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DARK\Desktop\ETE Project\12100416 Project Abhishek\"/>
    </mc:Choice>
  </mc:AlternateContent>
  <xr:revisionPtr revIDLastSave="0" documentId="13_ncr:1_{E1637FD9-28B4-4CCC-A458-19B136AF01D3}" xr6:coauthVersionLast="47" xr6:coauthVersionMax="47" xr10:uidLastSave="{00000000-0000-0000-0000-000000000000}"/>
  <bookViews>
    <workbookView xWindow="-108" yWindow="-108" windowWidth="23256" windowHeight="12576" xr2:uid="{00000000-000D-0000-FFFF-FFFF00000000}"/>
  </bookViews>
  <sheets>
    <sheet name="Ecommerce Sales Main " sheetId="2" r:id="rId1"/>
    <sheet name="Combo Chart" sheetId="3" r:id="rId2"/>
    <sheet name="WaterFall Chart" sheetId="4" r:id="rId3"/>
    <sheet name="Pie Chart" sheetId="5" r:id="rId4"/>
    <sheet name="Map Chart" sheetId="6" r:id="rId5"/>
    <sheet name="Top 5" sheetId="7" r:id="rId6"/>
    <sheet name="KPI" sheetId="8" r:id="rId7"/>
    <sheet name="KPI YOY" sheetId="9" r:id="rId8"/>
    <sheet name="dashboard" sheetId="14"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ExternalData_1" localSheetId="0" hidden="1">'Ecommerce Sales Main '!$A$1:$V$9996</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H9" i="9"/>
  <c r="L9" i="9"/>
  <c r="J9" i="9"/>
  <c r="K9" i="9"/>
  <c r="I9" i="9"/>
  <c r="E38" i="6"/>
  <c r="E4" i="4"/>
  <c r="N17" i="8"/>
  <c r="E32" i="6"/>
  <c r="E34" i="6"/>
  <c r="J17" i="8"/>
  <c r="E13" i="6"/>
  <c r="E29" i="6"/>
  <c r="B17" i="8"/>
  <c r="E31" i="6"/>
  <c r="E41" i="6"/>
  <c r="E25" i="6"/>
  <c r="E14" i="6"/>
  <c r="E11" i="6"/>
  <c r="E23" i="6"/>
  <c r="E19" i="6"/>
  <c r="E8" i="6"/>
  <c r="E42" i="6"/>
  <c r="E28" i="6"/>
  <c r="E39" i="6"/>
  <c r="E24" i="6"/>
  <c r="E51" i="6"/>
  <c r="E15" i="6"/>
  <c r="E30" i="6"/>
  <c r="E5" i="6"/>
  <c r="E9" i="6"/>
  <c r="E12" i="6"/>
  <c r="E10" i="6"/>
  <c r="E45" i="6"/>
  <c r="E22" i="6"/>
  <c r="E47" i="6"/>
  <c r="E21" i="6"/>
  <c r="R17" i="8"/>
  <c r="E52" i="6"/>
  <c r="E18" i="6"/>
  <c r="E26" i="6"/>
  <c r="E37" i="6"/>
  <c r="E33" i="6"/>
  <c r="E48" i="6"/>
  <c r="E20" i="6"/>
  <c r="E35" i="6"/>
  <c r="E16" i="6"/>
  <c r="E50" i="6"/>
  <c r="E7" i="6"/>
  <c r="E6" i="4"/>
  <c r="E46" i="6"/>
  <c r="E49" i="6"/>
  <c r="E7" i="4"/>
  <c r="F17" i="8"/>
  <c r="E44" i="6"/>
  <c r="E27" i="6"/>
  <c r="E43" i="6"/>
  <c r="E6" i="6"/>
  <c r="E40" i="6"/>
  <c r="E36" i="6"/>
  <c r="E17" i="6"/>
  <c r="E5" i="4"/>
  <c r="E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DFC839-C4AE-46C9-8180-B50E9F420D51}" keepAlive="1" name="Query - Ecommerce Sales Analysis xlsx - Data" description="Connection to the 'Ecommerce Sales Analysis xlsx - Data' query in the workbook." type="5" refreshedVersion="8" background="1" saveData="1">
    <dbPr connection="Provider=Microsoft.Mashup.OleDb.1;Data Source=$Workbook$;Location=&quot;Ecommerce Sales Analysis xlsx - Data&quot;;Extended Properties=&quot;&quot;" command="SELECT * FROM [Ecommerce Sales Analysis xlsx - Data]"/>
  </connection>
</connections>
</file>

<file path=xl/sharedStrings.xml><?xml version="1.0" encoding="utf-8"?>
<sst xmlns="http://schemas.openxmlformats.org/spreadsheetml/2006/main" count="130125" uniqueCount="10957">
  <si>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</si>
  <si>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</si>
  <si>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</si>
  <si>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</si>
  <si>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</si>
  <si>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</si>
  <si>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</si>
  <si>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</si>
  <si>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</si>
  <si>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</si>
  <si>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</si>
  <si>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</si>
  <si>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</si>
  <si>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</si>
  <si>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</si>
  <si>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</si>
  <si>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</si>
  <si>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</si>
  <si>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</si>
  <si>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</si>
  <si>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</si>
  <si>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</si>
  <si>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</si>
  <si>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</si>
  <si>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</si>
  <si>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</si>
  <si>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</si>
  <si>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</si>
  <si>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</si>
  <si>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</si>
  <si>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</si>
  <si>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</si>
  <si>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</si>
  <si>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</si>
  <si>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</si>
  <si>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</si>
  <si>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</si>
  <si>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</si>
  <si>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</si>
  <si>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</si>
  <si>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</si>
  <si>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</si>
  <si>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</si>
  <si>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</si>
  <si>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</si>
  <si>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</si>
  <si>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</si>
  <si>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</si>
  <si>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</si>
  <si>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</si>
  <si>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</si>
  <si>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</si>
  <si>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</si>
  <si>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</si>
  <si>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</si>
  <si>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</si>
  <si>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</si>
  <si>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</si>
  <si>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</si>
  <si>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</si>
  <si>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</si>
  <si>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</si>
  <si>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</si>
  <si>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</si>
  <si>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</si>
  <si>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</si>
  <si>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</si>
  <si>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</si>
  <si>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</si>
  <si>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</si>
  <si>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</si>
  <si>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</si>
  <si>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</si>
  <si>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</si>
  <si>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</si>
  <si>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</si>
  <si>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</si>
  <si>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</si>
  <si>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</si>
  <si>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</si>
  <si>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</si>
  <si>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</si>
  <si>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</si>
  <si>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</si>
  <si>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</si>
  <si>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</si>
  <si>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</si>
  <si>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</si>
  <si>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</si>
  <si>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</si>
  <si>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</si>
  <si>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</si>
  <si>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</si>
  <si>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</si>
  <si>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</si>
  <si>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</si>
  <si>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</si>
  <si>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</si>
  <si>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</si>
  <si>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</si>
  <si>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</si>
  <si>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</si>
  <si>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</si>
  <si>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</si>
  <si>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</si>
  <si>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</si>
  <si>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</si>
  <si>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</si>
  <si>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</si>
  <si>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</si>
  <si>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</si>
  <si>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</si>
  <si>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</si>
  <si>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</si>
  <si>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</si>
  <si>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</si>
  <si>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</si>
  <si>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</si>
  <si>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</si>
  <si>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</si>
  <si>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</si>
  <si>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</si>
  <si>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</si>
  <si>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</si>
  <si>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</si>
  <si>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</si>
  <si>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</si>
  <si>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</si>
  <si>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</si>
  <si>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</si>
  <si>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</si>
  <si>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</si>
  <si>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</si>
  <si>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</si>
  <si>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</si>
  <si>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</si>
  <si>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</si>
  <si>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</si>
  <si>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</si>
  <si>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</si>
  <si>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</si>
  <si>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</si>
  <si>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</si>
  <si>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</si>
  <si>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</si>
  <si>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</si>
  <si>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</si>
  <si>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</si>
  <si>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</si>
  <si>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</si>
  <si>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</si>
  <si>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</si>
  <si>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</si>
  <si>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</si>
  <si>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</si>
  <si>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</si>
  <si>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</si>
  <si>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</si>
  <si>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</si>
  <si>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</si>
  <si>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</si>
  <si>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</si>
  <si>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</si>
  <si>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</si>
  <si>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</si>
  <si>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</si>
  <si>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</si>
  <si>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</si>
  <si>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</si>
  <si>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</si>
  <si>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</si>
  <si>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</si>
  <si>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</si>
  <si>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</si>
  <si>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</si>
  <si>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</si>
  <si>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</si>
  <si>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</si>
  <si>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</si>
  <si>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</si>
  <si>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</si>
  <si>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</si>
  <si>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</si>
  <si>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</si>
  <si>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</si>
  <si>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</si>
  <si>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</si>
  <si>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</si>
  <si>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</si>
  <si>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</si>
  <si>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</si>
  <si>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</si>
  <si>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</si>
  <si>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</si>
  <si>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</si>
  <si>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</si>
  <si>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</si>
  <si>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</si>
  <si>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</si>
  <si>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</si>
  <si>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</si>
  <si>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</si>
  <si>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</si>
  <si>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</si>
  <si>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</si>
  <si>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</si>
  <si>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</si>
  <si>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</si>
  <si>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</si>
  <si>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</si>
  <si>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</si>
  <si>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</si>
  <si>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</si>
  <si>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</si>
  <si>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</si>
  <si>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</si>
  <si>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</si>
  <si>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</si>
  <si>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</si>
  <si>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</si>
  <si>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</si>
  <si>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</si>
  <si>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</si>
  <si>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</si>
  <si>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</si>
  <si>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</si>
  <si>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</si>
  <si>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</si>
  <si>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</si>
  <si>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</si>
  <si>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</si>
  <si>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</si>
  <si>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</si>
  <si>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</si>
  <si>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</si>
  <si>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</si>
  <si>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</si>
  <si>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</si>
  <si>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</si>
  <si>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</si>
  <si>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</si>
  <si>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</si>
  <si>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</si>
  <si>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</si>
  <si>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</si>
  <si>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</si>
  <si>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</si>
  <si>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</si>
  <si>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</si>
  <si>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</si>
  <si>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</si>
  <si>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</si>
  <si>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</si>
  <si>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</si>
  <si>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</si>
  <si>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</si>
  <si>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</si>
  <si>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</si>
  <si>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</si>
  <si>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</si>
  <si>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</si>
  <si>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</si>
  <si>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</si>
  <si>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</si>
  <si>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</si>
  <si>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</si>
  <si>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</si>
  <si>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</si>
  <si>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</si>
  <si>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</si>
  <si>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</si>
  <si>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</si>
  <si>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</si>
  <si>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</si>
  <si>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</si>
  <si>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</si>
  <si>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</si>
  <si>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</si>
  <si>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</si>
  <si>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</si>
  <si>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</si>
  <si>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</si>
  <si>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</si>
  <si>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</si>
  <si>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</si>
  <si>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</si>
  <si>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</si>
  <si>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</si>
  <si>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</si>
  <si>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</si>
  <si>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</si>
  <si>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</si>
  <si>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</si>
  <si>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</si>
  <si>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</si>
  <si>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</si>
  <si>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</si>
  <si>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</si>
  <si>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</si>
  <si>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</si>
  <si>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</si>
  <si>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</si>
  <si>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</si>
  <si>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</si>
  <si>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</si>
  <si>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</si>
  <si>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</si>
  <si>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</si>
  <si>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</si>
  <si>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</si>
  <si>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</si>
  <si>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</si>
  <si>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</si>
  <si>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</si>
  <si>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</si>
  <si>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</si>
  <si>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</si>
  <si>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</si>
  <si>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</si>
  <si>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</si>
  <si>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</si>
  <si>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</si>
  <si>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</si>
  <si>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</si>
  <si>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</si>
  <si>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</si>
  <si>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</si>
  <si>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</si>
  <si>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</si>
  <si>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</si>
  <si>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</si>
  <si>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</si>
  <si>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</si>
  <si>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</si>
  <si>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</si>
  <si>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</si>
  <si>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</si>
  <si>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</si>
  <si>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</si>
  <si>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</si>
  <si>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</si>
  <si>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</si>
  <si>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</si>
  <si>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</si>
  <si>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</si>
  <si>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</si>
  <si>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</si>
  <si>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</si>
  <si>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</si>
  <si>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</si>
  <si>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</si>
  <si>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</si>
  <si>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</si>
  <si>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</si>
  <si>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</si>
  <si>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</si>
  <si>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</si>
  <si>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</si>
  <si>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</si>
  <si>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</si>
  <si>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</si>
  <si>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</si>
  <si>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</si>
  <si>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</si>
  <si>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</si>
  <si>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</si>
  <si>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</si>
  <si>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</si>
  <si>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</si>
  <si>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</si>
  <si>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</si>
  <si>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</si>
  <si>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</si>
  <si>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</si>
  <si>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</si>
  <si>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</si>
  <si>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</si>
  <si>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</si>
  <si>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</si>
  <si>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</si>
  <si>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</si>
  <si>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</si>
  <si>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</si>
  <si>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</si>
  <si>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</si>
  <si>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</si>
  <si>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</si>
  <si>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</si>
  <si>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</si>
  <si>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</si>
  <si>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</si>
  <si>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</si>
  <si>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</si>
  <si>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</si>
  <si>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</si>
  <si>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</si>
  <si>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</si>
  <si>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</si>
  <si>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</si>
  <si>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</si>
  <si>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</si>
  <si>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</si>
  <si>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</si>
  <si>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</si>
  <si>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</si>
  <si>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</si>
  <si>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</si>
  <si>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</si>
  <si>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</si>
  <si>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</si>
  <si>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</si>
  <si>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</si>
  <si>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</si>
  <si>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</si>
  <si>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</si>
  <si>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</si>
  <si>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</si>
  <si>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</si>
  <si>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</si>
  <si>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</si>
  <si>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</si>
  <si>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</si>
  <si>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</si>
  <si>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</si>
  <si>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</si>
  <si>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</si>
  <si>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</si>
  <si>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</si>
  <si>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</si>
  <si>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</si>
  <si>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</si>
  <si>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</si>
  <si>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</si>
  <si>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</si>
  <si>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</si>
  <si>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</si>
  <si>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</si>
  <si>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</si>
  <si>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</si>
  <si>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</si>
  <si>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</si>
  <si>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</si>
  <si>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</si>
  <si>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</si>
  <si>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</si>
  <si>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</si>
  <si>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</si>
  <si>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</si>
  <si>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</si>
  <si>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</si>
  <si>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</si>
  <si>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</si>
  <si>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</si>
  <si>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</si>
  <si>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</si>
  <si>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</si>
  <si>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</si>
  <si>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</si>
  <si>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</si>
  <si>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</si>
  <si>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</si>
  <si>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</si>
  <si>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</si>
  <si>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</si>
  <si>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</si>
  <si>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</si>
  <si>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</si>
  <si>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</si>
  <si>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</si>
  <si>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</si>
  <si>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</si>
  <si>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</si>
  <si>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</si>
  <si>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</si>
  <si>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</si>
  <si>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</si>
  <si>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</si>
  <si>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</si>
  <si>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</si>
  <si>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</si>
  <si>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</si>
  <si>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</si>
  <si>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</si>
  <si>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</si>
  <si>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</si>
  <si>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</si>
  <si>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</si>
  <si>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</si>
  <si>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</si>
  <si>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</si>
  <si>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</si>
  <si>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</si>
  <si>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</si>
  <si>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</si>
  <si>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</si>
  <si>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</si>
  <si>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</si>
  <si>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</si>
  <si>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</si>
  <si>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</si>
  <si>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</si>
  <si>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</si>
  <si>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</si>
  <si>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</si>
  <si>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</si>
  <si>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</si>
  <si>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</si>
  <si>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</si>
  <si>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</si>
  <si>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</si>
  <si>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</si>
  <si>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</si>
  <si>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</si>
  <si>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</si>
  <si>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</si>
  <si>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</si>
  <si>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</si>
  <si>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</si>
  <si>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</si>
  <si>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</si>
  <si>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</si>
  <si>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</si>
  <si>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</si>
  <si>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</si>
  <si>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</si>
  <si>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</si>
  <si>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</si>
  <si>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</si>
  <si>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</si>
  <si>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</si>
  <si>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</si>
  <si>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</si>
  <si>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</si>
  <si>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</si>
  <si>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</si>
  <si>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</si>
  <si>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</si>
  <si>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</si>
  <si>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</si>
  <si>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</si>
  <si>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</si>
  <si>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</si>
  <si>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</si>
  <si>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</si>
  <si>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</si>
  <si>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</si>
  <si>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</si>
  <si>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</si>
  <si>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</si>
  <si>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</si>
  <si>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</si>
  <si>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</si>
  <si>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</si>
  <si>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</si>
  <si>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</si>
  <si>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</si>
  <si>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</si>
  <si>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</si>
  <si>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</si>
  <si>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</si>
  <si>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</si>
  <si>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</si>
  <si>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</si>
  <si>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</si>
  <si>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</si>
  <si>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</si>
  <si>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</si>
  <si>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</si>
  <si>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</si>
  <si>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</si>
  <si>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</si>
  <si>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</si>
  <si>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</si>
  <si>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</si>
  <si>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</si>
  <si>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</si>
  <si>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</si>
  <si>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</si>
  <si>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</si>
  <si>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</si>
  <si>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</si>
  <si>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</si>
  <si>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</si>
  <si>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</si>
  <si>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</si>
  <si>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</si>
  <si>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</si>
  <si>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</si>
  <si>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</si>
  <si>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</si>
  <si>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</si>
  <si>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</si>
  <si>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</si>
  <si>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</si>
  <si>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</si>
  <si>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</si>
  <si>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</si>
  <si>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</si>
  <si>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</si>
  <si>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</si>
  <si>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</si>
  <si>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</si>
  <si>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</si>
  <si>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</si>
  <si>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</si>
  <si>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</si>
  <si>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</si>
  <si>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</si>
  <si>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</si>
  <si>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</si>
  <si>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</si>
  <si>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</si>
  <si>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</si>
  <si>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</si>
  <si>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</si>
  <si>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</si>
  <si>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</si>
  <si>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</si>
  <si>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</si>
  <si>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</si>
  <si>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</si>
  <si>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</si>
  <si>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</si>
  <si>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</si>
  <si>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</si>
  <si>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</si>
  <si>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</si>
  <si>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</si>
  <si>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</si>
  <si>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</si>
  <si>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</si>
  <si>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</si>
  <si>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</si>
  <si>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</si>
  <si>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</si>
  <si>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</si>
  <si>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</si>
  <si>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</si>
  <si>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</si>
  <si>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</si>
  <si>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</si>
  <si>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</si>
  <si>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</si>
  <si>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</si>
  <si>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</si>
  <si>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</si>
  <si>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</si>
  <si>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</si>
  <si>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</si>
  <si>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</si>
  <si>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</si>
  <si>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</si>
  <si>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</si>
  <si>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</si>
  <si>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</si>
  <si>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</si>
  <si>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</si>
  <si>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</si>
  <si>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</si>
  <si>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</si>
  <si>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</si>
  <si>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</si>
  <si>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</si>
  <si>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</si>
  <si>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</si>
  <si>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</si>
  <si>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</si>
  <si>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</si>
  <si>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</si>
  <si>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</si>
  <si>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</si>
  <si>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</si>
  <si>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</si>
  <si>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</si>
  <si>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</si>
  <si>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</si>
  <si>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</si>
  <si>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</si>
  <si>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</si>
  <si>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</si>
  <si>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</si>
  <si>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</si>
  <si>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</si>
  <si>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</si>
  <si>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</si>
  <si>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</si>
  <si>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</si>
  <si>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</si>
  <si>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</si>
  <si>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</si>
  <si>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</si>
  <si>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</si>
  <si>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</si>
  <si>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</si>
  <si>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</si>
  <si>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</si>
  <si>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</si>
  <si>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</si>
  <si>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</si>
  <si>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</si>
  <si>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</si>
  <si>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</si>
  <si>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</si>
  <si>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</si>
  <si>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</si>
  <si>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</si>
  <si>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</si>
  <si>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</si>
  <si>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</si>
  <si>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</si>
  <si>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</si>
  <si>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</si>
  <si>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</si>
  <si>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</si>
  <si>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</si>
  <si>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</si>
  <si>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</si>
  <si>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</si>
  <si>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</si>
  <si>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</si>
  <si>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</si>
  <si>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</si>
  <si>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</si>
  <si>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</si>
  <si>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</si>
  <si>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</si>
  <si>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</si>
  <si>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</si>
  <si>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</si>
  <si>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</si>
  <si>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</si>
  <si>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</si>
  <si>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</si>
  <si>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</si>
  <si>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</si>
  <si>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</si>
  <si>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</si>
  <si>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</si>
  <si>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</si>
  <si>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</si>
  <si>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</si>
  <si>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</si>
  <si>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</si>
  <si>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</si>
  <si>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</si>
  <si>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</si>
  <si>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</si>
  <si>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</si>
  <si>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</si>
  <si>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</si>
  <si>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</si>
  <si>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</si>
  <si>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</si>
  <si>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</si>
  <si>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</si>
  <si>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</si>
  <si>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</si>
  <si>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</si>
  <si>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</si>
  <si>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</si>
  <si>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</si>
  <si>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</si>
  <si>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</si>
  <si>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</si>
  <si>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</si>
  <si>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</si>
  <si>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</si>
  <si>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</si>
  <si>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</si>
  <si>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</si>
  <si>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</si>
  <si>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</si>
  <si>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</si>
  <si>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</si>
  <si>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</si>
  <si>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</si>
  <si>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</si>
  <si>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</si>
  <si>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</si>
  <si>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</si>
  <si>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</si>
  <si>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</si>
  <si>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</si>
  <si>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</si>
  <si>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</si>
  <si>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</si>
  <si>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</si>
  <si>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</si>
  <si>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</si>
  <si>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</si>
  <si>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</si>
  <si>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</si>
  <si>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</si>
  <si>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</si>
  <si>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</si>
  <si>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</si>
  <si>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</si>
  <si>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</si>
  <si>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</si>
  <si>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</si>
  <si>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</si>
  <si>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</si>
  <si>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</si>
  <si>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</si>
  <si>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</si>
  <si>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</si>
  <si>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</si>
  <si>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</si>
  <si>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</si>
  <si>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</si>
  <si>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</si>
  <si>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</si>
  <si>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</si>
  <si>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</si>
  <si>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</si>
  <si>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</si>
  <si>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</si>
  <si>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</si>
  <si>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</si>
  <si>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</si>
  <si>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</si>
  <si>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</si>
  <si>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</si>
  <si>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</si>
  <si>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</si>
  <si>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</si>
  <si>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</si>
  <si>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</si>
  <si>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</si>
  <si>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</si>
  <si>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</si>
  <si>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</si>
  <si>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</si>
  <si>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</si>
  <si>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</si>
  <si>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</si>
  <si>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</si>
  <si>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</si>
  <si>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</si>
  <si>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</si>
  <si>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</si>
  <si>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</si>
  <si>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</si>
  <si>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</si>
  <si>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</si>
  <si>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</si>
  <si>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</si>
  <si>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</si>
  <si>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</si>
  <si>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</si>
  <si>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</si>
  <si>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</si>
  <si>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</si>
  <si>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</si>
  <si>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</si>
  <si>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</si>
  <si>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</si>
  <si>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</si>
  <si>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</si>
  <si>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</si>
  <si>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</si>
  <si>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</si>
  <si>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</si>
  <si>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</si>
  <si>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</si>
  <si>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</si>
  <si>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</si>
  <si>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</si>
  <si>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</si>
  <si>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</si>
  <si>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</si>
  <si>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</si>
  <si>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</si>
  <si>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</si>
  <si>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</si>
  <si>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</si>
  <si>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</si>
  <si>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</si>
  <si>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</si>
  <si>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</si>
  <si>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</si>
  <si>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</si>
  <si>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</si>
  <si>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</si>
  <si>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</si>
  <si>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</si>
  <si>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</si>
  <si>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</si>
  <si>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</si>
  <si>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</si>
  <si>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</si>
  <si>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</si>
  <si>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</si>
  <si>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</si>
  <si>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</si>
  <si>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</si>
  <si>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</si>
  <si>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</si>
  <si>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</si>
  <si>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</si>
  <si>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</si>
  <si>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</si>
  <si>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</si>
  <si>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</si>
  <si>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</si>
  <si>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</si>
  <si>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</si>
  <si>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</si>
  <si>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</si>
  <si>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</si>
  <si>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</si>
  <si>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</si>
  <si>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</si>
  <si>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</si>
  <si>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</si>
  <si>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</si>
  <si>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</si>
  <si>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</si>
  <si>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</si>
  <si>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</si>
  <si>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</si>
  <si>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</si>
  <si>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</si>
  <si>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</si>
  <si>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</si>
  <si>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</si>
  <si>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</si>
  <si>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</si>
  <si>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</si>
  <si>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</si>
  <si>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</si>
  <si>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</si>
  <si>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</si>
  <si>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</si>
  <si>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</si>
  <si>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</si>
  <si>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</si>
  <si>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</si>
  <si>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</si>
  <si>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</si>
  <si>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</si>
  <si>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</si>
  <si>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</si>
  <si>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</si>
  <si>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</si>
  <si>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</si>
  <si>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</si>
  <si>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</si>
  <si>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</si>
  <si>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</si>
  <si>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</si>
  <si>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</si>
  <si>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</si>
  <si>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</si>
  <si>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</si>
  <si>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</si>
  <si>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</si>
  <si>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</si>
  <si>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</si>
  <si>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</si>
  <si>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</si>
  <si>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</si>
  <si>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</si>
  <si>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</si>
  <si>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</si>
  <si>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</si>
  <si>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</si>
  <si>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</si>
  <si>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</si>
  <si>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</si>
  <si>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</si>
  <si>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</si>
  <si>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</si>
  <si>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</si>
  <si>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</si>
  <si>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</si>
  <si>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</si>
  <si>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</si>
  <si>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</si>
  <si>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</si>
  <si>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</si>
  <si>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</si>
  <si>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</si>
  <si>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</si>
  <si>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</si>
  <si>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</si>
  <si>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</si>
  <si>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</si>
  <si>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</si>
  <si>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</si>
  <si>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</si>
  <si>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</si>
  <si>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</si>
  <si>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</si>
  <si>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</si>
  <si>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</si>
  <si>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</si>
  <si>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</si>
  <si>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</si>
  <si>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</si>
  <si>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</si>
  <si>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</si>
  <si>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</si>
  <si>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</si>
  <si>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</si>
  <si>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</si>
  <si>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</si>
  <si>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</si>
  <si>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</si>
  <si>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</si>
  <si>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</si>
  <si>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</si>
  <si>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</si>
  <si>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</si>
  <si>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</si>
  <si>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</si>
  <si>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</si>
  <si>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</si>
  <si>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</si>
  <si>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</si>
  <si>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</si>
  <si>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</si>
  <si>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</si>
  <si>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</si>
  <si>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</si>
  <si>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</si>
  <si>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</si>
  <si>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</si>
  <si>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</si>
  <si>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</si>
  <si>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</si>
  <si>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</si>
  <si>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</si>
  <si>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</si>
  <si>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</si>
  <si>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</si>
  <si>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</si>
  <si>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</si>
  <si>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</si>
  <si>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</si>
  <si>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</si>
  <si>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</si>
  <si>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</si>
  <si>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</si>
  <si>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</si>
  <si>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</si>
  <si>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</si>
  <si>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</si>
  <si>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</si>
  <si>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</si>
  <si>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</si>
  <si>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</si>
  <si>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</si>
  <si>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</si>
  <si>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</si>
  <si>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</si>
  <si>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</si>
  <si>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</si>
  <si>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</si>
  <si>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</si>
  <si>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</si>
  <si>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</si>
  <si>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</si>
  <si>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</si>
  <si>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</si>
  <si>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</si>
  <si>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</si>
  <si>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</si>
  <si>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</si>
  <si>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</si>
  <si>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</si>
  <si>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</si>
  <si>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</si>
  <si>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</si>
  <si>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</si>
  <si>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</si>
  <si>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</si>
  <si>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</si>
  <si>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</si>
  <si>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</si>
  <si>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</si>
  <si>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</si>
  <si>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</si>
  <si>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</si>
  <si>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</si>
  <si>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</si>
  <si>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</si>
  <si>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</si>
  <si>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</si>
  <si>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</si>
  <si>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</si>
  <si>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</si>
  <si>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</si>
  <si>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</si>
  <si>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</si>
  <si>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</si>
  <si>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</si>
  <si>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</si>
  <si>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</si>
  <si>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</si>
  <si>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</si>
  <si>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</si>
  <si>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</si>
  <si>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</si>
  <si>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</si>
  <si>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</si>
  <si>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</si>
  <si>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</si>
  <si>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</si>
  <si>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</si>
  <si>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</si>
  <si>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</si>
  <si>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</si>
  <si>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</si>
  <si>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</si>
  <si>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</si>
  <si>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</si>
  <si>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</si>
  <si>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</si>
  <si>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</si>
  <si>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</si>
  <si>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</si>
  <si>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</si>
  <si>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</si>
  <si>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</si>
  <si>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</si>
  <si>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</si>
  <si>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</si>
  <si>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</si>
  <si>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</si>
  <si>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</si>
  <si>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</si>
  <si>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</si>
  <si>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</si>
  <si>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</si>
  <si>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</si>
  <si>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</si>
  <si>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</si>
  <si>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</si>
  <si>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</si>
  <si>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</si>
  <si>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</si>
  <si>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</si>
  <si>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</si>
  <si>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</si>
  <si>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</si>
  <si>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</si>
  <si>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</si>
  <si>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</si>
  <si>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</si>
  <si>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</si>
  <si>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</si>
  <si>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</si>
  <si>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</si>
  <si>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</si>
  <si>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</si>
  <si>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</si>
  <si>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</si>
  <si>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</si>
  <si>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</si>
  <si>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</si>
  <si>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</si>
  <si>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</si>
  <si>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</si>
  <si>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</si>
  <si>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</si>
  <si>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</si>
  <si>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</si>
  <si>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</si>
  <si>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</si>
  <si>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</si>
  <si>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</si>
  <si>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</si>
  <si>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</si>
  <si>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</si>
  <si>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</si>
  <si>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</si>
  <si>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</si>
  <si>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</si>
  <si>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</si>
  <si>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</si>
  <si>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</si>
  <si>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</si>
  <si>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</si>
  <si>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</si>
  <si>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</si>
  <si>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</si>
  <si>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</si>
  <si>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</si>
  <si>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</si>
  <si>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</si>
  <si>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</si>
  <si>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</si>
  <si>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</si>
  <si>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</si>
  <si>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</si>
  <si>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</si>
  <si>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</si>
  <si>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</si>
  <si>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</si>
  <si>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</si>
  <si>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</si>
  <si>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</si>
  <si>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</si>
  <si>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</si>
  <si>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</si>
  <si>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</si>
  <si>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</si>
  <si>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</si>
  <si>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</si>
  <si>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</si>
  <si>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</si>
  <si>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</si>
  <si>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</si>
  <si>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</si>
  <si>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</si>
  <si>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</si>
  <si>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</si>
  <si>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</si>
  <si>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</si>
  <si>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</si>
  <si>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</si>
  <si>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</si>
  <si>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</si>
  <si>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</si>
  <si>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</si>
  <si>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</si>
  <si>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</si>
  <si>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</si>
  <si>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</si>
  <si>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</si>
  <si>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</si>
  <si>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</si>
  <si>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</si>
  <si>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</si>
  <si>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</si>
  <si>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</si>
  <si>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</si>
  <si>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</si>
  <si>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</si>
  <si>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</si>
  <si>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</si>
  <si>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</si>
  <si>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</si>
  <si>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</si>
  <si>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</si>
  <si>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</si>
  <si>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</si>
  <si>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</si>
  <si>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</si>
  <si>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</si>
  <si>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</si>
  <si>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</si>
  <si>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</si>
  <si>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</si>
  <si>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</si>
  <si>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</si>
  <si>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</si>
  <si>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</si>
  <si>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</si>
  <si>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</si>
  <si>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</si>
  <si>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</si>
  <si>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</si>
  <si>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</si>
  <si>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</si>
  <si>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</si>
  <si>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</si>
  <si>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</si>
  <si>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</si>
  <si>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</si>
  <si>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</si>
  <si>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</si>
  <si>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</si>
  <si>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</si>
  <si>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</si>
  <si>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</si>
  <si>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</si>
  <si>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</si>
  <si>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</si>
  <si>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</si>
  <si>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</si>
  <si>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</si>
  <si>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</si>
  <si>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</si>
  <si>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</si>
  <si>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</si>
  <si>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</si>
  <si>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</si>
  <si>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</si>
  <si>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</si>
  <si>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</si>
  <si>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</si>
  <si>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</si>
  <si>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</si>
  <si>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</si>
  <si>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</si>
  <si>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</si>
  <si>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</si>
  <si>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</si>
  <si>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</si>
  <si>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</si>
  <si>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</si>
  <si>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</si>
  <si>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</si>
  <si>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</si>
  <si>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</si>
  <si>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</si>
  <si>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</si>
  <si>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</si>
  <si>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</si>
  <si>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</si>
  <si>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</si>
  <si>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</si>
  <si>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</si>
  <si>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</si>
  <si>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</si>
  <si>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</si>
  <si>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</si>
  <si>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</si>
  <si>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</si>
  <si>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</si>
  <si>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</si>
  <si>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</si>
  <si>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</si>
  <si>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</si>
  <si>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</si>
  <si>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</si>
  <si>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</si>
  <si>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</si>
  <si>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</si>
  <si>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</si>
  <si>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</si>
  <si>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</si>
  <si>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</si>
  <si>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</si>
  <si>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</si>
  <si>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</si>
  <si>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</si>
  <si>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</si>
  <si>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</si>
  <si>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</si>
  <si>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</si>
  <si>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</si>
  <si>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</si>
  <si>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</si>
  <si>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</si>
  <si>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</si>
  <si>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</si>
  <si>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</si>
  <si>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</si>
  <si>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</si>
  <si>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</si>
  <si>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</si>
  <si>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</si>
  <si>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</si>
  <si>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</si>
  <si>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</si>
  <si>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</si>
  <si>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</si>
  <si>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</si>
  <si>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</si>
  <si>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</si>
  <si>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</si>
  <si>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</si>
  <si>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</si>
  <si>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</si>
  <si>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</si>
  <si>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</si>
  <si>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</si>
  <si>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</si>
  <si>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</si>
  <si>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</si>
  <si>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</si>
  <si>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</si>
  <si>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</si>
  <si>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</si>
  <si>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</si>
  <si>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</si>
  <si>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</si>
  <si>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</si>
  <si>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</si>
  <si>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</si>
  <si>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</si>
  <si>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</si>
  <si>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</si>
  <si>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</si>
  <si>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</si>
  <si>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</si>
  <si>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</si>
  <si>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</si>
  <si>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</si>
  <si>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</si>
  <si>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</si>
  <si>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</si>
  <si>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</si>
  <si>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</si>
  <si>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</si>
  <si>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</si>
  <si>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</si>
  <si>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</si>
  <si>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</si>
  <si>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</si>
  <si>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</si>
  <si>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</si>
  <si>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</si>
  <si>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</si>
  <si>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</si>
  <si>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</si>
  <si>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</si>
  <si>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</si>
  <si>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</si>
  <si>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</si>
  <si>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</si>
  <si>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</si>
  <si>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</si>
  <si>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</si>
  <si>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</si>
  <si>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</si>
  <si>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</si>
  <si>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</si>
  <si>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</si>
  <si>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</si>
  <si>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</si>
  <si>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</si>
  <si>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</si>
  <si>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</si>
  <si>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</si>
  <si>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</si>
  <si>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</si>
  <si>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</si>
  <si>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</si>
  <si>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</si>
  <si>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</si>
  <si>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</si>
  <si>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</si>
  <si>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</si>
  <si>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</si>
  <si>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</si>
  <si>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</si>
  <si>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</si>
  <si>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</si>
  <si>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</si>
  <si>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</si>
  <si>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</si>
  <si>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</si>
  <si>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</si>
  <si>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</si>
  <si>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</si>
  <si>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</si>
  <si>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</si>
  <si>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</si>
  <si>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</si>
  <si>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</si>
  <si>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</si>
  <si>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</si>
  <si>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</si>
  <si>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</si>
  <si>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</si>
  <si>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</si>
  <si>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</si>
  <si>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</si>
  <si>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</si>
  <si>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</si>
  <si>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</si>
  <si>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</si>
  <si>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</si>
  <si>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</si>
  <si>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</si>
  <si>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</si>
  <si>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</si>
  <si>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</si>
  <si>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</si>
  <si>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</si>
  <si>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</si>
  <si>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</si>
  <si>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</si>
  <si>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</si>
  <si>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</si>
  <si>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</si>
  <si>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</si>
  <si>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</si>
  <si>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</si>
  <si>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</si>
  <si>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</si>
  <si>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</si>
  <si>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</si>
  <si>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</si>
  <si>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</si>
  <si>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</si>
  <si>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</si>
  <si>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</si>
  <si>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</si>
  <si>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</si>
  <si>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</si>
  <si>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</si>
  <si>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</si>
  <si>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</si>
  <si>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</si>
  <si>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</si>
  <si>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</si>
  <si>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</si>
  <si>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</si>
  <si>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</si>
  <si>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</si>
  <si>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</si>
  <si>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</si>
  <si>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</si>
  <si>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</si>
  <si>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</si>
  <si>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</si>
  <si>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</si>
  <si>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</si>
  <si>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</si>
  <si>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</si>
  <si>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</si>
  <si>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</si>
  <si>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</si>
  <si>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</si>
  <si>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</si>
  <si>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</si>
  <si>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</si>
  <si>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</si>
  <si>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</si>
  <si>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</si>
  <si>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</si>
  <si>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</si>
  <si>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</si>
  <si>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</si>
  <si>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</si>
  <si>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</si>
  <si>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</si>
  <si>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</si>
  <si>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</si>
  <si>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</si>
  <si>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</si>
  <si>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</si>
  <si>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</si>
  <si>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</si>
  <si>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</si>
  <si>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</si>
  <si>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</si>
  <si>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</si>
  <si>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</si>
  <si>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</si>
  <si>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</si>
  <si>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</si>
  <si>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</si>
  <si>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</si>
  <si>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</si>
  <si>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</si>
  <si>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</si>
  <si>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</si>
  <si>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</si>
  <si>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</si>
  <si>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</si>
  <si>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</si>
  <si>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</si>
  <si>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</si>
  <si>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</si>
  <si>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</si>
  <si>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</si>
  <si>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</si>
  <si>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</si>
  <si>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</si>
  <si>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</si>
  <si>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</si>
  <si>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</si>
  <si>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</si>
  <si>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</si>
  <si>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</si>
  <si>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</si>
  <si>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</si>
  <si>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</si>
  <si>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</si>
  <si>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</si>
  <si>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</si>
  <si>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</si>
  <si>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</si>
  <si>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</si>
  <si>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</si>
  <si>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</si>
  <si>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</si>
  <si>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</si>
  <si>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</si>
  <si>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</si>
  <si>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</si>
  <si>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</si>
  <si>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</si>
  <si>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</si>
  <si>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</si>
  <si>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</si>
  <si>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</si>
  <si>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</si>
  <si>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</si>
  <si>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</si>
  <si>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</si>
  <si>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</si>
  <si>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</si>
  <si>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</si>
  <si>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</si>
  <si>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</si>
  <si>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</si>
  <si>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</si>
  <si>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</si>
  <si>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</si>
  <si>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</si>
  <si>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</si>
  <si>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</si>
  <si>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</si>
  <si>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</si>
  <si>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</si>
  <si>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</si>
  <si>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</si>
  <si>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</si>
  <si>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</si>
  <si>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</si>
  <si>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</si>
  <si>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</si>
  <si>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</si>
  <si>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</si>
  <si>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</si>
  <si>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</si>
  <si>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</si>
  <si>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</si>
  <si>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</si>
  <si>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</si>
  <si>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</si>
  <si>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</si>
  <si>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</si>
  <si>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</si>
  <si>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</si>
  <si>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</si>
  <si>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</si>
  <si>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</si>
  <si>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</si>
  <si>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</si>
  <si>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</si>
  <si>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</si>
  <si>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</si>
  <si>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</si>
  <si>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</si>
  <si>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</si>
  <si>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</si>
  <si>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</si>
  <si>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</si>
  <si>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</si>
  <si>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</si>
  <si>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</si>
  <si>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</si>
  <si>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</si>
  <si>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</si>
  <si>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</si>
  <si>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</si>
  <si>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</si>
  <si>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</si>
  <si>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</si>
  <si>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</si>
  <si>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</si>
  <si>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</si>
  <si>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</si>
  <si>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</si>
  <si>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</si>
  <si>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</si>
  <si>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</si>
  <si>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</si>
  <si>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</si>
  <si>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</si>
  <si>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</si>
  <si>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</si>
  <si>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</si>
  <si>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</si>
  <si>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</si>
  <si>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</si>
  <si>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</si>
  <si>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</si>
  <si>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</si>
  <si>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</si>
  <si>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</si>
  <si>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</si>
  <si>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</si>
  <si>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</si>
  <si>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</si>
  <si>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</si>
  <si>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</si>
  <si>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</si>
  <si>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</si>
  <si>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</si>
  <si>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</si>
  <si>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</si>
  <si>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</si>
  <si>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</si>
  <si>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</si>
  <si>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</si>
  <si>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</si>
  <si>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</si>
  <si>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</si>
  <si>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</si>
  <si>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</si>
  <si>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</si>
  <si>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</si>
  <si>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</si>
  <si>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</si>
  <si>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</si>
  <si>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</si>
  <si>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</si>
  <si>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</si>
  <si>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</si>
  <si>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</si>
  <si>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</si>
  <si>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</si>
  <si>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</si>
  <si>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</si>
  <si>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</si>
  <si>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</si>
  <si>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</si>
  <si>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</si>
  <si>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</si>
  <si>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</si>
  <si>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</si>
  <si>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</si>
  <si>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</si>
  <si>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</si>
  <si>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</si>
  <si>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</si>
  <si>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</si>
  <si>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</si>
  <si>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</si>
  <si>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</si>
  <si>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</si>
  <si>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</si>
  <si>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</si>
  <si>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</si>
  <si>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</si>
  <si>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</si>
  <si>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</si>
  <si>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</si>
  <si>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</si>
  <si>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</si>
  <si>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</si>
  <si>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</si>
  <si>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</si>
  <si>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</si>
  <si>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</si>
  <si>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</si>
  <si>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</si>
  <si>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</si>
  <si>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</si>
  <si>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</si>
  <si>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</si>
  <si>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</si>
  <si>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</si>
  <si>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</si>
  <si>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</si>
  <si>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</si>
  <si>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</si>
  <si>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</si>
  <si>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</si>
  <si>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</si>
  <si>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</si>
  <si>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</si>
  <si>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</si>
  <si>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</si>
  <si>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</si>
  <si>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</si>
  <si>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</si>
  <si>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</si>
  <si>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</si>
  <si>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</si>
  <si>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</si>
  <si>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</si>
  <si>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</si>
  <si>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</si>
  <si>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</si>
  <si>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</si>
  <si>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</si>
  <si>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</si>
  <si>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</si>
  <si>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</si>
  <si>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</si>
  <si>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</si>
  <si>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</si>
  <si>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</si>
  <si>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</si>
  <si>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</si>
  <si>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</si>
  <si>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</si>
  <si>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</si>
  <si>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</si>
  <si>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</si>
  <si>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</si>
  <si>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</si>
  <si>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</si>
  <si>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</si>
  <si>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</si>
  <si>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</si>
  <si>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</si>
  <si>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</si>
  <si>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</si>
  <si>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</si>
  <si>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</si>
  <si>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</si>
  <si>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</si>
  <si>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</si>
  <si>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</si>
  <si>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</si>
  <si>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</si>
  <si>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</si>
  <si>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</si>
  <si>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</si>
  <si>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</si>
  <si>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</si>
  <si>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</si>
  <si>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</si>
  <si>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</si>
  <si>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</si>
  <si>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</si>
  <si>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</si>
  <si>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</si>
  <si>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</si>
  <si>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</si>
  <si>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</si>
  <si>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</si>
  <si>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</si>
  <si>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</si>
  <si>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</si>
  <si>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</si>
  <si>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</si>
  <si>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</si>
  <si>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</si>
  <si>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</si>
  <si>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</si>
  <si>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</si>
  <si>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</si>
  <si>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</si>
  <si>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</si>
  <si>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</si>
  <si>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</si>
  <si>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</si>
  <si>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</si>
  <si>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</si>
  <si>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</si>
  <si>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</si>
  <si>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</si>
  <si>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</si>
  <si>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</si>
  <si>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</si>
  <si>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</si>
  <si>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</si>
  <si>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</si>
  <si>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</si>
  <si>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</si>
  <si>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</si>
  <si>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</si>
  <si>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</si>
  <si>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</si>
  <si>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</si>
  <si>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</si>
  <si>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</si>
  <si>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</si>
  <si>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</si>
  <si>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</si>
  <si>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</si>
  <si>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</si>
  <si>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</si>
  <si>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</si>
  <si>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</si>
  <si>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</si>
  <si>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</si>
  <si>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</si>
  <si>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</si>
  <si>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</si>
  <si>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</si>
  <si>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</si>
  <si>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</si>
  <si>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</si>
  <si>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</si>
  <si>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</si>
  <si>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</si>
  <si>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</si>
  <si>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</si>
  <si>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</si>
  <si>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</si>
  <si>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</si>
  <si>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</si>
  <si>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</si>
  <si>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</si>
  <si>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</si>
  <si>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</si>
  <si>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</si>
  <si>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</si>
  <si>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</si>
  <si>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</si>
  <si>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</si>
  <si>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</si>
  <si>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</si>
  <si>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</si>
  <si>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</si>
  <si>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</si>
  <si>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</si>
  <si>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</si>
  <si>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</si>
  <si>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</si>
  <si>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</si>
  <si>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</si>
  <si>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</si>
  <si>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</si>
  <si>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</si>
  <si>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</si>
  <si>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</si>
  <si>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</si>
  <si>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</si>
  <si>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</si>
  <si>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</si>
  <si>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</si>
  <si>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</si>
  <si>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</si>
  <si>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</si>
  <si>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</si>
  <si>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</si>
  <si>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</si>
  <si>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</si>
  <si>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</si>
  <si>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</si>
  <si>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</si>
  <si>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</si>
  <si>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</si>
  <si>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</si>
  <si>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</si>
  <si>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</si>
  <si>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</si>
  <si>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</si>
  <si>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</si>
  <si>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</si>
  <si>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</si>
  <si>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</si>
  <si>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</si>
  <si>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</si>
  <si>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</si>
  <si>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</si>
  <si>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</si>
  <si>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</si>
  <si>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</si>
  <si>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</si>
  <si>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</si>
  <si>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</si>
  <si>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</si>
  <si>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</si>
  <si>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</si>
  <si>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</si>
  <si>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</si>
  <si>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</si>
  <si>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</si>
  <si>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</si>
  <si>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</si>
  <si>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</si>
  <si>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</si>
  <si>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</si>
  <si>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</si>
  <si>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</si>
  <si>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</si>
  <si>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</si>
  <si>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</si>
  <si>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</si>
  <si>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</si>
  <si>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</si>
  <si>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</si>
  <si>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</si>
  <si>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</si>
  <si>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</si>
  <si>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</si>
  <si>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</si>
  <si>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</si>
  <si>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</si>
  <si>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</si>
  <si>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</si>
  <si>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</si>
  <si>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</si>
  <si>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</si>
  <si>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</si>
  <si>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</si>
  <si>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</si>
  <si>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</si>
  <si>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</si>
  <si>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</si>
  <si>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</si>
  <si>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</si>
  <si>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</si>
  <si>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</si>
  <si>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</si>
  <si>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</si>
  <si>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</si>
  <si>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</si>
  <si>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</si>
  <si>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</si>
  <si>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</si>
  <si>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</si>
  <si>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</si>
  <si>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</si>
  <si>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</si>
  <si>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</si>
  <si>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</si>
  <si>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</si>
  <si>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</si>
  <si>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</si>
  <si>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</si>
  <si>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</si>
  <si>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</si>
  <si>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</si>
  <si>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</si>
  <si>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</si>
  <si>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</si>
  <si>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</si>
  <si>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</si>
  <si>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</si>
  <si>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</si>
  <si>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</si>
  <si>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</si>
  <si>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</si>
  <si>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</si>
  <si>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</si>
  <si>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</si>
  <si>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</si>
  <si>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</si>
  <si>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</si>
  <si>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</si>
  <si>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</si>
  <si>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</si>
  <si>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</si>
  <si>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</si>
  <si>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</si>
  <si>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</si>
  <si>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</si>
  <si>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</si>
  <si>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</si>
  <si>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</si>
  <si>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</si>
  <si>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</si>
  <si>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</si>
  <si>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</si>
  <si>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</si>
  <si>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</si>
  <si>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</si>
  <si>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</si>
  <si>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</si>
  <si>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</si>
  <si>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</si>
  <si>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</si>
  <si>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</si>
  <si>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</si>
  <si>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</si>
  <si>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</si>
  <si>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</si>
  <si>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</si>
  <si>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</si>
  <si>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</si>
  <si>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</si>
  <si>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</si>
  <si>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</si>
  <si>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</si>
  <si>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</si>
  <si>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</si>
  <si>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</si>
  <si>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</si>
  <si>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</si>
  <si>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</si>
  <si>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</si>
  <si>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</si>
  <si>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</si>
  <si>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</si>
  <si>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</si>
  <si>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</si>
  <si>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</si>
  <si>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</si>
  <si>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</si>
  <si>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</si>
  <si>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</si>
  <si>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</si>
  <si>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</si>
  <si>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</si>
  <si>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</si>
  <si>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</si>
  <si>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</si>
  <si>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</si>
  <si>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</si>
  <si>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</si>
  <si>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</si>
  <si>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</si>
  <si>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</si>
  <si>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</si>
  <si>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</si>
  <si>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</si>
  <si>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</si>
  <si>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</si>
  <si>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</si>
  <si>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</si>
  <si>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</si>
  <si>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</si>
  <si>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</si>
  <si>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</si>
  <si>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</si>
  <si>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</si>
  <si>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</si>
  <si>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</si>
  <si>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</si>
  <si>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</si>
  <si>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</si>
  <si>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</si>
  <si>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</si>
  <si>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</si>
  <si>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</si>
  <si>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</si>
  <si>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</si>
  <si>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</si>
  <si>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</si>
  <si>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</si>
  <si>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</si>
  <si>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</si>
  <si>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</si>
  <si>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</si>
  <si>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</si>
  <si>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</si>
  <si>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</si>
  <si>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</si>
  <si>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</si>
  <si>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</si>
  <si>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</si>
  <si>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</si>
  <si>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</si>
  <si>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</si>
  <si>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</si>
  <si>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</si>
  <si>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</si>
  <si>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</si>
  <si>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</si>
  <si>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</si>
  <si>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</si>
  <si>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</si>
  <si>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</si>
  <si>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</si>
  <si>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</si>
  <si>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</si>
  <si>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</si>
  <si>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</si>
  <si>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</si>
  <si>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</si>
  <si>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</si>
  <si>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</si>
  <si>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</si>
  <si>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</si>
  <si>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</si>
  <si>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</si>
  <si>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</si>
  <si>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</si>
  <si>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</si>
  <si>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</si>
  <si>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</si>
  <si>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</si>
  <si>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</si>
  <si>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</si>
  <si>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</si>
  <si>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</si>
  <si>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</si>
  <si>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</si>
  <si>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</si>
  <si>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</si>
  <si>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</si>
  <si>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</si>
  <si>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</si>
  <si>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</si>
  <si>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</si>
  <si>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</si>
  <si>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</si>
  <si>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</si>
  <si>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</si>
  <si>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</si>
  <si>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</si>
  <si>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</si>
  <si>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</si>
  <si>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</si>
  <si>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</si>
  <si>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</si>
  <si>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</si>
  <si>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</si>
  <si>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</si>
  <si>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</si>
  <si>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</si>
  <si>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</si>
  <si>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</si>
  <si>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</si>
  <si>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</si>
  <si>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</si>
  <si>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</si>
  <si>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</si>
  <si>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</si>
  <si>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</si>
  <si>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</si>
  <si>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</si>
  <si>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</si>
  <si>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</si>
  <si>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</si>
  <si>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</si>
  <si>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</si>
  <si>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</si>
  <si>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</si>
  <si>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</si>
  <si>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</si>
  <si>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</si>
  <si>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</si>
  <si>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</si>
  <si>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</si>
  <si>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</si>
  <si>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</si>
  <si>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</si>
  <si>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</si>
  <si>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</si>
  <si>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</si>
  <si>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</si>
  <si>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</si>
  <si>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</si>
  <si>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</si>
  <si>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</si>
  <si>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</si>
  <si>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</si>
  <si>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</si>
  <si>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</si>
  <si>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</si>
  <si>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</si>
  <si>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</si>
  <si>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</si>
  <si>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</si>
  <si>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</si>
  <si>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</si>
  <si>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</si>
  <si>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</si>
  <si>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</si>
  <si>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</si>
  <si>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</si>
  <si>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</si>
  <si>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</si>
  <si>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</si>
  <si>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</si>
  <si>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</si>
  <si>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</si>
  <si>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</si>
  <si>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</si>
  <si>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</si>
  <si>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</si>
  <si>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</si>
  <si>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</si>
  <si>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</si>
  <si>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</si>
  <si>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</si>
  <si>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</si>
  <si>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</si>
  <si>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</si>
  <si>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</si>
  <si>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</si>
  <si>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</si>
  <si>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</si>
  <si>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</si>
  <si>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</si>
  <si>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</si>
  <si>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</si>
  <si>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</si>
  <si>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</si>
  <si>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</si>
  <si>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</si>
  <si>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</si>
  <si>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</si>
  <si>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</si>
  <si>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</si>
  <si>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</si>
  <si>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</si>
  <si>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</si>
  <si>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</si>
  <si>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</si>
  <si>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</si>
  <si>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</si>
  <si>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</si>
  <si>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</si>
  <si>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</si>
  <si>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</si>
  <si>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</si>
  <si>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</si>
  <si>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</si>
  <si>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</si>
  <si>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</si>
  <si>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</si>
  <si>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</si>
  <si>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</si>
  <si>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</si>
  <si>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</si>
  <si>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</si>
  <si>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</si>
  <si>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</si>
  <si>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</si>
  <si>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</si>
  <si>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</si>
  <si>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</si>
  <si>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</si>
  <si>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</si>
  <si>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</si>
  <si>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</si>
  <si>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</si>
  <si>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</si>
  <si>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</si>
  <si>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</si>
  <si>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</si>
  <si>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</si>
  <si>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</si>
  <si>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</si>
  <si>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</si>
  <si>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</si>
  <si>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</si>
  <si>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</si>
  <si>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</si>
  <si>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</si>
  <si>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</si>
  <si>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</si>
  <si>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</si>
  <si>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</si>
  <si>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</si>
  <si>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</si>
  <si>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</si>
  <si>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</si>
  <si>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</si>
  <si>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</si>
  <si>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</si>
  <si>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</si>
  <si>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</si>
  <si>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</si>
  <si>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</si>
  <si>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</si>
  <si>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</si>
  <si>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</si>
  <si>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</si>
  <si>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</si>
  <si>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</si>
  <si>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</si>
  <si>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</si>
  <si>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</si>
  <si>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</si>
  <si>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</si>
  <si>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</si>
  <si>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</si>
  <si>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</si>
  <si>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</si>
  <si>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</si>
  <si>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</si>
  <si>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</si>
  <si>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</si>
  <si>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</si>
  <si>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</si>
  <si>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</si>
  <si>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</si>
  <si>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</si>
  <si>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</si>
  <si>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</si>
  <si>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</si>
  <si>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</si>
  <si>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</si>
  <si>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</si>
  <si>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</si>
  <si>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</si>
  <si>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</si>
  <si>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</si>
  <si>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</si>
  <si>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</si>
  <si>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</si>
  <si>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</si>
  <si>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</si>
  <si>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</si>
  <si>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</si>
  <si>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</si>
  <si>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</si>
  <si>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</si>
  <si>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</si>
  <si>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</si>
  <si>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</si>
  <si>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</si>
  <si>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</si>
  <si>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</si>
  <si>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</si>
  <si>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</si>
  <si>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</si>
  <si>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</si>
  <si>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</si>
  <si>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</si>
  <si>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</si>
  <si>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</si>
  <si>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</si>
  <si>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</si>
  <si>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</si>
  <si>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</si>
  <si>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</si>
  <si>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</si>
  <si>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</si>
  <si>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</si>
  <si>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</si>
  <si>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</si>
  <si>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</si>
  <si>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</si>
  <si>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</si>
  <si>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</si>
  <si>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</si>
  <si>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</si>
  <si>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</si>
  <si>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</si>
  <si>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</si>
  <si>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</si>
  <si>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</si>
  <si>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</si>
  <si>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</si>
  <si>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</si>
  <si>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</si>
  <si>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</si>
  <si>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</si>
  <si>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</si>
  <si>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</si>
  <si>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</si>
  <si>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</si>
  <si>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</si>
  <si>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</si>
  <si>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</si>
  <si>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</si>
  <si>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</si>
  <si>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</si>
  <si>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</si>
  <si>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</si>
  <si>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</si>
  <si>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</si>
  <si>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</si>
  <si>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</si>
  <si>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</si>
  <si>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</si>
  <si>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</si>
  <si>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</si>
  <si>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</si>
  <si>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</si>
  <si>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</si>
  <si>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</si>
  <si>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</si>
  <si>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</si>
  <si>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</si>
  <si>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</si>
  <si>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</si>
  <si>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</si>
  <si>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</si>
  <si>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</si>
  <si>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</si>
  <si>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</si>
  <si>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</si>
  <si>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</si>
  <si>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</si>
  <si>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</si>
  <si>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</si>
  <si>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</si>
  <si>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</si>
  <si>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</si>
  <si>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</si>
  <si>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</si>
  <si>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</si>
  <si>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</si>
  <si>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</si>
  <si>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</si>
  <si>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</si>
  <si>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</si>
  <si>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</si>
  <si>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</si>
  <si>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</si>
  <si>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</si>
  <si>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</si>
  <si>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</si>
  <si>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</si>
  <si>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</si>
  <si>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</si>
  <si>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</si>
  <si>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</si>
  <si>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</si>
  <si>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</si>
  <si>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</si>
  <si>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</si>
  <si>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</si>
  <si>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</si>
  <si>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</si>
  <si>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</si>
  <si>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</si>
  <si>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</si>
  <si>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</si>
  <si>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</si>
  <si>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</si>
  <si>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</si>
  <si>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</si>
  <si>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</si>
  <si>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</si>
  <si>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</si>
  <si>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</si>
  <si>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</si>
  <si>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</si>
  <si>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</si>
  <si>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</si>
  <si>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</si>
  <si>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</si>
  <si>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</si>
  <si>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</si>
  <si>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</si>
  <si>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</si>
  <si>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</si>
  <si>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</si>
  <si>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</si>
  <si>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</si>
  <si>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</si>
  <si>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</si>
  <si>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</si>
  <si>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</si>
  <si>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</si>
  <si>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</si>
  <si>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</si>
  <si>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</si>
  <si>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</si>
  <si>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</si>
  <si>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</si>
  <si>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</si>
  <si>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</si>
  <si>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</si>
  <si>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</si>
  <si>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</si>
  <si>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</si>
  <si>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</si>
  <si>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</si>
  <si>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</si>
  <si>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</si>
  <si>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</si>
  <si>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</si>
  <si>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</si>
  <si>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</si>
  <si>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</si>
  <si>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</si>
  <si>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</si>
  <si>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</si>
  <si>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</si>
  <si>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</si>
  <si>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</si>
  <si>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</si>
  <si>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</si>
  <si>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</si>
  <si>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</si>
  <si>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</si>
  <si>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</si>
  <si>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</si>
  <si>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</si>
  <si>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</si>
  <si>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</si>
  <si>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</si>
  <si>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</si>
  <si>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</si>
  <si>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</si>
  <si>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</si>
  <si>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</si>
  <si>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</si>
  <si>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</si>
  <si>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</si>
  <si>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</si>
  <si>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</si>
  <si>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</si>
  <si>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</si>
  <si>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</si>
  <si>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</si>
  <si>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</si>
  <si>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</si>
  <si>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</si>
  <si>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</si>
  <si>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</si>
  <si>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</si>
  <si>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</si>
  <si>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</si>
  <si>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</si>
  <si>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</si>
  <si>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</si>
  <si>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</si>
  <si>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</si>
  <si>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</si>
  <si>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</si>
  <si>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</si>
  <si>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</si>
  <si>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</si>
  <si>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</si>
  <si>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</si>
  <si>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</si>
  <si>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</si>
  <si>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</si>
  <si>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</si>
  <si>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</si>
  <si>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</si>
  <si>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</si>
  <si>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</si>
  <si>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</si>
  <si>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</si>
  <si>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</si>
  <si>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</si>
  <si>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</si>
  <si>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</si>
  <si>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</si>
  <si>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</si>
  <si>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</si>
  <si>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</si>
  <si>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</si>
  <si>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</si>
  <si>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</si>
  <si>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</si>
  <si>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</si>
  <si>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</si>
  <si>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</si>
  <si>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</si>
  <si>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</si>
  <si>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</si>
  <si>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</si>
  <si>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</si>
  <si>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</si>
  <si>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</si>
  <si>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</si>
  <si>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</si>
  <si>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</si>
  <si>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</si>
  <si>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</si>
  <si>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</si>
  <si>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</si>
  <si>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</si>
  <si>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</si>
  <si>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</si>
  <si>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</si>
  <si>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</si>
  <si>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</si>
  <si>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</si>
  <si>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</si>
  <si>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</si>
  <si>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</si>
  <si>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</si>
  <si>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</si>
  <si>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</si>
  <si>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</si>
  <si>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</si>
  <si>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</si>
  <si>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</si>
  <si>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</si>
  <si>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</si>
  <si>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</si>
  <si>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</si>
  <si>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</si>
  <si>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</si>
  <si>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</si>
  <si>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</si>
  <si>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</si>
  <si>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</si>
  <si>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</si>
  <si>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</si>
  <si>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</si>
  <si>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</si>
  <si>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</si>
  <si>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</si>
  <si>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</si>
  <si>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</si>
  <si>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</si>
  <si>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</si>
  <si>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</si>
  <si>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</si>
  <si>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</si>
  <si>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</si>
  <si>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</si>
  <si>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</si>
  <si>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</si>
  <si>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</si>
  <si>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</si>
  <si>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</si>
  <si>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</si>
  <si>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</si>
  <si>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</si>
  <si>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</si>
  <si>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</si>
  <si>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</si>
  <si>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</si>
  <si>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</si>
  <si>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</si>
  <si>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</si>
  <si>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</si>
  <si>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</si>
  <si>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</si>
  <si>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</si>
  <si>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</si>
  <si>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</si>
  <si>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</si>
  <si>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</si>
  <si>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</si>
  <si>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</si>
  <si>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</si>
  <si>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</si>
  <si>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</si>
  <si>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</si>
  <si>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</si>
  <si>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</si>
  <si>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</si>
  <si>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</si>
  <si>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</si>
  <si>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</si>
  <si>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</si>
  <si>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</si>
  <si>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</si>
  <si>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</si>
  <si>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</si>
  <si>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</si>
  <si>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</si>
  <si>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</si>
  <si>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</si>
  <si>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</si>
  <si>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</si>
  <si>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</si>
  <si>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</si>
  <si>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</si>
  <si>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</si>
  <si>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</si>
  <si>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</si>
  <si>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</si>
  <si>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</si>
  <si>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</si>
  <si>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</si>
  <si>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</si>
  <si>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</si>
  <si>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</si>
  <si>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</si>
  <si>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</si>
  <si>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</si>
  <si>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</si>
  <si>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</si>
  <si>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</si>
  <si>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</si>
  <si>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</si>
  <si>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</si>
  <si>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</si>
  <si>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</si>
  <si>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</si>
  <si>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</si>
  <si>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</si>
  <si>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</si>
  <si>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</si>
  <si>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</si>
  <si>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</si>
  <si>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</si>
  <si>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</si>
  <si>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</si>
  <si>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</si>
  <si>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</si>
  <si>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</si>
  <si>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</si>
  <si>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</si>
  <si>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</si>
  <si>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</si>
  <si>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</si>
  <si>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</si>
  <si>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</si>
  <si>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</si>
  <si>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</si>
  <si>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</si>
  <si>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</si>
  <si>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</si>
  <si>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</si>
  <si>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</si>
  <si>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</si>
  <si>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</si>
  <si>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</si>
  <si>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</si>
  <si>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</si>
  <si>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</si>
  <si>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</si>
  <si>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</si>
  <si>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</si>
  <si>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</si>
  <si>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</si>
  <si>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</si>
  <si>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</si>
  <si>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</si>
  <si>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</si>
  <si>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</si>
  <si>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</si>
  <si>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</si>
  <si>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</si>
  <si>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</si>
  <si>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</si>
  <si>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</si>
  <si>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</si>
  <si>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</si>
  <si>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</si>
  <si>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</si>
  <si>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</si>
  <si>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</si>
  <si>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</si>
  <si>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</si>
  <si>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</si>
  <si>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</si>
  <si>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</si>
  <si>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</si>
  <si>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</si>
  <si>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</si>
  <si>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</si>
  <si>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</si>
  <si>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</si>
  <si>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</si>
  <si>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</si>
  <si>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</si>
  <si>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</si>
  <si>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</si>
  <si>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</si>
  <si>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</si>
  <si>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</si>
  <si>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</si>
  <si>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</si>
  <si>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</si>
  <si>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</si>
  <si>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</si>
  <si>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</si>
  <si>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</si>
  <si>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</si>
  <si>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</si>
  <si>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</si>
  <si>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</si>
  <si>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</si>
  <si>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</si>
  <si>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</si>
  <si>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</si>
  <si>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</si>
  <si>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</si>
  <si>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</si>
  <si>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</si>
  <si>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</si>
  <si>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</si>
  <si>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</si>
  <si>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</si>
  <si>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</si>
  <si>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</si>
  <si>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</si>
  <si>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</si>
  <si>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</si>
  <si>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</si>
  <si>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</si>
  <si>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</si>
  <si>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</si>
  <si>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</si>
  <si>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</si>
  <si>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</si>
  <si>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</si>
  <si>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</si>
  <si>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</si>
  <si>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</si>
  <si>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</si>
  <si>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</si>
  <si>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</si>
  <si>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</si>
  <si>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</si>
  <si>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</si>
  <si>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</si>
  <si>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</si>
  <si>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</si>
  <si>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</si>
  <si>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</si>
  <si>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</si>
  <si>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</si>
  <si>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</si>
  <si>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</si>
  <si>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</si>
  <si>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</si>
  <si>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</si>
  <si>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</si>
  <si>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</si>
  <si>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</si>
  <si>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</si>
  <si>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</si>
  <si>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</si>
  <si>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</si>
  <si>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</si>
  <si>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</si>
  <si>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</si>
  <si>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</si>
  <si>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</si>
  <si>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</si>
  <si>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</si>
  <si>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</si>
  <si>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</si>
  <si>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</si>
  <si>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</si>
  <si>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</si>
  <si>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</si>
  <si>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</si>
  <si>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</si>
  <si>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</si>
  <si>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</si>
  <si>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</si>
  <si>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</si>
  <si>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</si>
  <si>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</si>
  <si>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</si>
  <si>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</si>
  <si>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</si>
  <si>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</si>
  <si>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</si>
  <si>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</si>
  <si>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</si>
  <si>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</si>
  <si>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</si>
  <si>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</si>
  <si>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</si>
  <si>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</si>
  <si>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</si>
  <si>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</si>
  <si>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</si>
  <si>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</si>
  <si>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</si>
  <si>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</si>
  <si>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</si>
  <si>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</si>
  <si>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</si>
  <si>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</si>
  <si>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</si>
  <si>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</si>
  <si>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</si>
  <si>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</si>
  <si>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</si>
  <si>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</si>
  <si>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</si>
  <si>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</si>
  <si>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</si>
  <si>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</si>
  <si>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</si>
  <si>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</si>
  <si>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</si>
  <si>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</si>
  <si>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</si>
  <si>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</si>
  <si>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</si>
  <si>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</si>
  <si>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</si>
  <si>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</si>
  <si>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</si>
  <si>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</si>
  <si>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</si>
  <si>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</si>
  <si>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</si>
  <si>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</si>
  <si>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</si>
  <si>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</si>
  <si>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</si>
  <si>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</si>
  <si>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</si>
  <si>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</si>
  <si>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</si>
  <si>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</si>
  <si>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</si>
  <si>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</si>
  <si>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</si>
  <si>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</si>
  <si>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</si>
  <si>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</si>
  <si>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</si>
  <si>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</si>
  <si>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</si>
  <si>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</si>
  <si>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</si>
  <si>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</si>
  <si>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</si>
  <si>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</si>
  <si>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</si>
  <si>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</si>
  <si>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</si>
  <si>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</si>
  <si>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</si>
  <si>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</si>
  <si>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</si>
  <si>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</si>
  <si>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</si>
  <si>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</si>
  <si>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</si>
  <si>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</si>
  <si>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</si>
  <si>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</si>
  <si>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</si>
  <si>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</si>
  <si>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</si>
  <si>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</si>
  <si>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</si>
  <si>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</si>
  <si>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</si>
  <si>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</si>
  <si>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</si>
  <si>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</si>
  <si>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</si>
  <si>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</si>
  <si>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</si>
  <si>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</si>
  <si>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</si>
  <si>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</si>
  <si>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</si>
  <si>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</si>
  <si>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</si>
  <si>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</si>
  <si>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</si>
  <si>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</si>
  <si>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</si>
  <si>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</si>
  <si>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</si>
  <si>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</si>
  <si>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</si>
  <si>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</si>
  <si>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</si>
  <si>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</si>
  <si>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</si>
  <si>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</si>
  <si>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</si>
  <si>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</si>
  <si>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</si>
  <si>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</si>
  <si>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</si>
  <si>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</si>
  <si>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</si>
  <si>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</si>
  <si>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</si>
  <si>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</si>
  <si>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</si>
  <si>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</si>
  <si>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</si>
  <si>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</si>
  <si>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</si>
  <si>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</si>
  <si>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</si>
  <si>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</si>
  <si>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</si>
  <si>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</si>
  <si>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</si>
  <si>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</si>
  <si>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</si>
  <si>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</si>
  <si>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</si>
  <si>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</si>
  <si>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</si>
  <si>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</si>
  <si>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</si>
  <si>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</si>
  <si>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</si>
  <si>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</si>
  <si>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</si>
  <si>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</si>
  <si>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</si>
  <si>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</si>
  <si>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</si>
  <si>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</si>
  <si>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</si>
  <si>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</si>
  <si>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</si>
  <si>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</si>
  <si>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</si>
  <si>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</si>
  <si>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</si>
  <si>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</si>
  <si>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</si>
  <si>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</si>
  <si>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</si>
  <si>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</si>
  <si>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</si>
  <si>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</si>
  <si>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</si>
  <si>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</si>
  <si>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</si>
  <si>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</si>
  <si>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</si>
  <si>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</si>
  <si>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</si>
  <si>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</si>
  <si>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</si>
  <si>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</si>
  <si>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</si>
  <si>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</si>
  <si>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</si>
  <si>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</si>
  <si>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</si>
  <si>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</si>
  <si>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</si>
  <si>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</si>
  <si>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</si>
  <si>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</si>
  <si>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</si>
  <si>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</si>
  <si>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</si>
  <si>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</si>
  <si>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</si>
  <si>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</si>
  <si>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</si>
  <si>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</si>
  <si>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</si>
  <si>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</si>
  <si>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</si>
  <si>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</si>
  <si>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</si>
  <si>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</si>
  <si>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</si>
  <si>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</si>
  <si>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</si>
  <si>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</si>
  <si>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</si>
  <si>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</si>
  <si>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</si>
  <si>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</si>
  <si>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</si>
  <si>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</si>
  <si>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</si>
  <si>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</si>
  <si>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</si>
  <si>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</si>
  <si>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</si>
  <si>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</si>
  <si>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</si>
  <si>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</si>
  <si>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</si>
  <si>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</si>
  <si>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</si>
  <si>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</si>
  <si>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</si>
  <si>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</si>
  <si>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</si>
  <si>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</si>
  <si>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</si>
  <si>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</si>
  <si>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</si>
  <si>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</si>
  <si>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</si>
  <si>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</si>
  <si>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</si>
  <si>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</si>
  <si>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</si>
  <si>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</si>
  <si>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</si>
  <si>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</si>
  <si>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</si>
  <si>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</si>
  <si>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</si>
  <si>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</si>
  <si>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</si>
  <si>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</si>
  <si>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</si>
  <si>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</si>
  <si>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</si>
  <si>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</si>
  <si>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</si>
  <si>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</si>
  <si>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</si>
  <si>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</si>
  <si>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</si>
  <si>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</si>
  <si>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</si>
  <si>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</si>
  <si>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</si>
  <si>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</si>
  <si>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</si>
  <si>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</si>
  <si>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</si>
  <si>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</si>
  <si>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</si>
  <si>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</si>
  <si>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</si>
  <si>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</si>
  <si>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</si>
  <si>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</si>
  <si>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</si>
  <si>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</si>
  <si>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</si>
  <si>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</si>
  <si>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</si>
  <si>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</si>
  <si>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</si>
  <si>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</si>
  <si>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</si>
  <si>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</si>
  <si>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</si>
  <si>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</si>
  <si>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</si>
  <si>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</si>
  <si>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</si>
  <si>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</si>
  <si>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</si>
  <si>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</si>
  <si>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</si>
  <si>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</si>
  <si>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</si>
  <si>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</si>
  <si>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</si>
  <si>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</si>
  <si>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</si>
  <si>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</si>
  <si>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</si>
  <si>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</si>
  <si>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</si>
  <si>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</si>
  <si>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</si>
  <si>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</si>
  <si>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</si>
  <si>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</si>
  <si>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</si>
  <si>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</si>
  <si>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</si>
  <si>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</si>
  <si>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</si>
  <si>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</si>
  <si>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</si>
  <si>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</si>
  <si>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</si>
  <si>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</si>
  <si>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</si>
  <si>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</si>
  <si>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</si>
  <si>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</si>
  <si>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</si>
  <si>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</si>
  <si>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</si>
  <si>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</si>
  <si>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</si>
  <si>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</si>
  <si>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</si>
  <si>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</si>
  <si>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</si>
  <si>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</si>
  <si>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</si>
  <si>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</si>
  <si>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</si>
  <si>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</si>
  <si>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</si>
  <si>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</si>
  <si>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</si>
  <si>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</si>
  <si>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</si>
  <si>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</si>
  <si>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</si>
  <si>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</si>
  <si>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</si>
  <si>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</si>
  <si>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</si>
  <si>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</si>
  <si>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</si>
  <si>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</si>
  <si>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</si>
  <si>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</si>
  <si>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</si>
  <si>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</si>
  <si>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</si>
  <si>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</si>
  <si>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</si>
  <si>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</si>
  <si>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</si>
  <si>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</si>
  <si>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</si>
  <si>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</si>
  <si>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</si>
  <si>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</si>
  <si>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</si>
  <si>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</si>
  <si>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</si>
  <si>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</si>
  <si>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</si>
  <si>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</si>
  <si>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</si>
  <si>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</si>
  <si>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</si>
  <si>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</si>
  <si>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</si>
  <si>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</si>
  <si>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</si>
  <si>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</si>
  <si>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</si>
  <si>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</si>
  <si>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</si>
  <si>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</si>
  <si>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</si>
  <si>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</si>
  <si>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</si>
  <si>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</si>
  <si>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</si>
  <si>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</si>
  <si>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</si>
  <si>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</si>
  <si>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</si>
  <si>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</si>
  <si>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</si>
  <si>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</si>
  <si>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</si>
  <si>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</si>
  <si>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</si>
  <si>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</si>
  <si>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</si>
  <si>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</si>
  <si>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</si>
  <si>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</si>
  <si>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</si>
  <si>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</si>
  <si>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</si>
  <si>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</si>
  <si>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</si>
  <si>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</si>
  <si>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</si>
  <si>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</si>
  <si>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</si>
  <si>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</si>
  <si>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</si>
  <si>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</si>
  <si>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</si>
  <si>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</si>
  <si>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</si>
  <si>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</si>
  <si>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</si>
  <si>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</si>
  <si>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</si>
  <si>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</si>
  <si>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</si>
  <si>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</si>
  <si>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</si>
  <si>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</si>
  <si>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</si>
  <si>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</si>
  <si>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</si>
  <si>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</si>
  <si>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</si>
  <si>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</si>
  <si>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</si>
  <si>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</si>
  <si>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</si>
  <si>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</si>
  <si>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</si>
  <si>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</si>
  <si>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</si>
  <si>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</si>
  <si>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</si>
  <si>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</si>
  <si>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</si>
  <si>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</si>
  <si>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</si>
  <si>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</si>
  <si>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</si>
  <si>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</si>
  <si>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</si>
  <si>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</si>
  <si>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</si>
  <si>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</si>
  <si>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</si>
  <si>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</si>
  <si>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</si>
  <si>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</si>
  <si>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</si>
  <si>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</si>
  <si>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</si>
  <si>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</si>
  <si>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</si>
  <si>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</si>
  <si>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</si>
  <si>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</si>
  <si>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</si>
  <si>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</si>
  <si>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</si>
  <si>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</si>
  <si>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</si>
  <si>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</si>
  <si>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</si>
  <si>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</si>
  <si>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</si>
  <si>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</si>
  <si>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</si>
  <si>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</si>
  <si>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</si>
  <si>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</si>
  <si>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</si>
  <si>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</si>
  <si>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</si>
  <si>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</si>
  <si>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</si>
  <si>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</si>
  <si>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</si>
  <si>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</si>
  <si>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</si>
  <si>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</si>
  <si>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</si>
  <si>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</si>
  <si>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</si>
  <si>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</si>
  <si>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</si>
  <si>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</si>
  <si>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</si>
  <si>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</si>
  <si>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</si>
  <si>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</si>
  <si>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</si>
  <si>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</si>
  <si>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</si>
  <si>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</si>
  <si>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</si>
  <si>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</si>
  <si>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</si>
  <si>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</si>
  <si>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</si>
  <si>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</si>
  <si>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</si>
  <si>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</si>
  <si>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</si>
  <si>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</si>
  <si>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</si>
  <si>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</si>
  <si>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</si>
  <si>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</si>
  <si>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</si>
  <si>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</si>
  <si>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</si>
  <si>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</si>
  <si>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</si>
  <si>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</si>
  <si>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</si>
  <si>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</si>
  <si>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</si>
  <si>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</si>
  <si>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</si>
  <si>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</si>
  <si>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</si>
  <si>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</si>
  <si>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</si>
  <si>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</si>
  <si>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</si>
  <si>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</si>
  <si>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</si>
  <si>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</si>
  <si>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</si>
  <si>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</si>
  <si>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</si>
  <si>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</si>
  <si>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</si>
  <si>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</si>
  <si>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</si>
  <si>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</si>
  <si>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</si>
  <si>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</si>
  <si>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</si>
  <si>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</si>
  <si>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</si>
  <si>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</si>
  <si>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</si>
  <si>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</si>
  <si>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</si>
  <si>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</si>
  <si>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</si>
  <si>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</si>
  <si>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</si>
  <si>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</si>
  <si>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</si>
  <si>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</si>
  <si>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</si>
  <si>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</si>
  <si>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</si>
  <si>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</si>
  <si>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</si>
  <si>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</si>
  <si>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</si>
  <si>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</si>
  <si>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</si>
  <si>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</si>
  <si>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</si>
  <si>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</si>
  <si>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</si>
  <si>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</si>
  <si>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</si>
  <si>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</si>
  <si>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</si>
  <si>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</si>
  <si>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</si>
  <si>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</si>
  <si>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</si>
  <si>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</si>
  <si>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</si>
  <si>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</si>
  <si>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</si>
  <si>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</si>
  <si>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</si>
  <si>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</si>
  <si>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</si>
  <si>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</si>
  <si>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</si>
  <si>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</si>
  <si>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</si>
  <si>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</si>
  <si>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</si>
  <si>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</si>
  <si>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</si>
  <si>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</si>
  <si>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</si>
  <si>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</si>
  <si>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</si>
  <si>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</si>
  <si>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</si>
  <si>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</si>
  <si>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</si>
  <si>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</si>
  <si>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</si>
  <si>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</si>
  <si>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</si>
  <si>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</si>
  <si>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</si>
  <si>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</si>
  <si>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</si>
  <si>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</si>
  <si>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</si>
  <si>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</si>
  <si>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</si>
  <si>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</si>
  <si>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</si>
  <si>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</si>
  <si>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</si>
  <si>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</si>
  <si>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</si>
  <si>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</si>
  <si>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</si>
  <si>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</si>
  <si>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</si>
  <si>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</si>
  <si>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</si>
  <si>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</si>
  <si>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</si>
  <si>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</si>
  <si>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</si>
  <si>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</si>
  <si>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</si>
  <si>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</si>
  <si>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</si>
  <si>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</si>
  <si>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</si>
  <si>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</si>
  <si>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</si>
  <si>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</si>
  <si>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</si>
  <si>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</si>
  <si>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</si>
  <si>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</si>
  <si>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</si>
  <si>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</si>
  <si>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</si>
  <si>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</si>
  <si>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</si>
  <si>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</si>
  <si>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</si>
  <si>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</si>
  <si>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</si>
  <si>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</si>
  <si>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</si>
  <si>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</si>
  <si>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</si>
  <si>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</si>
  <si>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</si>
  <si>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</si>
  <si>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</si>
  <si>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</si>
  <si>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</si>
  <si>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</si>
  <si>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</si>
  <si>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</si>
  <si>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</si>
  <si>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</si>
  <si>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</si>
  <si>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</si>
  <si>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</si>
  <si>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</si>
  <si>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</si>
  <si>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</si>
  <si>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</si>
  <si>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</si>
  <si>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</si>
  <si>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</si>
  <si>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</si>
  <si>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</si>
  <si>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</si>
  <si>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</si>
  <si>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</si>
  <si>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</si>
  <si>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</si>
  <si>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</si>
  <si>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</si>
  <si>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</si>
  <si>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</si>
  <si>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</si>
  <si>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</si>
  <si>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</si>
  <si>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</si>
  <si>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</si>
  <si>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</si>
  <si>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</si>
  <si>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</si>
  <si>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</si>
  <si>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</si>
  <si>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</si>
  <si>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</si>
  <si>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</si>
  <si>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</si>
  <si>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</si>
  <si>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</si>
  <si>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</si>
  <si>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</si>
  <si>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</si>
  <si>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</si>
  <si>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</si>
  <si>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</si>
  <si>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</si>
  <si>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</si>
  <si>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</si>
  <si>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</si>
  <si>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</si>
  <si>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</si>
  <si>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</si>
  <si>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</si>
  <si>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</si>
  <si>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</si>
  <si>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</si>
  <si>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</si>
  <si>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</si>
  <si>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</si>
  <si>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</si>
  <si>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</si>
  <si>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</si>
  <si>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</si>
  <si>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</si>
  <si>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</si>
  <si>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</si>
  <si>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</si>
  <si>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</si>
  <si>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</si>
  <si>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</si>
  <si>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</si>
  <si>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</si>
  <si>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</si>
  <si>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</si>
  <si>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</si>
  <si>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</si>
  <si>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</si>
  <si>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</si>
  <si>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</si>
  <si>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</si>
  <si>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</si>
  <si>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</si>
  <si>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</si>
  <si>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</si>
  <si>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</si>
  <si>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</si>
  <si>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</si>
  <si>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</si>
  <si>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</si>
  <si>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</si>
  <si>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</si>
  <si>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</si>
  <si>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</si>
  <si>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</si>
  <si>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</si>
  <si>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</si>
  <si>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</si>
  <si>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</si>
  <si>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</si>
  <si>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</si>
  <si>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</si>
  <si>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</si>
  <si>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</si>
  <si>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</si>
  <si>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</si>
  <si>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</si>
  <si>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</si>
  <si>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</si>
  <si>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</si>
  <si>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</si>
  <si>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</si>
  <si>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</si>
  <si>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</si>
  <si>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</si>
  <si>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</si>
  <si>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</si>
  <si>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</si>
  <si>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</si>
  <si>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</si>
  <si>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</si>
  <si>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</si>
  <si>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</si>
  <si>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</si>
  <si>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</si>
  <si>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</si>
  <si>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</si>
  <si>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</si>
  <si>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</si>
  <si>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</si>
  <si>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</si>
  <si>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</si>
  <si>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</si>
  <si>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</si>
  <si>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</si>
  <si>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</si>
  <si>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</si>
  <si>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</si>
  <si>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</si>
  <si>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</si>
  <si>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</si>
  <si>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</si>
  <si>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</si>
  <si>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</si>
  <si>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</si>
  <si>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</si>
  <si>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</si>
  <si>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</si>
  <si>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</si>
  <si>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</si>
  <si>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</si>
  <si>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</si>
  <si>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</si>
  <si>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</si>
  <si>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</si>
  <si>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</si>
  <si>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</si>
  <si>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</si>
  <si>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</si>
  <si>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</si>
  <si>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</si>
  <si>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</si>
  <si>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</si>
  <si>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</si>
  <si>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</si>
  <si>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</si>
  <si>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</si>
  <si>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</si>
  <si>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</si>
  <si>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</si>
  <si>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</si>
  <si>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</si>
  <si>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</si>
  <si>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</si>
  <si>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</si>
  <si>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</si>
  <si>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</si>
  <si>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</si>
  <si>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</si>
  <si>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</si>
  <si>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</si>
  <si>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</si>
  <si>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</si>
  <si>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</si>
  <si>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</si>
  <si>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</si>
  <si>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</si>
  <si>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</si>
  <si>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</si>
  <si>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</si>
  <si>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</si>
  <si>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</si>
  <si>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</si>
  <si>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</si>
  <si>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</si>
  <si>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</si>
  <si>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</si>
  <si>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</si>
  <si>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</si>
  <si>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</si>
  <si>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</si>
  <si>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</si>
  <si>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</si>
  <si>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</si>
  <si>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</si>
  <si>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</si>
  <si>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</si>
  <si>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</si>
  <si>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</si>
  <si>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</si>
  <si>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</si>
  <si>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</si>
  <si>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</si>
  <si>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</si>
  <si>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</si>
  <si>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</si>
  <si>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</si>
  <si>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</si>
  <si>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</si>
  <si>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</si>
  <si>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</si>
  <si>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</si>
  <si>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</si>
  <si>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</si>
  <si>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</si>
  <si>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</si>
  <si>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</si>
  <si>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</si>
  <si>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</si>
  <si>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</si>
  <si>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</si>
  <si>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</si>
  <si>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</si>
  <si>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</si>
  <si>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</si>
  <si>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</si>
  <si>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</si>
  <si>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</si>
  <si>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</si>
  <si>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</si>
  <si>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</si>
  <si>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</si>
  <si>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</si>
  <si>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</si>
  <si>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</si>
  <si>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</si>
  <si>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</si>
  <si>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</si>
  <si>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</si>
  <si>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</si>
  <si>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</si>
  <si>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</si>
  <si>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</si>
  <si>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</si>
  <si>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</si>
  <si>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</si>
  <si>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</si>
  <si>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</si>
  <si>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</si>
  <si>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</si>
  <si>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</si>
  <si>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</si>
  <si>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</si>
  <si>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</si>
  <si>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</si>
  <si>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</si>
  <si>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</si>
  <si>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</si>
  <si>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</si>
  <si>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</si>
  <si>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</si>
  <si>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</si>
  <si>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</si>
  <si>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</si>
  <si>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</si>
  <si>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</si>
  <si>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</si>
  <si>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</si>
  <si>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</si>
  <si>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</si>
  <si>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</si>
  <si>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</si>
  <si>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</si>
  <si>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</si>
  <si>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</si>
  <si>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</si>
  <si>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</si>
  <si>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</si>
  <si>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</si>
  <si>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</si>
  <si>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</si>
  <si>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</si>
  <si>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</si>
  <si>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</si>
  <si>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</si>
  <si>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</si>
  <si>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</si>
  <si>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</si>
  <si>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</si>
  <si>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</si>
  <si>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</si>
  <si>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</si>
  <si>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</si>
  <si>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</si>
  <si>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</si>
  <si>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</si>
  <si>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</si>
  <si>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</si>
  <si>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</si>
  <si>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</si>
  <si>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</si>
  <si>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</si>
  <si>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</si>
  <si>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</si>
  <si>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</si>
  <si>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</si>
  <si>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</si>
  <si>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</si>
  <si>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</si>
  <si>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</si>
  <si>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</si>
  <si>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</si>
  <si>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</si>
  <si>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</si>
  <si>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</si>
  <si>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</si>
  <si>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</si>
  <si>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</si>
  <si>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</si>
  <si>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</si>
  <si>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</si>
  <si>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</si>
  <si>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</si>
  <si>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</si>
  <si>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</si>
  <si>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</si>
  <si>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</si>
  <si>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</si>
  <si>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</si>
  <si>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</si>
  <si>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</si>
  <si>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</si>
  <si>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</si>
  <si>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</si>
  <si>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</si>
  <si>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</si>
  <si>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</si>
  <si>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</si>
  <si>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</si>
  <si>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</si>
  <si>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</si>
  <si>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</si>
  <si>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</si>
  <si>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</si>
  <si>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</si>
  <si>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</si>
  <si>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</si>
  <si>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</si>
  <si>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</si>
  <si>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</si>
  <si>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</si>
  <si>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</si>
  <si>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</si>
  <si>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</si>
  <si>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</si>
  <si>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</si>
  <si>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</si>
  <si>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</si>
  <si>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</si>
  <si>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</si>
  <si>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</si>
  <si>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</si>
  <si>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</si>
  <si>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</si>
  <si>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</si>
  <si>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</si>
  <si>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</si>
  <si>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</si>
  <si>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</si>
  <si>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</si>
  <si>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</si>
  <si>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</si>
  <si>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</si>
  <si>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</si>
  <si>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</si>
  <si>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</si>
  <si>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</si>
  <si>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</si>
  <si>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</si>
  <si>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</si>
  <si>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</si>
  <si>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</si>
  <si>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</si>
  <si>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</si>
  <si>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</si>
  <si>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</si>
  <si>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</si>
  <si>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</si>
  <si>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</si>
  <si>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</si>
  <si>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</si>
  <si>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</si>
  <si>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</si>
  <si>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</si>
  <si>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</si>
  <si>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</si>
  <si>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</si>
  <si>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</si>
  <si>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</si>
  <si>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</si>
  <si>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</si>
  <si>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</si>
  <si>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</si>
  <si>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</si>
  <si>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</si>
  <si>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</si>
  <si>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</si>
  <si>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</si>
  <si>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</si>
  <si>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</si>
  <si>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</si>
  <si>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</si>
  <si>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</si>
  <si>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</si>
  <si>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</si>
  <si>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</si>
  <si>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</si>
  <si>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</si>
  <si>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</si>
  <si>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</si>
  <si>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</si>
  <si>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</si>
  <si>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</si>
  <si>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</si>
  <si>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</si>
  <si>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</si>
  <si>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</si>
  <si>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</si>
  <si>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</si>
  <si>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</si>
  <si>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</si>
  <si>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</si>
  <si>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</si>
  <si>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</si>
  <si>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</si>
  <si>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</si>
  <si>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</si>
  <si>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</si>
  <si>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</si>
  <si>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</si>
  <si>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</si>
  <si>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</si>
  <si>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</si>
  <si>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</si>
  <si>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</si>
  <si>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</si>
  <si>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</si>
  <si>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</si>
  <si>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</si>
  <si>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</si>
  <si>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</si>
  <si>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</si>
  <si>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</si>
  <si>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</si>
  <si>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</si>
  <si>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</si>
  <si>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</si>
  <si>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</si>
  <si>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</si>
  <si>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</si>
  <si>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</si>
  <si>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</si>
  <si>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</si>
  <si>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</si>
  <si>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</si>
  <si>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</si>
  <si>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</si>
  <si>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</si>
  <si>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</si>
  <si>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</si>
  <si>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</si>
  <si>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</si>
  <si>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</si>
  <si>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</si>
  <si>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</si>
  <si>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</si>
  <si>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</si>
  <si>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</si>
  <si>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</si>
  <si>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</si>
  <si>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</si>
  <si>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</si>
  <si>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</si>
  <si>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</si>
  <si>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</si>
  <si>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</si>
  <si>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</si>
  <si>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</si>
  <si>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</si>
  <si>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</si>
  <si>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</si>
  <si>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</si>
  <si>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</si>
  <si>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</si>
  <si>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</si>
  <si>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</si>
  <si>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</si>
  <si>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</si>
  <si>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</si>
  <si>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</si>
  <si>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</si>
  <si>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</si>
  <si>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</si>
  <si>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</si>
  <si>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</si>
  <si>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</si>
  <si>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</si>
  <si>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</si>
  <si>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</si>
  <si>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</si>
  <si>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</si>
  <si>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</si>
  <si>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</si>
  <si>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</si>
  <si>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</si>
  <si>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</si>
  <si>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</si>
  <si>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</si>
  <si>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</si>
  <si>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</si>
  <si>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</si>
  <si>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</si>
  <si>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</si>
  <si>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</si>
  <si>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</si>
  <si>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</si>
  <si>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</si>
  <si>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</si>
  <si>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</si>
  <si>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</si>
  <si>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</si>
  <si>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</si>
  <si>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</si>
  <si>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</si>
  <si>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</si>
  <si>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</si>
  <si>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</si>
  <si>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</si>
  <si>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</si>
  <si>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</si>
  <si>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</si>
  <si>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</si>
  <si>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</si>
  <si>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</si>
  <si>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</si>
  <si>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</si>
  <si>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</si>
  <si>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</si>
  <si>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</si>
  <si>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</si>
  <si>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</si>
  <si>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</si>
  <si>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</si>
  <si>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</si>
  <si>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</si>
  <si>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</si>
  <si>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</si>
  <si>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</si>
  <si>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</si>
  <si>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</si>
  <si>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</si>
  <si>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</si>
  <si>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</si>
  <si>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</si>
  <si>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</si>
  <si>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</si>
  <si>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</si>
  <si>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</si>
  <si>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</si>
  <si>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</si>
  <si>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</si>
  <si>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</si>
  <si>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</si>
  <si>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</si>
  <si>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</si>
  <si>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</si>
  <si>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</si>
  <si>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</si>
  <si>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</si>
  <si>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</si>
  <si>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</si>
  <si>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</si>
  <si>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</si>
  <si>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</si>
  <si>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</si>
  <si>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</si>
  <si>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</si>
  <si>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</si>
  <si>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</si>
  <si>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</si>
  <si>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</si>
  <si>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</si>
  <si>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</si>
  <si>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</si>
  <si>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</si>
  <si>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</si>
  <si>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</si>
  <si>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</si>
  <si>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</si>
  <si>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</si>
  <si>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</si>
  <si>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</si>
  <si>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</si>
  <si>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</si>
  <si>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</si>
  <si>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</si>
  <si>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</si>
  <si>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</si>
  <si>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</si>
  <si>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</si>
  <si>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</si>
  <si>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</si>
  <si>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</si>
  <si>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</si>
  <si>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</si>
  <si>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</si>
  <si>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</si>
  <si>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</si>
  <si>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</si>
  <si>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</si>
  <si>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</si>
  <si>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</si>
  <si>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</si>
  <si>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</si>
  <si>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</si>
  <si>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</si>
  <si>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</si>
  <si>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</si>
  <si>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</si>
  <si>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</si>
  <si>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</si>
  <si>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</si>
  <si>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</si>
  <si>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</si>
  <si>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</si>
  <si>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</si>
  <si>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</si>
  <si>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</si>
  <si>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</si>
  <si>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</si>
  <si>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</si>
  <si>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</si>
  <si>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</si>
  <si>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</si>
  <si>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</si>
  <si>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</si>
  <si>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</si>
  <si>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</si>
  <si>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</si>
  <si>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</si>
  <si>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</si>
  <si>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</si>
  <si>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</si>
  <si>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</si>
  <si>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</si>
  <si>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</si>
  <si>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</si>
  <si>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</si>
  <si>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</si>
  <si>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</si>
  <si>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</si>
  <si>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</si>
  <si>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</si>
  <si>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</si>
  <si>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</si>
  <si>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</si>
  <si>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</si>
  <si>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</si>
  <si>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</si>
  <si>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</si>
  <si>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</si>
  <si>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</si>
  <si>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</si>
  <si>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</si>
  <si>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</si>
  <si>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</si>
  <si>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</si>
  <si>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</si>
  <si>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</si>
  <si>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</si>
  <si>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</si>
  <si>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</si>
  <si>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</si>
  <si>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</si>
  <si>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</si>
  <si>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</si>
  <si>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</si>
  <si>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</si>
  <si>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</si>
  <si>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</si>
  <si>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</si>
  <si>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</si>
  <si>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</si>
  <si>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</si>
  <si>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</si>
  <si>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</si>
  <si>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</si>
  <si>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</si>
  <si>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</si>
  <si>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</si>
  <si>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</si>
  <si>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</si>
  <si>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</si>
  <si>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</si>
  <si>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</si>
  <si>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</si>
  <si>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</si>
  <si>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</si>
  <si>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</si>
  <si>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</si>
  <si>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</si>
  <si>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</si>
  <si>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</si>
  <si>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</si>
  <si>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</si>
  <si>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</si>
  <si>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</si>
  <si>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</si>
  <si>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</si>
  <si>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</si>
  <si>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</si>
  <si>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</si>
  <si>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</si>
  <si>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</si>
  <si>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</si>
  <si>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</si>
  <si>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</si>
  <si>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</si>
  <si>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</si>
  <si>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</si>
  <si>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</si>
  <si>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</si>
  <si>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</si>
  <si>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</si>
  <si>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</si>
  <si>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</si>
  <si>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</si>
  <si>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</si>
  <si>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</si>
  <si>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</si>
  <si>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</si>
  <si>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</si>
  <si>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</si>
  <si>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</si>
  <si>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</si>
  <si>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</si>
  <si>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</si>
  <si>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</si>
  <si>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</si>
  <si>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</si>
  <si>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</si>
  <si>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</si>
  <si>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</si>
  <si>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</si>
  <si>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</si>
  <si>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</si>
  <si>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</si>
  <si>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</si>
  <si>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</si>
  <si>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</si>
  <si>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</si>
  <si>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</si>
  <si>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</si>
  <si>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</si>
  <si>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</si>
  <si>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</si>
  <si>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</si>
  <si>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</si>
  <si>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</si>
  <si>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</si>
  <si>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</si>
  <si>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</si>
  <si>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</si>
  <si>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</si>
  <si>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</si>
  <si>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</si>
  <si>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</si>
  <si>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</si>
  <si>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</si>
  <si>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</si>
  <si>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</si>
  <si>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</si>
  <si>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</si>
  <si>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</si>
  <si>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</si>
  <si>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</si>
  <si>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</si>
  <si>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</si>
  <si>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</si>
  <si>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</si>
  <si>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</si>
  <si>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</si>
  <si>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</si>
  <si>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</si>
  <si>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</si>
  <si>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</si>
  <si>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</si>
  <si>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</si>
  <si>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</si>
  <si>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</si>
  <si>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</si>
  <si>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</si>
  <si>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</si>
  <si>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</si>
  <si>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</si>
  <si>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</si>
  <si>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</si>
  <si>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</si>
  <si>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</si>
  <si>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</si>
  <si>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</si>
  <si>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</si>
  <si>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</si>
  <si>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</si>
  <si>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</si>
  <si>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</si>
  <si>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</si>
  <si>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</si>
  <si>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</si>
  <si>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</si>
  <si>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</si>
  <si>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</si>
  <si>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</si>
  <si>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</si>
  <si>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</si>
  <si>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</si>
  <si>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</si>
  <si>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</si>
  <si>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</si>
  <si>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</si>
  <si>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</si>
  <si>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</si>
  <si>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</si>
  <si>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</si>
  <si>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</si>
  <si>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</si>
  <si>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</si>
  <si>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</si>
  <si>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</si>
  <si>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</si>
  <si>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</si>
  <si>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</si>
  <si>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</si>
  <si>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</si>
  <si>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</si>
  <si>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</si>
  <si>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</si>
  <si>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</si>
  <si>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</si>
  <si>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</si>
  <si>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</si>
  <si>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</si>
  <si>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</si>
  <si>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</si>
  <si>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</si>
  <si>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</si>
  <si>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</si>
  <si>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</si>
  <si>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</si>
  <si>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</si>
  <si>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</si>
  <si>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</si>
  <si>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</si>
  <si>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</si>
  <si>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</si>
  <si>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</si>
  <si>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</si>
  <si>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</si>
  <si>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</si>
  <si>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</si>
  <si>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</si>
  <si>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</si>
  <si>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</si>
  <si>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</si>
  <si>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</si>
  <si>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</si>
  <si>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</si>
  <si>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</si>
  <si>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</si>
  <si>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</si>
  <si>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</si>
  <si>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</si>
  <si>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</si>
  <si>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</si>
  <si>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</si>
  <si>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</si>
  <si>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</si>
  <si>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</si>
  <si>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</si>
  <si>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</si>
  <si>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</si>
  <si>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</si>
  <si>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</si>
  <si>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</si>
  <si>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</si>
  <si>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</si>
  <si>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</si>
  <si>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</si>
  <si>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</si>
  <si>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</si>
  <si>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</si>
  <si>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</si>
  <si>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</si>
  <si>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</si>
  <si>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</si>
  <si>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</si>
  <si>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</si>
  <si>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</si>
  <si>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</si>
  <si>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</si>
  <si>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</si>
  <si>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</si>
  <si>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</si>
  <si>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</si>
  <si>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</si>
  <si>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</si>
  <si>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</si>
  <si>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</si>
  <si>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</si>
  <si>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</si>
  <si>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</si>
  <si>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</si>
  <si>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</si>
  <si>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</si>
  <si>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</si>
  <si>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</si>
  <si>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</si>
  <si>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</si>
  <si>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</si>
  <si>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</si>
  <si>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</si>
  <si>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</si>
  <si>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</si>
  <si>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</si>
  <si>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</si>
  <si>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</si>
  <si>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</si>
  <si>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</si>
  <si>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</si>
  <si>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</si>
  <si>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</si>
  <si>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</si>
  <si>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</si>
  <si>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</si>
  <si>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</si>
  <si>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</si>
  <si>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</si>
  <si>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</si>
  <si>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</si>
  <si>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</si>
  <si>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</si>
  <si>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</si>
  <si>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</si>
  <si>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</si>
  <si>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</si>
  <si>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</si>
  <si>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</si>
  <si>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</si>
  <si>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</si>
  <si>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</si>
  <si>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</si>
  <si>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</si>
  <si>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</si>
  <si>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</si>
  <si>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</si>
  <si>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</si>
  <si>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</si>
  <si>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</si>
  <si>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</si>
  <si>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</si>
  <si>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</si>
  <si>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</si>
  <si>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</si>
  <si>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</si>
  <si>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</si>
  <si>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</si>
  <si>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</si>
  <si>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</si>
  <si>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</si>
  <si>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</si>
  <si>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</si>
  <si>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</si>
  <si>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</si>
  <si>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</si>
  <si>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</si>
  <si>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</si>
  <si>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</si>
  <si>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</si>
  <si>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</si>
  <si>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</si>
  <si>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</si>
  <si>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</si>
  <si>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</si>
  <si>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</si>
  <si>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</si>
  <si>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</si>
  <si>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</si>
  <si>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</si>
  <si>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</si>
  <si>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</si>
  <si>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</si>
  <si>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</si>
  <si>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</si>
  <si>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</si>
  <si>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</si>
  <si>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</si>
  <si>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</si>
  <si>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</si>
  <si>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</si>
  <si>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</si>
  <si>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</si>
  <si>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</si>
  <si>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</si>
  <si>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</si>
  <si>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</si>
  <si>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</si>
  <si>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</si>
  <si>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</si>
  <si>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</si>
  <si>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</si>
  <si>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</si>
  <si>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</si>
  <si>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</si>
  <si>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</si>
  <si>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</si>
  <si>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</si>
  <si>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</si>
  <si>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</si>
  <si>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</si>
  <si>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</si>
  <si>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</si>
  <si>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</si>
  <si>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</si>
  <si>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</si>
  <si>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</si>
  <si>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</si>
  <si>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</si>
  <si>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</si>
  <si>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</si>
  <si>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</si>
  <si>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</si>
  <si>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</si>
  <si>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</si>
  <si>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</si>
  <si>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</si>
  <si>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</si>
  <si>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</si>
  <si>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</si>
  <si>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</si>
  <si>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</si>
  <si>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</si>
  <si>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</si>
  <si>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</si>
  <si>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</si>
  <si>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</si>
  <si>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</si>
  <si>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</si>
  <si>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</si>
  <si>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</si>
  <si>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</si>
  <si>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</si>
  <si>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</si>
  <si>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</si>
  <si>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</si>
  <si>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</si>
  <si>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</si>
  <si>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</si>
  <si>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</si>
  <si>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</si>
  <si>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</si>
  <si>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</si>
  <si>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</si>
  <si>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</si>
  <si>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</si>
  <si>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</si>
  <si>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</si>
  <si>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</si>
  <si>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</si>
  <si>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</si>
  <si>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</si>
  <si>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</si>
  <si>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</si>
  <si>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</si>
  <si>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</si>
  <si>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</si>
  <si>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</si>
  <si>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</si>
  <si>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</si>
  <si>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</si>
  <si>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</si>
  <si>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</si>
  <si>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</si>
  <si>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</si>
  <si>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</si>
  <si>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</si>
  <si>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</si>
  <si>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</si>
  <si>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</si>
  <si>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</si>
  <si>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</si>
  <si>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</si>
  <si>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</si>
  <si>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</si>
  <si>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</si>
  <si>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</si>
  <si>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</si>
  <si>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</si>
  <si>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</si>
  <si>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</si>
  <si>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</si>
  <si>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</si>
  <si>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</si>
  <si>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</si>
  <si>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</si>
  <si>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</si>
  <si>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</si>
  <si>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</si>
  <si>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</si>
  <si>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</si>
  <si>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</si>
  <si>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</si>
  <si>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</si>
  <si>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</si>
  <si>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</si>
  <si>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</si>
  <si>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</si>
  <si>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</si>
  <si>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</si>
  <si>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</si>
  <si>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</si>
  <si>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</si>
  <si>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</si>
  <si>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</si>
  <si>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</si>
  <si>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</si>
  <si>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</si>
  <si>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</si>
  <si>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</si>
  <si>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</si>
  <si>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</si>
  <si>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</si>
  <si>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</si>
  <si>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</si>
  <si>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</si>
  <si>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</si>
  <si>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</si>
  <si>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</si>
  <si>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</si>
  <si>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</si>
  <si>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</si>
  <si>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</si>
  <si>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</si>
  <si>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</si>
  <si>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</si>
  <si>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</si>
  <si>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</si>
  <si>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</si>
  <si>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</si>
  <si>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</si>
  <si>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</si>
  <si>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</si>
  <si>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</si>
  <si>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</si>
  <si>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</si>
  <si>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</si>
  <si>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</si>
  <si>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</si>
  <si>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</si>
  <si>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</si>
  <si>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</si>
  <si>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</si>
  <si>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</si>
  <si>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</si>
  <si>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</si>
  <si>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</si>
  <si>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</si>
  <si>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</si>
  <si>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</si>
  <si>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</si>
  <si>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</si>
  <si>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</si>
  <si>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</si>
  <si>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</si>
  <si>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</si>
  <si>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</si>
  <si>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</si>
  <si>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</si>
  <si>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</si>
  <si>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</si>
  <si>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</si>
  <si>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</si>
  <si>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</si>
  <si>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</si>
  <si>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</si>
  <si>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</si>
  <si>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</si>
  <si>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</si>
  <si>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</si>
  <si>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</si>
  <si>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</si>
  <si>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</si>
  <si>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</si>
  <si>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</si>
  <si>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</si>
  <si>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</si>
  <si>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</si>
  <si>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</si>
  <si>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</si>
  <si>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</si>
  <si>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</si>
  <si>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</si>
  <si>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</si>
  <si>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</si>
  <si>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</si>
  <si>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</si>
  <si>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</si>
  <si>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</si>
  <si>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</si>
  <si>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</si>
  <si>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</si>
  <si>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</si>
  <si>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</si>
  <si>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</si>
  <si>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</si>
  <si>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</si>
  <si>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</si>
  <si>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</si>
  <si>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</si>
  <si>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</si>
  <si>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</si>
  <si>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</si>
  <si>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</si>
  <si>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</si>
  <si>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</si>
  <si>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</si>
  <si>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</si>
  <si>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</si>
  <si>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</si>
  <si>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</si>
  <si>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</si>
  <si>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</si>
  <si>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</si>
  <si>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</si>
  <si>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</si>
  <si>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</si>
  <si>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</si>
  <si>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</si>
  <si>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</si>
  <si>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</si>
  <si>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</si>
  <si>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</si>
  <si>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</si>
  <si>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</si>
  <si>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</si>
  <si>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</si>
  <si>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</si>
  <si>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</si>
  <si>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</si>
  <si>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</si>
  <si>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</si>
  <si>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</si>
  <si>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</si>
  <si>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</si>
  <si>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</si>
  <si>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</si>
  <si>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</si>
  <si>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</si>
  <si>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</si>
  <si>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</si>
  <si>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</si>
  <si>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</si>
  <si>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</si>
  <si>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</si>
  <si>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</si>
  <si>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</si>
  <si>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</si>
  <si>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</si>
  <si>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</si>
  <si>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</si>
  <si>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</si>
  <si>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</si>
  <si>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</si>
  <si>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</si>
  <si>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</si>
  <si>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</si>
  <si>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</si>
  <si>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</si>
  <si>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</si>
  <si>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</si>
  <si>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</si>
  <si>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</si>
  <si>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</si>
  <si>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</si>
  <si>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</si>
  <si>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</si>
  <si>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</si>
  <si>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</si>
  <si>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</si>
  <si>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</si>
  <si>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</si>
  <si>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</si>
  <si>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</si>
  <si>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</si>
  <si>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</si>
  <si>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</si>
  <si>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</si>
  <si>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</si>
  <si>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</si>
  <si>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</si>
  <si>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</si>
  <si>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</si>
  <si>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</si>
  <si>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</si>
  <si>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</si>
  <si>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</si>
  <si>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</si>
  <si>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</si>
  <si>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</si>
  <si>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</si>
  <si>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</si>
  <si>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</si>
  <si>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</si>
  <si>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</si>
  <si>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</si>
  <si>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</si>
  <si>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</si>
  <si>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</si>
  <si>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</si>
  <si>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</si>
  <si>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</si>
  <si>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</si>
  <si>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</si>
  <si>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</si>
  <si>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</si>
  <si>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</si>
  <si>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</si>
  <si>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</si>
  <si>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</si>
  <si>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</si>
  <si>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</si>
  <si>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</si>
  <si>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</si>
  <si>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</si>
  <si>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</si>
  <si>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</si>
  <si>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</si>
  <si>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</si>
  <si>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</si>
  <si>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</si>
  <si>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</si>
  <si>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</si>
  <si>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</si>
  <si>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</si>
  <si>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</si>
  <si>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</si>
  <si>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</si>
  <si>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</si>
  <si>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</si>
  <si>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</si>
  <si>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</si>
  <si>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</si>
  <si>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</si>
  <si>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</si>
  <si>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</si>
  <si>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</si>
  <si>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</si>
  <si>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</si>
  <si>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</si>
  <si>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</si>
  <si>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</si>
  <si>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</si>
  <si>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</si>
  <si>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</si>
  <si>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</si>
  <si>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</si>
  <si>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</si>
  <si>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</si>
  <si>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</si>
  <si>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</si>
  <si>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</si>
  <si>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</si>
  <si>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</si>
  <si>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</si>
  <si>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</si>
  <si>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</si>
  <si>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</si>
  <si>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</si>
  <si>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</si>
  <si>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</si>
  <si>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</si>
  <si>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</si>
  <si>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</si>
  <si>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</si>
  <si>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</si>
  <si>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</si>
  <si>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</si>
  <si>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</si>
  <si>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</si>
  <si>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</si>
  <si>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</si>
  <si>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</si>
  <si>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</si>
  <si>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</si>
  <si>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</si>
  <si>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</si>
  <si>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</si>
  <si>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</si>
  <si>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</si>
  <si>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</si>
  <si>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</si>
  <si>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</si>
  <si>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</si>
  <si>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</si>
  <si>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</si>
  <si>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</si>
  <si>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</si>
  <si>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</si>
  <si>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</si>
  <si>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</si>
  <si>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</si>
  <si>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</si>
  <si>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</si>
  <si>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</si>
  <si>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</si>
  <si>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</si>
  <si>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</si>
  <si>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</si>
  <si>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</si>
  <si>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</si>
  <si>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</si>
  <si>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</si>
  <si>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</si>
  <si>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</si>
  <si>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</si>
  <si>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</si>
  <si>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</si>
  <si>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</si>
  <si>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</si>
  <si>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</si>
  <si>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</si>
  <si>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</si>
  <si>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</si>
  <si>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</si>
  <si>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</si>
  <si>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</si>
  <si>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</si>
  <si>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</si>
  <si>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</si>
  <si>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</si>
  <si>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</si>
  <si>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</si>
  <si>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</si>
  <si>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</si>
  <si>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</si>
  <si>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</si>
  <si>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</si>
  <si>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</si>
  <si>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</si>
  <si>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</si>
  <si>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</si>
  <si>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</si>
  <si>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</si>
  <si>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</si>
  <si>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</si>
  <si>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</si>
  <si>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</si>
  <si>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</si>
  <si>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</si>
  <si>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</si>
  <si>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</si>
  <si>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</si>
  <si>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</si>
  <si>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</si>
  <si>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</si>
  <si>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</si>
  <si>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</si>
  <si>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</si>
  <si>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</si>
  <si>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</si>
  <si>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</si>
  <si>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</si>
  <si>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</si>
  <si>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</si>
  <si>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</si>
  <si>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</si>
  <si>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</si>
  <si>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</si>
  <si>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</si>
  <si>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</si>
  <si>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</si>
  <si>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</si>
  <si>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</si>
  <si>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</si>
  <si>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</si>
  <si>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</si>
  <si>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</si>
  <si>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</si>
  <si>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</si>
  <si>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</si>
  <si>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</si>
  <si>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</si>
  <si>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</si>
  <si>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</si>
  <si>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</si>
  <si>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</si>
  <si>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</si>
  <si>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</si>
  <si>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</si>
  <si>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</si>
  <si>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</si>
  <si>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</si>
  <si>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</si>
  <si>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</si>
  <si>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</si>
  <si>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</si>
  <si>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</si>
  <si>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</si>
  <si>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</si>
  <si>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</si>
  <si>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</si>
  <si>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</si>
  <si>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</si>
  <si>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</si>
  <si>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</si>
  <si>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</si>
  <si>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</si>
  <si>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</si>
  <si>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</si>
  <si>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</si>
  <si>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</si>
  <si>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</si>
  <si>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</si>
  <si>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</si>
  <si>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</si>
  <si>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</si>
  <si>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</si>
  <si>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</si>
  <si>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</si>
  <si>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</si>
  <si>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</si>
  <si>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</si>
  <si>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</si>
  <si>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</si>
  <si>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</si>
  <si>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</si>
  <si>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</si>
  <si>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</si>
  <si>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</si>
  <si>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</si>
  <si>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</si>
  <si>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</si>
  <si>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</si>
  <si>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</si>
  <si>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</si>
  <si>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</si>
  <si>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</si>
  <si>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</si>
  <si>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</si>
  <si>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</si>
  <si>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</si>
  <si>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</si>
  <si>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</si>
  <si>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</si>
  <si>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</si>
  <si>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</si>
  <si>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</si>
  <si>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</si>
  <si>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</si>
  <si>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</si>
  <si>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</si>
  <si>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</si>
  <si>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</si>
  <si>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</si>
  <si>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</si>
  <si>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</si>
  <si>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</si>
  <si>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</si>
  <si>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</si>
  <si>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</si>
  <si>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</si>
  <si>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</si>
  <si>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</si>
  <si>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</si>
  <si>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</si>
  <si>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</si>
  <si>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</si>
  <si>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</si>
  <si>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</si>
  <si>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</si>
  <si>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</si>
  <si>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</si>
  <si>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</si>
  <si>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</si>
  <si>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</si>
  <si>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</si>
  <si>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</si>
  <si>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</si>
  <si>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</si>
  <si>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</si>
  <si>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</si>
  <si>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</si>
  <si>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</si>
  <si>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</si>
  <si>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</si>
  <si>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</si>
  <si>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</si>
  <si>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</si>
  <si>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</si>
  <si>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</si>
  <si>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</si>
  <si>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</si>
  <si>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</si>
  <si>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</si>
  <si>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</si>
  <si>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</si>
  <si>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</si>
  <si>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</si>
  <si>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</si>
  <si>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</si>
  <si>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</si>
  <si>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</si>
  <si>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</si>
  <si>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</si>
  <si>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</si>
  <si>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</si>
  <si>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</si>
  <si>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</si>
  <si>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</si>
  <si>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</si>
  <si>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</si>
  <si>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</si>
  <si>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</si>
  <si>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</si>
  <si>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</si>
  <si>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</si>
  <si>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</si>
  <si>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</si>
  <si>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</si>
  <si>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</si>
  <si>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</si>
  <si>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</si>
  <si>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</si>
  <si>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</si>
  <si>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</si>
  <si>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</si>
  <si>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</si>
  <si>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</si>
  <si>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</si>
  <si>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</si>
  <si>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</si>
  <si>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</si>
  <si>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</si>
  <si>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</si>
  <si>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</si>
  <si>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</si>
  <si>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</si>
  <si>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</si>
  <si>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</si>
  <si>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</si>
  <si>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</si>
  <si>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</si>
  <si>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</si>
  <si>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</si>
  <si>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</si>
  <si>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</si>
  <si>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</si>
  <si>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</si>
  <si>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</si>
  <si>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</si>
  <si>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</si>
  <si>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</si>
  <si>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</si>
  <si>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</si>
  <si>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</si>
  <si>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</si>
  <si>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</si>
  <si>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</si>
  <si>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</si>
  <si>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</si>
  <si>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</si>
  <si>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</si>
  <si>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</si>
  <si>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</si>
  <si>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</si>
  <si>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</si>
  <si>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</si>
  <si>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</si>
  <si>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</si>
  <si>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</si>
  <si>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</si>
  <si>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</si>
  <si>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</si>
  <si>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</si>
  <si>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</si>
  <si>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</si>
  <si>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</si>
  <si>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</si>
  <si>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</si>
  <si>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</si>
  <si>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</si>
  <si>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</si>
  <si>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</si>
  <si>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</si>
  <si>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</si>
  <si>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</si>
  <si>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</si>
  <si>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</si>
  <si>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</si>
  <si>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</si>
  <si>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</si>
  <si>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</si>
  <si>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</si>
  <si>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</si>
  <si>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</si>
  <si>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</si>
  <si>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</si>
  <si>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</si>
  <si>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</si>
  <si>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</si>
  <si>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</si>
  <si>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</si>
  <si>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</si>
  <si>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</si>
  <si>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</si>
  <si>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</si>
  <si>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</si>
  <si>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</si>
  <si>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</si>
  <si>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</si>
  <si>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</si>
  <si>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</si>
  <si>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</si>
  <si>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</si>
  <si>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</si>
  <si>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</si>
  <si>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</si>
  <si>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</si>
  <si>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</si>
  <si>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</si>
  <si>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</si>
  <si>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</si>
  <si>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</si>
  <si>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</si>
  <si>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</si>
  <si>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</si>
  <si>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</si>
  <si>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</si>
  <si>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</si>
  <si>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</si>
  <si>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</si>
  <si>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</si>
  <si>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</si>
  <si>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</si>
  <si>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</si>
  <si>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</si>
  <si>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</si>
  <si>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</si>
  <si>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</si>
  <si>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</si>
  <si>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</si>
  <si>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</si>
  <si>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</si>
  <si>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</si>
  <si>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</si>
  <si>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</si>
  <si>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</si>
  <si>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</si>
  <si>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</si>
  <si>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</si>
  <si>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</si>
  <si>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</si>
  <si>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</si>
  <si>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</si>
  <si>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</si>
  <si>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</si>
  <si>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</si>
  <si>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</si>
  <si>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</si>
  <si>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</si>
  <si>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</si>
  <si>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</si>
  <si>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</si>
  <si>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</si>
  <si>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</si>
  <si>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</si>
  <si>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</si>
  <si>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</si>
  <si>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</si>
  <si>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</si>
  <si>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</si>
  <si>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</si>
  <si>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</si>
  <si>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</si>
  <si>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</si>
  <si>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</si>
  <si>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</si>
  <si>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</si>
  <si>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</si>
  <si>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</si>
  <si>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</si>
  <si>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</si>
  <si>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</si>
  <si>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</si>
  <si>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</si>
  <si>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</si>
  <si>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</si>
  <si>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</si>
  <si>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</si>
  <si>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</si>
  <si>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</si>
  <si>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</si>
  <si>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</si>
  <si>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</si>
  <si>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</si>
  <si>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</si>
  <si>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</si>
  <si>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</si>
  <si>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</si>
  <si>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</si>
  <si>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</si>
  <si>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</si>
  <si>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</si>
  <si>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</si>
  <si>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</si>
  <si>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</si>
  <si>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</si>
  <si>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</si>
  <si>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</si>
  <si>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</si>
  <si>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</si>
  <si>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</si>
  <si>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</si>
  <si>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</si>
  <si>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</si>
  <si>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</si>
  <si>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</si>
  <si>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</si>
  <si>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</si>
  <si>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</si>
  <si>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</si>
  <si>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</si>
  <si>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</si>
  <si>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</si>
  <si>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</si>
  <si>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</si>
  <si>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</si>
  <si>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</si>
  <si>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</si>
  <si>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</si>
  <si>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</si>
  <si>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</si>
  <si>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</si>
  <si>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</si>
  <si>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</si>
  <si>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</si>
  <si>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</si>
  <si>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</si>
  <si>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</si>
  <si>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</si>
  <si>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</si>
  <si>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</si>
  <si>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</si>
  <si>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</si>
  <si>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</si>
  <si>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</si>
  <si>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</si>
  <si>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</si>
  <si>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</si>
  <si>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</si>
  <si>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</si>
  <si>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</si>
  <si>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</si>
  <si>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</si>
  <si>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</si>
  <si>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</si>
  <si>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</si>
  <si>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</si>
  <si>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</si>
  <si>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</si>
  <si>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</si>
  <si>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</si>
  <si>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</si>
  <si>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</si>
  <si>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</si>
  <si>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</si>
  <si>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</si>
  <si>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</si>
  <si>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</si>
  <si>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</si>
  <si>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</si>
  <si>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</si>
  <si>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</si>
  <si>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</si>
  <si>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</si>
  <si>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</si>
  <si>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</si>
  <si>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</si>
  <si>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</si>
  <si>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</si>
  <si>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</si>
  <si>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</si>
  <si>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</si>
  <si>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</si>
  <si>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</si>
  <si>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</si>
  <si>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</si>
  <si>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</si>
  <si>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</si>
  <si>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</si>
  <si>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</si>
  <si>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</si>
  <si>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</si>
  <si>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</si>
  <si>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</si>
  <si>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</si>
  <si>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</si>
  <si>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</si>
  <si>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</si>
  <si>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</si>
  <si>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</si>
  <si>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</si>
  <si>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</si>
  <si>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</si>
  <si>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</si>
  <si>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</si>
  <si>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</si>
  <si>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</si>
  <si>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</si>
  <si>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</si>
  <si>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</si>
  <si>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</si>
  <si>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</si>
  <si>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</si>
  <si>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</si>
  <si>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</si>
  <si>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</si>
  <si>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</si>
  <si>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</si>
  <si>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</si>
  <si>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</si>
  <si>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</si>
  <si>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</si>
  <si>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</si>
  <si>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</si>
  <si>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</si>
  <si>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</si>
  <si>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</si>
  <si>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</si>
  <si>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</si>
  <si>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</si>
  <si>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</si>
  <si>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</si>
  <si>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</si>
  <si>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</si>
  <si>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</si>
  <si>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</si>
  <si>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</si>
  <si>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</si>
  <si>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</si>
  <si>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</si>
  <si>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</si>
  <si>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</si>
  <si>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</si>
  <si>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</si>
  <si>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</si>
  <si>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</si>
  <si>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</si>
  <si>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</si>
  <si>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</si>
  <si>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</si>
  <si>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</si>
  <si>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</si>
  <si>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</si>
  <si>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</si>
  <si>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</si>
  <si>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</si>
  <si>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</si>
  <si>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</si>
  <si>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</si>
  <si>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</si>
  <si>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</si>
  <si>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</si>
  <si>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</si>
  <si>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</si>
  <si>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</si>
  <si>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</si>
  <si>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</si>
  <si>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</si>
  <si>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</si>
  <si>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</si>
  <si>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</si>
  <si>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</si>
  <si>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</si>
  <si>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</si>
  <si>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</si>
  <si>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</si>
  <si>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</si>
  <si>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</si>
  <si>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</si>
  <si>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</si>
  <si>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</si>
  <si>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</si>
  <si>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</si>
  <si>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</si>
  <si>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</si>
  <si>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</si>
  <si>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</si>
  <si>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</si>
  <si>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</si>
  <si>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</si>
  <si>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</si>
  <si>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</si>
  <si>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</si>
  <si>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</si>
  <si>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</si>
  <si>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</si>
  <si>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</si>
  <si>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</si>
  <si>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</si>
  <si>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</si>
  <si>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</si>
  <si>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</si>
  <si>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</si>
  <si>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</si>
  <si>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</si>
  <si>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</si>
  <si>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</si>
  <si>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</si>
  <si>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</si>
  <si>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</si>
  <si>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</si>
  <si>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</si>
  <si>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</si>
  <si>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</si>
  <si>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</si>
  <si>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</si>
  <si>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</si>
  <si>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</si>
  <si>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</si>
  <si>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</si>
  <si>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</si>
  <si>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</si>
  <si>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</si>
  <si>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</si>
  <si>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</si>
  <si>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</si>
  <si>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</si>
  <si>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</si>
  <si>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</si>
  <si>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</si>
  <si>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</si>
  <si>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</si>
  <si>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</si>
  <si>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</si>
  <si>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</si>
  <si>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</si>
  <si>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</si>
  <si>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</si>
  <si>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</si>
  <si>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</si>
  <si>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</si>
  <si>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</si>
  <si>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</si>
  <si>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</si>
  <si>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</si>
  <si>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</si>
  <si>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</si>
  <si>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</si>
  <si>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</si>
  <si>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</si>
  <si>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</si>
  <si>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</si>
  <si>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</si>
  <si>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</si>
  <si>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</si>
  <si>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</si>
  <si>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</si>
  <si>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</si>
  <si>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</si>
  <si>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</si>
  <si>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</si>
  <si>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</si>
  <si>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</si>
  <si>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</si>
  <si>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</si>
  <si>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</si>
  <si>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</si>
  <si>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</si>
  <si>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</si>
  <si>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</si>
  <si>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</si>
  <si>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</si>
  <si>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</si>
  <si>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</si>
  <si>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</si>
  <si>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</si>
  <si>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</si>
  <si>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</si>
  <si>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</si>
  <si>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</si>
  <si>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</si>
  <si>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</si>
  <si>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</si>
  <si>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</si>
  <si>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</si>
  <si>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</si>
  <si>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</si>
  <si>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</si>
  <si>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</si>
  <si>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</si>
  <si>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</si>
  <si>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</si>
  <si>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</si>
  <si>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</si>
  <si>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</si>
  <si>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</si>
  <si>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</si>
  <si>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</si>
  <si>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</si>
  <si>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</si>
  <si>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</si>
  <si>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</si>
  <si>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</si>
  <si>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</si>
  <si>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</si>
  <si>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</si>
  <si>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</si>
  <si>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</si>
  <si>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</si>
  <si>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</si>
  <si>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</si>
  <si>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</si>
  <si>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</si>
  <si>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</si>
  <si>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</si>
  <si>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</si>
  <si>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</si>
  <si>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</si>
  <si>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</si>
  <si>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</si>
  <si>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</si>
  <si>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</si>
  <si>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</si>
  <si>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</si>
  <si>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</si>
  <si>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</si>
  <si>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</si>
  <si>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</si>
  <si>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</si>
  <si>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</si>
  <si>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</si>
  <si>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</si>
  <si>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</si>
  <si>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</si>
  <si>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</si>
  <si>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</si>
  <si>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</si>
  <si>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</si>
  <si>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</si>
  <si>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</si>
  <si>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</si>
  <si>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</si>
  <si>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</si>
  <si>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</si>
  <si>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</si>
  <si>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</si>
  <si>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</si>
  <si>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</si>
  <si>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</si>
  <si>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</si>
  <si>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</si>
  <si>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</si>
  <si>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</si>
  <si>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</si>
  <si>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</si>
  <si>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</si>
  <si>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</si>
  <si>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</si>
  <si>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</si>
  <si>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</si>
  <si>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</si>
  <si>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</si>
  <si>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</si>
  <si>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</si>
  <si>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</si>
  <si>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</si>
  <si>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</si>
  <si>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</si>
  <si>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</si>
  <si>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</si>
  <si>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</si>
  <si>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</si>
  <si>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</si>
  <si>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</si>
  <si>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</si>
  <si>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</si>
  <si>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</si>
  <si>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</si>
  <si>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</si>
  <si>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</si>
  <si>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</si>
  <si>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</si>
  <si>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</si>
  <si>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</si>
  <si>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</si>
  <si>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</si>
  <si>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</si>
  <si>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</si>
  <si>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</si>
  <si>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</si>
  <si>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</si>
  <si>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</si>
  <si>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</si>
  <si>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</si>
  <si>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</si>
  <si>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</si>
  <si>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</si>
  <si>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</si>
  <si>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</si>
  <si>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</si>
  <si>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</si>
  <si>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</si>
  <si>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</si>
  <si>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</si>
  <si>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</si>
  <si>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</si>
  <si>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</si>
  <si>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</si>
  <si>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</si>
  <si>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</si>
  <si>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</si>
  <si>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</si>
  <si>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</si>
  <si>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</si>
  <si>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</si>
  <si>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</si>
  <si>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</si>
  <si>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</si>
  <si>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</si>
  <si>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</si>
  <si>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</si>
  <si>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</si>
  <si>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</si>
  <si>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</si>
  <si>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</si>
  <si>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</si>
  <si>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</si>
  <si>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</si>
  <si>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</si>
  <si>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</si>
  <si>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</si>
  <si>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</si>
  <si>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</si>
  <si>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</si>
  <si>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</si>
  <si>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</si>
  <si>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</si>
  <si>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</si>
  <si>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</si>
  <si>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</si>
  <si>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</si>
  <si>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</si>
  <si>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</si>
  <si>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</si>
  <si>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</si>
  <si>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</si>
  <si>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</si>
  <si>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</si>
  <si>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</si>
  <si>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</si>
  <si>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</si>
  <si>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</si>
  <si>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</si>
  <si>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</si>
  <si>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</si>
  <si>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</si>
  <si>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</si>
  <si>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</si>
  <si>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</si>
  <si>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</si>
  <si>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</si>
  <si>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</si>
  <si>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</si>
  <si>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</si>
  <si>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</si>
  <si>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</si>
  <si>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</si>
  <si>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</si>
  <si>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</si>
  <si>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</si>
  <si>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</si>
  <si>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</si>
  <si>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</si>
  <si>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</si>
  <si>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</si>
  <si>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</si>
  <si>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</si>
  <si>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</si>
  <si>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</si>
  <si>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</si>
  <si>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</si>
  <si>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</si>
  <si>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</si>
  <si>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</si>
  <si>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</si>
  <si>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</si>
  <si>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</si>
  <si>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</si>
  <si>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</si>
  <si>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</si>
  <si>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</si>
  <si>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</si>
  <si>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</si>
  <si>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</si>
  <si>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</si>
  <si>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</si>
  <si>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</si>
  <si>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</si>
  <si>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</si>
  <si>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</si>
  <si>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</si>
  <si>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</si>
  <si>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</si>
  <si>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</si>
  <si>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</si>
  <si>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</si>
  <si>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</si>
  <si>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</si>
  <si>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</si>
  <si>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</si>
  <si>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</si>
  <si>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</si>
  <si>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</si>
  <si>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</si>
  <si>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</si>
  <si>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</si>
  <si>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</si>
  <si>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</si>
  <si>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</si>
  <si>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</si>
  <si>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</si>
  <si>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</si>
  <si>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</si>
  <si>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</si>
  <si>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</si>
  <si>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</si>
  <si>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</si>
  <si>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</si>
  <si>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</si>
  <si>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</si>
  <si>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</si>
  <si>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</si>
  <si>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</si>
  <si>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</si>
  <si>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</si>
  <si>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</si>
  <si>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</si>
  <si>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</si>
  <si>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</si>
  <si>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</si>
  <si>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</si>
  <si>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</si>
  <si>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</si>
  <si>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</si>
  <si>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</si>
  <si>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</si>
  <si>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</si>
  <si>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</si>
  <si>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</si>
  <si>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</si>
  <si>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</si>
  <si>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</si>
  <si>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</si>
  <si>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</si>
  <si>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</si>
  <si>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</si>
  <si>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</si>
  <si>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</si>
  <si>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</si>
  <si>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</si>
  <si>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</si>
  <si>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</si>
  <si>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</si>
  <si>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</si>
  <si>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</si>
  <si>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</si>
  <si>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</si>
  <si>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</si>
  <si>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</si>
  <si>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</si>
  <si>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</si>
  <si>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</si>
  <si>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</si>
  <si>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</si>
  <si>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</si>
  <si>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</si>
  <si>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</si>
  <si>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</si>
  <si>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</si>
  <si>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</si>
  <si>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</si>
  <si>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</si>
  <si>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</si>
  <si>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</si>
  <si>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</si>
  <si>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</si>
  <si>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</si>
  <si>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</si>
  <si>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</si>
  <si>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</si>
  <si>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</si>
  <si>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</si>
  <si>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</si>
  <si>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</si>
  <si>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</si>
  <si>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</si>
  <si>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</si>
  <si>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</si>
  <si>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</si>
  <si>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</si>
  <si>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</si>
  <si>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</si>
  <si>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</si>
  <si>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</si>
  <si>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</si>
  <si>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</si>
  <si>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</si>
  <si>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</si>
  <si>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</si>
  <si>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</si>
  <si>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</si>
  <si>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</si>
  <si>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</si>
  <si>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</si>
  <si>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</si>
  <si>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</si>
  <si>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</si>
  <si>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</si>
  <si>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</si>
  <si>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</si>
  <si>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</si>
  <si>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</si>
  <si>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</si>
  <si>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</si>
  <si>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</si>
  <si>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</si>
  <si>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</si>
  <si>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</si>
  <si>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</si>
  <si>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</si>
  <si>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</si>
  <si>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</si>
  <si>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</si>
  <si>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</si>
  <si>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</si>
  <si>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</si>
  <si>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</si>
  <si>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</si>
  <si>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</si>
  <si>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</si>
  <si>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</si>
  <si>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</si>
  <si>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</si>
  <si>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</si>
  <si>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</si>
  <si>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</si>
  <si>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</si>
  <si>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</si>
  <si>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</si>
  <si>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</si>
  <si>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</si>
  <si>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</si>
  <si>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</si>
  <si>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</si>
  <si>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</si>
  <si>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</si>
  <si>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</si>
  <si>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</si>
  <si>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</si>
  <si>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</si>
  <si>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</si>
  <si>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</si>
  <si>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</si>
  <si>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</si>
  <si>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</si>
  <si>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</si>
  <si>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</si>
  <si>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</si>
  <si>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</si>
  <si>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</si>
  <si>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</si>
  <si>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</si>
  <si>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</si>
  <si>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</si>
  <si>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</si>
  <si>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</si>
  <si>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</si>
  <si>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</si>
  <si>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</si>
  <si>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</si>
  <si>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</si>
  <si>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</si>
  <si>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</si>
  <si>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</si>
  <si>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</si>
  <si>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</si>
  <si>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</si>
  <si>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</si>
  <si>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</si>
  <si>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</si>
  <si>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</si>
  <si>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</si>
  <si>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</si>
  <si>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</si>
  <si>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</si>
  <si>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</si>
  <si>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</si>
  <si>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</si>
  <si>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</si>
  <si>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</si>
  <si>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</si>
  <si>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</si>
  <si>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</si>
  <si>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</si>
  <si>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</si>
  <si>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</si>
  <si>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</si>
  <si>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</si>
  <si>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</si>
  <si>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</si>
  <si>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</si>
  <si>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</si>
  <si>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</si>
  <si>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</si>
  <si>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</si>
  <si>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</si>
  <si>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</si>
  <si>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</si>
  <si>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</si>
  <si>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</si>
  <si>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</si>
  <si>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</si>
  <si>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</si>
  <si>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</si>
  <si>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</si>
  <si>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</si>
  <si>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</si>
  <si>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</si>
  <si>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</si>
  <si>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</si>
  <si>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</si>
  <si>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</si>
  <si>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</si>
  <si>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</si>
  <si>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</si>
  <si>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</si>
  <si>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</si>
  <si>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</si>
  <si>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</si>
  <si>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</si>
  <si>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</si>
  <si>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</si>
  <si>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</si>
  <si>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</si>
  <si>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</si>
  <si>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</si>
  <si>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</si>
  <si>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</si>
  <si>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</si>
  <si>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</si>
  <si>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</si>
  <si>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</si>
  <si>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</si>
  <si>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</si>
  <si>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</si>
  <si>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</si>
  <si>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</si>
  <si>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</si>
  <si>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</si>
  <si>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</si>
  <si>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</si>
  <si>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</si>
  <si>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</si>
  <si>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</si>
  <si>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</si>
  <si>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</si>
  <si>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</si>
  <si>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</si>
  <si>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</si>
  <si>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</si>
  <si>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</si>
  <si>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</si>
  <si>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</si>
  <si>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</si>
  <si>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</si>
  <si>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</si>
  <si>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</si>
  <si>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</si>
  <si>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</si>
  <si>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</si>
  <si>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</si>
  <si>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</si>
  <si>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</si>
  <si>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</si>
  <si>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</si>
  <si>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</si>
  <si>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</si>
  <si>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</si>
  <si>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</si>
  <si>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</si>
  <si>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</si>
  <si>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</si>
  <si>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</si>
  <si>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</si>
  <si>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</si>
  <si>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</si>
  <si>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</si>
  <si>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</si>
  <si>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</si>
  <si>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</si>
  <si>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</si>
  <si>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</si>
  <si>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</si>
  <si>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</si>
  <si>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</si>
  <si>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</si>
  <si>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</si>
  <si>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</si>
  <si>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</si>
  <si>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</si>
  <si>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</si>
  <si>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</si>
  <si>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</si>
  <si>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</si>
  <si>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</si>
  <si>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</si>
  <si>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</si>
  <si>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</si>
  <si>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</si>
  <si>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</si>
  <si>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</si>
  <si>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</si>
  <si>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</si>
  <si>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</si>
  <si>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</si>
  <si>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</si>
  <si>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</si>
  <si>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</si>
  <si>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</si>
  <si>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</si>
  <si>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</si>
  <si>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</si>
  <si>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</si>
  <si>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</si>
  <si>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</si>
  <si>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</si>
  <si>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</si>
  <si>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</si>
  <si>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</si>
  <si>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</si>
  <si>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</si>
  <si>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</si>
  <si>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</si>
  <si>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</si>
  <si>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</si>
  <si>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</si>
  <si>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</si>
  <si>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</si>
  <si>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</si>
  <si>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</si>
  <si>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</si>
  <si>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</si>
  <si>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</si>
  <si>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</si>
  <si>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</si>
  <si>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</si>
  <si>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</si>
  <si>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</si>
  <si>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</si>
  <si>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</si>
  <si>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</si>
  <si>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</si>
  <si>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</si>
  <si>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</si>
  <si>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</si>
  <si>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</si>
  <si>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</si>
  <si>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</si>
  <si>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</si>
  <si>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</si>
  <si>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</si>
  <si>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</si>
  <si>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</si>
  <si>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</si>
  <si>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</si>
  <si>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</si>
  <si>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</si>
  <si>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</si>
  <si>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</si>
  <si>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</si>
  <si>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</si>
  <si>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</si>
  <si>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</si>
  <si>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</si>
  <si>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</si>
  <si>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</si>
  <si>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</si>
  <si>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</si>
  <si>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</si>
  <si>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</si>
  <si>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</si>
  <si>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</si>
  <si>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</si>
  <si>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</si>
  <si>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</si>
  <si>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</si>
  <si>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</si>
  <si>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</si>
  <si>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</si>
  <si>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</si>
  <si>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</si>
  <si>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</si>
  <si>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</si>
  <si>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</si>
  <si>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</si>
  <si>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</si>
  <si>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</si>
  <si>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</si>
  <si>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</si>
  <si>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</si>
  <si>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</si>
  <si>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</si>
  <si>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</si>
  <si>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</si>
  <si>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</si>
  <si>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</si>
  <si>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</si>
  <si>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</si>
  <si>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</si>
  <si>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</si>
  <si>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</si>
  <si>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</si>
  <si>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</si>
  <si>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</si>
  <si>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</si>
  <si>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</si>
  <si>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</si>
  <si>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</si>
  <si>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</si>
  <si>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</si>
  <si>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</si>
  <si>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</si>
  <si>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</si>
  <si>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</si>
  <si>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</si>
  <si>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</si>
  <si>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</si>
  <si>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</si>
  <si>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</si>
  <si>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</si>
  <si>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</si>
  <si>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</si>
  <si>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</si>
  <si>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</si>
  <si>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</si>
  <si>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</si>
  <si>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</si>
  <si>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</si>
  <si>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</si>
  <si>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</si>
  <si>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</si>
  <si>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</si>
  <si>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</si>
  <si>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</si>
  <si>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</si>
  <si>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</si>
  <si>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</si>
  <si>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</si>
  <si>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</si>
  <si>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</si>
  <si>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</si>
  <si>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</si>
  <si>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</si>
  <si>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</si>
  <si>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</si>
  <si>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</si>
  <si>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</si>
  <si>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</si>
  <si>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</si>
  <si>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</si>
  <si>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</si>
  <si>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</si>
  <si>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</si>
  <si>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</si>
  <si>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</si>
  <si>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</si>
  <si>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</si>
  <si>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</si>
  <si>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</si>
  <si>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</si>
  <si>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</si>
  <si>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</si>
  <si>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</si>
  <si>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</si>
  <si>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</si>
  <si>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</si>
  <si>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</si>
  <si>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</si>
  <si>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</si>
  <si>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</si>
  <si>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</si>
  <si>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</si>
  <si>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</si>
  <si>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</si>
  <si>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</si>
  <si>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</si>
  <si>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</si>
  <si>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</si>
  <si>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</si>
  <si>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</si>
  <si>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</si>
  <si>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</si>
  <si>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</si>
  <si>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</si>
  <si>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</si>
  <si>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</si>
  <si>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</si>
  <si>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</si>
  <si>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</si>
  <si>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</si>
  <si>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</si>
  <si>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</si>
  <si>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</si>
  <si>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</si>
  <si>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</si>
  <si>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</si>
  <si>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</si>
  <si>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</si>
  <si>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</si>
  <si>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</si>
  <si>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</si>
  <si>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</si>
  <si>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</si>
  <si>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</si>
  <si>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</si>
  <si>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</si>
  <si>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</si>
  <si>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</si>
  <si>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</si>
  <si>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</si>
  <si>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</si>
  <si>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</si>
  <si>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</si>
  <si>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</si>
  <si>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</si>
  <si>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</si>
  <si>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</si>
  <si>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</si>
  <si>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</si>
  <si>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</si>
  <si>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</si>
  <si>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</si>
  <si>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</si>
  <si>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</si>
  <si>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</si>
  <si>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</si>
  <si>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</si>
  <si>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</si>
  <si>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</si>
  <si>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</si>
  <si>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</si>
  <si>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</si>
  <si>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</si>
  <si>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</si>
  <si>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</si>
  <si>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</si>
  <si>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</si>
  <si>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</si>
  <si>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</si>
  <si>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</si>
  <si>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</si>
  <si>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</si>
  <si>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</si>
  <si>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</si>
  <si>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</si>
  <si>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</si>
  <si>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</si>
  <si>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</si>
  <si>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</si>
  <si>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</si>
  <si>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</si>
  <si>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</si>
  <si>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</si>
  <si>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</si>
  <si>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</si>
  <si>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</si>
  <si>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</si>
  <si>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</si>
  <si>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</si>
  <si>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</si>
  <si>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</si>
  <si>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</si>
  <si>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</si>
  <si>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</si>
  <si>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</si>
  <si>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</si>
  <si>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</si>
  <si>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</si>
  <si>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</si>
  <si>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</si>
  <si>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</si>
  <si>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</si>
  <si>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</si>
  <si>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</si>
  <si>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</si>
  <si>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</si>
  <si>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</si>
  <si>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</si>
  <si>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</si>
  <si>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</si>
  <si>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</si>
  <si>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</si>
  <si>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</si>
  <si>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</si>
  <si>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</si>
  <si>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</si>
  <si>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</si>
  <si>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</si>
  <si>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</si>
  <si>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</si>
  <si>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</si>
  <si>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</si>
  <si>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</si>
  <si>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</si>
  <si>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</si>
  <si>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</si>
  <si>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</si>
  <si>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</si>
  <si>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</si>
  <si>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</si>
  <si>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</si>
  <si>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</si>
  <si>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</si>
  <si>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</si>
  <si>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</si>
  <si>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</si>
  <si>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</si>
  <si>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</si>
  <si>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</si>
  <si>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</si>
  <si>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</si>
  <si>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</si>
  <si>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</si>
  <si>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</si>
  <si>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</si>
  <si>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</si>
  <si>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</si>
  <si>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</si>
  <si>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</si>
  <si>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</si>
  <si>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</si>
  <si>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</si>
  <si>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</si>
  <si>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</si>
  <si>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</si>
  <si>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</si>
  <si>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</si>
  <si>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</si>
  <si>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</si>
  <si>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</si>
  <si>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</si>
  <si>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</si>
  <si>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</si>
  <si>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</si>
  <si>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</si>
  <si>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</si>
  <si>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</si>
  <si>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</si>
  <si>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</si>
  <si>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</si>
  <si>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</si>
  <si>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</si>
  <si>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</si>
  <si>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</si>
  <si>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</si>
  <si>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</si>
  <si>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</si>
  <si>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</si>
  <si>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</si>
  <si>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</si>
  <si>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</si>
  <si>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</si>
  <si>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</si>
  <si>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</si>
  <si>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</si>
  <si>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</si>
  <si>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</si>
  <si>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</si>
  <si>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</si>
  <si>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</si>
  <si>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</si>
  <si>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</si>
  <si>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</si>
  <si>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</si>
  <si>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</si>
  <si>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</si>
  <si>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</si>
  <si>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</si>
  <si>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</si>
  <si>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</si>
  <si>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</si>
  <si>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</si>
  <si>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</si>
  <si>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</si>
  <si>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</si>
  <si>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</si>
  <si>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</si>
  <si>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</si>
  <si>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</si>
  <si>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</si>
  <si>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</si>
  <si>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</si>
  <si>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</si>
  <si>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</si>
  <si>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</si>
  <si>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</si>
  <si>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</si>
  <si>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</si>
  <si>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</si>
  <si>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</si>
  <si>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</si>
  <si>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</si>
  <si>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</si>
  <si>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</si>
  <si>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</si>
  <si>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</si>
  <si>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</si>
  <si>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</si>
  <si>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</si>
  <si>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</si>
  <si>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</si>
  <si>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</si>
  <si>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</si>
  <si>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</si>
  <si>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</si>
  <si>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</si>
  <si>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</si>
  <si>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</si>
  <si>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</si>
  <si>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</si>
  <si>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</si>
  <si>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</si>
  <si>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</si>
  <si>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</si>
  <si>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</si>
  <si>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</si>
  <si>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</si>
  <si>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</si>
  <si>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</si>
  <si>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</si>
  <si>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</si>
  <si>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</si>
  <si>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</si>
  <si>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</si>
  <si>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</si>
  <si>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</si>
  <si>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</si>
  <si>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</si>
  <si>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</si>
  <si>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</si>
  <si>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</si>
  <si>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</si>
  <si>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</si>
  <si>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</si>
  <si>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</si>
  <si>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</si>
  <si>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</si>
  <si>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</si>
  <si>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</si>
  <si>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</si>
  <si>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</si>
  <si>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</si>
  <si>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</si>
  <si>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</si>
  <si>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</si>
  <si>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</si>
  <si>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</si>
  <si>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</si>
  <si>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</si>
  <si>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</si>
  <si>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</si>
  <si>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</si>
  <si>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</si>
  <si>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</si>
  <si>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</si>
  <si>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</si>
  <si>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</si>
  <si>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</si>
  <si>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</si>
  <si>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</si>
  <si>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</si>
  <si>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</si>
  <si>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</si>
  <si>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</si>
  <si>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</si>
  <si>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</si>
  <si>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</si>
  <si>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</si>
  <si>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</si>
  <si>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</si>
  <si>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</si>
  <si>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</si>
  <si>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</si>
  <si>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</si>
  <si>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</si>
  <si>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</si>
  <si>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</si>
  <si>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</si>
  <si>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</si>
  <si>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</si>
  <si>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</si>
  <si>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</si>
  <si>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</si>
  <si>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</si>
  <si>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</si>
  <si>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</si>
  <si>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</si>
  <si>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</si>
  <si>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</si>
  <si>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</si>
  <si>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</si>
  <si>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</si>
  <si>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</si>
  <si>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</si>
  <si>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</si>
  <si>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</si>
  <si>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</si>
  <si>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</si>
  <si>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</si>
  <si>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</si>
  <si>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</si>
  <si>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</si>
  <si>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</si>
  <si>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</si>
  <si>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</si>
  <si>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</si>
  <si>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</si>
  <si>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</si>
  <si>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</si>
  <si>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</si>
  <si>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</si>
  <si>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</si>
  <si>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</si>
  <si>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</si>
  <si>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</si>
  <si>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</si>
  <si>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</si>
  <si>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</si>
  <si>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</si>
  <si>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</si>
  <si>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</si>
  <si>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</si>
  <si>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</si>
  <si>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</si>
  <si>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</si>
  <si>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</si>
  <si>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</si>
  <si>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</si>
  <si>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</si>
  <si>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</si>
  <si>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</si>
  <si>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</si>
  <si>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</si>
  <si>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</si>
  <si>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</si>
  <si>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</si>
  <si>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</si>
  <si>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</si>
  <si>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</si>
  <si>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</si>
  <si>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</si>
  <si>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</si>
  <si>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</si>
  <si>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</si>
  <si>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</si>
  <si>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</si>
  <si>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</si>
  <si>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</si>
  <si>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</si>
  <si>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</si>
  <si>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</si>
  <si>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</si>
  <si>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</si>
  <si>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</si>
  <si>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</si>
  <si>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</si>
  <si>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</si>
  <si>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</si>
  <si>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</si>
  <si>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</si>
  <si>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</si>
  <si>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</si>
  <si>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</si>
  <si>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</si>
  <si>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</si>
  <si>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</si>
  <si>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</si>
  <si>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</si>
  <si>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</si>
  <si>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</si>
  <si>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</si>
  <si>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</si>
  <si>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</si>
  <si>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</si>
  <si>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</si>
  <si>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</si>
  <si>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</si>
  <si>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</si>
  <si>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</si>
  <si>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</si>
  <si>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</si>
  <si>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</si>
  <si>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</si>
  <si>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</si>
  <si>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</si>
  <si>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</si>
  <si>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</si>
  <si>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</si>
  <si>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</si>
  <si>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</si>
  <si>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</si>
  <si>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</si>
  <si>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</si>
  <si>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</si>
  <si>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</si>
  <si>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</si>
  <si>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</si>
  <si>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</si>
  <si>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</si>
  <si>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</si>
  <si>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</si>
  <si>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</si>
  <si>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</si>
  <si>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</si>
  <si>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</si>
  <si>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</si>
  <si>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</si>
  <si>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</si>
  <si>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</si>
  <si>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</si>
  <si>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</si>
  <si>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</si>
  <si>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</si>
  <si>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</si>
  <si>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</si>
  <si>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</si>
  <si>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</si>
  <si>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</si>
  <si>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</si>
  <si>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</si>
  <si>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</si>
  <si>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</si>
  <si>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</si>
  <si>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</si>
  <si>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</si>
  <si>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</si>
  <si>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</si>
  <si>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</si>
  <si>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</si>
  <si>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</si>
  <si>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</si>
  <si>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</si>
  <si>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</si>
  <si>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</si>
  <si>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</si>
  <si>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</si>
  <si>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</si>
  <si>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</si>
  <si>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</si>
  <si>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</si>
  <si>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</si>
  <si>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</si>
  <si>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</si>
  <si>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</si>
  <si>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</si>
  <si>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</si>
  <si>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</si>
  <si>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</si>
  <si>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</si>
  <si>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</si>
  <si>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</si>
  <si>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</si>
  <si>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</si>
  <si>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</si>
  <si>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</si>
  <si>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</si>
  <si>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</si>
  <si>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</si>
  <si>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</si>
  <si>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</si>
  <si>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</si>
  <si>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</si>
  <si>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</si>
  <si>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</si>
  <si>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</si>
  <si>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</si>
  <si>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</si>
  <si>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</si>
  <si>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</si>
  <si>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</si>
  <si>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</si>
  <si>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</si>
  <si>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</si>
  <si>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</si>
  <si>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</si>
  <si>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</si>
  <si>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</si>
  <si>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</si>
  <si>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</si>
  <si>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</si>
  <si>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</si>
  <si>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</si>
  <si>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</si>
  <si>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</si>
  <si>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</si>
  <si>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</si>
  <si>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</si>
  <si>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</si>
  <si>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</si>
  <si>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</si>
  <si>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</si>
  <si>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</si>
  <si>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</si>
  <si>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</si>
  <si>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</si>
  <si>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</si>
  <si>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</si>
  <si>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</si>
  <si>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</si>
  <si>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</si>
  <si>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</si>
  <si>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</si>
  <si>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</si>
  <si>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</si>
  <si>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</si>
  <si>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</si>
  <si>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</si>
  <si>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</si>
  <si>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</si>
  <si>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</si>
  <si>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</si>
  <si>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</si>
  <si>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</si>
  <si>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</si>
  <si>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</si>
  <si>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</si>
  <si>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</si>
  <si>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</si>
  <si>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</si>
  <si>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</si>
  <si>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</si>
  <si>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</si>
  <si>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</si>
  <si>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</si>
  <si>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</si>
  <si>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</si>
  <si>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</si>
  <si>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</si>
  <si>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</si>
  <si>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</si>
  <si>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</si>
  <si>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</si>
  <si>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</si>
  <si>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</si>
  <si>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</si>
  <si>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</si>
  <si>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</si>
  <si>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</si>
  <si>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</si>
  <si>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</si>
  <si>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</si>
  <si>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</si>
  <si>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</si>
  <si>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</si>
  <si>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</si>
  <si>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</si>
  <si>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</si>
  <si>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</si>
  <si>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</si>
  <si>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</si>
  <si>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</si>
  <si>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</si>
  <si>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</si>
  <si>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</si>
  <si>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</si>
  <si>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</si>
  <si>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</si>
  <si>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</si>
  <si>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</si>
  <si>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</si>
  <si>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</si>
  <si>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</si>
  <si>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</si>
  <si>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</si>
  <si>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</si>
  <si>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</si>
  <si>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</si>
  <si>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</si>
  <si>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</si>
  <si>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</si>
  <si>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</si>
  <si>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</si>
  <si>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</si>
  <si>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</si>
  <si>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</si>
  <si>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</si>
  <si>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</si>
  <si>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</si>
  <si>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</si>
  <si>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</si>
  <si>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</si>
  <si>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</si>
  <si>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</si>
  <si>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</si>
  <si>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</si>
  <si>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</si>
  <si>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</si>
  <si>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</si>
  <si>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</si>
  <si>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</si>
  <si>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</si>
  <si>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</si>
  <si>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</si>
  <si>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</si>
  <si>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</si>
  <si>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</si>
  <si>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</si>
  <si>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</si>
  <si>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</si>
  <si>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</si>
  <si>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</si>
  <si>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</si>
  <si>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</si>
  <si>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</si>
  <si>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</si>
  <si>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</si>
  <si>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</si>
  <si>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</si>
  <si>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</si>
  <si>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</si>
  <si>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</si>
  <si>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</si>
  <si>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</si>
  <si>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</si>
  <si>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</si>
  <si>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</si>
  <si>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</si>
  <si>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</si>
  <si>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</si>
  <si>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</si>
  <si>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</si>
  <si>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</si>
  <si>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</si>
  <si>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</si>
  <si>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</si>
  <si>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</si>
  <si>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</si>
  <si>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</si>
  <si>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</si>
  <si>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</si>
  <si>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</si>
  <si>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</si>
  <si>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</si>
  <si>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</si>
  <si>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</si>
  <si>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</si>
  <si>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</si>
  <si>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</si>
  <si>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</si>
  <si>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</si>
  <si>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</si>
  <si>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</si>
  <si>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</si>
  <si>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</si>
  <si>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</si>
  <si>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</si>
  <si>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</si>
  <si>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</si>
  <si>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</si>
  <si>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</si>
  <si>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</si>
  <si>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</si>
  <si>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</si>
  <si>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</si>
  <si>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</si>
  <si>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</si>
  <si>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</si>
  <si>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</si>
  <si>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</si>
  <si>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</si>
  <si>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</si>
  <si>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</si>
  <si>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</si>
  <si>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</si>
  <si>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</si>
  <si>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</si>
  <si>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</si>
  <si>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</si>
  <si>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</si>
  <si>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</si>
  <si>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</si>
  <si>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</si>
  <si>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</si>
  <si>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</si>
  <si>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</si>
  <si>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</si>
  <si>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</si>
  <si>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</si>
  <si>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</si>
  <si>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</si>
  <si>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</si>
  <si>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</si>
  <si>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</si>
  <si>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</si>
  <si>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</si>
  <si>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</si>
  <si>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</si>
  <si>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</si>
  <si>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</si>
  <si>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</si>
  <si>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</si>
  <si>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</si>
  <si>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</si>
  <si>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</si>
  <si>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</si>
  <si>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</si>
  <si>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</si>
  <si>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</si>
  <si>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</si>
  <si>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</si>
  <si>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</si>
  <si>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</si>
  <si>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</si>
  <si>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</si>
  <si>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</si>
  <si>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</si>
  <si>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</si>
  <si>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</si>
  <si>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</si>
  <si>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</si>
  <si>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</si>
  <si>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</si>
  <si>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</si>
  <si>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</si>
  <si>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</si>
  <si>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</si>
  <si>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</si>
  <si>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</si>
  <si>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</si>
  <si>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</si>
  <si>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</si>
  <si>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</si>
  <si>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</si>
  <si>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</si>
  <si>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</si>
  <si>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</si>
  <si>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</si>
  <si>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</si>
  <si>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</si>
  <si>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</si>
  <si>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</si>
  <si>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</si>
  <si>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</si>
  <si>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</si>
  <si>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</si>
  <si>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</si>
  <si>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</si>
  <si>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</si>
  <si>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</si>
  <si>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</si>
  <si>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</si>
  <si>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</si>
  <si>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</si>
  <si>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</si>
  <si>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</si>
  <si>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</si>
  <si>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</si>
  <si>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</si>
  <si>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</si>
  <si>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</si>
  <si>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</si>
  <si>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</si>
  <si>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</si>
  <si>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</si>
  <si>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</si>
  <si>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</si>
  <si>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</si>
  <si>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</si>
  <si>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</si>
  <si>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</si>
  <si>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</si>
  <si>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</si>
  <si>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</si>
  <si>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</si>
  <si>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</si>
  <si>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</si>
  <si>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</si>
  <si>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</si>
  <si>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</si>
  <si>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</si>
  <si>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</si>
  <si>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</si>
  <si>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</si>
  <si>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</si>
  <si>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</si>
  <si>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</si>
  <si>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</si>
  <si>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</si>
  <si>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</si>
  <si>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</si>
  <si>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</si>
  <si>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</si>
  <si>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</si>
  <si>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</si>
  <si>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</si>
  <si>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</si>
  <si>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</si>
  <si>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</si>
  <si>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</si>
  <si>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</si>
  <si>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</si>
  <si>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</si>
  <si>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</si>
  <si>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</si>
  <si>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</si>
  <si>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</si>
  <si>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</si>
  <si>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</si>
  <si>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</si>
  <si>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</si>
  <si>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</si>
  <si>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</si>
  <si>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</si>
  <si>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</si>
  <si>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</si>
  <si>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</si>
  <si>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</si>
  <si>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</si>
  <si>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</si>
  <si>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</si>
  <si>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</si>
  <si>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</si>
  <si>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</si>
  <si>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</si>
  <si>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</si>
  <si>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</si>
  <si>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</si>
  <si>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</si>
  <si>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</si>
  <si>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</si>
  <si>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</si>
  <si>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</si>
  <si>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</si>
  <si>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</si>
  <si>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</si>
  <si>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</si>
  <si>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</si>
  <si>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</si>
  <si>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</si>
  <si>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</si>
  <si>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</si>
  <si>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</si>
  <si>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</si>
  <si>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</si>
  <si>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</si>
  <si>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</si>
  <si>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</si>
  <si>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</si>
  <si>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</si>
  <si>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</si>
  <si>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</si>
  <si>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</si>
  <si>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</si>
  <si>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</si>
  <si>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</si>
  <si>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</si>
  <si>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</si>
  <si>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</si>
  <si>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</si>
  <si>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</si>
  <si>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</si>
  <si>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</si>
  <si>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</si>
  <si>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</si>
  <si>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</si>
  <si>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</si>
  <si>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</si>
  <si>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</si>
  <si>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</si>
  <si>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</si>
  <si>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</si>
  <si>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</si>
  <si>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</si>
  <si>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</si>
  <si>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</si>
  <si>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</si>
  <si>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</si>
  <si>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</si>
  <si>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</si>
  <si>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</si>
  <si>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</si>
  <si>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</si>
  <si>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</si>
  <si>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</si>
  <si>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</si>
  <si>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</si>
  <si>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</si>
  <si>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</si>
  <si>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</si>
  <si>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</si>
  <si>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</si>
  <si>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</si>
  <si>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</si>
  <si>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</si>
  <si>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</si>
  <si>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</si>
  <si>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</si>
  <si>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</si>
  <si>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</si>
  <si>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</si>
  <si>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</si>
  <si>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</si>
  <si>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</si>
  <si>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</si>
  <si>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</si>
  <si>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</si>
  <si>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</si>
  <si>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</si>
  <si>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</si>
  <si>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</si>
  <si>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</si>
  <si>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</si>
  <si>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</si>
  <si>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</si>
  <si>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</si>
  <si>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</si>
  <si>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</si>
  <si>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</si>
  <si>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</si>
  <si>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</si>
  <si>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</si>
  <si>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</si>
  <si>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</si>
  <si>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</si>
  <si>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</si>
  <si>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</si>
  <si>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</si>
  <si>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</si>
  <si>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</si>
  <si>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</si>
  <si>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</si>
  <si>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</si>
  <si>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</si>
  <si>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</si>
  <si>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</si>
  <si>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</si>
  <si>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</si>
  <si>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</si>
  <si>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</si>
  <si>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</si>
  <si>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</si>
  <si>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</si>
  <si>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</si>
  <si>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</si>
  <si>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</si>
  <si>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</si>
  <si>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</si>
  <si>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</si>
  <si>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</si>
  <si>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</si>
  <si>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</si>
  <si>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</si>
  <si>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</si>
  <si>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</si>
  <si>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</si>
  <si>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</si>
  <si>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</si>
  <si>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</si>
  <si>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</si>
  <si>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</si>
  <si>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</si>
  <si>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</si>
  <si>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</si>
  <si>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</si>
  <si>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</si>
  <si>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</si>
  <si>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</si>
  <si>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</si>
  <si>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</si>
  <si>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</si>
  <si>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</si>
  <si>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</si>
  <si>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</si>
  <si>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</si>
  <si>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</si>
  <si>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</si>
  <si>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</si>
  <si>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</si>
  <si>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</si>
  <si>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</si>
  <si>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</si>
  <si>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</si>
  <si>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</si>
  <si>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</si>
  <si>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</si>
  <si>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</si>
  <si>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</si>
  <si>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</si>
  <si>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</si>
  <si>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</si>
  <si>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</si>
  <si>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</si>
  <si>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</si>
  <si>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</si>
  <si>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</si>
  <si>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</si>
  <si>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</si>
  <si>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</si>
  <si>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</si>
  <si>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</si>
  <si>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</si>
  <si>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</si>
  <si>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</si>
  <si>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</si>
  <si>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</si>
  <si>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</si>
  <si>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</si>
  <si>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</si>
  <si>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</si>
  <si>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</si>
  <si>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</si>
  <si>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</si>
  <si>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</si>
  <si>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</si>
  <si>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</si>
  <si>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</si>
  <si>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</si>
  <si>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</si>
  <si>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</si>
  <si>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</si>
  <si>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</si>
  <si>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</si>
  <si>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</si>
  <si>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</si>
  <si>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</si>
  <si>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</si>
  <si>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</si>
  <si>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</si>
  <si>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</si>
  <si>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</si>
  <si>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</si>
  <si>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</si>
  <si>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</si>
  <si>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</si>
  <si>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</si>
  <si>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</si>
  <si>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</si>
  <si>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</si>
  <si>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</si>
  <si>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</si>
  <si>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</si>
  <si>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</si>
  <si>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</si>
  <si>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</si>
  <si>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</si>
  <si>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</si>
  <si>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</si>
  <si>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</si>
  <si>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</si>
  <si>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</si>
  <si>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</si>
  <si>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</si>
  <si>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</si>
  <si>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</si>
  <si>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</si>
  <si>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</si>
  <si>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</si>
  <si>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</si>
  <si>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</si>
  <si>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</si>
  <si>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</si>
  <si>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</si>
  <si>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</si>
  <si>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</si>
  <si>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</si>
  <si>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</si>
  <si>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</si>
  <si>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</si>
  <si>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</si>
  <si>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</si>
  <si>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</si>
  <si>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</si>
  <si>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</si>
  <si>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</si>
  <si>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</si>
  <si>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</si>
  <si>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</si>
  <si>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</si>
  <si>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</si>
  <si>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</si>
  <si>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</si>
  <si>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</si>
  <si>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</si>
  <si>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</si>
  <si>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</si>
  <si>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</si>
  <si>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</si>
  <si>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</si>
  <si>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</si>
  <si>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</si>
  <si>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</si>
  <si>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</si>
  <si>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</si>
  <si>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</si>
  <si>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</si>
  <si>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</si>
  <si>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</si>
  <si>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</si>
  <si>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</si>
  <si>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</si>
  <si>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</si>
  <si>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</si>
  <si>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</si>
  <si>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</si>
  <si>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</si>
  <si>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</si>
  <si>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</si>
  <si>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</si>
  <si>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</si>
  <si>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</si>
  <si>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</si>
  <si>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</si>
  <si>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</si>
  <si>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</si>
  <si>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</si>
  <si>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</si>
  <si>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</si>
  <si>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</si>
  <si>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</si>
  <si>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</si>
  <si>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</si>
  <si>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</si>
  <si>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</si>
  <si>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</si>
  <si>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</si>
  <si>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</si>
  <si>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</si>
  <si>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</si>
  <si>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</si>
  <si>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</si>
  <si>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</si>
  <si>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</si>
  <si>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</si>
  <si>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</si>
  <si>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</si>
  <si>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</si>
  <si>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</si>
  <si>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</si>
  <si>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</si>
  <si>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</si>
  <si>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</si>
  <si>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</si>
  <si>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</si>
  <si>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</si>
  <si>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</si>
  <si>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</si>
  <si>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</si>
  <si>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</si>
  <si>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</si>
  <si>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</si>
  <si>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</si>
  <si>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</si>
  <si>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</si>
  <si>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</si>
  <si>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</si>
  <si>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</si>
  <si>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</si>
  <si>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</si>
  <si>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</si>
  <si>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</si>
  <si>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</si>
  <si>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</si>
  <si>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</si>
  <si>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</si>
  <si>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</si>
  <si>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</si>
  <si>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</si>
  <si>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</si>
  <si>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</si>
  <si>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</si>
  <si>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</si>
  <si>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</si>
  <si>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</si>
  <si>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</si>
  <si>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</si>
  <si>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</si>
  <si>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</si>
  <si>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</si>
  <si>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</si>
  <si>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</si>
  <si>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</si>
  <si>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</si>
  <si>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</si>
  <si>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</si>
  <si>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</si>
  <si>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</si>
  <si>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</si>
  <si>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</si>
  <si>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</si>
  <si>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</si>
  <si>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</si>
  <si>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</si>
  <si>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</si>
  <si>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</si>
  <si>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</si>
  <si>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</si>
  <si>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</si>
  <si>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</si>
  <si>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</si>
  <si>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</si>
  <si>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</si>
  <si>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</si>
  <si>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</si>
  <si>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</si>
  <si>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</si>
  <si>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</si>
  <si>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</si>
  <si>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</si>
  <si>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</si>
  <si>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</si>
  <si>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</si>
  <si>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</si>
  <si>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</si>
  <si>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</si>
  <si>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</si>
  <si>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</si>
  <si>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</si>
  <si>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</si>
  <si>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</si>
  <si>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</si>
  <si>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</si>
  <si>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</si>
  <si>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</si>
  <si>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</si>
  <si>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</si>
  <si>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</si>
  <si>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</si>
  <si>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</si>
  <si>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</si>
  <si>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</si>
  <si>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</si>
  <si>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</si>
  <si>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</si>
  <si>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</si>
  <si>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</si>
  <si>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</si>
  <si>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</si>
  <si>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</si>
  <si>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</si>
  <si>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</si>
  <si>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</si>
  <si>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</si>
  <si>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</si>
  <si>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</si>
  <si>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</si>
  <si>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</si>
  <si>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</si>
  <si>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</si>
  <si>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</si>
  <si>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</si>
  <si>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</si>
  <si>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</si>
  <si>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</si>
  <si>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</si>
  <si>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</si>
  <si>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</si>
  <si>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</si>
  <si>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</si>
  <si>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</si>
  <si>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</si>
  <si>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</si>
  <si>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</si>
  <si>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</si>
  <si>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</si>
  <si>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</si>
  <si>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</si>
  <si>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</si>
  <si>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</si>
  <si>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</si>
  <si>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</si>
  <si>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</si>
  <si>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</si>
  <si>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</si>
  <si>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</si>
  <si>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</si>
  <si>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</si>
  <si>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</si>
  <si>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</si>
  <si>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</si>
  <si>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</si>
  <si>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</si>
  <si>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</si>
  <si>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</si>
  <si>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</si>
  <si>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</si>
  <si>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</si>
  <si>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</si>
  <si>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</si>
  <si>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</si>
  <si>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</si>
  <si>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</si>
  <si>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</si>
  <si>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</si>
  <si>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</si>
  <si>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</si>
  <si>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</si>
  <si>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</si>
  <si>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</si>
  <si>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</si>
  <si>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</si>
  <si>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</si>
  <si>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</si>
  <si>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</si>
  <si>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</si>
  <si>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</si>
  <si>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</si>
  <si>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</si>
  <si>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</si>
  <si>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</si>
  <si>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</si>
  <si>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</si>
  <si>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</si>
  <si>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</si>
  <si>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</si>
  <si>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</si>
  <si>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</si>
  <si>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</si>
  <si>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</si>
  <si>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</si>
  <si>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</si>
  <si>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</si>
  <si>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</si>
  <si>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</si>
  <si>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</si>
  <si>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</si>
  <si>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</si>
  <si>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</si>
  <si>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</si>
  <si>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</si>
  <si>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</si>
  <si>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</si>
  <si>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</si>
  <si>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</si>
  <si>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</si>
  <si>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</si>
  <si>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</si>
  <si>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</si>
  <si>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</si>
  <si>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</si>
  <si>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</si>
  <si>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</si>
  <si>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</si>
  <si>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</si>
  <si>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</si>
  <si>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</si>
  <si>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</si>
  <si>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</si>
  <si>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</si>
  <si>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</si>
  <si>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</si>
  <si>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</si>
  <si>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</si>
  <si>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</si>
  <si>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</si>
  <si>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</si>
  <si>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</si>
  <si>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</si>
  <si>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</si>
  <si>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</si>
  <si>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</si>
  <si>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</si>
  <si>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</si>
  <si>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</si>
  <si>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</si>
  <si>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</si>
  <si>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</si>
  <si>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</si>
  <si>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</si>
  <si>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</si>
  <si>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</si>
  <si>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</si>
  <si>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</si>
  <si>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</si>
  <si>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</si>
  <si>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</si>
  <si>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</si>
  <si>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</si>
  <si>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</si>
  <si>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</si>
  <si>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</si>
  <si>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</si>
  <si>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</si>
  <si>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</si>
  <si>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</si>
  <si>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</si>
  <si>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</si>
  <si>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</si>
  <si>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</si>
  <si>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</si>
  <si>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</si>
  <si>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</si>
  <si>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</si>
  <si>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</si>
  <si>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</si>
  <si>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</si>
  <si>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</si>
  <si>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</si>
  <si>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</si>
  <si>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</si>
  <si>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</si>
  <si>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</si>
  <si>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</si>
  <si>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</si>
  <si>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</si>
  <si>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</si>
  <si>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</si>
  <si>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</si>
  <si>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</si>
  <si>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</si>
  <si>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</si>
  <si>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</si>
  <si>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</si>
  <si>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</si>
  <si>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</si>
  <si>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</si>
  <si>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</si>
  <si>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</si>
  <si>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</si>
  <si>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</si>
  <si>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</si>
  <si>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</si>
  <si>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</si>
  <si>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</si>
  <si>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</si>
  <si>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</si>
  <si>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</si>
  <si>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</si>
  <si>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</si>
  <si>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</si>
  <si>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</si>
  <si>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</si>
  <si>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</si>
  <si>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</si>
  <si>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</si>
  <si>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</si>
  <si>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</si>
  <si>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</si>
  <si>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</si>
  <si>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</si>
  <si>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</si>
  <si>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</si>
  <si>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</si>
  <si>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</si>
  <si>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</si>
  <si>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</si>
  <si>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</si>
  <si>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</si>
  <si>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</si>
  <si>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</si>
  <si>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</si>
  <si>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</si>
  <si>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</si>
  <si>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</si>
  <si>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</si>
  <si>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</si>
  <si>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</si>
  <si>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</si>
  <si>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</si>
  <si>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</si>
  <si>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</si>
  <si>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</si>
  <si>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</si>
  <si>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</si>
  <si>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</si>
  <si>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</si>
  <si>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</si>
  <si>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</si>
  <si>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</si>
  <si>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</si>
  <si>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</si>
  <si>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</si>
  <si>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</si>
  <si>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</si>
  <si>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</si>
  <si>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</si>
  <si>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</si>
  <si>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</si>
  <si>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</si>
  <si>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</si>
  <si>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</si>
  <si>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</si>
  <si>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</si>
  <si>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</si>
  <si>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</si>
  <si>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</si>
  <si>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</si>
  <si>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</si>
  <si>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</si>
  <si>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</si>
  <si>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</si>
  <si>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</si>
  <si>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</si>
  <si>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</si>
  <si>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</si>
  <si>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</si>
  <si>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</si>
  <si>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</si>
  <si>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</si>
  <si>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</si>
  <si>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</si>
  <si>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</si>
  <si>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</si>
  <si>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</si>
  <si>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</si>
  <si>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</si>
  <si>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</si>
  <si>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</si>
  <si>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</si>
  <si>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</si>
  <si>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</si>
  <si>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</si>
  <si>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</si>
  <si>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</si>
  <si>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</si>
  <si>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</si>
  <si>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</si>
  <si>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</si>
  <si>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</si>
  <si>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</si>
  <si>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</si>
  <si>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</si>
  <si>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</si>
  <si>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</si>
  <si>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</si>
  <si>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</si>
  <si>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</si>
  <si>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</si>
  <si>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</si>
  <si>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</si>
  <si>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</si>
  <si>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</si>
  <si>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</si>
  <si>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</si>
  <si>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</si>
  <si>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</si>
  <si>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</si>
  <si>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</si>
  <si>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</si>
  <si>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</si>
  <si>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</si>
  <si>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</si>
  <si>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</si>
  <si>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</si>
  <si>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</si>
  <si>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</si>
  <si>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</si>
  <si>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</si>
  <si>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</si>
  <si>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</si>
  <si>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</si>
  <si>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</si>
  <si>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</si>
  <si>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</si>
  <si>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</si>
  <si>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</si>
  <si>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</si>
  <si>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</si>
  <si>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</si>
  <si>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</si>
  <si>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</si>
  <si>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</si>
  <si>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</si>
  <si>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</si>
  <si>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</si>
  <si>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</si>
  <si>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</si>
  <si>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</si>
  <si>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</si>
  <si>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</si>
  <si>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</si>
  <si>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</si>
  <si>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</si>
  <si>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</si>
  <si>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</si>
  <si>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</si>
  <si>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</si>
  <si>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</si>
  <si>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</si>
  <si>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</si>
  <si>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</si>
  <si>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</si>
  <si>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</si>
  <si>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</si>
  <si>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</si>
  <si>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</si>
  <si>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</si>
  <si>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</si>
  <si>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</si>
  <si>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</si>
  <si>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</si>
  <si>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</si>
  <si>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</si>
  <si>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</si>
  <si>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</si>
  <si>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</si>
  <si>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</si>
  <si>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</si>
  <si>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</si>
  <si>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</si>
  <si>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</si>
  <si>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</si>
  <si>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</si>
  <si>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</si>
  <si>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</si>
  <si>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</si>
  <si>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</si>
  <si>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</si>
  <si>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</si>
  <si>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</si>
  <si>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</si>
  <si>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</si>
  <si>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</si>
  <si>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</si>
  <si>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</si>
  <si>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</si>
  <si>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</si>
  <si>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</si>
  <si>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</si>
  <si>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</si>
  <si>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</si>
  <si>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</si>
  <si>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</si>
  <si>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</si>
  <si>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</si>
  <si>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</si>
  <si>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</si>
  <si>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</si>
  <si>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</si>
  <si>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</si>
  <si>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</si>
  <si>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</si>
  <si>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</si>
  <si>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</si>
  <si>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</si>
  <si>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</si>
  <si>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</si>
  <si>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</si>
  <si>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</si>
  <si>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</si>
  <si>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</si>
  <si>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</si>
  <si>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</si>
  <si>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</si>
  <si>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</si>
  <si>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</si>
  <si>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</si>
  <si>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</si>
  <si>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</si>
  <si>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</si>
  <si>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</si>
  <si>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</si>
  <si>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</si>
  <si>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</si>
  <si>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</si>
  <si>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</si>
  <si>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</si>
  <si>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</si>
  <si>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</si>
  <si>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</si>
  <si>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</si>
  <si>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</si>
  <si>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</si>
  <si>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</si>
  <si>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</si>
  <si>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</si>
  <si>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</si>
  <si>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</si>
  <si>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</si>
  <si>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</si>
  <si>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</si>
  <si>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</si>
  <si>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</si>
  <si>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</si>
  <si>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</si>
  <si>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</si>
  <si>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</si>
  <si>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</si>
  <si>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</si>
  <si>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</si>
  <si>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</si>
  <si>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</si>
  <si>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</si>
  <si>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</si>
  <si>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</si>
  <si>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</si>
  <si>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</si>
  <si>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</si>
  <si>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</si>
  <si>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</si>
  <si>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</si>
  <si>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</si>
  <si>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</si>
  <si>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</si>
  <si>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</si>
  <si>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</si>
  <si>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</si>
  <si>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</si>
  <si>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</si>
  <si>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</si>
  <si>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</si>
  <si>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</si>
  <si>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</si>
  <si>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</si>
  <si>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</si>
  <si>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</si>
  <si>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</si>
  <si>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</si>
  <si>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</si>
  <si>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</si>
  <si>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</si>
  <si>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</si>
  <si>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</si>
  <si>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</si>
  <si>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</si>
  <si>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</si>
  <si>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</si>
  <si>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</si>
  <si>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</si>
  <si>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</si>
  <si>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</si>
  <si>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</si>
  <si>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</si>
  <si>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</si>
  <si>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</si>
  <si>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</si>
  <si>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</si>
  <si>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</si>
  <si>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</si>
  <si>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</si>
  <si>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</si>
  <si>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</si>
  <si>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</si>
  <si>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</si>
  <si>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</si>
  <si>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</si>
  <si>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</si>
  <si>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</si>
  <si>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</si>
  <si>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</si>
  <si>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</si>
  <si>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</si>
  <si>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</si>
  <si>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</si>
  <si>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</si>
  <si>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</si>
  <si>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</si>
  <si>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</si>
  <si>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</si>
  <si>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</si>
  <si>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</si>
  <si>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</si>
  <si>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</si>
  <si>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</si>
  <si>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</si>
  <si>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</si>
  <si>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</si>
  <si>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</si>
  <si>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</si>
  <si>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</si>
  <si>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</si>
  <si>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</si>
  <si>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</si>
  <si>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</si>
  <si>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</si>
  <si>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</si>
  <si>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</si>
  <si>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</si>
  <si>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</si>
  <si>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</si>
  <si>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</si>
  <si>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</si>
  <si>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</si>
  <si>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</si>
  <si>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</si>
  <si>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</si>
  <si>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</si>
  <si>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</si>
  <si>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</si>
  <si>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</si>
  <si>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</si>
  <si>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</si>
  <si>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</si>
  <si>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</si>
  <si>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</si>
  <si>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</si>
  <si>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</si>
  <si>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</si>
  <si>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</si>
  <si>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</si>
  <si>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</si>
  <si>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</si>
  <si>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</si>
  <si>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</si>
  <si>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</si>
  <si>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</si>
  <si>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</si>
  <si>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</si>
  <si>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</si>
  <si>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</si>
  <si>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</si>
  <si>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</si>
  <si>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</si>
  <si>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</si>
  <si>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</si>
  <si>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</si>
  <si>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</si>
  <si>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</si>
  <si>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</si>
  <si>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</si>
  <si>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</si>
  <si>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</si>
  <si>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</si>
  <si>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</si>
  <si>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</si>
  <si>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</si>
  <si>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</si>
  <si>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</si>
  <si>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</si>
  <si>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</si>
  <si>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</si>
  <si>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</si>
  <si>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</si>
  <si>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</si>
  <si>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</si>
  <si>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</si>
  <si>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</si>
  <si>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</si>
  <si>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</si>
  <si>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</si>
  <si>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</si>
  <si>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</si>
  <si>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</si>
  <si>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</si>
  <si>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</si>
  <si>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</si>
  <si>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</si>
  <si>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</si>
  <si>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</si>
  <si>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</si>
  <si>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</si>
  <si>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</si>
  <si>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</si>
  <si>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</si>
  <si>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</si>
  <si>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</si>
  <si>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</si>
  <si>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</si>
  <si>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</si>
  <si>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</si>
  <si>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</si>
  <si>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</si>
  <si>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</si>
  <si>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</si>
  <si>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</si>
  <si>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</si>
  <si>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</si>
  <si>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</si>
  <si>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</si>
  <si>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</si>
  <si>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</si>
  <si>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</si>
  <si>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</si>
  <si>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</si>
  <si>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</si>
  <si>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</si>
  <si>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</si>
  <si>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</si>
  <si>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</si>
  <si>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</si>
  <si>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</si>
  <si>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</si>
  <si>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</si>
  <si>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</si>
  <si>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</si>
  <si>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</si>
  <si>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</si>
  <si>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</si>
  <si>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</si>
  <si>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</si>
  <si>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</si>
  <si>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</si>
  <si>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</si>
  <si>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</si>
  <si>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</si>
  <si>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</si>
  <si>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</si>
  <si>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</si>
  <si>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</si>
  <si>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</si>
  <si>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</si>
  <si>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</si>
  <si>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</si>
  <si>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</si>
  <si>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</si>
  <si>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</si>
  <si>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</si>
  <si>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</si>
  <si>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</si>
  <si>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</si>
  <si>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</si>
  <si>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</si>
  <si>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</si>
  <si>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</si>
  <si>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</si>
  <si>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</si>
  <si>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</si>
  <si>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</si>
  <si>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</si>
  <si>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</si>
  <si>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</si>
  <si>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</si>
  <si>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</si>
  <si>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</si>
  <si>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</si>
  <si>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</si>
  <si>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</si>
  <si>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</si>
  <si>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</si>
  <si>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</si>
  <si>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</si>
  <si>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</si>
  <si>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</si>
  <si>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</si>
  <si>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</si>
  <si>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</si>
  <si>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</si>
  <si>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</si>
  <si>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</si>
  <si>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</si>
  <si>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</si>
  <si>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</si>
  <si>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</si>
  <si>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</si>
  <si>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</si>
  <si>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</si>
  <si>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</si>
  <si>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</si>
  <si>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</si>
  <si>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</si>
  <si>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</si>
  <si>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</si>
  <si>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</si>
  <si>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</si>
  <si>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</si>
  <si>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</si>
  <si>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</si>
  <si>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</si>
  <si>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</si>
  <si>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</si>
  <si>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</si>
  <si>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</si>
  <si>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</si>
  <si>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</si>
  <si>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</si>
  <si>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</si>
  <si>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</si>
  <si>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</si>
  <si>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</si>
  <si>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</si>
  <si>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</si>
  <si>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</si>
  <si>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</si>
  <si>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</si>
  <si>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</si>
  <si>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</si>
  <si>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</si>
  <si>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</si>
  <si>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</si>
  <si>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</si>
  <si>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</si>
  <si>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</si>
  <si>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</si>
  <si>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</si>
  <si>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</si>
  <si>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</si>
  <si>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</si>
  <si>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</si>
  <si>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</si>
  <si>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</si>
  <si>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</si>
  <si>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</si>
  <si>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</si>
  <si>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</si>
  <si>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</si>
  <si>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</si>
  <si>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</si>
  <si>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</si>
  <si>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</si>
  <si>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</si>
  <si>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</si>
  <si>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</si>
  <si>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</si>
  <si>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</si>
  <si>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</si>
  <si>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</si>
  <si>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</si>
  <si>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</si>
  <si>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</si>
  <si>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</si>
  <si>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</si>
  <si>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</si>
  <si>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</si>
  <si>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</si>
  <si>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</si>
  <si>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</si>
  <si>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</si>
  <si>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</si>
  <si>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</si>
  <si>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</si>
  <si>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</si>
  <si>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</si>
  <si>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</si>
  <si>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</si>
  <si>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</si>
  <si>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</si>
  <si>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</si>
  <si>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</si>
  <si>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</si>
  <si>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</si>
  <si>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</si>
  <si>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</si>
  <si>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</si>
  <si>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</si>
  <si>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</si>
  <si>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</si>
  <si>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</si>
  <si>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</si>
  <si>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</si>
  <si>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</si>
  <si>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</si>
  <si>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</si>
  <si>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</si>
  <si>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</si>
  <si>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</si>
  <si>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</si>
  <si>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</si>
  <si>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</si>
  <si>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</si>
  <si>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</si>
  <si>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</si>
  <si>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</si>
  <si>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</si>
  <si>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</si>
  <si>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</si>
  <si>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</si>
  <si>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</si>
  <si>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</si>
  <si>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</si>
  <si>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</si>
  <si>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</si>
  <si>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</si>
  <si>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</si>
  <si>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</si>
  <si>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</si>
  <si>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</si>
  <si>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</si>
  <si>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</si>
  <si>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</si>
  <si>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</si>
  <si>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</si>
  <si>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</si>
  <si>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</si>
  <si>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</si>
  <si>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</si>
  <si>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</si>
  <si>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</si>
  <si>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</si>
  <si>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</si>
  <si>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</si>
  <si>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</si>
  <si>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</si>
  <si>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</si>
  <si>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</si>
  <si>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</si>
  <si>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</si>
  <si>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</si>
  <si>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</si>
  <si>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</si>
  <si>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</si>
  <si>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</si>
  <si>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</si>
  <si>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</si>
  <si>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</si>
  <si>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</si>
  <si>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</si>
  <si>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</si>
  <si>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</si>
  <si>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</si>
  <si>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</si>
  <si>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</si>
  <si>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</si>
  <si>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</si>
  <si>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</si>
  <si>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</si>
  <si>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</si>
  <si>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</si>
  <si>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</si>
  <si>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</si>
  <si>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</si>
  <si>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</si>
  <si>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</si>
  <si>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</si>
  <si>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</si>
  <si>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</si>
  <si>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</si>
  <si>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</si>
  <si>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</si>
  <si>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</si>
  <si>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</si>
  <si>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</si>
  <si>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</si>
  <si>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</si>
  <si>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</si>
  <si>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</si>
  <si>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</si>
  <si>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</si>
  <si>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</si>
  <si>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</si>
  <si>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</si>
  <si>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</si>
  <si>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</si>
  <si>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</si>
  <si>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</si>
  <si>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</si>
  <si>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</si>
  <si>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</si>
  <si>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</si>
  <si>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</si>
  <si>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</si>
  <si>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</si>
  <si>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</si>
  <si>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</si>
  <si>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</si>
  <si>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</si>
  <si>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</si>
  <si>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</si>
  <si>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</si>
  <si>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</si>
  <si>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</si>
  <si>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</si>
  <si>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</si>
  <si>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</si>
  <si>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</si>
  <si>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</si>
  <si>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</si>
  <si>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</si>
  <si>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</si>
  <si>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</si>
  <si>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</si>
  <si>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</si>
  <si>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</si>
  <si>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</si>
  <si>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</si>
  <si>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</si>
  <si>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</si>
  <si>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</si>
  <si>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</si>
  <si>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</si>
  <si>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</si>
  <si>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</si>
  <si>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</si>
  <si>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</si>
  <si>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</si>
  <si>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</si>
  <si>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</si>
  <si>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</si>
  <si>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</si>
  <si>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</si>
  <si>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</si>
  <si>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</si>
  <si>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</si>
  <si>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</si>
  <si>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</si>
  <si>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</si>
  <si>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</si>
  <si>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</si>
  <si>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</si>
  <si>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</si>
  <si>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</si>
  <si>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</si>
  <si>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</si>
  <si>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</si>
  <si>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</si>
  <si>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</si>
  <si>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</si>
  <si>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</si>
  <si>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</si>
  <si>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</si>
  <si>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</si>
  <si>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</si>
  <si>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</si>
  <si>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</si>
  <si>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</si>
  <si>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</si>
  <si>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</si>
  <si>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</si>
  <si>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</si>
  <si>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</si>
  <si>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</si>
  <si>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</si>
  <si>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</si>
  <si>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</si>
  <si>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</si>
  <si>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</si>
  <si>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</si>
  <si>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</si>
  <si>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</si>
  <si>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</si>
  <si>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</si>
  <si>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</si>
  <si>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</si>
  <si>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</si>
  <si>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</si>
  <si>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</si>
  <si>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</si>
  <si>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</si>
  <si>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</si>
  <si>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</si>
  <si>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</si>
  <si>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</si>
  <si>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</si>
  <si>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</si>
  <si>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</si>
  <si>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</si>
  <si>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</si>
  <si>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</si>
  <si>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</si>
  <si>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</si>
  <si>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</si>
  <si>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</si>
  <si>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</si>
  <si>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</si>
  <si>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</si>
  <si>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</si>
  <si>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</si>
  <si>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</si>
  <si>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</si>
  <si>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</si>
  <si>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</si>
  <si>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</si>
  <si>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</si>
  <si>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</si>
  <si>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</si>
  <si>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</si>
  <si>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</si>
  <si>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</si>
  <si>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</si>
  <si>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</si>
  <si>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</si>
  <si>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</si>
  <si>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</si>
  <si>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</si>
  <si>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</si>
  <si>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</si>
  <si>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</si>
  <si>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</si>
  <si>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</si>
  <si>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</si>
  <si>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</si>
  <si>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</si>
  <si>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</si>
  <si>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</si>
  <si>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</si>
  <si>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</si>
  <si>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</si>
  <si>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</si>
  <si>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</si>
  <si>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</si>
  <si>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</si>
  <si>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</si>
  <si>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</si>
  <si>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</si>
  <si>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</si>
  <si>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</si>
  <si>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</si>
  <si>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</si>
  <si>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</si>
  <si>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</si>
  <si>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</si>
  <si>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</si>
  <si>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</si>
  <si>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</si>
  <si>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</si>
  <si>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</si>
  <si>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</si>
  <si>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</si>
  <si>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</si>
  <si>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</si>
  <si>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</si>
  <si>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</si>
  <si>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</si>
  <si>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</si>
  <si>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</si>
  <si>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</si>
  <si>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</si>
  <si>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</si>
  <si>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</si>
  <si>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</si>
  <si>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</si>
  <si>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</si>
  <si>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</si>
  <si>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</si>
  <si>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</si>
  <si>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</si>
  <si>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</si>
  <si>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</si>
  <si>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</si>
  <si>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</si>
  <si>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</si>
  <si>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</si>
  <si>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</si>
  <si>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</si>
  <si>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</si>
  <si>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</si>
  <si>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</si>
  <si>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</si>
  <si>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</si>
  <si>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</si>
  <si>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</si>
  <si>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</si>
  <si>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</si>
  <si>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</si>
  <si>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</si>
  <si>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</si>
  <si>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</si>
  <si>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</si>
  <si>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</si>
  <si>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</si>
  <si>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</si>
  <si>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</si>
  <si>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</si>
  <si>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</si>
  <si>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</si>
  <si>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</si>
  <si>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</si>
  <si>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</si>
  <si>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</si>
  <si>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</si>
  <si>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</si>
  <si>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</si>
  <si>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</si>
  <si>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</si>
  <si>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</si>
  <si>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</si>
  <si>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</si>
  <si>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</si>
  <si>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</si>
  <si>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</si>
  <si>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</si>
  <si>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</si>
  <si>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</si>
  <si>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</si>
  <si>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</si>
  <si>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</si>
  <si>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</si>
  <si>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</si>
  <si>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</si>
  <si>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</si>
  <si>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</si>
  <si>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</si>
  <si>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</si>
  <si>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</si>
  <si>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</si>
  <si>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</si>
  <si>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</si>
  <si>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</si>
  <si>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</si>
  <si>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</si>
  <si>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</si>
  <si>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</si>
  <si>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</si>
  <si>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</si>
  <si>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</si>
  <si>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</si>
  <si>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</si>
  <si>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</si>
  <si>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</si>
  <si>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</si>
  <si>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</si>
  <si>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</si>
  <si>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</si>
  <si>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</si>
  <si>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</si>
  <si>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</si>
  <si>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</si>
  <si>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</si>
  <si>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</si>
  <si>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</si>
  <si>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</si>
  <si>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</si>
  <si>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</si>
  <si>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</si>
  <si>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</si>
  <si>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</si>
  <si>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</si>
  <si>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</si>
  <si>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</si>
  <si>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</si>
  <si>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</si>
  <si>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</si>
  <si>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</si>
  <si>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</si>
  <si>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</si>
  <si>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</si>
  <si>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</si>
  <si>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</si>
  <si>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</si>
  <si>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</si>
  <si>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</si>
  <si>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</si>
  <si>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</si>
  <si>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</si>
  <si>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</si>
  <si>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</si>
  <si>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</si>
  <si>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</si>
  <si>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</si>
  <si>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</si>
  <si>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</si>
  <si>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</si>
  <si>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</si>
  <si>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</si>
  <si>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</si>
  <si>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</si>
  <si>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</si>
  <si>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</si>
  <si>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</si>
  <si>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</si>
  <si>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</si>
  <si>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</si>
  <si>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</si>
  <si>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</si>
  <si>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</si>
  <si>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</si>
  <si>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</si>
  <si>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</si>
  <si>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</si>
  <si>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</si>
  <si>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</si>
  <si>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</si>
  <si>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</si>
  <si>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</si>
  <si>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</si>
  <si>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</si>
  <si>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</si>
  <si>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</si>
  <si>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</si>
  <si>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</si>
  <si>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</si>
  <si>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</si>
  <si>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</si>
  <si>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</si>
  <si>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</si>
  <si>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</si>
  <si>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</si>
  <si>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</si>
  <si>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</si>
  <si>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</si>
  <si>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</si>
  <si>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</si>
  <si>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</si>
  <si>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</si>
  <si>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</si>
  <si>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</si>
  <si>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</si>
  <si>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</si>
  <si>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</si>
  <si>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</si>
  <si>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</si>
  <si>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</si>
  <si>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</si>
  <si>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</si>
  <si>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</si>
  <si>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</si>
  <si>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</si>
  <si>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</si>
  <si>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</si>
  <si>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</si>
  <si>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</si>
  <si>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</si>
  <si>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</si>
  <si>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</si>
  <si>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</si>
  <si>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</si>
  <si>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</si>
  <si>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</si>
  <si>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</si>
  <si>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</si>
  <si>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</si>
  <si>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</si>
  <si>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</si>
  <si>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</si>
  <si>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</si>
  <si>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</si>
  <si>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</si>
  <si>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</si>
  <si>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</si>
  <si>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</si>
  <si>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</si>
  <si>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</si>
  <si>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</si>
  <si>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</si>
  <si>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</si>
  <si>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</si>
  <si>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</si>
  <si>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</si>
  <si>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</si>
  <si>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</si>
  <si>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</si>
  <si>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</si>
  <si>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</si>
  <si>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</si>
  <si>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</si>
  <si>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</si>
  <si>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</si>
  <si>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</si>
  <si>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</si>
  <si>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</si>
  <si>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</si>
  <si>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</si>
  <si>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</si>
  <si>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</si>
  <si>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</si>
  <si>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</si>
  <si>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</si>
  <si>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</si>
  <si>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</si>
  <si>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</si>
  <si>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</si>
  <si>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</si>
  <si>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</si>
  <si>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</si>
  <si>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</si>
  <si>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</si>
  <si>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</si>
  <si>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</si>
  <si>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</si>
  <si>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</si>
  <si>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</si>
  <si>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</si>
  <si>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</si>
  <si>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</si>
  <si>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</si>
  <si>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</si>
  <si>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</si>
  <si>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</si>
  <si>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</si>
  <si>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</si>
  <si>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</si>
  <si>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</si>
  <si>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</si>
  <si>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</si>
  <si>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</si>
  <si>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</si>
  <si>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</si>
  <si>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</si>
  <si>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</si>
  <si>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</si>
  <si>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</si>
  <si>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</si>
  <si>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</si>
  <si>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</si>
  <si>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</si>
  <si>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</si>
  <si>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</si>
  <si>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</si>
  <si>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</si>
  <si>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</si>
  <si>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</si>
  <si>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</si>
  <si>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</si>
  <si>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</si>
  <si>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</si>
  <si>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</si>
  <si>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</si>
  <si>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</si>
  <si>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</si>
  <si>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</si>
  <si>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</si>
  <si>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</si>
  <si>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</si>
  <si>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</si>
  <si>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</si>
  <si>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</si>
  <si>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</si>
  <si>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</si>
  <si>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</si>
  <si>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</si>
  <si>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</si>
  <si>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</si>
  <si>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</si>
  <si>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</si>
  <si>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</si>
  <si>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</si>
  <si>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</si>
  <si>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</si>
  <si>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</si>
  <si>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</si>
  <si>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</si>
  <si>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</si>
  <si>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</si>
  <si>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</si>
  <si>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</si>
  <si>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</si>
  <si>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</si>
  <si>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</si>
  <si>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</si>
  <si>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</si>
  <si>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</si>
  <si>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</si>
  <si>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</si>
  <si>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</si>
  <si>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</si>
  <si>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</si>
  <si>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</si>
  <si>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</si>
  <si>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</si>
  <si>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</si>
  <si>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</si>
  <si>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</si>
  <si>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</si>
  <si>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</si>
  <si>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</si>
  <si>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</si>
  <si>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</si>
  <si>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</si>
  <si>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</si>
  <si>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</si>
  <si>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</si>
  <si>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</si>
  <si>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</si>
  <si>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</si>
  <si>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</si>
  <si>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</si>
  <si>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</si>
  <si>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</si>
  <si>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</si>
  <si>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</si>
  <si>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</si>
  <si>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</si>
  <si>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</si>
  <si>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</si>
  <si>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</si>
  <si>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</si>
  <si>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</si>
  <si>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</si>
  <si>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</si>
  <si>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</si>
  <si>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</si>
  <si>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</si>
  <si>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</si>
  <si>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</si>
  <si>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</si>
  <si>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</si>
  <si>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</si>
  <si>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</si>
  <si>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</si>
  <si>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</si>
  <si>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</si>
  <si>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</si>
  <si>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</si>
  <si>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</si>
  <si>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</si>
  <si>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</si>
  <si>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</si>
  <si>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</si>
  <si>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</si>
  <si>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</si>
  <si>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</si>
  <si>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</si>
  <si>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</si>
  <si>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</si>
  <si>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</si>
  <si>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</si>
  <si>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</si>
  <si>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</si>
  <si>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</si>
  <si>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</si>
  <si>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</si>
  <si>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</si>
  <si>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</si>
  <si>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</si>
  <si>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</si>
  <si>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</si>
  <si>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</si>
  <si>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</si>
  <si>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</si>
  <si>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</si>
  <si>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</si>
  <si>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</si>
  <si>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</si>
  <si>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</si>
  <si>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</si>
  <si>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</si>
  <si>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</si>
  <si>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</si>
  <si>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</si>
  <si>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</si>
  <si>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</si>
  <si>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</si>
  <si>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</si>
  <si>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</si>
  <si>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</si>
  <si>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</si>
  <si>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</si>
  <si>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</si>
  <si>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</si>
  <si>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</si>
  <si>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</si>
  <si>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</si>
  <si>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</si>
  <si>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</si>
  <si>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</si>
  <si>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</si>
  <si>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</si>
  <si>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</si>
  <si>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</si>
  <si>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</si>
  <si>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</si>
  <si>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</si>
  <si>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</si>
  <si>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</si>
  <si>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</si>
  <si>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</si>
  <si>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</si>
  <si>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</si>
  <si>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</si>
  <si>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</si>
  <si>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</si>
  <si>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</si>
  <si>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</si>
  <si>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</si>
  <si>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</si>
  <si>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</si>
  <si>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</si>
  <si>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</si>
  <si>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</si>
  <si>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</si>
  <si>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</si>
  <si>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</si>
  <si>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</si>
  <si>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</si>
  <si>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</si>
  <si>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</si>
  <si>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</si>
  <si>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</si>
  <si>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</si>
  <si>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</si>
  <si>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</si>
  <si>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</si>
  <si>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</si>
  <si>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</si>
  <si>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</si>
  <si>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</si>
  <si>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</si>
  <si>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</si>
  <si>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</si>
  <si>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</si>
  <si>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</si>
  <si>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</si>
  <si>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</si>
  <si>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</si>
  <si>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</si>
  <si>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</si>
  <si>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</si>
  <si>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</si>
  <si>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</si>
  <si>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</si>
  <si>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</si>
  <si>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</si>
  <si>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</si>
  <si>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</si>
  <si>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</si>
  <si>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</si>
  <si>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</si>
  <si>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</si>
  <si>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</si>
  <si>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</si>
  <si>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</si>
  <si>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</si>
  <si>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</si>
  <si>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</si>
  <si>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</si>
  <si>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</si>
  <si>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</si>
  <si>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</si>
  <si>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</si>
  <si>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</si>
  <si>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</si>
  <si>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</si>
  <si>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</si>
  <si>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</si>
  <si>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</si>
  <si>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</si>
  <si>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</si>
  <si>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</si>
  <si>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</si>
  <si>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</si>
  <si>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</si>
  <si>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</si>
  <si>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</si>
  <si>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</si>
  <si>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</si>
  <si>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</si>
  <si>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</si>
  <si>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</si>
  <si>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</si>
  <si>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</si>
  <si>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</si>
  <si>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</si>
  <si>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</si>
  <si>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</si>
  <si>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</si>
  <si>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</si>
  <si>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</si>
  <si>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</si>
  <si>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</si>
  <si>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</si>
  <si>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</si>
  <si>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</si>
  <si>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</si>
  <si>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</si>
  <si>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</si>
  <si>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</si>
  <si>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</si>
  <si>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</si>
  <si>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</si>
  <si>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</si>
  <si>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</si>
  <si>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</si>
  <si>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</si>
  <si>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</si>
  <si>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</si>
  <si>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</si>
  <si>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</si>
  <si>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</si>
  <si>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</si>
  <si>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</si>
  <si>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</si>
  <si>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</si>
  <si>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</si>
  <si>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</si>
  <si>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</si>
  <si>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</si>
  <si>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</si>
  <si>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</si>
  <si>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</si>
  <si>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</si>
  <si>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</si>
  <si>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</si>
  <si>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</si>
  <si>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</si>
  <si>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</si>
  <si>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</si>
  <si>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</si>
  <si>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</si>
  <si>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</si>
  <si>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</si>
  <si>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</si>
  <si>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</si>
  <si>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</si>
  <si>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</si>
  <si>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</si>
  <si>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</si>
  <si>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</si>
  <si>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</si>
  <si>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</si>
  <si>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</si>
  <si>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</si>
  <si>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</si>
  <si>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</si>
  <si>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</si>
  <si>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</si>
  <si>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</si>
  <si>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</si>
  <si>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</si>
  <si>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</si>
  <si>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</si>
  <si>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</si>
  <si>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</si>
  <si>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</si>
  <si>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</si>
  <si>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</si>
  <si>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</si>
  <si>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</si>
  <si>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</si>
  <si>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</si>
  <si>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</si>
  <si>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</si>
  <si>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</si>
  <si>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</si>
  <si>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</si>
  <si>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</si>
  <si>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</si>
  <si>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</si>
  <si>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</si>
  <si>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</si>
  <si>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</si>
  <si>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</si>
  <si>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</si>
  <si>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</si>
  <si>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</si>
  <si>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</si>
  <si>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</si>
  <si>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</si>
  <si>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</si>
  <si>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</si>
  <si>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</si>
  <si>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</si>
  <si>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</si>
  <si>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</si>
  <si>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</si>
  <si>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</si>
  <si>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</si>
  <si>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</si>
  <si>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</si>
  <si>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</si>
  <si>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</si>
  <si>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</si>
  <si>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</si>
  <si>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</si>
  <si>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</si>
  <si>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</si>
  <si>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</si>
  <si>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</si>
  <si>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</si>
  <si>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</si>
  <si>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</si>
  <si>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</si>
  <si>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</si>
  <si>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</si>
  <si>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</si>
  <si>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</si>
  <si>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</si>
  <si>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</si>
  <si>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</si>
  <si>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</si>
  <si>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</si>
  <si>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</si>
  <si>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</si>
  <si>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</si>
  <si>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</si>
  <si>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</si>
  <si>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</si>
  <si>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</si>
  <si>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</si>
  <si>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</si>
  <si>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</si>
  <si>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</si>
  <si>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</si>
  <si>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</si>
  <si>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</si>
  <si>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</si>
  <si>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</si>
  <si>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</si>
  <si>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</si>
  <si>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</si>
  <si>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</si>
  <si>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</si>
  <si>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</si>
  <si>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</si>
  <si>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</si>
  <si>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</si>
  <si>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</si>
  <si>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</si>
  <si>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</si>
  <si>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</si>
  <si>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</si>
  <si>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</si>
  <si>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</si>
  <si>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</si>
  <si>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</si>
  <si>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</si>
  <si>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</si>
  <si>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</si>
  <si>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</si>
  <si>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</si>
  <si>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</si>
  <si>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</si>
  <si>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</si>
  <si>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</si>
  <si>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</si>
  <si>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</si>
  <si>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</si>
  <si>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</si>
  <si>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</si>
  <si>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</si>
  <si>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</si>
  <si>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</si>
  <si>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</si>
  <si>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</si>
  <si>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</si>
  <si>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</si>
  <si>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</si>
  <si>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</si>
  <si>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</si>
  <si>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</si>
  <si>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</si>
  <si>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</si>
  <si>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</si>
  <si>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</si>
  <si>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</si>
  <si>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</si>
  <si>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</si>
  <si>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</si>
  <si>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</si>
  <si>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</si>
  <si>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</si>
  <si>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</si>
  <si>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</si>
  <si>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</si>
  <si>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</si>
  <si>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</si>
  <si>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</si>
  <si>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</si>
  <si>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</si>
  <si>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</si>
  <si>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</si>
  <si>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</si>
  <si>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</si>
  <si>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</si>
  <si>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</si>
  <si>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</si>
  <si>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</si>
  <si>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</si>
  <si>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</si>
  <si>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</si>
  <si>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</si>
  <si>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</si>
  <si>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</si>
  <si>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</si>
  <si>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</si>
  <si>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</si>
  <si>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</si>
  <si>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</si>
  <si>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</si>
  <si>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</si>
  <si>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</si>
  <si>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</si>
  <si>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</si>
  <si>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</si>
  <si>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</si>
  <si>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</si>
  <si>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</si>
  <si>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</si>
  <si>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</si>
  <si>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</si>
  <si>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</si>
  <si>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</si>
  <si>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</si>
  <si>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</si>
  <si>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</si>
  <si>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</si>
  <si>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</si>
  <si>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</si>
  <si>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</si>
  <si>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</si>
  <si>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</si>
  <si>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</si>
  <si>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</si>
  <si>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</si>
  <si>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</si>
  <si>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</si>
  <si>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</si>
  <si>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</si>
  <si>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</si>
  <si>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</si>
  <si>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</si>
  <si>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</si>
  <si>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</si>
  <si>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</si>
  <si>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</si>
  <si>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</si>
  <si>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</si>
  <si>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</si>
  <si>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</si>
  <si>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</si>
  <si>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</si>
  <si>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</si>
  <si>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</si>
  <si>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</si>
  <si>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</si>
  <si>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</si>
  <si>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</si>
  <si>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</si>
  <si>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</si>
  <si>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</si>
  <si>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</si>
  <si>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</si>
  <si>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</si>
  <si>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</si>
  <si>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</si>
  <si>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</si>
  <si>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</si>
  <si>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</si>
  <si>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</si>
  <si>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</si>
  <si>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</si>
  <si>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</si>
  <si>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</si>
  <si>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</si>
  <si>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</si>
  <si>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</si>
  <si>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</si>
  <si>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</si>
  <si>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</si>
  <si>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</si>
  <si>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</si>
  <si>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</si>
  <si>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</si>
  <si>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</si>
  <si>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</si>
  <si>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</si>
  <si>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</si>
  <si>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</si>
  <si>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</si>
  <si>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</si>
  <si>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</si>
  <si>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</si>
  <si>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</si>
  <si>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</si>
  <si>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</si>
  <si>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</si>
  <si>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</si>
  <si>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</si>
  <si>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</si>
  <si>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</si>
  <si>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</si>
  <si>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</si>
  <si>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</si>
  <si>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</si>
  <si>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</si>
  <si>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</si>
  <si>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</si>
  <si>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</si>
  <si>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</si>
  <si>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</si>
  <si>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</si>
  <si>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</si>
  <si>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</si>
  <si>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</si>
  <si>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</si>
  <si>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</si>
  <si>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</si>
  <si>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</si>
  <si>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</si>
  <si>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</si>
  <si>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</si>
  <si>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</si>
  <si>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</si>
  <si>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</si>
  <si>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</si>
  <si>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</si>
  <si>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</si>
  <si>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</si>
  <si>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</si>
  <si>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</si>
  <si>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</si>
  <si>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</si>
  <si>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</si>
  <si>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</si>
  <si>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</si>
  <si>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</si>
  <si>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</si>
  <si>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</si>
  <si>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</si>
  <si>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</si>
  <si>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</si>
  <si>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</si>
  <si>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</si>
  <si>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</si>
  <si>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</si>
  <si>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</si>
  <si>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</si>
  <si>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</si>
  <si>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</si>
  <si>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</si>
  <si>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</si>
  <si>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</si>
  <si>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</si>
  <si>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</si>
  <si>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</si>
  <si>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</si>
  <si>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</si>
  <si>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</si>
  <si>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</si>
  <si>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</si>
  <si>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</si>
  <si>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</si>
  <si>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</si>
  <si>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</si>
  <si>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</si>
  <si>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</si>
  <si>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</si>
  <si>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</si>
  <si>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</si>
  <si>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</si>
  <si>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</si>
  <si>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</si>
  <si>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</si>
  <si>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</si>
  <si>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</si>
  <si>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</si>
  <si>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</si>
  <si>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</si>
  <si>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</si>
  <si>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</si>
  <si>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</si>
  <si>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</si>
  <si>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</si>
  <si>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</si>
  <si>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</si>
  <si>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</si>
  <si>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</si>
  <si>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</si>
  <si>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</si>
  <si>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</si>
  <si>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</si>
  <si>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</si>
  <si>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</si>
  <si>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</si>
  <si>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</si>
  <si>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</si>
  <si>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</si>
  <si>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</si>
  <si>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</si>
  <si>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</si>
  <si>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</si>
  <si>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</si>
  <si>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</si>
  <si>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</si>
  <si>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</si>
  <si>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</si>
  <si>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</si>
  <si>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</si>
  <si>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</si>
  <si>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</si>
  <si>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</si>
  <si>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</si>
  <si>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</si>
  <si>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</si>
  <si>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</si>
  <si>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</si>
  <si>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</si>
  <si>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</si>
  <si>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</si>
  <si>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</si>
  <si>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</si>
  <si>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</si>
  <si>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</si>
  <si>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</si>
  <si>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</si>
  <si>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</si>
  <si>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</si>
  <si>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</si>
  <si>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</si>
  <si>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</si>
  <si>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</si>
  <si>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</si>
  <si>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</si>
  <si>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</si>
  <si>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</si>
  <si>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</si>
  <si>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</si>
  <si>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</si>
  <si>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</si>
  <si>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</si>
  <si>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</si>
  <si>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</si>
  <si>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</si>
  <si>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</si>
  <si>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</si>
  <si>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</si>
  <si>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</si>
  <si>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</si>
  <si>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</si>
  <si>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</si>
  <si>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</si>
  <si>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</si>
  <si>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</si>
  <si>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</si>
  <si>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</si>
  <si>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</si>
  <si>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</si>
  <si>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</si>
  <si>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</si>
  <si>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</si>
  <si>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</si>
  <si>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</si>
  <si>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</si>
  <si>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</si>
  <si>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</si>
  <si>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</si>
  <si>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</si>
  <si>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</si>
  <si>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</si>
  <si>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</si>
  <si>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</si>
  <si>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</si>
  <si>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</si>
  <si>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</si>
  <si>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</si>
  <si>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</si>
  <si>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</si>
  <si>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</si>
  <si>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</si>
  <si>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</si>
  <si>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</si>
  <si>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</si>
  <si>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</si>
  <si>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</si>
  <si>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</si>
  <si>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</si>
  <si>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</si>
  <si>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</si>
  <si>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</si>
  <si>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</si>
  <si>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</si>
  <si>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</si>
  <si>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</si>
  <si>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</si>
  <si>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</si>
  <si>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</si>
  <si>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</si>
  <si>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</si>
  <si>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</si>
  <si>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</si>
  <si>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</si>
  <si>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</si>
  <si>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</si>
  <si>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</si>
  <si>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</si>
  <si>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</si>
  <si>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</si>
  <si>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</si>
  <si>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</si>
  <si>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</si>
  <si>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</si>
  <si>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</si>
  <si>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</si>
  <si>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</si>
  <si>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</si>
  <si>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</si>
  <si>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</si>
  <si>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</si>
  <si>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</si>
  <si>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</si>
  <si>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</si>
  <si>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</si>
  <si>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</si>
  <si>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</si>
  <si>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</si>
  <si>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</si>
  <si>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</si>
  <si>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</si>
  <si>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</si>
  <si>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</si>
  <si>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</si>
  <si>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</si>
  <si>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</si>
  <si>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</si>
  <si>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</si>
  <si>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</si>
  <si>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</si>
  <si>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</si>
  <si>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</si>
  <si>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</si>
  <si>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</si>
  <si>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</si>
  <si>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</si>
  <si>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</si>
  <si>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</si>
  <si>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</si>
  <si>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</si>
  <si>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</si>
  <si>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</si>
  <si>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</si>
  <si>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</si>
  <si>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</si>
  <si>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</si>
  <si>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</si>
  <si>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</si>
  <si>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</si>
  <si>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</si>
  <si>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</si>
  <si>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</si>
  <si>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</si>
  <si>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</si>
  <si>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</si>
  <si>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</si>
  <si>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</si>
  <si>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</si>
  <si>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</si>
  <si>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</si>
  <si>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</si>
  <si>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</si>
  <si>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</si>
  <si>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</si>
  <si>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</si>
  <si>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</si>
  <si>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</si>
  <si>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</si>
  <si>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</si>
  <si>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</si>
  <si>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</si>
  <si>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</si>
  <si>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</si>
  <si>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</si>
  <si>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</si>
  <si>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</si>
  <si>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</si>
  <si>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</si>
  <si>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</si>
  <si>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</si>
  <si>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</si>
  <si>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</si>
  <si>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</si>
  <si>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</si>
  <si>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</si>
  <si>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</si>
  <si>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</si>
  <si>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</si>
  <si>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</si>
  <si>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</si>
  <si>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</si>
  <si>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</si>
  <si>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</si>
  <si>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</si>
  <si>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</si>
  <si>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</si>
  <si>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</si>
  <si>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</si>
  <si>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</si>
  <si>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</si>
  <si>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</si>
  <si>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</si>
  <si>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</si>
  <si>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</si>
  <si>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</si>
  <si>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</si>
  <si>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</si>
  <si>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</si>
  <si>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</si>
  <si>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</si>
  <si>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</si>
  <si>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</si>
  <si>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</si>
  <si>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</si>
  <si>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</si>
  <si>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</si>
  <si>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</si>
  <si>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</si>
  <si>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</si>
  <si>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</si>
  <si>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</si>
  <si>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</si>
  <si>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</si>
  <si>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</si>
  <si>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</si>
  <si>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</si>
  <si>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</si>
  <si>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</si>
  <si>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</si>
  <si>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</si>
  <si>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</si>
  <si>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</si>
  <si>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</si>
  <si>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</si>
  <si>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</si>
  <si>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</si>
  <si>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</si>
  <si>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</si>
  <si>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</si>
  <si>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</si>
  <si>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</si>
  <si>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</si>
  <si>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</si>
  <si>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</si>
  <si>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</si>
  <si>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</si>
  <si>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</si>
  <si>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</si>
  <si>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</si>
  <si>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</si>
  <si>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</si>
  <si>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</si>
  <si>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</si>
  <si>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</si>
  <si>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</si>
  <si>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</si>
  <si>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</si>
  <si>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</si>
  <si>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</si>
  <si>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</si>
  <si>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</si>
  <si>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</si>
  <si>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</si>
  <si>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</si>
  <si>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</si>
  <si>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</si>
  <si>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</si>
  <si>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</si>
  <si>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</si>
  <si>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</si>
  <si>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</si>
  <si>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</si>
  <si>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</si>
  <si>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</si>
  <si>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</si>
  <si>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</si>
  <si>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</si>
  <si>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</si>
  <si>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</si>
  <si>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</si>
  <si>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</si>
  <si>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</si>
  <si>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</si>
  <si>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</si>
  <si>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</si>
  <si>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</si>
  <si>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</si>
  <si>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</si>
  <si>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</si>
  <si>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</si>
  <si>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</si>
  <si>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</si>
  <si>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</si>
  <si>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</si>
  <si>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</si>
  <si>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</si>
  <si>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</si>
  <si>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</si>
  <si>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</si>
  <si>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</si>
  <si>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</si>
  <si>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</si>
  <si>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</si>
  <si>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</si>
  <si>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</si>
  <si>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</si>
  <si>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</si>
  <si>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</si>
  <si>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</si>
  <si>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</si>
  <si>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</si>
  <si>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</si>
  <si>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</si>
  <si>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</si>
  <si>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</si>
  <si>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</si>
  <si>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</si>
  <si>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</si>
  <si>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</si>
  <si>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</si>
  <si>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</si>
  <si>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</si>
  <si>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</si>
  <si>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</si>
  <si>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</si>
  <si>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</si>
  <si>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</si>
  <si>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</si>
  <si>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</si>
  <si>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</si>
  <si>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</si>
  <si>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</si>
  <si>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</si>
  <si>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</si>
  <si>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</si>
  <si>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</si>
  <si>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</si>
  <si>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</si>
  <si>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</si>
  <si>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</si>
  <si>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</si>
  <si>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</si>
  <si>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</si>
  <si>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</si>
  <si>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</si>
  <si>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</si>
  <si>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</si>
  <si>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</si>
  <si>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</si>
  <si>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</si>
  <si>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</si>
  <si>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</si>
  <si>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</si>
  <si>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</si>
  <si>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</si>
  <si>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</si>
  <si>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</si>
  <si>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</si>
  <si>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</si>
  <si>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</si>
  <si>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</si>
  <si>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</si>
  <si>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</si>
  <si>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</si>
  <si>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</si>
  <si>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</si>
  <si>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</si>
  <si>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</si>
  <si>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</si>
  <si>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</si>
  <si>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</si>
  <si>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</si>
  <si>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</si>
  <si>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</si>
  <si>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</si>
  <si>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</si>
  <si>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</si>
  <si>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</si>
  <si>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</si>
  <si>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</si>
  <si>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</si>
  <si>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</si>
  <si>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</si>
  <si>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</si>
  <si>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</si>
  <si>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</si>
  <si>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</si>
  <si>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</si>
  <si>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</si>
  <si>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</si>
  <si>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</si>
  <si>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</si>
  <si>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</si>
  <si>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</si>
  <si>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</si>
  <si>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</si>
  <si>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</si>
  <si>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</si>
  <si>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</si>
  <si>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</si>
  <si>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</si>
  <si>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</si>
  <si>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</si>
  <si>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</si>
  <si>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</si>
  <si>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</si>
  <si>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</si>
  <si>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</si>
  <si>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</si>
  <si>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</si>
  <si>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</si>
  <si>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</si>
  <si>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</si>
  <si>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</si>
  <si>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</si>
  <si>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</si>
  <si>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</si>
  <si>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</si>
  <si>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</si>
  <si>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</si>
  <si>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</si>
  <si>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</si>
  <si>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</si>
  <si>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</si>
  <si>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</si>
  <si>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</si>
  <si>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</si>
  <si>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</si>
  <si>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</si>
  <si>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</si>
  <si>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</si>
  <si>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</si>
  <si>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</si>
  <si>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</si>
  <si>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</si>
  <si>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</si>
  <si>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</si>
  <si>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</si>
  <si>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</si>
  <si>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</si>
  <si>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</si>
  <si>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</si>
  <si>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</si>
  <si>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</si>
  <si>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</si>
  <si>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</si>
  <si>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</si>
  <si>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</si>
  <si>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</si>
  <si>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</si>
  <si>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</si>
  <si>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</si>
  <si>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</si>
  <si>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</si>
  <si>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</si>
  <si>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</si>
  <si>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</si>
  <si>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</si>
  <si>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</si>
  <si>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</si>
  <si>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</si>
  <si>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</si>
  <si>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</si>
  <si>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</si>
  <si>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</si>
  <si>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</si>
  <si>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</si>
  <si>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</si>
  <si>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</si>
  <si>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</si>
  <si>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</si>
  <si>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</si>
  <si>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</si>
  <si>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</si>
  <si>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</si>
  <si>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</si>
  <si>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</si>
  <si>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</si>
  <si>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</si>
  <si>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</si>
  <si>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</si>
  <si>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</si>
  <si>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</si>
  <si>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</si>
  <si>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</si>
  <si>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</si>
  <si>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</si>
  <si>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</si>
  <si>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</si>
  <si>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</si>
  <si>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</si>
  <si>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</si>
  <si>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</si>
  <si>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</si>
  <si>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</si>
  <si>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</si>
  <si>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</si>
  <si>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</si>
  <si>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</si>
  <si>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</si>
  <si>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</si>
  <si>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</si>
  <si>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</si>
  <si>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</si>
  <si>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</si>
  <si>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</si>
  <si>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</si>
  <si>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</si>
  <si>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</si>
  <si>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</si>
  <si>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</si>
  <si>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</si>
  <si>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</si>
  <si>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</si>
  <si>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</si>
  <si>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</si>
  <si>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</si>
  <si>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</si>
  <si>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</si>
  <si>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</si>
  <si>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</si>
  <si>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</si>
  <si>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</si>
  <si>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</si>
  <si>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</si>
  <si>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</si>
  <si>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</si>
  <si>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</si>
  <si>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</si>
  <si>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</si>
  <si>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</si>
  <si>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</si>
  <si>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</si>
  <si>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</si>
  <si>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</si>
  <si>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</si>
  <si>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</si>
  <si>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</si>
  <si>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</si>
  <si>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</si>
  <si>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</si>
  <si>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</si>
  <si>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</si>
  <si>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</si>
  <si>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</si>
  <si>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</si>
  <si>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</si>
  <si>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</si>
  <si>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</si>
  <si>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</si>
  <si>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</si>
  <si>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</si>
  <si>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</si>
  <si>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</si>
  <si>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</si>
  <si>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</si>
  <si>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</si>
  <si>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</si>
  <si>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</si>
  <si>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</si>
  <si>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</si>
  <si>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</si>
  <si>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</si>
  <si>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</si>
  <si>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</si>
  <si>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</si>
  <si>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</si>
  <si>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</si>
  <si>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</si>
  <si>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</si>
  <si>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</si>
  <si>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</si>
  <si>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</si>
  <si>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</si>
  <si>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</si>
  <si>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</si>
  <si>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</si>
  <si>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</si>
  <si>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</si>
  <si>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</si>
  <si>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</si>
  <si>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</si>
  <si>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</si>
  <si>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</si>
  <si>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</si>
  <si>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</si>
  <si>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</si>
  <si>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</si>
  <si>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</si>
  <si>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</si>
  <si>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</si>
  <si>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</si>
  <si>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</si>
  <si>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</si>
  <si>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</si>
  <si>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</si>
  <si>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</si>
  <si>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</si>
  <si>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</si>
  <si>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</si>
  <si>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</si>
  <si>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</si>
  <si>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</si>
  <si>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</si>
  <si>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</si>
  <si>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</si>
  <si>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</si>
  <si>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</si>
  <si>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</si>
  <si>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</si>
  <si>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</si>
  <si>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</si>
  <si>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</si>
  <si>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</si>
  <si>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</si>
  <si>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</si>
  <si>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</si>
  <si>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</si>
  <si>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</si>
  <si>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</si>
  <si>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</si>
  <si>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</si>
  <si>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</si>
  <si>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</si>
  <si>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</si>
  <si>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</si>
  <si>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</si>
  <si>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</si>
  <si>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</si>
  <si>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</si>
  <si>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</si>
  <si>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</si>
  <si>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</si>
  <si>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</si>
  <si>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</si>
  <si>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</si>
  <si>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</si>
  <si>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</si>
  <si>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</si>
  <si>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</si>
  <si>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</si>
  <si>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</si>
  <si>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</si>
  <si>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</si>
  <si>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</si>
  <si>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</si>
  <si>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</si>
  <si>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</si>
  <si>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</si>
  <si>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</si>
  <si>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</si>
  <si>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</si>
  <si>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</si>
  <si>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</si>
  <si>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</si>
  <si>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</si>
  <si>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</si>
  <si>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</si>
  <si>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</si>
  <si>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</si>
  <si>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</si>
  <si>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</si>
  <si>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</si>
  <si>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</si>
  <si>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</si>
  <si>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</si>
  <si>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</si>
  <si>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</si>
  <si>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</si>
  <si>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</si>
  <si>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</si>
  <si>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</si>
  <si>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</si>
  <si>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</si>
  <si>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</si>
  <si>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</si>
  <si>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</si>
  <si>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</si>
  <si>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</si>
  <si>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</si>
  <si>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</si>
  <si>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</si>
  <si>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</si>
  <si>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</si>
  <si>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</si>
  <si>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</si>
  <si>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</si>
  <si>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</si>
  <si>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</si>
  <si>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</si>
  <si>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</si>
  <si>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</si>
  <si>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</si>
  <si>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</si>
  <si>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</si>
  <si>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</si>
  <si>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</si>
  <si>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</si>
  <si>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</si>
  <si>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</si>
  <si>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</si>
  <si>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</si>
  <si>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</si>
  <si>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</si>
  <si>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</si>
  <si>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</si>
  <si>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</si>
  <si>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</si>
  <si>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</si>
  <si>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</si>
  <si>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</si>
  <si>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</si>
  <si>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</si>
  <si>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</si>
  <si>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</si>
  <si>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</si>
  <si>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</si>
  <si>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</si>
  <si>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</si>
  <si>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</si>
  <si>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</si>
  <si>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</si>
  <si>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</si>
  <si>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</si>
  <si>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</si>
  <si>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</si>
  <si>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</si>
  <si>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</si>
  <si>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</si>
  <si>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</si>
  <si>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</si>
  <si>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</si>
  <si>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</si>
  <si>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</si>
  <si>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</si>
  <si>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</si>
  <si>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</si>
  <si>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</si>
  <si>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</si>
  <si>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</si>
  <si>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</si>
  <si>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</si>
  <si>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</si>
  <si>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</si>
  <si>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</si>
  <si>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</si>
  <si>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</si>
  <si>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</si>
  <si>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</si>
  <si>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</si>
  <si>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</si>
  <si>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</si>
  <si>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</si>
  <si>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</si>
  <si>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</si>
  <si>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</si>
  <si>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</si>
  <si>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</si>
  <si>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</si>
  <si>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</si>
  <si>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</si>
  <si>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</si>
  <si>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</si>
  <si>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</si>
  <si>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</si>
  <si>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</si>
  <si>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</si>
  <si>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</si>
  <si>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</si>
  <si>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</si>
  <si>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</si>
  <si>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</si>
  <si>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</si>
  <si>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</si>
  <si>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</si>
  <si>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</si>
  <si>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</si>
  <si>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</si>
  <si>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</si>
  <si>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</si>
  <si>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</si>
  <si>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</si>
  <si>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</si>
  <si>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</si>
  <si>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</si>
  <si>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</si>
  <si>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</si>
  <si>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</si>
  <si>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</si>
  <si>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</si>
  <si>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</si>
  <si>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</si>
  <si>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</si>
  <si>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</si>
  <si>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</si>
  <si>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</si>
  <si>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</si>
  <si>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</si>
  <si>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</si>
  <si>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</si>
  <si>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</si>
  <si>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</si>
  <si>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</si>
  <si>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</si>
  <si>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</si>
  <si>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</si>
  <si>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</si>
  <si>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</si>
  <si>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</si>
  <si>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</si>
  <si>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</si>
  <si>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</si>
  <si>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</si>
  <si>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</si>
  <si>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</si>
  <si>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</si>
  <si>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</si>
  <si>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</si>
  <si>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</si>
  <si>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</si>
  <si>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</si>
  <si>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</si>
  <si>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</si>
  <si>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</si>
  <si>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</si>
  <si>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</si>
  <si>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</si>
  <si>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</si>
  <si>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</si>
  <si>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</si>
  <si>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</si>
  <si>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</si>
  <si>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</si>
  <si>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</si>
  <si>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</si>
  <si>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</si>
  <si>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</si>
  <si>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</si>
  <si>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</si>
  <si>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</si>
  <si>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</si>
  <si>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</si>
  <si>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</si>
  <si>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</si>
  <si>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</si>
  <si>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</si>
  <si>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</si>
  <si>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</si>
  <si>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</si>
  <si>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</si>
  <si>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</si>
  <si>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</si>
  <si>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</si>
  <si>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</si>
  <si>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</si>
  <si>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</si>
  <si>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</si>
  <si>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</si>
  <si>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</si>
  <si>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</si>
  <si>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</si>
  <si>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</si>
  <si>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</si>
  <si>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</si>
  <si>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</si>
  <si>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</si>
  <si>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</si>
  <si>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</si>
  <si>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</si>
  <si>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</si>
  <si>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</si>
  <si>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</si>
  <si>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</si>
  <si>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</si>
  <si>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</si>
  <si>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</si>
  <si>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</si>
  <si>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</si>
  <si>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</si>
  <si>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</si>
  <si>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</si>
  <si>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</si>
  <si>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</si>
  <si>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</si>
  <si>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</si>
  <si>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</si>
  <si>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</si>
  <si>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</si>
  <si>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</si>
  <si>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</si>
  <si>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</si>
  <si>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</si>
  <si>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</si>
  <si>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</si>
  <si>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</si>
  <si>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</si>
  <si>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</si>
  <si>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</si>
  <si>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</si>
  <si>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</si>
  <si>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</si>
  <si>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</si>
  <si>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</si>
  <si>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</si>
  <si>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</si>
  <si>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</si>
  <si>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</si>
  <si>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</si>
  <si>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</si>
  <si>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</si>
  <si>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</si>
  <si>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</si>
  <si>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</si>
  <si>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</si>
  <si>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</si>
  <si>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</si>
  <si>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</si>
  <si>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</si>
  <si>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</si>
  <si>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</si>
  <si>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</si>
  <si>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</si>
  <si>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</si>
  <si>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</si>
  <si>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</si>
  <si>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</si>
  <si>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</si>
  <si>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</si>
  <si>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</si>
  <si>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</si>
  <si>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</si>
  <si>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</si>
  <si>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</si>
  <si>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</si>
  <si>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</si>
  <si>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</si>
  <si>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</si>
  <si>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</si>
  <si>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</si>
  <si>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</si>
  <si>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</si>
  <si>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</si>
  <si>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</si>
  <si>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</si>
  <si>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</si>
  <si>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</si>
  <si>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</si>
  <si>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</si>
  <si>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</si>
  <si>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</si>
  <si>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</si>
  <si>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</si>
  <si>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</si>
  <si>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</si>
  <si>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</si>
  <si>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</si>
  <si>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</si>
  <si>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</si>
  <si>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</si>
  <si>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</si>
  <si>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</si>
  <si>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</si>
  <si>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</si>
  <si>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</si>
  <si>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</si>
  <si>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</si>
  <si>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</si>
  <si>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</si>
  <si>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</si>
  <si>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</si>
  <si>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</si>
  <si>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</si>
  <si>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</si>
  <si>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</si>
  <si>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</si>
  <si>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</si>
  <si>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</si>
  <si>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</si>
  <si>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</si>
  <si>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</si>
  <si>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</si>
  <si>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</si>
  <si>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</si>
  <si>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</si>
  <si>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</si>
  <si>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</si>
  <si>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</si>
  <si>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</si>
  <si>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</si>
  <si>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</si>
  <si>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</si>
  <si>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</si>
  <si>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</si>
  <si>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</si>
  <si>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</si>
  <si>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</si>
  <si>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</si>
  <si>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</si>
  <si>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</si>
  <si>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</si>
  <si>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</si>
  <si>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</si>
  <si>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</si>
  <si>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</si>
  <si>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</si>
  <si>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</si>
  <si>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</si>
  <si>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</si>
  <si>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</si>
  <si>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</si>
  <si>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</si>
  <si>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</si>
  <si>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</si>
  <si>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</si>
  <si>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</si>
  <si>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</si>
  <si>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</si>
  <si>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</si>
  <si>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</si>
  <si>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</si>
  <si>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</si>
  <si>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</si>
  <si>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</si>
  <si>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</si>
  <si>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</si>
  <si>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</si>
  <si>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</si>
  <si>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</si>
  <si>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</si>
  <si>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</si>
  <si>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</si>
  <si>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</si>
  <si>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</si>
  <si>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</si>
  <si>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</si>
  <si>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</si>
  <si>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</si>
  <si>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</si>
  <si>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</si>
  <si>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</si>
  <si>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</si>
  <si>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</si>
  <si>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</si>
  <si>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</si>
  <si>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</si>
  <si>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</si>
  <si>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</si>
  <si>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</si>
  <si>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</si>
  <si>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</si>
  <si>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</si>
  <si>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</si>
  <si>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</si>
  <si>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</si>
  <si>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</si>
  <si>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</si>
  <si>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</si>
  <si>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</si>
  <si>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</si>
  <si>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</si>
  <si>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</si>
  <si>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</si>
  <si>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</si>
  <si>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</si>
  <si>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</si>
  <si>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</si>
  <si>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</si>
  <si>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</si>
  <si>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</si>
  <si>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</si>
  <si>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</si>
  <si>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</si>
  <si>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</si>
  <si>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</si>
  <si>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</si>
  <si>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</si>
  <si>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</si>
  <si>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</si>
  <si>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</si>
  <si>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</si>
  <si>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</si>
  <si>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</si>
  <si>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</si>
  <si>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</si>
  <si>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</si>
  <si>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</si>
  <si>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</si>
  <si>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</si>
  <si>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</si>
  <si>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</si>
  <si>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</si>
  <si>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</si>
  <si>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</si>
  <si>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</si>
  <si>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</si>
  <si>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</si>
  <si>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</si>
  <si>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</si>
  <si>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</si>
  <si>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</si>
  <si>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</si>
  <si>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</si>
  <si>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</si>
  <si>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</si>
  <si>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</si>
  <si>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</si>
  <si>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</si>
  <si>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</si>
  <si>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</si>
  <si>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</si>
  <si>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</si>
  <si>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</si>
  <si>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</si>
  <si>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</si>
  <si>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</si>
  <si>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</si>
  <si>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</si>
  <si>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</si>
  <si>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</si>
  <si>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</si>
  <si>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</si>
  <si>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</si>
  <si>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</si>
  <si>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</si>
  <si>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</si>
  <si>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</si>
  <si>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</si>
  <si>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</si>
  <si>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</si>
  <si>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</si>
  <si>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</si>
  <si>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</si>
  <si>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</si>
  <si>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</si>
  <si>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</si>
  <si>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</si>
  <si>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</si>
  <si>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</si>
  <si>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</si>
  <si>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</si>
  <si>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</si>
  <si>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</si>
  <si>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</si>
  <si>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</si>
  <si>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</si>
  <si>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</si>
  <si>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</si>
  <si>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</si>
  <si>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</si>
  <si>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</si>
  <si>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</si>
  <si>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</si>
  <si>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</si>
  <si>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</si>
  <si>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</si>
  <si>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</si>
  <si>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</si>
  <si>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</si>
  <si>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</si>
  <si>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</si>
  <si>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</si>
  <si>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</si>
  <si>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</si>
  <si>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</si>
  <si>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</si>
  <si>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</si>
  <si>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</si>
  <si>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</si>
  <si>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</si>
  <si>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</si>
  <si>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</si>
  <si>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</si>
  <si>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</si>
  <si>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</si>
  <si>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</si>
  <si>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</si>
  <si>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</si>
  <si>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</si>
  <si>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</si>
  <si>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</si>
  <si>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</si>
  <si>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</si>
  <si>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</si>
  <si>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</si>
  <si>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</si>
  <si>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</si>
  <si>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</si>
  <si>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</si>
  <si>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</si>
  <si>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</si>
  <si>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</si>
  <si>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</si>
  <si>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</si>
  <si>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</si>
  <si>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</si>
  <si>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</si>
  <si>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</si>
  <si>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</si>
  <si>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</si>
  <si>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</si>
  <si>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</si>
  <si>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</si>
  <si>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</si>
  <si>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</si>
  <si>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</si>
  <si>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</si>
  <si>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</si>
  <si>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</si>
  <si>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</si>
  <si>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</si>
  <si>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</si>
  <si>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</si>
  <si>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</si>
  <si>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</si>
  <si>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</si>
  <si>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</si>
  <si>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</si>
  <si>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</si>
  <si>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</si>
  <si>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</si>
  <si>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</si>
  <si>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</si>
  <si>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</si>
  <si>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</si>
  <si>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</si>
  <si>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</si>
  <si>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</si>
  <si>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</si>
  <si>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</si>
  <si>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</si>
  <si>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</si>
  <si>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</si>
  <si>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</si>
  <si>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</si>
  <si>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</si>
  <si>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</si>
  <si>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</si>
  <si>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</si>
  <si>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</si>
  <si>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</si>
  <si>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</si>
  <si>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</si>
  <si>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</si>
  <si>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</si>
  <si>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</si>
  <si>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</si>
  <si>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</si>
  <si>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</si>
  <si>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</si>
  <si>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</si>
  <si>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</si>
  <si>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</si>
  <si>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</si>
  <si>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</si>
  <si>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</si>
  <si>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</si>
  <si>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</si>
  <si>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</si>
  <si>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</si>
  <si>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</si>
  <si>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</si>
  <si>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</si>
  <si>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</si>
  <si>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</si>
  <si>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</si>
  <si>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</si>
  <si>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</si>
  <si>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</si>
  <si>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</si>
  <si>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</si>
  <si>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</si>
  <si>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</si>
  <si>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</si>
  <si>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</si>
  <si>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</si>
  <si>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</si>
  <si>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</si>
  <si>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</si>
  <si>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</si>
  <si>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</si>
  <si>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</si>
  <si>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</si>
  <si>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</si>
  <si>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</si>
  <si>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</si>
  <si>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</si>
  <si>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</si>
  <si>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</si>
  <si>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</si>
  <si>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</si>
  <si>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</si>
  <si>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</si>
  <si>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</si>
  <si>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</si>
  <si>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</si>
  <si>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</si>
  <si>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</si>
  <si>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</si>
  <si>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</si>
  <si>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</si>
  <si>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</si>
  <si>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</si>
  <si>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</si>
  <si>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</si>
  <si>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</si>
  <si>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</si>
  <si>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</si>
  <si>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</si>
  <si>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</si>
  <si>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</si>
  <si>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</si>
  <si>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 </t>
  </si>
  <si>
    <t>Sum of Quantity</t>
  </si>
  <si>
    <t>Count of Order ID</t>
  </si>
  <si>
    <t>Sum of Profit Margin</t>
  </si>
  <si>
    <t>2011</t>
  </si>
  <si>
    <t>2012</t>
  </si>
  <si>
    <t>2013</t>
  </si>
  <si>
    <t>2014</t>
  </si>
  <si>
    <t>CA-2014-119994</t>
  </si>
  <si>
    <t>DP-49710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</si>
</sst>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 ;_-[$$-409]* \-#,##0.00\ ;_-[$$-409]* &quot;-&quot;??_ ;_-@_ "/>
    <numFmt numFmtId="166" formatCode="&quot;#&quot;\ 0"/>
    <numFmt numFmtId="167" formatCode="[Green]\▲0.00%;[Red]\▼0.00%"/>
  </numFmts>
  <fonts count="5" x14ac:knownFonts="1">
    <font>
      <sz val="11"/>
      <color theme="1"/>
      <name val="Calibri"/>
      <family val="2"/>
      <scheme val="minor"/>
    </font>
    <font>
      <sz val="11"/>
      <color theme="1"/>
      <name val="Calibri"/>
      <family val="2"/>
      <scheme val="minor"/>
    </font>
    <font>
      <sz val="11"/>
      <name val="Calibri"/>
      <family val="2"/>
      <scheme val="minor"/>
    </font>
    <font>
      <sz val="14"/>
      <name val="Calibri"/>
      <family val="2"/>
      <scheme val="minor"/>
    </font>
    <font>
      <sz val="11"/>
      <color theme="1"/>
      <name val="Lato black"/>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0" fontId="2" fillId="0" borderId="0" xfId="0" applyFont="1"/>
    <xf numFmtId="0" fontId="3" fillId="0" borderId="0" xfId="0" applyFont="1"/>
    <xf numFmtId="167" fontId="4" fillId="0" borderId="0" xfId="0" applyNumberFormat="1" applyFont="1"/>
  </cellXfs>
  <cellStyles count="2">
    <cellStyle name="Normal" xfId="0" builtinId="0"/>
    <cellStyle name="Percent" xfId="1" builtinId="5"/>
  </cellStyles>
  <dxfs count="18">
    <dxf>
      <numFmt numFmtId="164" formatCode="\$\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06544C42-5566-4E4E-9409-9EC5F636AAA9}">
      <tableStyleElement type="wholeTable" dxfId="17"/>
      <tableStyleElement type="headerRow" dxfId="16"/>
    </tableStyle>
  </tableStyles>
  <colors>
    <mruColors>
      <color rgb="FF1D2671"/>
      <color rgb="FFC33764"/>
      <color rgb="FF00CDAC"/>
      <color rgb="FF02AABD"/>
      <color rgb="FF009245"/>
      <color rgb="FF9DC3E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5658-4285-96D3-DF3BE2EE3ED6}"/>
            </c:ext>
          </c:extLst>
        </c:ser>
        <c:dLbls>
          <c:showLegendKey val="0"/>
          <c:showVal val="0"/>
          <c:showCatName val="0"/>
          <c:showSerName val="0"/>
          <c:showPercent val="0"/>
          <c:showBubbleSize val="0"/>
        </c:dLbls>
        <c:axId val="2094028576"/>
        <c:axId val="209402816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658-4285-96D3-DF3BE2EE3ED6}"/>
            </c:ext>
          </c:extLst>
        </c:ser>
        <c:dLbls>
          <c:showLegendKey val="0"/>
          <c:showVal val="0"/>
          <c:showCatName val="0"/>
          <c:showSerName val="0"/>
          <c:showPercent val="0"/>
          <c:showBubbleSize val="0"/>
        </c:dLbls>
        <c:gapWidth val="219"/>
        <c:overlap val="-27"/>
        <c:axId val="256164480"/>
        <c:axId val="256165728"/>
      </c:barChart>
      <c:catAx>
        <c:axId val="25616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165728"/>
        <c:crosses val="autoZero"/>
        <c:auto val="1"/>
        <c:lblAlgn val="ctr"/>
        <c:lblOffset val="100"/>
        <c:noMultiLvlLbl val="0"/>
      </c:catAx>
      <c:valAx>
        <c:axId val="256165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164480"/>
        <c:crosses val="autoZero"/>
        <c:crossBetween val="between"/>
      </c:valAx>
      <c:valAx>
        <c:axId val="20940281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28576"/>
        <c:crosses val="max"/>
        <c:crossBetween val="between"/>
      </c:valAx>
      <c:catAx>
        <c:axId val="2094028576"/>
        <c:scaling>
          <c:orientation val="minMax"/>
        </c:scaling>
        <c:delete val="1"/>
        <c:axPos val="b"/>
        <c:numFmt formatCode="General" sourceLinked="1"/>
        <c:majorTickMark val="out"/>
        <c:minorTickMark val="none"/>
        <c:tickLblPos val="nextTo"/>
        <c:crossAx val="20940281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C7-442A-8531-24F5B08FF7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C7-442A-8531-24F5B08FF7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C7-442A-8531-24F5B08FF7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AB5-42DB-B6CC-251472BF003F}"/>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249B-470C-98E5-0C47A532C259}"/>
            </c:ext>
          </c:extLst>
        </c:ser>
        <c:dLbls>
          <c:showLegendKey val="0"/>
          <c:showVal val="0"/>
          <c:showCatName val="0"/>
          <c:showSerName val="0"/>
          <c:showPercent val="0"/>
          <c:showBubbleSize val="0"/>
        </c:dLbls>
        <c:gapWidth val="182"/>
        <c:axId val="267529440"/>
        <c:axId val="267534016"/>
      </c:barChart>
      <c:catAx>
        <c:axId val="26752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534016"/>
        <c:crosses val="autoZero"/>
        <c:auto val="1"/>
        <c:lblAlgn val="ctr"/>
        <c:lblOffset val="100"/>
        <c:noMultiLvlLbl val="0"/>
      </c:catAx>
      <c:valAx>
        <c:axId val="2675340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52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4D8-4F81-B50B-E4D605EB002B}"/>
            </c:ext>
          </c:extLst>
        </c:ser>
        <c:dLbls>
          <c:showLegendKey val="0"/>
          <c:showVal val="0"/>
          <c:showCatName val="0"/>
          <c:showSerName val="0"/>
          <c:showPercent val="0"/>
          <c:showBubbleSize val="0"/>
        </c:dLbls>
        <c:smooth val="0"/>
        <c:axId val="258656080"/>
        <c:axId val="258659408"/>
      </c:lineChart>
      <c:catAx>
        <c:axId val="258656080"/>
        <c:scaling>
          <c:orientation val="minMax"/>
        </c:scaling>
        <c:delete val="1"/>
        <c:axPos val="b"/>
        <c:numFmt formatCode="General" sourceLinked="1"/>
        <c:majorTickMark val="none"/>
        <c:minorTickMark val="none"/>
        <c:tickLblPos val="nextTo"/>
        <c:crossAx val="258659408"/>
        <c:crosses val="autoZero"/>
        <c:auto val="1"/>
        <c:lblAlgn val="ctr"/>
        <c:lblOffset val="100"/>
        <c:noMultiLvlLbl val="0"/>
      </c:catAx>
      <c:valAx>
        <c:axId val="258659408"/>
        <c:scaling>
          <c:orientation val="minMax"/>
        </c:scaling>
        <c:delete val="1"/>
        <c:axPos val="l"/>
        <c:numFmt formatCode="General" sourceLinked="1"/>
        <c:majorTickMark val="none"/>
        <c:minorTickMark val="none"/>
        <c:tickLblPos val="nextTo"/>
        <c:crossAx val="25865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1BAB-47B4-9472-3880B8332059}"/>
            </c:ext>
          </c:extLst>
        </c:ser>
        <c:dLbls>
          <c:showLegendKey val="0"/>
          <c:showVal val="0"/>
          <c:showCatName val="0"/>
          <c:showSerName val="0"/>
          <c:showPercent val="0"/>
          <c:showBubbleSize val="0"/>
        </c:dLbls>
        <c:smooth val="0"/>
        <c:axId val="1682654048"/>
        <c:axId val="1682651136"/>
      </c:lineChart>
      <c:catAx>
        <c:axId val="1682654048"/>
        <c:scaling>
          <c:orientation val="minMax"/>
        </c:scaling>
        <c:delete val="1"/>
        <c:axPos val="b"/>
        <c:numFmt formatCode="General" sourceLinked="1"/>
        <c:majorTickMark val="none"/>
        <c:minorTickMark val="none"/>
        <c:tickLblPos val="nextTo"/>
        <c:crossAx val="1682651136"/>
        <c:crosses val="autoZero"/>
        <c:auto val="1"/>
        <c:lblAlgn val="ctr"/>
        <c:lblOffset val="100"/>
        <c:noMultiLvlLbl val="0"/>
      </c:catAx>
      <c:valAx>
        <c:axId val="1682651136"/>
        <c:scaling>
          <c:orientation val="minMax"/>
        </c:scaling>
        <c:delete val="1"/>
        <c:axPos val="l"/>
        <c:numFmt formatCode="General" sourceLinked="1"/>
        <c:majorTickMark val="none"/>
        <c:minorTickMark val="none"/>
        <c:tickLblPos val="nextTo"/>
        <c:crossAx val="168265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0E7-48E6-B556-2389B85EF26B}"/>
            </c:ext>
          </c:extLst>
        </c:ser>
        <c:dLbls>
          <c:showLegendKey val="0"/>
          <c:showVal val="0"/>
          <c:showCatName val="0"/>
          <c:showSerName val="0"/>
          <c:showPercent val="0"/>
          <c:showBubbleSize val="0"/>
        </c:dLbls>
        <c:smooth val="0"/>
        <c:axId val="2049590656"/>
        <c:axId val="2049574432"/>
      </c:lineChart>
      <c:catAx>
        <c:axId val="2049590656"/>
        <c:scaling>
          <c:orientation val="minMax"/>
        </c:scaling>
        <c:delete val="1"/>
        <c:axPos val="b"/>
        <c:numFmt formatCode="General" sourceLinked="1"/>
        <c:majorTickMark val="none"/>
        <c:minorTickMark val="none"/>
        <c:tickLblPos val="nextTo"/>
        <c:crossAx val="2049574432"/>
        <c:crosses val="autoZero"/>
        <c:auto val="1"/>
        <c:lblAlgn val="ctr"/>
        <c:lblOffset val="100"/>
        <c:noMultiLvlLbl val="0"/>
      </c:catAx>
      <c:valAx>
        <c:axId val="2049574432"/>
        <c:scaling>
          <c:orientation val="minMax"/>
        </c:scaling>
        <c:delete val="1"/>
        <c:axPos val="l"/>
        <c:numFmt formatCode="General" sourceLinked="1"/>
        <c:majorTickMark val="none"/>
        <c:minorTickMark val="none"/>
        <c:tickLblPos val="nextTo"/>
        <c:crossAx val="204959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6BB-4B2D-9A8F-3089CD6C0F86}"/>
            </c:ext>
          </c:extLst>
        </c:ser>
        <c:dLbls>
          <c:showLegendKey val="0"/>
          <c:showVal val="0"/>
          <c:showCatName val="0"/>
          <c:showSerName val="0"/>
          <c:showPercent val="0"/>
          <c:showBubbleSize val="0"/>
        </c:dLbls>
        <c:smooth val="0"/>
        <c:axId val="2045508624"/>
        <c:axId val="2045506960"/>
      </c:lineChart>
      <c:catAx>
        <c:axId val="2045508624"/>
        <c:scaling>
          <c:orientation val="minMax"/>
        </c:scaling>
        <c:delete val="1"/>
        <c:axPos val="b"/>
        <c:numFmt formatCode="General" sourceLinked="1"/>
        <c:majorTickMark val="none"/>
        <c:minorTickMark val="none"/>
        <c:tickLblPos val="nextTo"/>
        <c:crossAx val="2045506960"/>
        <c:crosses val="autoZero"/>
        <c:auto val="1"/>
        <c:lblAlgn val="ctr"/>
        <c:lblOffset val="100"/>
        <c:noMultiLvlLbl val="0"/>
      </c:catAx>
      <c:valAx>
        <c:axId val="2045506960"/>
        <c:scaling>
          <c:orientation val="minMax"/>
        </c:scaling>
        <c:delete val="1"/>
        <c:axPos val="l"/>
        <c:numFmt formatCode="General" sourceLinked="1"/>
        <c:majorTickMark val="none"/>
        <c:minorTickMark val="none"/>
        <c:tickLblPos val="nextTo"/>
        <c:crossAx val="204550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7C3F-40F8-84A3-88E6835A2BFF}"/>
            </c:ext>
          </c:extLst>
        </c:ser>
        <c:dLbls>
          <c:showLegendKey val="0"/>
          <c:showVal val="0"/>
          <c:showCatName val="0"/>
          <c:showSerName val="0"/>
          <c:showPercent val="0"/>
          <c:showBubbleSize val="0"/>
        </c:dLbls>
        <c:smooth val="0"/>
        <c:axId val="2045507376"/>
        <c:axId val="2045507792"/>
      </c:lineChart>
      <c:catAx>
        <c:axId val="2045507376"/>
        <c:scaling>
          <c:orientation val="minMax"/>
        </c:scaling>
        <c:delete val="1"/>
        <c:axPos val="b"/>
        <c:numFmt formatCode="General" sourceLinked="1"/>
        <c:majorTickMark val="none"/>
        <c:minorTickMark val="none"/>
        <c:tickLblPos val="nextTo"/>
        <c:crossAx val="2045507792"/>
        <c:crosses val="autoZero"/>
        <c:auto val="1"/>
        <c:lblAlgn val="ctr"/>
        <c:lblOffset val="100"/>
        <c:noMultiLvlLbl val="0"/>
      </c:catAx>
      <c:valAx>
        <c:axId val="2045507792"/>
        <c:scaling>
          <c:orientation val="minMax"/>
        </c:scaling>
        <c:delete val="1"/>
        <c:axPos val="l"/>
        <c:numFmt formatCode="General" sourceLinked="1"/>
        <c:majorTickMark val="none"/>
        <c:minorTickMark val="none"/>
        <c:tickLblPos val="nextTo"/>
        <c:crossAx val="204550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72A-4CA1-8C70-FF418BD2C085}"/>
            </c:ext>
          </c:extLst>
        </c:ser>
        <c:dLbls>
          <c:showLegendKey val="0"/>
          <c:showVal val="0"/>
          <c:showCatName val="0"/>
          <c:showSerName val="0"/>
          <c:showPercent val="0"/>
          <c:showBubbleSize val="0"/>
        </c:dLbls>
        <c:smooth val="0"/>
        <c:axId val="258656080"/>
        <c:axId val="258659408"/>
      </c:lineChart>
      <c:catAx>
        <c:axId val="258656080"/>
        <c:scaling>
          <c:orientation val="minMax"/>
        </c:scaling>
        <c:delete val="1"/>
        <c:axPos val="b"/>
        <c:numFmt formatCode="General" sourceLinked="1"/>
        <c:majorTickMark val="none"/>
        <c:minorTickMark val="none"/>
        <c:tickLblPos val="nextTo"/>
        <c:crossAx val="258659408"/>
        <c:crosses val="autoZero"/>
        <c:auto val="1"/>
        <c:lblAlgn val="ctr"/>
        <c:lblOffset val="100"/>
        <c:noMultiLvlLbl val="0"/>
      </c:catAx>
      <c:valAx>
        <c:axId val="258659408"/>
        <c:scaling>
          <c:orientation val="minMax"/>
        </c:scaling>
        <c:delete val="1"/>
        <c:axPos val="l"/>
        <c:numFmt formatCode="General" sourceLinked="1"/>
        <c:majorTickMark val="none"/>
        <c:minorTickMark val="none"/>
        <c:tickLblPos val="nextTo"/>
        <c:crossAx val="25865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9BE4-4702-89D1-F30DC8E5D0A4}"/>
            </c:ext>
          </c:extLst>
        </c:ser>
        <c:dLbls>
          <c:showLegendKey val="0"/>
          <c:showVal val="0"/>
          <c:showCatName val="0"/>
          <c:showSerName val="0"/>
          <c:showPercent val="0"/>
          <c:showBubbleSize val="0"/>
        </c:dLbls>
        <c:smooth val="0"/>
        <c:axId val="1682654048"/>
        <c:axId val="1682651136"/>
      </c:lineChart>
      <c:catAx>
        <c:axId val="1682654048"/>
        <c:scaling>
          <c:orientation val="minMax"/>
        </c:scaling>
        <c:delete val="1"/>
        <c:axPos val="b"/>
        <c:numFmt formatCode="General" sourceLinked="1"/>
        <c:majorTickMark val="none"/>
        <c:minorTickMark val="none"/>
        <c:tickLblPos val="nextTo"/>
        <c:crossAx val="1682651136"/>
        <c:crosses val="autoZero"/>
        <c:auto val="1"/>
        <c:lblAlgn val="ctr"/>
        <c:lblOffset val="100"/>
        <c:noMultiLvlLbl val="0"/>
      </c:catAx>
      <c:valAx>
        <c:axId val="1682651136"/>
        <c:scaling>
          <c:orientation val="minMax"/>
        </c:scaling>
        <c:delete val="1"/>
        <c:axPos val="l"/>
        <c:numFmt formatCode="General" sourceLinked="1"/>
        <c:majorTickMark val="none"/>
        <c:minorTickMark val="none"/>
        <c:tickLblPos val="nextTo"/>
        <c:crossAx val="168265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34925" cap="rnd">
              <a:solidFill>
                <a:schemeClr val="bg1">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136-433C-9DA1-7607A0F569D6}"/>
            </c:ext>
          </c:extLst>
        </c:ser>
        <c:dLbls>
          <c:showLegendKey val="0"/>
          <c:showVal val="0"/>
          <c:showCatName val="0"/>
          <c:showSerName val="0"/>
          <c:showPercent val="0"/>
          <c:showBubbleSize val="0"/>
        </c:dLbls>
        <c:smooth val="0"/>
        <c:axId val="2049590656"/>
        <c:axId val="2049574432"/>
      </c:lineChart>
      <c:catAx>
        <c:axId val="2049590656"/>
        <c:scaling>
          <c:orientation val="minMax"/>
        </c:scaling>
        <c:delete val="1"/>
        <c:axPos val="b"/>
        <c:numFmt formatCode="General" sourceLinked="1"/>
        <c:majorTickMark val="none"/>
        <c:minorTickMark val="none"/>
        <c:tickLblPos val="nextTo"/>
        <c:crossAx val="2049574432"/>
        <c:crosses val="autoZero"/>
        <c:auto val="1"/>
        <c:lblAlgn val="ctr"/>
        <c:lblOffset val="100"/>
        <c:noMultiLvlLbl val="0"/>
      </c:catAx>
      <c:valAx>
        <c:axId val="2049574432"/>
        <c:scaling>
          <c:orientation val="minMax"/>
        </c:scaling>
        <c:delete val="1"/>
        <c:axPos val="l"/>
        <c:numFmt formatCode="General" sourceLinked="1"/>
        <c:majorTickMark val="none"/>
        <c:minorTickMark val="none"/>
        <c:tickLblPos val="nextTo"/>
        <c:crossAx val="204959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DB7-4C8F-8D67-64E8A49B8D0E}"/>
            </c:ext>
          </c:extLst>
        </c:ser>
        <c:dLbls>
          <c:showLegendKey val="0"/>
          <c:showVal val="0"/>
          <c:showCatName val="0"/>
          <c:showSerName val="0"/>
          <c:showPercent val="0"/>
          <c:showBubbleSize val="0"/>
        </c:dLbls>
        <c:smooth val="0"/>
        <c:axId val="2045508624"/>
        <c:axId val="2045506960"/>
      </c:lineChart>
      <c:catAx>
        <c:axId val="2045508624"/>
        <c:scaling>
          <c:orientation val="minMax"/>
        </c:scaling>
        <c:delete val="1"/>
        <c:axPos val="b"/>
        <c:numFmt formatCode="General" sourceLinked="1"/>
        <c:majorTickMark val="none"/>
        <c:minorTickMark val="none"/>
        <c:tickLblPos val="nextTo"/>
        <c:crossAx val="2045506960"/>
        <c:crosses val="autoZero"/>
        <c:auto val="1"/>
        <c:lblAlgn val="ctr"/>
        <c:lblOffset val="100"/>
        <c:noMultiLvlLbl val="0"/>
      </c:catAx>
      <c:valAx>
        <c:axId val="2045506960"/>
        <c:scaling>
          <c:orientation val="minMax"/>
        </c:scaling>
        <c:delete val="1"/>
        <c:axPos val="l"/>
        <c:numFmt formatCode="General" sourceLinked="1"/>
        <c:majorTickMark val="none"/>
        <c:minorTickMark val="none"/>
        <c:tickLblPos val="nextTo"/>
        <c:crossAx val="204550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34925" cap="rnd">
              <a:solidFill>
                <a:schemeClr val="bg1">
                  <a:lumMod val="85000"/>
                </a:schemeClr>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AA6F-4310-AC52-8457F68B62DF}"/>
            </c:ext>
          </c:extLst>
        </c:ser>
        <c:dLbls>
          <c:showLegendKey val="0"/>
          <c:showVal val="0"/>
          <c:showCatName val="0"/>
          <c:showSerName val="0"/>
          <c:showPercent val="0"/>
          <c:showBubbleSize val="0"/>
        </c:dLbls>
        <c:smooth val="0"/>
        <c:axId val="2045507376"/>
        <c:axId val="2045507792"/>
      </c:lineChart>
      <c:catAx>
        <c:axId val="2045507376"/>
        <c:scaling>
          <c:orientation val="minMax"/>
        </c:scaling>
        <c:delete val="1"/>
        <c:axPos val="b"/>
        <c:numFmt formatCode="General" sourceLinked="1"/>
        <c:majorTickMark val="none"/>
        <c:minorTickMark val="none"/>
        <c:tickLblPos val="nextTo"/>
        <c:crossAx val="2045507792"/>
        <c:crosses val="autoZero"/>
        <c:auto val="1"/>
        <c:lblAlgn val="ctr"/>
        <c:lblOffset val="100"/>
        <c:noMultiLvlLbl val="0"/>
      </c:catAx>
      <c:valAx>
        <c:axId val="2045507792"/>
        <c:scaling>
          <c:orientation val="minMax"/>
        </c:scaling>
        <c:delete val="1"/>
        <c:axPos val="l"/>
        <c:numFmt formatCode="General" sourceLinked="1"/>
        <c:majorTickMark val="none"/>
        <c:minorTickMark val="none"/>
        <c:tickLblPos val="nextTo"/>
        <c:crossAx val="204550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D557-407D-8129-E37E365FAB26}"/>
            </c:ext>
          </c:extLst>
        </c:ser>
        <c:dLbls>
          <c:showLegendKey val="0"/>
          <c:showVal val="0"/>
          <c:showCatName val="0"/>
          <c:showSerName val="0"/>
          <c:showPercent val="0"/>
          <c:showBubbleSize val="0"/>
        </c:dLbls>
        <c:axId val="2094028576"/>
        <c:axId val="209402816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557-407D-8129-E37E365FAB26}"/>
            </c:ext>
          </c:extLst>
        </c:ser>
        <c:dLbls>
          <c:showLegendKey val="0"/>
          <c:showVal val="0"/>
          <c:showCatName val="0"/>
          <c:showSerName val="0"/>
          <c:showPercent val="0"/>
          <c:showBubbleSize val="0"/>
        </c:dLbls>
        <c:gapWidth val="90"/>
        <c:overlap val="-27"/>
        <c:axId val="256164480"/>
        <c:axId val="256165728"/>
      </c:barChart>
      <c:catAx>
        <c:axId val="25616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56165728"/>
        <c:crosses val="autoZero"/>
        <c:auto val="1"/>
        <c:lblAlgn val="ctr"/>
        <c:lblOffset val="100"/>
        <c:noMultiLvlLbl val="0"/>
      </c:catAx>
      <c:valAx>
        <c:axId val="25616572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56164480"/>
        <c:crosses val="autoZero"/>
        <c:crossBetween val="between"/>
      </c:valAx>
      <c:valAx>
        <c:axId val="2094028160"/>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094028576"/>
        <c:crosses val="max"/>
        <c:crossBetween val="between"/>
      </c:valAx>
      <c:catAx>
        <c:axId val="2094028576"/>
        <c:scaling>
          <c:orientation val="minMax"/>
        </c:scaling>
        <c:delete val="1"/>
        <c:axPos val="b"/>
        <c:numFmt formatCode="General" sourceLinked="1"/>
        <c:majorTickMark val="out"/>
        <c:minorTickMark val="none"/>
        <c:tickLblPos val="nextTo"/>
        <c:crossAx val="20940281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dLbl>
          <c:idx val="0"/>
          <c:layout>
            <c:manualLayout>
              <c:x val="3.5623114183861832E-3"/>
              <c:y val="-6.435733625492050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dLbl>
          <c:idx val="0"/>
          <c:layout>
            <c:manualLayout>
              <c:x val="7.1246228367723664E-3"/>
              <c:y val="6.435733625491991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93369220356601"/>
          <c:y val="0.14374850283394899"/>
          <c:w val="0.44984066685945973"/>
          <c:h val="0.82919918451357144"/>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2DEC-4319-8E54-0DEE45B3623D}"/>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2DEC-4319-8E54-0DEE45B3623D}"/>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2DEC-4319-8E54-0DEE45B3623D}"/>
              </c:ext>
            </c:extLst>
          </c:dPt>
          <c:dLbls>
            <c:dLbl>
              <c:idx val="0"/>
              <c:layout>
                <c:manualLayout>
                  <c:x val="3.5623114183861832E-3"/>
                  <c:y val="-6.43573362549205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EC-4319-8E54-0DEE45B3623D}"/>
                </c:ext>
              </c:extLst>
            </c:dLbl>
            <c:dLbl>
              <c:idx val="2"/>
              <c:layout>
                <c:manualLayout>
                  <c:x val="7.1246228367723664E-3"/>
                  <c:y val="6.435733625491991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EC-4319-8E54-0DEE45B3623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DEC-4319-8E54-0DEE45B3623D}"/>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[12100416 Abhishek Chauhan.xlsx]Top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4">
                <a:lumMod val="40000"/>
                <a:lumOff val="60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436D-4951-BB66-C3D59C666E71}"/>
            </c:ext>
          </c:extLst>
        </c:ser>
        <c:dLbls>
          <c:dLblPos val="outEnd"/>
          <c:showLegendKey val="0"/>
          <c:showVal val="1"/>
          <c:showCatName val="0"/>
          <c:showSerName val="0"/>
          <c:showPercent val="0"/>
          <c:showBubbleSize val="0"/>
        </c:dLbls>
        <c:gapWidth val="70"/>
        <c:axId val="267529440"/>
        <c:axId val="267534016"/>
      </c:barChart>
      <c:catAx>
        <c:axId val="26752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67534016"/>
        <c:crosses val="autoZero"/>
        <c:auto val="1"/>
        <c:lblAlgn val="ctr"/>
        <c:lblOffset val="100"/>
        <c:noMultiLvlLbl val="0"/>
      </c:catAx>
      <c:valAx>
        <c:axId val="26753401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6752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139A5D8-6161-4603-8514-4476EE71F22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EAEBEA60-574D-434B-8A9A-D25FD098596B}">
          <cx:tx>
            <cx:txData>
              <cx:f>_xlchart.v5.5</cx:f>
              <cx:v>Sales</cx:v>
            </cx:txData>
          </cx:tx>
          <cx:dataId val="0"/>
          <cx:layoutPr>
            <cx:geography cultureLanguage="en-US" cultureRegion="IN" attribution="Powered by Bing">
              <cx:geoCache provider="{E9337A44-BEBE-4D9F-B70C-5C5E7DAFC167}">
                <cx:binary>1H3ZctvIsu2vOPx8oa4JBdSO0yeiCyBIgposyfLwgqBlGSgMhXn8+psUJVvCpo91Y+vcCLIdME2w
iARWZebKVUP/193wr7v0flu9G7JU1/+6G/5+HzVN8a+//qrvovtsW59k6q7K6/xHc3KXZ3/lP36o
u/u/vlfbXunwL4Iw++su2lbN/fD+v/8Lfi28z0/zu22jcv2hva/Gq/u6TZv6fzh38NS77fdMaVfV
TaXuGvz3+0+qvst1rfT7d/e6Uc14Mxb3f79/8bX37/6a/9i/XfhdCrY17Xdoy9gJp0KYlCOxf71/
l+Y6fDxt2OLEokSYpqDo4UWfrn2+zaD9q0x6MGj7/Xt1X9dwUw9/v2j64g7gzPr9u7u81c3u0YXw
FP9+/1Gr5v77u+tm29zX79+pOnf2X3Dy3W18vH64779ePvz//q/ZB/AkZp88w2f+2P506t/gub2v
slw3Tw/oTcBBlkngP3jqz1GxyAnnhAtuA3a7l/l00T0qr7DkMCY/G84Qub05SkTOtkrfPz2aN8DD
PKGMc2ZSc//YrZewcHFCMMcMWWx/nj1dew/LH805DMpjsxkkZ4ujhMRL80p93z49mP8cFGKfmBCf
MKHiJRo2OWG2RRmxD4euV1hyGI+fDWeIeKdHicg/6fbbNntDRCg5scBLCKSUnznjefSy+YnNEKUE
kb2bAHD7fLZ3k1cYdBiYnw1nwPxznMBc520TvXO2VZ4q/Zb40BOBqGAE48P4oBNbMGRjjPf48Jf4
vN6uwzDN28/QunaO042qZKvrLZCTt+JmlAEOwkYUP6Yb+2WAExDgqMCmadp7HGcs4J9XWHQYoV8t
Z9j8c3WU2Jzn1f+OJ5knJhXUMukje54RAkucYNtkhD0ChOD880j3ersO4zRvP0Pr/Fg9SU35mwY8
dkIEJcTGj7xsBhMEOuDTzBTc5A+ehF/C9E/1R4MO4/Oz4QyYf74epRt9bLbR05P5z4kbFSeUUAtc
4zCbfkDFsgkhfJaA/mTHYTD2rWZIfDzOwub8vn93dj+ou/wN8WAnQAmohdneCdCs6MSIn2AEFScw
g6er7gnb66w5jMrztjNszs+O0ks2EOHbu2R8ekZv4CnWiUlAhrHZI6EmL4mAbZ4Q27IQY/xg3fka
iw6j86vlDJvNl6PExtmm6kdeafWWdNo6ISbIAgI/ogPe8bzcARZ9wrFFLIEe089Tz9h7z+tsOozP
87YzhJx/jhKhT9s6AlW1yd9S5LROGIbIRkGaeXjN/AcTdGKanNogIrzE5nXWHMbmedsZNp+OExsn
B/Fm+/0tc459AhWOaSJG9sjMfQcBw2aWTfkMmNeYchiWXy1noDgXR+kwTq71/V2j7tq3VJ7xiWmZ
2KTUPIgLCNAWtYFQk1nN+UprfgfNs1uZo3OcRO0MBgS2b1nLMOsEpDMTC+sxlv0bS4Nsw0AO5XSu
Pv/ZlMOw/LyHGSRnRwrJtq63d1Fb3zdN/RTu/3OSxsgJJHkKeQRc4nn+t6C4ROBGgNqenYGM81wE
OHutPb9B52XzOUbHmWnc+3Tbb6v7pyf1n8MD1SZCtsUBoZ+i8wuUzBPGbc4oBs1t95oFttdYdBig
Xy1n2LiLo0w4a/1dvWlIA2iAOwvgx/snL+YDORzKG2wjLh6T0SywvcKgw8j8bDgDZn1+lMA8zRR4
l/94Byynzb69aZkDVA0xy4IB6T1MMxHNgsSEObFt69HB5g70OI/htdYdhuzwPc7wc52jxO/Tfd28
u1VVqN62PrWBEBDTArJ2EDgbQXkKxZFAv4aDnuenV5t1GLFZ8xlUn26PEqq98O5uk7zZvl2OAm4H
Eg4Ffe1xWscsEAI+kKR2SvbjwBycf47Ua606DNTL1jOczt2jxOlM1XXeVurpOb0Bj7BPKLdgxI09
estMS9gNylkW1KvmI4+YadevsegwPr9azrA5O87CdZ33b+k75ASm3XDTYofrIkFPduyBY/R4fobL
n6w5jMm+1QyP9XFy7uV9DqnnDSGBeSCcgUhgW79JPBTCHaNQyD4Oj840nlcYdBiVnw1nwCyPE5j1
9230hpobTPmktkAWYY9ZZDatAGOYEwrzPWE8AWLb8/zyR0MOw/HYbAbG+jgzyn7yyptnfhh7ozBz
0LSsgxxtl/kJhfEDzGfFz2vtOQzNy9YzhK6PE6Fdntz9KYq3TPsgeBLQD+wn9WBGzWCeNEweIOAy
j0L2LL280qjDKL1oPAPp7Pooidk6hTltuXpL/Q2dYAhpDAYT9i40C2uAEGb2jpc9QTgLbq+w6DA8
v+5lhs36OOcdnimQ4eu3rWw4zJwWGKarPaZ6/FIjFewEC5inC6XNS1ReZcthWJ41neFydpz6zuat
5xfaMEGaATmDqQMPrzkoUOrYCIS3J8l0Nnvtz/YcBuap3QyVzXFGst0EltU2K2DY+i31akZPuG1y
LJ5G4IAcv9CrdyN0IGeDaLoHb+Y4rzbrMEaz5jOozldHmXRO81bVb6xdoxNhAzuz50t0BIbJuxhm
r9mP6WjG215ly2FsnjWd4XJ6nAXO2bYa063+/hT630SlEbspU+aMpln8xEKgg8Ls9z1JAK96XuG8
xpLDoPxqOcPk7FhZ9F2kwu1bzsKB6ewWswQI0YcJmglzChAMA+0Gg3avf6PQf7boN9iop5ZzbNZH
GcfO779V2zrZPvXd/9xfGGQTYsEogPU493OuaooTiHI7HeeRv80Gd15j0WFsfrWcYXN+nKOj5/fd
9i2Xt+1mSZucAXl+XMU2I2kYc6g8YRUCLIF7InHPI9qf7fkdLvv7mKNye6Qe07/z76v6fnxDn4GC
EwbNYO304ZEAC2Q00Atgefg+nIkZA9hRrD/b9Dt0frWdI+QfLUJf8ip5Q3zICeR5AhM65iPV5gko
NYjZMIvq4TWra3bA/MmU38OybzkH5ctRgnIRqbcUnmH0ElargRDwWG/OShpYsGshqHfs3wxv/sma
w5jsW83wuDjOAubmfnjTBYYYhpOpzWCl52EBAHIPLNMFfeBxAAcktee55Y/mHEbksdkMkpvPR+ki
N/c7say+v396NP85GaMmrI+GJw7z0fbxCR7789If1k9TRmHNwW9K/1eZ9Dtoft7NHJ7j1MwuAZ56
TLvtm06pYbsV0rDi45EMIzQjZTAXyqa2vRPWfiL43HFea9VhkF62nuF0eZwSwEWSwiDnm+5CACsH
bArzaR4nDc4xErCoClazIfQ05AZSwXOMXmPRYXx+tZxhc7E5yhB3Ud2Hb7ocB/YfoDZMtqWPy9Xg
yT+Pb/vlOJCUKLjVC0j+aMhvAHlsN4fj6ijhuIpgy6N36/ptFTNQAGDyJuz09JhzxCzpwCx2E9sw
CReWST+8ZsrZa606jNDL1jOcrtZHidP/wkxOCFkgXqLd7hwPrxmBtmCmp4AxAVjG+5PPPfef11h0
GJ9fLWfY3B5nuvk05rC1WvgUXv5zzgarP8ArYE+u3+zVAeIZLDHEjEE22vvP07X3i0BfYdBhZH42
nAHz6Tgqzrv/cZu3fefdo/Pim/+Pu9yBiGbCKCbnMMv54TVTBAQsDsHABchvpOfZ7nO/N+swRrPm
L+7k/9PWdr/f9u7n7oDuttkuHrYVfLbz3f989uF2YbfDWdPHpH3Qq/bPbv397/cUnjfIyD+3K9z9
yIt0/291zLNW99u6+fu9YUPWgmFQUKZhboEJq7CBSvQwjR5OCXQCG+dQCIc23q9VfP9O7/aBgSuD
ZApyNocqazeNF5sw0lDvNluCUwzG83a8xIJlqbDXgc1+bul4macj8KCfT+Tx3+90m13mSjf13+93
O1q9f1fsv7iz1oT5jxAWMARs/LDFog1ptbjbXkHwge/j/2ONFTWi3tTrCFuGMw1V4ePdoWe0WTfo
ti3Nys8pKZAzIbt3jDJPnXr34cOZh4ORjV0qG9w/fjgYUf3s9MOJh8902yXO0KaBtKxGmqrI/boL
cx+FYZTu/71/a9NqTVLRLDUP+CplgdQ9znwLZ9p/ePdwaBWyEtm28egZJb2Ibap9XNdGIh/e9kEu
psXD23J3lYTF2eRgWhCZm0bl8VK1ftQb65Lx0CFDmCyYndyaqS5lmRWDNHkkm2nT02QxZFXrQxBN
OzkFfS8HovHC4nqjJlzKrC5HV4lSxkwQL4nCLR4aLceh+Fhh2ssmse6MC8rQl2zk0flIYt+MBsNL
2BSsIoMVTtay2iuK9KJB3WXPomSRjn3ujDho5WhUrmormbYhdaIuRIu2ipeIhGplsspX4aA2TWN5
om8DF+noc1HRzTiEscdsiiXLpzMrTNXGoO2HIa2XijWmw5ZDOU0e6T8mURd5mVnIth+YRH3hkYx9
Qjy9qftmWvBASKVS4mR6sBycZR/GWiVObfHIYUZhera4tkPcefFEWmfC9mc9EVkU1bAwg5i6IxKn
Y4eQxJltrNCYxwuYHVc4eSuw11dZKI0yXjTNMs7R9NGIrvom/pIOeqHVNEmW1rIMEHYT2mFPTG3v
WoI5cTSVsrcNLFurPyWheZ3BviErpCpJbHWRBC3zLJwaEjYSdVOc1i6xhZZxZJ+xuhhWjOEfhja4
qxURfpkWlzSpyg8k8c2ushZjajTOyAsZwpxuz876SoYjYa7GuHUKY7qyRF15Ua0XxmgbS5WKTdhY
gRwqlcmWDl+IKkInyRX2BmyXrg74t373K3w8S+Lhsw7KZlWorpPUnr6qgCgP25Pz4CjTdZ3mmTuS
4RLpQktlhsyNVE8dFrG7sOGj7KiVuKkF3SaIi7VWmizHrFrWbZA6DeE+ZsmyylLhGKi/Eqga5FAG
tdeXdiF1OC6ymnpD1AiXJ3ayCju6sBte+ahTnln164n3TlHx4VQZduYGHwRJ1qbdudruOodX5jVR
3be0NWJ3nPIPTYO0g6dBGi0B/8HIKyoyriM6uThBCxwUpUMNohxL1Ve66lt3HJSTD0klDdN0Y6MG
R2xWmutaxm2KF0NuOklR4o0RJjcVonqhDLxB06pk7LsibelkSWaueI5OcRNqWTMUyUF1o7Rp/g16
h5Zh26sFUpxKiJiRq8sxloaQhI5CQi92lao+d2Ybbli6NAqe+zgrZJBotsGol20z9h5uWizzfJC2
ObWOJiyCnpUsaiNcqkmsUqqkkdfVkqNUeNCBPuTVKItx/Fz3IpMV6GOLcWdYqXPmtDRs3CkK63XG
bjLMvyZWUHjYUyZy+zL7ymuBHY2jXoqgsyX1+jNKrfvWtJoV1KkTwBFoF/bxyt0qqT+l0M1WFu1q
J+wniFBtKg2NNoGI+kWdKVmIM9hpAuDJpOiaQQpTL2OUF8tIiNo1yBAvRdWn0urx93Jch1n1OQlb
08EFjVcQQJYpA9eIokyWkb7gu4vkZbacut5YRhZv3ACdIWxkDh0q87JF7HtqQkwNW69Vw+XQqeZ8
TNnodFUVrmtxHQwivK0tM4AHpIbVhPW6gj6G2pF7UzoWMiJGKUcVjssutuRUaWmKRLh9h+5IAv/K
ULgNDadSLHSGRLlBpR07Szs3iK7GMDCWJILI2SHuFKal3CZdhHUBvTGiI0QP5YCUeUsHBH6gDC2H
MEydwdbEDatU2mGbOYa2Qs/SVr6Y+nLNG2I7Y5Aqqco+2EREdrq3pNmPfNH19j0bILx0fExXowA/
L9bt2CVfU67XRQCZyq6yzyb7YWRl42DD7JwmVesgV6GTFz/sXBM/CbqVUeF2FfbpzZAFsRyMqlrq
pEvdOI34pRllTqxrt06MYD1hiJvt96IMp1Uw0VsxWp07JNiQSd1rN9eCLKBXdx6BMFUwvAjTcW1Z
V7EdOZURtA5IGbXTm4mGLmz0az02ucxw1p1O8bepoPA7tDE3QexknHztuvIrrWIqGW5rt2zp6KAk
MqSI9bdB9Nth9IpMZU5rDBdZV7QuzJnw46isN1RcIAvnctRJurZI8KXKUb+2oxayTITXQRYtTZMw
hzXaclI6pSsjHYNllUarHsRkR4RTdmkUhi2RyWSASLDIrLxeRyNv3aipfDFsagwuSQceuFUUfxiH
uHPq2yrrQs8ADuIWU9PJno7LQQyDH5hlJmtTrGic5dCFnWSi1YWOeiTzJLopM8hFE+mDZYqy2kk0
BI0++WGGnV5kPU2dsR4tJ0YtWdefOlasRDeeFW0BgWYcl3xKP8EqLNMpytZNmbXjL/qHFtxwhFlV
Cx2VtqshqYT1eDEm003F68ZLeDyedkYggTaUjsKUXYVYLWJjMjdJNG0gTp8rXoSeScvbShR8OSJ+
bsReV6fD0qjRhYqryGm6clrQHHyihv24l5zxK8MwV8IsE6lz4u3oi5+PgcvDbBNjdG5p8xo85zOy
09Evi2JYVknkC+Az+0MCRCKpY3thkavCtF2DJaVrRj3Qh84cIA7ktRuXRGZln6+zSSA/3x1oRL5m
kNJdZNtnQ6uthZlAUJ+S9ENUFNDzIvG1i7JsUST5aghNugxCNECsY6UtVWbeoE5rGQXjF2R38aJn
wjXsyExlgTKyCG29LVTc+i0D9tUlBgWWmWVXKIk7b6xjJ4x5uFaFuSrtRk5WXnqB+B6MdbkwcVBL
JbByht62JfCJVW8Y3yDm154wyouw6UwvLCH0c4NRh/cichLOIGeJdJRVaecOG2PopqPTEjUuY7P+
oFXiBpmRrhtZIbObHLSL33GfF7IiQ+4T3ZVeWVdXVCgg0AmJU5l1XSMDZVG3p8CqE3rFYzN0DagE
IUkUpY+iIFxruGaNNPKzJu8zaYDnLbnZXyhUuxZN8SrZUVuk9Q2NMXcg/p/1Qg0+7MnVLYc69kMe
mV4/RBcDzXt/ZKRy8NiUThSnZJWXhdNEVumzNi09ktpXum6mNVXXY3QbVrFyUdvlzoM5XDS7CBut
LZEpL+2CUuJycKMhSPy4Io7mhPh6jJSTGRg4oSCpZzTFTSwSuNsRmLTXDsbZJBJznbWkh7jHZL7j
7mERRRKNWbLAMb4vTaNZJBmP1iXXTmmVsctLHMg0EKZsVFe6SNWWGwVtAYmhLf2IktLPgq+sDj7G
E5DlmmWhC06CqH2VNbRa9RG6pYTXXhPKLiK539dp4LZjm8nEYs0qxu1i6prIayr+2Q5r5Nfa6t1I
sE5WaTj5OSzPW1h29jVTVb2cUu1PRlv7FvCoJoMuFeqvZXedxfZ9ryBeRCg/1zE2ljlJfVHSj0NY
yKRMblRpEKcraOe3NU0kjflWKGOSkxkFvoAtoeExBKWr+gK4ObgTDtPbSbQYDGdOmInPwAMjT5D4
NNdceUmOvJR0910SGItJ+0GY9M6Ioh/NkG5wm1O/QDeFTeg6bOjos10RwXLDi3htOqldVE6bjx2w
UWQ5WuSlhG5ksjZcaAQcDBWF5eoh+WCUZrk0s24Ba0vLlYFE5QdpXjtA+gqngEGsdSauqpFbfrE7
9OFdatnjegqmzCOlvqUU00yiCYtllIQrZdDcMcKocuzSrJcUCjfWR9Sz0uILMAohzQyCjcXcpmGV
LAs0ySqbbDcc9McSgq3HqRsVY7dRqrzu+ihd5q3VbQx7cMbJxuuxXVlTavi1arbAHm7TMlfgVvXG
FIMj2ph5WeKhPhp92KceyUQUpdtGJvPb0VyqMh1WtdkOC221sSyylPhGkltrK/+kDD4sUojle6dm
ffaBlEQ7YhCpjHe9kFRG6XOWJ8shtUYZhDn2rO6rFZfQ3YuMOhkyKids09N0aCB0cENAWCG5DLMB
vNuOtQEVYbgKGgKEb1T2qhKhm7WZWkJldaaCXvnjZWamrdM38HMWDW/yMeReEzfRps0mvm6mHeWL
kR/wOPNEZN2GsLuYE1kTBLwROolZbrieYr/Ujk4VXLstmGzaMV6HAdTMeS1uS4WBL2Ba77v5GCEt
IfAkC8G/WIp8jZIid7qxOI0J3nBK2wWtpk0amkCETCxVMVVuPE2mXyGg1JY5VLLoT8sk7dYR+5pp
UUuSZ51b2j+ytjX8hwNCETCwwKQf+myCPrqrXVmYPx7Sor3t8nrwesN8/KjkKJM06orFwyHgViV1
GranCJEHkr6YKP4AibT2cRk2Pk1avDCacmvSSUihFHcGY+igY5qNm+my8xVnrZ9OkZ3KhOerHiQJ
nrHGi9JycFKj7Lzmk4Jg5AcTYr4qM3P/Lum5EyYlRGvIQ1omZl0tQo2U1EabAyeJDLcJ+3ZVl2zR
9BWUlay8FDqMloiX1moquWuVQvjd7tyvw8NnaZymMjSGYiF2XynzLPB5HF9pzC1vGPPEp+oDYdkI
VwzGOwayizO2tunHeQIJNOfivDTCcBnB9Ek/F1bgNiXJpK6axmeVbS9Ykn/ucdJAbhCx7PMocbBC
98WqCOiXogWtIEvsSMu0iqAz2/YHKMVKHySoYn8IdlkSR8B247KZ/IcDirtppVvi0ppnEDZyoLFW
MPkPB2P6UFKDrx/S2q+PSQMUHXxozEzko91haosb3TCxSOy2dEfFtkGdhB4OSL+ZLOhU8QTBd4JQ
vAqzfD1NSb/RvMtyr9WxXhRDWkKpnnpCd+vQMJyACA9iAILsEnHoORm7fDhkBvqG2vzabKzaaQT+
WAraQuIMFqoSckxitckrM5MdaYplVRN/AFK6rON0aRnldBZBz3MYDrVLE8xOUWzVMo1vk5GGXwZ9
ZcRStw3fsa/QjSystqxrkaxTs94EU/Ah0pV1XRRADZDtFFEBrq4D8zIQCuJqlH5vKmMZiM72VdEO
Tsmm3OVDPC54kuROAyzipo3oxrTCQCYMCoOB5OGmIl8nlK3tRLRfdB13Moc/RUw/1UVMJCMBkgNV
+SZBJTysMHH6uO6d1kbD2mTmfdOmNxHKxMps0egN1FpGPZRnQZQPV5NS60nrbZBl+E6XuQ+iwKeR
ZPSqSnnomrFmLglJ5Pd2J6F4Gs4LVX5Hwp5cNUFpmTfMAq0w7jZ9LtZmQ6yzDjW5J7JxkJndi1NV
fMN9SjfFxZBm7AoqEOJWedZ7lRIuiyAi5uNUrGMClW9Y4MyZwrZbhCHwiZFr4lW91S6hunWrUper
JKiq0z4YgtOQxVdmvx2HKPlK2CAb1PBFPNAb+N+VbO1PaYjFOWTF0K0aE99EpiGzRpD1UGgonCM9
njbpVHuTIcylNdbiNMoTJuO6wU6VUVeEmbXsosEvChO7XZGMS4v+qCI9rbkZ98sJ6AgUILaxSOvg
Jp9GYLEICEZsseGsrOtxQRveuZHdf0sNVV+Yuv4U5TZzIrxLuAYCCVWElguqJfDAXRI2gFH6o0qy
VYhqL6AtdgKBe0fswn/S8cm3q7bxciO+efgIuNDoX5apaEHXgsM4tp0f97SUKZmQ2+5U2m6n3za7
g5HbrqhNcD5Re3ScEifH0AFTjHIvZuHHZBe5q070q5BGnpF32he7w0iqS6jq+/1H5EF0LQj/2Axl
6BGrK/yHA9q9s3np5U2ZOmqXccroslb5uH44TyHT+zWUZ6nUEXCFDA2Fw0kN5JpPQe6nIfC4hwMZ
ancMoPsi1NWy5VGVSRMUBP+B9AQ13PTDuxTHqZdofPtQ6eRQ1lhZhJfDgPVqgI7CMf6OSztaFipb
Zx0XK4MXYkPC2snzDgRDAbJKgAnILaOOV0UI4HVDyoHlinYFtweiSLsEh9GSBxHED+NywAl1uqDB
7gR6gWQDv+/GAW9GZm9sO8Yg/01FKvt2keZXURj7Ee47H369lXGQ3PCJxlC8gHqsSBZLGuDELfLy
Ii7hWl3JMBzMy5CEwaILeO2YYx+cQW8t3HTMIUTmxI0WRqIWlT1FF3azKHrdLXNabkI7zR0bRHaQ
j3pXFLtQE1621LqMO5Ys2iR005KQtRVbV0kY/wBRK1kC3skweEWEqkU6qcgZi+5jEmcrqNnCxWi3
iYRhDUNWAIGsjDFZqFGThV3j0avij6mi9+2oNRRHSS77MNpCHX/RhsMyEQkoPXXQeJWIHQLiIoTH
zhtKSNFWPQQSUEowXQkDxRLUxW5BzWCQrB16X8B+gqCVjtotFDxsayoz16oTIRuqWo+akvX2acIQ
d9vJ+qYTsW5EepqVYw9DGnD7Yvpk9pYfJ4uSDMlFKVLQ6GCs1IVlc6VEuVuAyOvClYHcJBxat7sY
Nk2bdsTJ0mqn6wEHiQTyGi9iBep1TUOZlrQ4JUkG0qYR44t8xG5GDOigtjql8HBgPT2Eck56D4Yz
ZJiI8oyDVpoa8f2AQNPtRXk6wHiAQ6vsq+qFuSJZMEqUpu7UTOe4NjYjtaksG+MahP7rRRnA+EuB
P3c1yL47Gqv7LYLqWsYE1VfZpD6HwIqu6gJuuy5jUM+bDARnoIMqDa+hEIjpWTNmPaji0XU9FYbD
Ash4k2k6ushuOAnPLODEXd1EZ8MO6HJk5akVO0Mecsk4ubNKe/Ks5laLlMs0sz7C0M+tyWq8iFrG
llaTnvUWSCGCBwkQv+K8DO0ABhaMDFIGjqGes9Z1hMlKB/gsjSGbaSMJnBZ5djV8amNlrQ083th2
6mE+CreAmAVZrTotO9MdxrZfJXRoQMzHhdfiyImMOFilJr8iBAYEVCeCBQr7xYT5GQcprq4RDJtk
ReVndS91lgYfkuCsHY1WTqTCCwSjJijoO3fkTLujUYIQ0JsLw0w6B+HGYSEM9WQwi9sl9N4QzXdK
onOi88IJjTwFYvwljC6jNgzWY9hJUA1DiYAeSBBOQMAyLRCP+ejAtU9xRomD635hZb2SQKRLeFgI
gkrg20b11azYj+FOw2YlMg31mTEi8zQLo086voNKNQLxrkkWTQK9u0ldxAmUbMXlqCiVkwDVihne
kNXFTc2gg1jTdQkzy6Beoi4Lmd606isMLoKn9TxwJv45xn0P8gD1mnqkMk7Cym1T7hcJd1GRj17X
gyTAIqwhdVHsBiCzVCXcSha7Ffmcx3Hnxgn9yBryTVFdLMoepTKa8ludgVSOW5VIhaNN1Va51/xf
yr6sOVIcWPcXcYNd8HIfoKjFtXlpt7v9QnS7pxFiEWIV+vX3Q+Vx2Z4+M+dGTGiUqZSgyyDl8mUi
JVRleBPr2fqi4A5v53WW4p1rBvdLmoftNiXjoeLFl8Id3Dhkql75I5SfKgzWlM0UG0X9I7NkNDae
D49Uq2IHkZPYEvcEjpEJWk/XO9Par0se5TiwXISH8maraj6uAmLcm2baP1DXfuJz+L0uGgmvGw03
Pbb0jvonO81/Z8xl8TxlThQ09WKgMcSMapxGFBoUy7oy6oJqxNsP3aOb6U1XIqaQ2IWxGyb4jcOZ
WYnv8Dw2uNdGkxVmEQ42FpW58bMzuo2XpqvG6rI1Q1GIhEjLTYLWzSMybqB/vOBlX9HWxJ+xlj7c
CjaMa2rExD471X608KYJ9ihgn0V+2/ANNxGs6DLrKyn7fAObeaeC5pDV3s7N5eLAK/jK5e2hCFW/
mco1dJpzZwdJW7Z+bDq0wzJHBesOP0TxIBrnt92qLSJruH8yfZ9IT6KUhsOuEuWRfikK2I3T3vdq
RICEj58hxBIjbcQxNaaoM8pnsyigrOT9E4IIXiwc+8zgHNwxbuyF1+eRq8YgdlxoIGV/lpTyCAd8
FRcVJ2uVNF7Oo8a1jRXe+ralftyT2klk7SAyKPh6LMOXPuX4ZVTjHzOmduPyQnXwEaVG20RhGxHR
wBzwGrwiOCc6H67eGudl5NmZFXUSNug8dLCBTJIA97ea6nRIYJbjKazjoSTP8G6+CF63azdvIjnt
CEqpf8k5QTioJLAhoCRmzks+9/ti5uYOe81KyWrnm4gRhSRLgl9kY9WVGZc1IZHBFpfRCB/7xCJq
mufSZj8QYRPrvO/nCN57b+Ua7KHlhR95pLgfZzxipkTArsYrverVXCdlUxdRURfDyu/kF5fwm6pq
2ToQUq4kRQSSNuaqwqcZ8XZRbKok4GtvjvI+iBXiRjdZS9YlSdvInaFXmlDXhay20H6/idLDo2n7
LBKjdcwR4JzK+of7wrzSOdnN+N1AwbKo9bi78wSN1UT8BJAEP6J1xxNPBn40BN1v7DEkFiYJ4lqO
+z5DdEFiz9hYIzyvVA1JUIU/OVxURCEUzKYW3p7ghFiuv7YW1yEfXV4Gm3506SZddNxrQxY1mNns
H7yriKGsvoxgjmWxqDsrzr2C39S9k5UImKKbmxyIAngRRIwQThPPVYUhnGz8xikDHIhX+Ta1Ef+u
ysdGT9cy77qX5RZxvjgTfBuvh7UsETjD2VKWQhRvueDS6LlX8nIT1+u9W/qT+OV689SYSWYpbNUp
m2I9cVq8Odmy+OQxIBv0pS2fWttKmUNUZfajqZx8QzKzXrtZ/wKn2Lwd+qbYCB7wbQ3tOmmY/+LP
xXYcn3LBcRo6eUxnyk+EtDelqL8zNc3PtMQ2TQk5BPbgbQ1bwWO1WCXhFEIb+tytRdXdiAAGTj8M
z+liqkB/em1Y4AMRommgDkIr0V1qhwJhnkWqMwm7qTz4e0d3x6v953G9Hqnhsb6sUi5X00K68W32
90oXpqugW/ocmjPO4Kvc9bYua13pP8n8iecafbAj3UYsDnSvm8XNBFdjRNzZWWmSLs9p9zaqe5qn
RzWpG73AlfzT3D8tVQ18gt6Gv0W7BEcQaINfCXGDDP9aPOAL/Uem07SwOa7jfJmUXydpWg/7AtbP
EOymJXTQDnikEa9GN+Vkfu3qId14+QouMmN3nf7pEpp0zMmJ3n8R9QN26YU3c5tn9PWLtG/k//3C
K/ynP5F6ZS4ftL1Sx7+/hPuvUijAtsAau89CCwrtba3rx1gX5Nfbl1k/Ycku3879H4Bm/zr4AYX2
AXP3N/RyQWjZLtIy/2cM2ifo3hW9pue9otB8//8gpc0BZgzwI6QbAtV2AaFZqJMPfYiEqBhph3a4
wNNeMWjAUzv4sgEKRUKZXnBwrwA0C2V2kduDzEQLCdkhPhvy/wNAwxcuPuDPXD/A6iYQaI5NUDkU
Cu5H/BnM9ba2psL7Szj86NUmwiiitFcNVSGOEt9+nFxhryrVhhs9agL0cxm129q5jJZl8Tr6p7l6
KS38p7lW+CNfMCLZ2MBgXpqgLAWQP290KGexJ0vziccy1fwtaHQHv+7lNnNVCxfU303ZhO/J3K2M
PS+2cPI6T1lTVgdA/TL4yUCKuTaTaaJkY/vCfbJJ/6uo++mcSRVZlCac4Pgvln3aA6Km7q3wacwk
XJ2s79PIJMpdlfA07udZpHvdg18j3ddp5sMGWkY0XaSWczOOLCpmM0tcAoOzbx2WrYJJWXtZWkSs
UafK2mua+sPZ4Kn5sylytp2ZWx+YovwA9zk/0BSAsNJs3PjTgCZ14+ctPxRNYUDpXLqIoWdTcdBj
pZRGklHJ4NSbceQ5Kjixrh3XWZMGJ7r0lJQyakMP9rm14Z3TfQ1NYdz2JWIvhQE9UjYjP41LkyJ+
c0qJmCOvqYG466cMoUO38qsVgBPhxun7k5XBrM4aw32wUPorscc0W7eAsDzQrJmOWdM9iqoChI4i
untfFKy7kTQmvtfdD2bZ3+PfMW7rPIe9v/B0s7wriDKwbKdJX9nZ/b9N0guV3rh1Ws53E8K1AriB
Yd5PQfG+0bzGJvLdgObBYfb4+jcPnNPMxq0LN+q5dWDSp6nhbTrXh6vS9emD7Gb4jqZOrpg99RtR
9M7esuzhpiHTuA0skZ88yfykDhS/t2XgxJ5R0KeiJHU0yXDcN7UwV9yWZcymjn3VvfKt101GfuFd
ewhI29sFwZJYCFLHFmAHmxBBXBprGo4pb4MIZ7YdrXlYjQqGoNFN9IHIot6qdhTbTJrBfdONbTQa
FftF5ZT0glbPfQr3CnWN/AhnMry8TuGu0n5O13xwvahqUmj6Dj7lBvBTytfwG/CT1nBM0vLTvDSC
TF4kw7ZZ64E2mKmF9wYjBu29KBDNC7wfR5GWzzarJho3oTBuFrKux5HGnCjjxhn4M15P/IPeyLZ2
27tO7SxHVXtEmeBpdQvX2rO6hIOtR4nmxJkUFPGFeRlnnfXTbyq6JZWXJ5wafjyMBgs2sAYRa5ZH
4MOcUyXDOGCkVF/HEgqYKXIAIoBXWhRfDygUaIXzbag8eWmg4mNG/p6TyQCwl1ZtUheispSxdO15
U5Isv+MptyN7bquXfMq2kg3yCREtAEXEplh2C91g10v33rKPaLLSm8mVxh/wnCo4zklrsUM/WtWR
ti5Z4bhR37LUPPid7f+iuXpwlZc/VUE4JSZQoQeu2uqYA+V8ER1rdWBuxZ/eHYV/gDcjI+vT6YLy
B7Yboj7Fkg2Jg2Y5fd6jm60qH6hPg78KPy93uQYp2As6Q6P+YC0CtKC7n+nPou/of3Q/z+0WN7rR
SzdxHWU+DiK7F94MtFSes0doc2nVVXEKdE4CA8056cbylYs9rCoOddlf+JXNqRPp0WCZAYhYmmi5
67S3GVe+Z6vFkfG/u4ao26Oop/phDtoCVjmf7nIbkZTUp2zl+X3zIyvGm0w62dcqNPKdG6TVOmuD
5gdMvjwrfnQVB+Ai58HWL4vuq2HAqc6KaFL9g8xUfWv4vXdf0eGYzWT4Nnse3Sp86jKxSD98A16m
iqq2o+fK67JtmxErtloLqMV2ps+wI+E7M015GOtgfqgKcUsWfhdImpiVSnci9+onNZix5g8hI+u5
Z/YmrQr6bPXnaZbkWzrXxnYcWjfR7Az2Rs+a/DELg37fuwqYninLnx2brf7j6QtQlOYdth5gfxTa
xo7nwkkLDQeP4senTzEn6HzTz38xRAiKPMbRxcxCPbum8uNptqEzIPx6P6gARzmfnwEl9YGZ6LuD
gmcOoQLjacYLu7YmIKzmMi0OrWMWB/gzX3uaB5DubVGrbPuJr2Xl4Msu0nLXYeaL29Zp8Yv/YTnN
Mzu2aehwRzyXJ3IYpoPZV96haAOWVFxl33qfncnycnupdyt813zSojZ1X0VHZb8T5aQkv7jh3LKm
sp78dOaJ1VgUID5gXmhkuIZq6ttgmHZ4JdcT/HFZtPTM0i0ywHnpa+/j6Gc5Q+ZrWXDM+CjHEZwA
agP+xaAOzYMxq/dN2Fg75vjt7hP/KlukjXnQpO/xQw/A5jYvEFeLriLXuZrn8fpsTwCZ6Kl6UPM/
T6tC894o7GklebFOgYX9gsOTxVZgtd/8Ga4z+HOmn1nTH1WR0QzO2h5gfGPIowqeqt4L23srr9rY
8OpHi0l2tuE+fHyjVJg5jwDQPNpjxc7wSzp6TFM2Tqqr5P9qnlqu8LbK9XoZrqCpt7Hr9ZaxK/V2
Z15dkl3R5AiBWTk9Ih7rxtKz+aoibnbUPN27NsBwYSAr3di35Kvcn4QBVUu3//4mL/k2719k2E4o
CoJKlLaHBJrAIZ9e5GaYOcHTG/wystKCM9CzhJ1ok4Jbm3KwjS+aKAoAWRvjS5P7/CGff4wV2acd
y46+30KfeCOb1IQ+wQAt1qNhTtq7MJuRu2FsPSXsg+OW2bZrTPvgLT1n4eme5l1HeQPs81VO96Z8
urdqlR8mOGpj4tpy3Yu2Oxcqe230ANIvJMyJv3laBIEg6DXLQOOV0gMMEvNQMeV1GS2tBcMCQPp/
/40JUtw+/8YO6t+GS5lppLl9/o0lzQ2bIhnpV87Mh161wV1AGDt2wEoDg4tdE2rXy1A7wR3Uy/wo
3vgB+N0bf1T5FHNhz1pekjx8J6/5TkZeyvQHUB/3IWL9Q4QN1DqkbzvDpbfwTAUkKQNeKILLG842
/R7rYd3oN1r3tCA0EDfyHRcrauZl8cBKgW9U1FwZHIaHKBEErcew3ovF8Ki4Y26o6eTwzoI066C8
6xEn0xRfWE4KVGEuK77PvWdEf+Ignb19KfruPNkTgJ1ABrwI/IlY6svnCqZIcpXwvV+phxSrwN8R
B1DE3vLx4F3pxvkPjcv/51+RwDhcsspc1MmBTf/xyMu8MTdMSZ1fXt1ncYeI/2F4a/wux6+oaaD+
oB02GeAQOXLFFhHNEjVerzJHSorKPfdk5IV7KuAdZ4hbHN15cE/20mh+ztwyCWcLiPKPA3p0gev1
rZ0n/RAa/Y6rnJQnk49shTD7NyFza+dxrzt3cujOztJb+Nz15+1FtmBucXaHYj+6o/2obB7eEpLv
26lxHp1iDm6XMWEG78a6hXLd6Qvn5Zxw4BJ33dSwve6xaX7tlW+96+i1l02E7QsbuSX//oYF/9jF
PBvfO/C8YKkEbnvOp12s93OTzUWd4tvA9cqyiA9UIALpe2XCcPGtoNprUngpIpgtUyuOgAuP9PAn
QaQWEBJfxLWQXNbQkldxvaQm9ZJB4yES4lTrnPXzKXeXPLw+LYdTs9ccNTnzqdBs0rB0nU1I2AAW
B6jz6zj8WAOSB8tio6x8Pl2GX1exYFdHbVt5Cc+Spg2GHjbk0B4shuyVle7qBiGrdF9liSbMyW0P
74SvYvMyQpHsvjfKBIE7LKdZl26KVJd1T5x0nSJf69jVNfIioMVEBN6Io+bpBpCtXEa6G0zk0Jhz
u/NpT195V0Ea9q8raF7YeCEqqb15Bv9kDjn/eAIcVIhHMgAgvCH8ga758e2khKYlm832V9HXqnMT
0oTrls7GsQzEbQOY5E5TFxaxUmBy62FeZfheQ1xe6EVaj7Min28m0u7mOjCOTkW9cTOH/N0yekDL
5qgJsAK0HVD4pmUx48r47tn1PW9aK4vgIZt7gv9nzi3yKsUzAjZZXPa1+WBSBYwuN9IjEMJsh1iw
2AU+dY4FtKbEmlj7AGQxgrcdzZ6XFWlBzGVFFyjp+wAojA1yFJ2oR5bVC4oWbISc5m/5WKWJQrDz
BsHV9FZLIDg6nUrGGNDny6a17E/SHcwD0ZvWJJCm5CG8tL6OXAW5PZQrB3kjcT053V0oOcAhkj64
IqQP9gSIZB4G3Vrz3iSAJSpWlkzvxeJA8BSt13aa5qtuITUvL0m1FiGUf6JdDtkbXcNUv9OCmmeE
CFkriyFHYRm4rlVpzwWy1yKgSQAFFTQRfVCfgMeBQ2TpEbvip8arvT3gs8knvpbQg8tMLXqd5C0z
22Xm27JaQvO1mJ3Ly7Ka9Wn6x2W7kP+H0oYE688ahYcPwsH8gv2PBxSlwj8+7VmomBc2vfGzAKi5
h+8CAeUW2ZgWH+RKnxHXsyQYQ3kKnjUjrxuI6jNlrhyxKpR6ldc8PVPlSp7GFzxIy6rLKXVZ6+P6
l4vmjPwm2PIKYDTuqqUZyT01F3Sw1vyWBib4lZMFVXHbsIM72EhfwdNQ9KX3EBpjtupc7m4yJEk8
1Mpne1/YItKj0pLewzLBTfEYaBY8rpiA5L2y6+qN1lCNEAFlnBB8q8msQu6SXVp8ay7OdJr+Pao9
79dR7XnXo+Yi/Gku0jzrRyA3q51q5O8UKNFbatL60hjZ+Es1hbXTLD04BICIM7v9XVldfVuatlpJ
1EnEv6Ti9bBmTrYaF62GjV0Rz/bsncVsDnvSIcDvdWn23CFTvU2p802pdJVlgm9SOdAV9hb6MAqH
PliFTMKsN86aJXPJoWQ1dIUQKra4YbKTsB/qNTUAJPEsHp6FGwZn5K6F58bLsgjelHJ3HZBF6B6F
oYDLhdiVrxcZ+np8NwBfoYoc04Cykaeu2o+tgHejgE7OGn5rGv5LPxP5bR55jQxlD3lkTTN/Swd+
9odgui8o/Y/3gHzM8HcJvGImPjrleha+mAz1+pMPbJjSoDWFkj9lC0+/iQRYIPB9V3pH6Gl33KsQ
Hie9+9sZabhXzBwf4LbttgWQSrEmdTM2X5BQIO41Yed4bvCZsXStSYT9PQAzvDtNDWk9Pox5+rso
xbC3R6M5wbfqXvxc82wkfJqMvfZhXXxVZRDSNR3LAqkif8s52osVDmkiQm9llDdaCatC2DtFU5or
rXfxj2Q4h9WqJ0isJbZ3dEr+oJ37ummK6jYb2+akqRR/gqREbYbkEg1grX+V54BGxSO00RsXsOGV
7lW+DL6IGRDjxU+j+e5cuDdhnwZf+qD5zHcmE6chy9t4ssws/Q9NzvKWqBhURpR3WGKCy9/Ux8fE
HHxyNHAdF/7Nj1tbIOyun4Fz+dnNE7IM07Td9dVwYnIu5kjWVB4z3sqj7iFDoNv5bXeCrdF5N1p4
IaspZXMUOvclQC7HkCOnuAlDetMbU3UkTCEXqq7kA/SoMGrzvPpBKrkvhqbD+VoGAC8V9i8yI7O6
Nr2TDZ/gEU78Gh6uYEZcCQeSQMGIIPLLub6tkXMSErUZqtSO6GgX+V92jdR8ZJIB2L0oWtfGp3l3
CJbmyhvrJjItmUWoBAkwAU73/p6P/q5O221lS+fJYZSv5sb1dl5pOE+9HxyQCNDcDyijcM/6dI8t
sPjakDMhqjjgVoqD7ukmUO2M5POx3/MOmDLNa4EDTmw7MzcXkw6Bpy9l06WbqxGo7cYrqY0+bRO+
yWqWlvCNJkm9sd91TTbvr40am3lfldW2qnp76zhZI6Lr6IUmFAErP1U7AMzdM4D4q6GuxNFZKM3q
cerszV4eNYU95pU/cjNfz8wEaPqNp0UQw3m2hrnbTPDxtj+ZY9bJ1Et/59Q+zK9mzr5XTu3E8F3O
ez5X9ZPVAjO08Hma8t1MGQOcKqPfHd7BF4UCI2e3qv07y+0f/YXvwXhfF6FMN7VBkKNsz1RNUSqk
Ne9HABEfauDlHpEQoB1PAJBqQvuPXBrQZUQT5SKWIbV58WtpsSxfCxbS5N91Y8dESPvTK4W9kdg+
CWxiohTP8sq9CxVIZ6qbsFbOzwo4p93yUbiDboxAsbWYyx6Yj795Lu3nMbLhCL/I1GVpHvDmeW8S
WvYTqeW9BTleVvgnEQFcoqHmGzaGcIwuzeyZMUpty9OV5eedibxKu94Km7sXMer4xdo3uyDWPGcq
rJUnQrFG/oWMG9lVO0uK8IvwDRPAxAYR3YVslNtuiz6g0DpBsrlGPJA3faRJZBNZ59F0j5pCLjL/
knmXiZpT+eM2ZYzcZmH+wsyq3lc+nM6DC+S2DoHNi/75iWcuvOKj3JVneIhcX2Jtn+YNwHrvvcku
ImVk34eiKr5242gklk1xpCDl/+grc1yVXmF+N1W2M63B//VRtCA4fdxF1BPjuMqlnDZBSwkiLyM9
BUsjTLhzkZEW07ykJx/Z4makRzU9BfIEK8DdGa1dmpHmhaNHT61R9LFDAdJ7Nw85n2RTBsABCIpi
BI7qn4HpN78yH2qaW8Fxo8m2mQCTLmidaLKzyzxxAqSgX4TLFIDXcmwB68fczBDfiEcHlGBora+0
QDKm4/01pKgF43qO9zB7Ij82vvVNn2KahdjcHuZNfibIAjtkhXvvzhxxTq2PW4CMRY0Fj+BVUb9q
5XrUFvD+fVLXjdTkO2nlwU2oUuw+SxrhjcjdHZXIzWPALCMaifT/pcnwIRoEDNFTvODY7cLVlaV7
WkxLaFI3wGEjTSq1ug2i7jkgt0OwsVPiJByYu28+5wA2qlkdiylLUf7gTMmIVPbUS/cqRaqBJu2w
clf4fEC10yTv6/1YW+k9a9n3tPN/FNZMVkj3kjchCn0+9rTct+U4P2t+vvBt1/wjn2DvuUE+q4p0
OFT6IXIeFlLHRHU0VA9cw6ZXHgDb20aZO2TuO8fUpICz2oWJoDfIaxO+kakJQL4n3HzJ9XdwihsA
aOhuK2x2VCgk0QjnyEImkky6deIoJzhKWGERsOriO+xGFQPmle5H+JcfG1QEsmQuvruF4W6YXfbr
TpnNd2G7xxwn+0OATKvLdLWIfZpeDQaAruBDVXITL2eHXARAJr/BHxykm0WsIs6N5kETsM6dsvB3
AEBirkkfewpaYjBkxZkMj7lMSYBcO6gJFMHGFcpxtMnIEMDSPHxuCBEM8hgO/INY7X0rJlg+EW2M
8M6d7xWcezy2wtpYFbaDqjXOQB/MUKTLoFiwD+no46u0/+49QcWuD2cEvtxm62+FOraJr4IGgAp/
PCNME9VcSE47+Pyh/A2yQgb8lBs35uRl3/IqRPQSplBAWjgOXZmjmBL4GRuQZTCiFpCRozhTaAK3
B8vUP8H5MD9WbRlrsZp79T6jyF7WJEdy06pjk7nzg5zFveybG2VOP3k1sN9VcwqREZKhmo9zS4Y0
+F4B/h/bMOfu3RR/5MoUAolsI0E9LDFt+tZVt1xY2cqeLftpWWfsAXxX6nUd23Bvcz8ysqYBSob6
wI1wNp5SRx2DDNhTfNgOPBG4AxwG2XBUxmM7DcNJS2m2JudBqK07mj80X7P0oG7mUeBh7D0/vlxB
M7tlyc6SYzTUdbbRvHcXC0i/wW7T7d/xqrGuDr2J8hSTIK83pS/l1YO5sUskhullLjwtY3gtX40e
CsZo5qe7bqcRew5cZpu6y8QOaXa3TilJjQQ41I+YghL6S4FacQfW2ONeFChphBwwY9xrGiDbLO6X
Ih6BMyclthoOf38xx1MY5FtUy6keyEDJUbnp2XcpqIWFGmhApvemt8tDr3owZebuDbf6fZWYPPO3
qBlJAHApYK9hpu1XZNcDaxHpNcJloVJWt4M/eEct4Zai2IpplnhHMah5QMokXW3Q28uVqnBeV/Os
8I5CIszFLmUKwdx2k3eFBKoJXLsL6sQKLZJcVuCpuHPgDbwuSiyVr3juNhu9KuC36QlJRkgWxpkK
AH/P4rBJ5y1MNT2pz1L3IPvqSYtrllT4HftgXPYOXDOlgXtjWBIe1IXUjcgAkyt9+6BnZUFmbNsG
fxN9V5rn2CgIR8zgpOVzN2+RbYHAsv5tZpk+LwrqIUAI+9wisxvxaZyIS+Moib0NH9BIet+jNdAV
SO/KCZL9l9FOEQd5v8teats8sZnbb0LUHPFQ9RZYnHItlQs0hGE3X0uUcLMQ3/7htmm38ntu751p
lPfGOP60RFr8yOoJ3kwA9k5BFhZnO1U+ampgoPbl71EQ4y5PeYGQP1J79AVGr9rDH/Vt5uN8IqUx
7JAyQhJ9kRJJpU3ofJco/rApmykE3stoUPHNQkmINkV1j46tYca590a/n5hQIh4kK2PsLmxnwTn6
YMz4yZAiCE1A5qYAGsVGvmNW3+lRy8/HlZ+jypUmqRG6h46Xz5elWjzDAk7IUxAO5oNtzvk6BUw8
0SSwJOaZ5R5ycpbL9hIAfGEpDge586JXIw0xNqE7eTHcTdaDbUj3voIOutzWhQM7Ma4ELS63Ghg9
Khk4yKN2FhGnVNgmwlbdOED8y7z7+54bd1ixVNGNvo+Bmy4iqPXrPU9+cEamc3255+VxAP7LA/5g
WbL0hDorQraa0lfR9+3a03S5r3+7Zz1Jot7g53vOitZEdJ7Tc18vxQwKbzO04a4pEI5MjKHxbwzk
h9QomYbuXAKcEg89QK858ZD+uIwEBud4aEoLcHkt2eP4Y14AF63KMH2ZOJl9vU7z4KlwKArFaZ6J
0i70oLsXbjPaZgQ9OkWiHcrI4QBwigfWCWs9tCjs0pqsfIBrvXwQ1VOA5+lOCwzEdhIz4G2iycYs
7HtM1oJ6SlXOyKOhU73WvA5OeQT2YmAK5h0fy/h1GtbtKPLW/AH1w3J7LB/MzOvPs+VvrhJI0xzw
zxz4Vq8FlSk84hdZ3GpNA20fN6yntplEco0pu53m1dKcDrPLviuhhl3giHJlmQHbuL30bsyiro6Z
bFEiTa7SukGSPG8flYn0rhJlRf6iao1cne73XKqXCbWGvgZ8QtY1yqydAChCSlXnIqXH7rM7mdIZ
92JXz4BW7+tlEhvyDXYE+wfzHEQzelXd6yujUAMqMjDY0QD0bprAbzeFrci+Z/QvZ7JFgkQiczv6
gXfMcWqs3SZDrQrUAVjNhQhjMw2CR6NLUOcOtQXyyfoRZOaJVw0K2kjzlgYSPzKTYk1R0OOXMWQv
whz9b740i9id5vShyzLUoFCFeQ4c9XrtrLabm0/XzYcsuEs9FcaE0unrkMP7YVvpp+tNIic04l2D
BLfGWvukdNZt702rtEyRrj1aZOXNo/XDQBJUOtrd9xD1dNa0neXWLDj/iqJrN6JaVm1R3Q4Y0+Ho
yNE6o4wSsmz1zMXzScX8gIT25oa4xZjoCVW9AXooeHZR1m1t9VOHPDv42VTo3+pxeL7ruLXEdEIS
lDwRY67iy8Qwu1OWS77gtet30qTFWtht+py2qIiFO4GuPCb2oFDwz0RO70Tbb5cbqZSHeir44Yp5
Go82EVaMEhzWj3wykPYz1F9VQOetHaBgXdUPw/cC8EstYDgtimVxq1oAkuI+DABc0pfqvK5HTScb
mdsoCnLwR7Nc6QHDQwUq7JpPQ+C4G5TnmVEvRxpP3MVffrlmIzjSy1Ce5JBlit35xgiI8PJzcQdF
B2eoffe+EQz71Gqdy5Itq/DCdfR7r/xsI1XTbv0pmL8qbu/0zKJyPGiqVQWz2QjPdYHyEKhv1D96
FartzBOqTAai2vKs6C/xcB0U93rUME2pX22vgXIrIw+GDOzdcpq2BvPum6UJSuh2wmFGoo/PHHby
fRO8UIDPLgcqSsapzVKbAhXpIK+lxpI+zFAnj5ry5RDeyGDCMcy5vYGaa90s5VaRc00fUZDQuCuy
Zm+lY/YkCZJvM1SPQsZ8nj21rSWRkV9JFJvEqI9ML9Qvm8edHh0n93fZBOZJU8uK9hRkj/Wy4qgA
6l+W8ASuq6oWpUki+AKWQrBjcPh/lJ3Xkty4tqafiBH05pbpbWX5km4YUrdE0Hv79PMRqd2l0XTs
OeeGQTgyLQGs9RtPtdxzZ/WsTvtq1PcoTjzoS0MduEq1/q1ZGcs9D32bDEhMZEhLMuKPlv6f0wld
llU7j3+H2tfBDON90PXZyio8I2HzKlpAHY2xq4jjAxwN053eg+1urCJ7mmtVkFxVH351zhW252MH
nVoO1nNj9PWqalEuWi7W5M+hrcaPaeSlT4NlhSdLeD86O6VN79xso7cNPzN5IzZUf3Vlq210eE+b
qIuIehd2jEKGYm8yxSt2sgh9zuJXkJRnWRwNfR+BAHkyi2BJQpWbAr2/d4SekotRqihduGryjnCM
u6vV4FdrnI4J6KZgOsjWXnW+mYWoocwzVAmR8FHHtxraxY3Qw6u8T4bcwFG+qGzpBBjk31+UbM1q
7f6iFCVBHjBJql2wgPyCBcXjLcgeWUTgD7kmdjKbzzpXLMgeVwKBZG2oIDogOzl3LM8/F7p3kteM
lk5Wls3rqkUUYR5XXebFz6GVza8EEjdJW3ZPsqQOBUu0yHqUJVczDmCCk3uJgOrZCIvhJtuC1ntA
0cF9kCUiz88kHIp7KTCM9250tKtsy8Psuyas6OrM8/yqBmSsmtSEwbDc3lURteS/EZxlq5aFCCZ5
U3u+36QrRtjZqQstk7E58zzCvGZ9urfaaHRGeuoc2bGrr7bjpSBwL4jDJgdQRcXLbDsxzAv0eGUx
TNX24tbBh0OkmF8x6oPhFKhPshG5l9EvjMY75o1SvIxJX2zzeGwWfFLxMgRGdgblCnZcjm3XTuKm
L7JrlsN91b2QhfvSVXTDogWRp1vZ6jXI0ZBZSeuhuaaGKdZpkmlrwKjN1apQYfC75TQWbu+Tggm2
98pKABXyq0a7xRkYYD3MJxgzyzXUKvQzI/sAo3cYZ7IUeRLkz5o3ZNcqEldV0RTU8dKZDZtmOAfZ
akVNewomN/KDrCqeZZ3OOtnK9O4sqyJvCPZyIzTJC0xas2/0ouHpy9VHrbS3ATTZtSzKETrMhKRX
n2SNJljrTVYKLHS5gZiS4db107277DGMDj+70kr2suiKtr/ERf+EaNLXPOjbs6xulQW3Mo/9URbD
pjJh2i4qcMvLkIeh1l+MNk0v8k7enDb7iNlr9dlDRXxhyNb8UNLbYKKtZKiLFo+NrlDeFg6qiLzE
vtCUp+HH/d02lTcjqGDMW3kVoNA6tjQxQq1T/iy7W/mcr3R1RgtieSWuG5rsgax3MtRhuZpnewvO
eGUC8rqNjmHcEiKiZ09xj59V8iwZQX3rcCZk6V41IOTileO4E1X3a3iTRAaxL4Tw0Pk+iHJ0NqkZ
Iq69BKNkCEoegsZ9UqMcnT4Zg8oaUuVIGPzqZ3jdsO0cp9t4SDithyTULpqVthcrEdk6GVPxV3CQ
WJPPdtR//mu7HM/UjOSzlRbbrCdMWUWFeeoAp/sy7/FZlIDez6JMkRRL59ZGQE9fIL2frXJs07mI
BnvqeHDH0ntoDO1nhSzuh+0K9Hzq2t5ZSwKaVdtlqlPvqWUVKnsFsfM6DRpxxWzwtgTDGaNrr30X
tY/wDKvH1EjfRJpMH2UculunBEvUMXV+CD4sewh84agFIcckv1VGT55fqbOzYNuSIC9Zbj67RJoF
gH0UFbz2ftwge04mxfHyW6Do8cEiB3m511W5O1zssUXM26tFdyjHWt3o5ajuelt1+dBiIAyzqe7c
vHfXbdAbr7I1cSDSIJDop8SPtyP8o1WpDAWCM3qhXkTibbS6nW7GcpiyaLoRk/6OwFGCShklWe92
+q+hsk4eVFsZyTlGzoNlJD0gTVCdk9P0L1aC2gCsJSS3l6KpaM7BjsNoJVsLMwZwUJuAp2iUVSUJ
Cs9QtUdZCkrRowsI5DNuwt+vpqIYHdb2I+jQFtj4pdPz4VEzlOYJMb364AWt6ss2WWeHSr4CDUtA
aOkv67zk0tadfu7j7Po50J5G5NmX6/wx0MgtNV0xaFjuFAXzrzvJAXGWB/tCR6vlmrNsQJEfyW4z
dPaKkuvwDgf7/zljhU9yPnib1ZboEZE0ohSm+mSDcx1QeDnLEvqh1kloxjdZkgfH1CZAwLmBjuSg
PfW9Gz4hBy/b5GWCqFWWf3e0BjOCtMRyxVZY1hmogXiyxdZS0vwcZfObLt9SPOk2Eie2u1GXty0P
cV2fUsNQLrJEXj07jwM6UkuHGsbcuS7ceZcCoThDXtbuB3Kdv86syOt2bVJ9kT1SrfpVL4tTmq4s
s4wv4GZbX7I4Z1KyvpcqznVAp+tBXRqyhd5ZmIHp4+zmXEUxeA/9qP0aEcfez7nU931gpYe+jdon
Q5vNR8Teg1lvnjIE6J4cHu0gxwmjyA6ybhgrMEpm+WtQAw750fG2uXOxrXFlJ3p0ttrcvMrD4I3A
a+c43PaYorOhp0G4CUykaWkxewTaDUJqsp9sVYbmpUfhfo9sznhBABlimu2eBhsynafBUUOGgQZZ
XlqVIPzLRWT5UQhAO7k36M+fZ6EyiXW51CmwPtZm4v3e+tkPkfhz4bXfxZL0IDg7+gNf/xXBX/2p
Kr1HWV8DuSZs1pR7dUliCLZJ2Vjab33HgmcqPLbcS/3n8LzsUdUbnOTW6rXLhiAI39lIuCyROKuX
Onkm62Sr7Df0tfizFarbr7FFHdQrbxD6TpmN8OK2QlxSUY/HqZw2suqzXp4VdhteOtdsdp6FbrSZ
BhelrMa/l5OEBJw8EdWvGqdGcc6Lw155DvgmurgTR7TFb2nAHiKS35w8bTwUkkp3GgiQ8J3ay0E2
GDMyft5/Rri806udZUCmIWzXe9dByF8vRqRk3Ep74atUEJVBBlEW08ZqzxZhG18WmzFhm8ZKIawj
zCCQ/d8OQxw/ykZPKVB/4593UlpDe5EXruOKwOpSFDYX9nJi7QER3hd9BmBtAfgqhT5eJU5OwudU
xJN701fSEvanabyrcTyfmiQryQal5rti50RrFXTe2qAy3uuy+TJZRnoLiX++/MsgxKbUNYLZ9iXv
1oqiQF0jMh6GPSeKuY7kyYCmIRPXHr84a5speo7bQpARH4dOI4sGWsQbOfnKYtt61WrORPU4Tal5
xMdEWZH7nz5U9CdXfWdlYOKn/l3TLrlpTh+ylyhNQG2lN3547kQEfell9IrsJQf/Wy9DqVCXQw2E
aEjSv5tAc5crlG3367ay+Mdt6dWkQ7GtlEHDZkLP8CP5zyE2dgUxlctnTaYxj/ugplZ1bZVn2UCi
Pb82XYEIa9lD48v4LzPPvEaIKu2zqbK2SLFZH33drNOmjr7Hjhah4di659hB1WjsTQdFRRqWkUEd
J6/wGX6N1ILsPlJ2AHT8a2SlZ8Z9ZKG54nuVto9T0e6jIK6+gW4crUD8hPVM9KXs7Ver8ZpN0Q/R
pa6U5FQro74FJlo8E2kht+X0UEngachRSTF96cQcvSOqjq6WNYirMANscCzid4EDjjhuSMuHWVp9
j0BbEbuPfiYBM6pSNh8zti/r2ILDuOgTH9y6+MKiP1tXo0ksCijcKmwn9ysLzn00ddFPzdLOSVzr
X/JMW7AIVnTT2kDfu25i7wtDI0kUEQu09GH8YtrFBfee+F1Tgi8dE0KHu9c1qLTipXeiYFVOSbrX
vKJ4UUlV7ZktcIowRfkyTIOKH0Jy4i9bvMge6Pbsw3lKb7LKrr1mFbuuOMj+cwgvu8q0dC1bCeJD
lh+dR3krWeWKcQ3xunuUpVYYnp9EaniU18ZOQ9naRWytZdEOkXLow/Kr7DsWWX3NUEr3XZLmp86N
shdCV9c+zYuvRtQEaxMY6BGR2upNm/Ntg8T/1ymAHcuvmB9Fmasfpfpddlc0N9qNLgt7WXSRqi3a
4UthdNUeSYIGrSguuhgBtHj9vOd1ph8KXVQbedFesY4Ff0aAjK23iQ3zUCLB9JQUSJVGZs4CwukR
Ay76gKmwYq4mmvxUtkX6IKZ+QxR+QCk4rLu9ixEGCdKl/D8cfL/Ucrd/vYAWohIft8WBgAch0RbF
F733XmMtby6dVlq+rM+1cV6X4WDcu9X5+Fu31k1/74bQoHGAzFZfUIljveGTRPw7SlrPbxytO3ft
jMXPKIgMNNGbqnriwbYrgZocD1HWB/0Ouwcw8kvRriwLBXXdOMtiYLz2od2+CaM2r2MWQhteLtbb
lu8AH05KFNnsbOr+app6reo5wQmW/5gQeN5X00BMEKa7+lTa+FWMSavgWgJOpyYmtzWiUnmMJ61e
iS6Jv1p9d9Xl+DlxfeTJ6r/L3ELzwWmH19Goo00ZeADYy6k7KFE07eOgaR8yxP3WZSKCNxJEP7K4
Fz9DdW/pBq+j0vRXN3XHD2f57yllYdziuNJ2hml3x1bM4tL0ubWJkMN4UZcHBWnM8Tui4thLERMz
Q6/fJ4Ya7CcFZHXb6MYiz+Luy4oghCxOBk9AuAnxvajogbHXvSa5F4eQf2mWK0j4FbH5mqoj2XIj
z5lfKbZWPFK0i3tnh3T1vrLj6t5q12G7R96Cz3TpLAqHdV4q0EJciqVN9gS5h+4+1gjQ+gpMpb+3
ZqgH7jtXHe+tnldG+1BTpntruqBow15T761zGgc7Uuz6/Ua1QyIkqhZZsuX9gjC2dvA0rXtRRKqx
U1vbvheZ27Td3DXufWw+DvNOtwLv3qr1+oj6Q2X66dQcGrds95CzXzU0AnGY6LPmIg98vb/OYgOO
8Tye/+whuwkBPZZEXrqTxaZs1FWOdcS6GAPvITN194IA3irty+CByddwfEFyc1uFYr5Xyn7yEBbx
dyeytIMsyRG2EhD6RY04XsZ/do1TYlFpTC7ss06etbr6oufpcJTDZVUzR8oJN4tjAxLc8WVdEOfe
uqoDNDmWC2sZDx8Uy4prZoXN6fNmQdFGp0opbgkb8t/uPyRMquacI0O6jP+8GbJ/B8ttUGv/p74L
lexoB8qbvPPntaMcexsCY9r9Gs5z4GglMe2kux+UyOzOwhPotJTg7P9TnabCwvliKeMG93lqkUor
mHihYCDzqQILOd9PZde2xIULqSfv3vJfLodLDqCvkNTCcotpuY4dduyKZNmcFHcVLlY3WuyyNkvm
D2/QvEMV8iuXRdtKENwEYnVRLfyGauBysl5D2eRQ1SrLWMTUPrSmhabZuN1FoEH5mhENkPVJ5o2H
WYD4vl8c9SNyJNGAnqPFghaM9lkeyjb2zvVykMW2tcBdIvDry7qhqkhSk+MHr4wcBZGp2LnESCpe
EkzIOs+YT0zC+IzIBhvxyw2BL+aVJGedLTvKFg1wtOwtlrGf9fLMC7Rfw2TxPrYOrSPkkDFlbdTs
pklXzkAaUtfMYHdxmMwovwzLQZ7JuoiE0Tp0VGDq/3eDYEr+bVisgGZXERL+o15eRA4lTR5sa5bL
9zv+283kWK32vhNAXCJzhH7TIZgwaQD+LZl1n9y7OyEvxYD+YON3V0sy32efwQjVleopw05vnBg6
thU9KzpmUw5WDrtBYKgRBcmjEU7ZX3ODvZJLwOG3Hp5o/z89AqVqsTdrUY3w9OzsdS3BK9zGzjoa
kqYRm4fPKieN7cb/LH+OqPWk2yPxc3GXi8j6e2dnUp11n6FhZ3Vde5tKZmg4HMQaiZ3gjTHVzr6A
SIgCr9Xe7pV4cOwGHRCgrCuWhqYGPsoeW13Ly9wbNCQobdCvm08m5oig7CpNsYL6rLtTOGX5T57n
n9zQ39pl/6ZBc+OPy/15IVn+76xQSR+VJFH+dUzscoib48LQbyEXAuIh4zL6AOahFkxaRmanqNRT
FSN3ZQiKsqULGr1bhy32axbf8lZW2rVtEBaZjHidIGZZGkPzVEUqzxIdiWHXSwiXDHXyqLsfsk3W
VF4QA/738tVnnW1Fph/l6QKeseonrKOyp+JJdpeHFOWPfaG6zv0ess4UarxKHNHs9cId9lqGljo6
+inozSG9NMQ+9qKb3qug0AZ+uy5H2SL7gFNuV43WG2tt6S0bnAJzmKLHiatYnEoK5ImblyCLMV2o
kLz23PAZHaHxi5YlbNOsrCUPXdXbMQ0BSODccpyqxN6xcAxvSC7UUGFN7S1h6+wPmTn9bcQQgDxr
QNEaAQ5nNDwwS8iOJ2nUvSgBSbzeqNPr4KjpQU2T+KAs6y61qIqNMU7jS9nAKopsR3zX3ATjoOVK
qBAQXAnav/uOv1+a5Vd8YtaF0ZYnw9LJ4zpTWpId+k9ZnslDEzXF3myMK3LjKCf8cyC0Fl7Kkcda
Frn6TnWbL7Lxs/6PvvNYiQXb9q/X+BwqErc/trhNyWt/1suzz7q5RNU7cp8/az67ftbJF5PMF11x
8/NntZsD6MXoyCH5YDUXV3iFrzghLozo9GygWhfrOXv0nNZ6VorWfSlz/VY6U/Kgkkh9adBkRCC+
TU/9kHkvc4AvG3EXh8+AVrMZ7K3B8n+jL0VvmrzDrADBkVeK+1q7eEJ8k42WI6KngL8La+5znVjl
IcNXpkALbjkGUZadyECBZZBleZrxIzqCaG1P1jh6r1ngfOVPOaAcRknvtOcsV4eHe0mYBLbc8XYv
2Q4SpYX6KEteQoTETs2n3HDeVb2YNxnmog/yoAOE3eSBoQJRoC7H/eLeUIOoRDQH+xKAkh2C47JF
qwVipA5bw3+uUCUx0DOcVvC6QU36n/puKL1NboC+9IYqX4M/xJoFVtWtXcw3zMJB0850dISPSqAl
y8EgKnLJMhJVAbsRVqXU4d64Q7EbabClJPvGkakjIB8le7uL+1uHSm+sjGc1moZ1RmTre7xm72x/
x5mhW6tJhqSHUjrXqSetJhsqiyeT0ahf+sEySCC3P7xMcXfTIlCbBT1SgL+dxov8K2ndZl7FIYYI
yDiUGzYowWEhHbRJ2t1sqy5f4NBhWxblkMFys3zJWODgZIJfo2zNnNG61EP2RjA6bVcdxFC3ixrE
1sjODpGY0SIe4LuFXrYrejRbcDTBkqyBBn4/YJD3e/G7MtsZrpVKeCIqFJ7kWTAX4reibPijLl1G
lG4eF74cos3thmeLta/JQ6EOTcZjymAbC7U+9WEUP2pW3fsYDFbfm95+8UbVeEm60YShaAbbtOyD
d3SzCAuU9fdqzjDr7Kf2CkPFuIxkO1dVPeYPYyTUZheiNLjJQXnd0HkPDhpGM77Z6MFNXw7smqrr
YKCUHBPu34CBZZHeDFfZKLsxRf8gfB0f5TXkAS0SQODhljQVuDRhzm9ou29D05i+GmU5bDoS6YcR
l6ld1IMIDxYCSWzE0bWoRLiCzoo5yVL8bBBLMTNboE/GBPTinxEKDJWLAnDTqXKoIHnjfBghlgC5
qB3EHcvyfei+20s1miH2oVuCg2QJkG5P83CvqZlydttBOZeQvM4NyOvNEMJ4kQ2yTrZaGttchLHp
Axy2WnlwX5Rsdh68FoS465jRd3VKn5qqQugGaNe+mZGoQkRY+UC7YyU7wFdCq75KzLMcGeRAdcKO
CUJR86dMU8nv3rE2XmvhJo061kNsW/oDEclhG2Y4i37WybMandvVEs7YTh5em5uEnVE/jS4/TMbK
g1Wn+tUrXmTBKHhA+Bmgv8NYOH879dQluPqiF2K2eNp+jqqW8aFRoiI/Bc5ONsiXEoB9wAEijHxJ
KISGA8CyEW9T2SYPfYlsAQl9As71jANM1WB8uPAO3YAUAWp0zLtL6/96FPIp1WvXNb5i6P0NGdH+
hsJkf4PEdfDIJJ0/67soJ1E8Y5kmu8mGJFURLHD0gxwk63m/035qhyXE5RgPZLuJsA+u/a5a6keG
ov3P2NtBanV+KBgNAA1xyzenwf6198DXGaGAsojx7x5klvFglc2v0XyiH6CHfxph94PLhRe40PHg
u8upU2XiIqzaXUVBmiAsSt1nQ9uPDygjqgvvHDBw414kcUyywuJe34Vq5OIuC29M1i9Vspc3i2B3
T/ziwADgb6F5lJMePCrZkySAyMO8kEJi5F3upBDgokQEgmra4YfRvwi3OzdaOz1Yc9a/dGTdVy5I
wINsjBB53c4CbpZsxex7PGU51h2ytc468TSB45KNsgqmBVBbc3qQJSsgxhA054DtDd6ywO2OqemF
lx5A6RplN2IRSxHxFfI/yxl8bz4yWR6XPk2F6/Qc4F+sOu54qOFKAotAe0BXdHfLknd+VlSIn643
vk5LSVapuv6GQVN6kf0bfrJ4AsAdkY0uMKLHXpgE8LkYfupdra9BiukrMerR1YZsNWQjT58yfcRo
lNWjGV3IS6lrXtDwOFtoRCKfwXPzcaz7EnClDiU/myDcK/0HcOuPEBGyW3JETF97dOCkpdNEthVr
kB0Mc5g/aA9vEXoHJFAqgPRxRxWkJ3F+zQ+KU0ePXsDDHYG74atLoNts1QmSn2msC7ayV3mmWMCN
qlLXtrrN1xpDT17VRpmvU9L6xJ+YpQnFEjljSh7UoFgNTWCu3UInipssSPK9Mz5O3rIi8qARh9zf
z4HqHg18D1avehSccHxIj/z/Rx8Y218LxfWpVI3wgBDDF68Pv4k49HZBpHnouSnEttgOM0tG/Irm
Vyua0p29AB7cZjzEqG5/lJ69dqMr8HbLn7JS3MrK8Laiu+lJAPq80l46Q/uKXiVOtyDC1mYXEO1U
HL9GXnSlTgB/UK9d9QP/HsIHucAPpsHBuuzUm+dhtqGSJ/R1DKUXFE+7AfTsKMcS4ueaTAciwjga
52oan0Zgi74o2ktHOB5VvOjvxMo1AINGuwkLrdqijpH5KCz7FqzDlV5GAJ2iL5rdzd9abI4CKzo0
s/WAmLh68lAy85mc+o0X4cmM/M7PoPtW5/jfsPf9EY8an0XzJUdANPby9x67yFYvceeZUJcFreYP
uFf4uvIe5snKqiumlaq91IUwv6X5h10mW4NPJvdq8jJO8wODaXzGzDfYABVOlAG7kzpSfTPuCRko
yrDS5zwFYGV91SN9BvDNmtKLCoSw+ukL7MhNmTPBTlnfHKoywVQXZPUckrezkmZbj0W3Ay36TRlw
w+yCn5WXEEism1eF6CjrhPlajgSQsiiEBT2mTB6zs1Y1/Qoek3cyV/EeNRj8qovhBz429RXRgGHd
py9d32uvhnPsQVCulEC8aPBC1gXkTEQu7CXiid59nV9NfIkKNDGe5iS7DigYbTQoMps54csg0dvv
UNesj1F48Kp24+iliZNqjVGtOTx2Gjb3td1Wu8gWpd/33Q3ox9qspwEUsnnUClfxVRj7IO26Z2cu
SFhOxbxGmKE+inhAAQNsropYHXI3q1jp1P0wwDErzBzgK7iuoMAQj5zra1iUpInazj1mvdXxOLev
Lt5LT46J309l79ouOnp5pGLWNa5E7tr7eYbHgHOW8NE907DkYhYYOjjlVYDuEYw1s8ISE0DrEQ53
c2QVEembaqrQAEvssUbpg9MK3hueK59ts65SkRd2vwOteShKAl2gI+kqr4LwK833C4T4tsSIDGTj
PCAZHeXHocZgFDkHfDMQPToKL9K3ON49qHpZHQGSz/zDIrd+SNkfrxtI0btOn34widnQZGbvsUGi
eqWwMvCZ/cKjrW8TBduJoMRMRKTu30/52H2JXTZwk1PhBql/h2T+jOixj2G8fQiNLto4cf9X2fD1
CG++laYdHdUSmTgy8EWeroDNeg91ikJo625Bv4qXPJqrTdoBRK67H5mTEMJooQBFCv4xsxK5D30d
YMPsLjn/xT45OmlG95pb0ObjsvzS5qmycYKGLy/TwDwE/UW1RU8Kn0S11hTPTdR/DWtMLzE6tXeJ
TUKlHLpt0GOszutNTlk27ryIDyQrM8/XM6u/VAUflpaKl2wgr69XbF0CscMZbDsTUN7bojlnWVFv
EeJ+HUoV7+EgO84uybU09Eoymsm2LYJzXdbPE4LgG1Xrb2WgfUS6Q6imqU8q+41VN/f9BuaidVR0
RRCzT8xDKtQBu77qp9CKwjchX6v1Tx2pV380Yyy2mnTtBeFjmxvaPs6OddhZuAL6hdM8q6l4q0xM
Oj1jZOvrZtfIsVH9NgYkkUKwqbWXHXSNRULiJh8tRmH8jtwJQ7Jzic6ya0/4nni57jtZ6W4L0j3X
DshiHTbtNbc6orlZuQ1G1lDwblScJ5rulZg+vi+99YFBN4wsQk4PQvX2Q7pqidAfC2X6gVy/joz3
F2vInhLLGA45mSc/EqSLmZyxuLWA8xVoUa4IQ6MimvP7dpLKr9KsOsVDyzPYHc2tHdi6jxH7sDZS
7S1NyxHsKuJXk+ut4xIHjiGBnCqG+CQPvbDiE9nRU5rV8I6gEwLj7Z/dBIIFkSV0HBS/a+ufsWG9
YXb/V6235MAi8wwY+1TCQkTuA4ECGw0lI6jfG8Rq0AhJX9yos64j0z2Ce2mNZ16T3bIJHJ4SdY+i
w4esy9JNxqIOHy2MtjwrRvhZG8DSZihfa022qXRhHMvCTfZ15obnWJBlawYjOs1eZh0CVmpHESWa
NDI8hFE+n4o4GfY5HpkoY9rGDon86dJHWchiFlor8JgKI6tBB1KNO1kZJ84ta8NoEyJ43EHrMYVN
MnXqrCevZEmcV0a+j0CKrxYU5KpNVPLmJpB4SwjrxTa8YTWgVv7aNPtesaNVnsfua0vSflU7VveG
ibbiw8sX78bUW34Mov59rtg5aVVffCw+mL6XtOOhtExrDeW18Vselx+jBdMngtfyAa24BZwM9gGc
KooMuH1+MIF1fgtV62O0u86PEqF+FJHV+RZxkY8Qr2afx/rwQTydDVtS9R+aF/R+Bkrqw7MwPLNm
t/4ICx4RY5BWH1DIRl/rzfoWKsYxmlghIXTvEZDAL1YWYzHr11yBRTRGH3OblCt4SSaY7rDdVubI
JGviiGuzJw5Cs7+2bTRcG97raXTrLYAz9spMQOvSy6Bapo51Ya1NRMm7KXOtvLQJH9lgrnqbV1kG
cbLqknHwS0XDizA0lihoB0hT1MB+Q8y/7dHUVjaQ8a2qKs02bJtvbp+SYm6QZqlU5H3UGbeyOGyR
tCrtVUWI1O81I32orMHxJ5EYG/xZsVREmk4vEu9xZPbbzuW1T6pp3zVxcJ15L0psn8EsYl0YiBuB
1M5P2USw3FDUBy3sav728802Jybsop4w6EKWqhfLojpgJ6v2cbeCzNBuDdfC9Rk1OhMTuAd76IqD
N2vuUYtm7N/L+WvRYYhWF/OuagZWFKX3Bjh43dVDDPGF/38wg/idMKfkrdhgQ9wB0ghobXSKgiQK
/SAl0IovwsQjHzJWHEMZEgGUFRwAbraSXPXl0R2mBK7srMPVLc/WSllbTNwC4gMBgVXeBdaq8zLH
V7OCRCTTQ4ty6NNQegTVrWzbdEaJPzBBjcIL3XWyOP81ZJY3TVTaa2TC+6Nh2fYlFhrG2ckMbqEh
XKaZPFBzltAIT8Tn3KgA6RrnSWmtTW+hewm3o0Kp1rF4ZQ9KP1Z7bUquQmmCU8tf1XfC8i/TwT7O
Isu471XjjFg6IeTJ0Tb4W+B6Fop0Zcavja1Vt3AadZ+I2lee3mSYF5dvBBD6qUcqtQmVB7tsuuto
j4qfk66/NAL1XR3fhg69+GPUwucrCPMkbX0j2g24oQP4U9Seuc+tMtihviSeU9SY/BL6u6olV+iN
W34S47VtyDYmoBKPYeDmqyxzL6nKKjBUMJdy1QeTgM7GsKfJ11rl2HrFqxC2c85b5Uc98kWNlmZc
zLLKN82U/I07fLqv0e1bJ92t6Or4nPbDiGnP5GBUMDy0zPsO1HPfU+3smKlmsJlQ8l+LHqZ0FwTH
fCgz3IaVH+ZoDieU34zdWEarqButVSP4nXSlnh0V0UMBNQiMTmNxcKd+gKRTVGdz0K5qzZbKACpi
mOZKV7CcRn5J34jMPtWjNx5Rsa99re6bHSTbTTSiIuFWYt7jTt4ArSxf2qZ4xKe2WrkdaUenab5o
ItWxtNRM/mEpfz4PzaJuhCWHTosbVld7iYl2KLxthgW/BHV+WqvsPkovEkc4StjcofbbNPjHIwFf
r/lTIPA48VSex1Gs7c77kgY5buYYBzpOux3GtD6NjY0qSDteR0CG2EYhtuiGOOQh8zl6ermKRbqZ
x9BmM9zzAeHnsLUxKNgIJ30rMjzVKkJmm7QGUZ5GoAkLJbzOmV6e8zGaN03AFJXZpuE7gZdu8SZ1
MGWO25UIoh0xuPSIyebBVnX7xBofexOr3ZtxfDM0TdmV/JH8YLqlADiGLBaPDfvZ0CLRjGQhcz68
krZq2LH+H7rOY7lxZEvDT4QIeLMlCFpJFElJ1VUbRLmGdwmPp58Pyb5XFT0zmwxkwoiCSXPOb1Sh
M9NnZVcb0bQvalvbpgBsNrHrO1Z6wSrFYnrTDn4BQnKLcdw18eIzYp8i6LwuIm9dqDtsJKzD4qge
jN8G0U1MSzb6kBW73tKDpberXUJKGq9x7lw4qwHGcVjICTXfISpITxLGUYDP/Fcts9GK7NvxrhWE
hQrYN42uxxvV80K/M2xiT2E6bXNd3HlULjEW9zvhT+wGlXobYY7l5GBkIoJyoPUdEYy5SLeTjn2A
kUzxR0J8Bp6rj1feCmrvhD8wpdg1VgJpHCUI0OFVd2tyKFwGiUCPnL+YQNDnk4lDKjNps9fytf/5
gczCeI7T/KqEzeIPqhY+x63x1cZ0cLPgPpz2WXxEZ8zcmApwLoyt3No5O6wyoZ6eB0Pdagvh8KbR
VPq9EOpcCE4pa0+dXgLymvIN0P1mE9qWulcV1ixDg2+yLKwFFIS5etyjIXANvWzZwdGcfKxcCiay
Civ1CUdf4pbNUUvH/jSN8XCSW59FZGNHj2cCEZueL1NapYNv388l7ng83BrDOrU+2cS7dt2Cl8mU
LadYmrAXLNo8eEm+vJqLyfa+z6d9Q4LRdD3sfwvsRPPuJV5d3LKm/BBuQQClNEdxWBJ0chmov+lu
Pp8QG0HM1ejLYEDvFD95DVdZyyrxNC3N46DkA+GF/bR60TGKlCyCpjCw+urDTkAFdLgXcH1CLa2F
ApBZ+UpSIWQ6u+FJFkxfmYcm2YtF2H0nXa6XHmnWfLT2gu7wJFTcKv2EaSkOodUbMvc/267sH/dK
bsnblCyYbidzuLgbAo/4BmpFyYqWdYbcctfqxIqD570VdTnxoynsKRxPdvQOqammowu0vjJYXZCV
9Zz0wyijUvNbtcmOXbeQcF+2+FFdNcVLg3LiHyP5Zmn1qgTBDL5tQ+xq1xtrRM1lqNqXTKG7iFP2
Z3NYbBI1RMwpbw4jwsV+WIbuJk2OYwcvUWGyBgx2Mk7yFyDmQV7YWd5J29UnBgZ38eUmYmhYt7Wh
gfo/IEqkQqB/v1Wlx9JqNInXtK52Auign2I45n7twGNrfrhL/oO4i3ta+hDP1UG3XFbH1Et9wJkx
iY/yWdX6VJ3EWsiqLEzEPHjN10f5f+0Oa/vPo5GPb3czpj0uSGitHv1msL+yOOn91sRWMrAVE4GR
ErfBBm95BK98+tbutFQujpNYVApPgM9cDfNkMYD4282/4jA9kgGcNKV7QhQ6OeZKkWzsS1+ja9Yn
w7UMayxNU/6fwsj9vC6+zwWCgIrRuptidSlf9EtbeOhSLoobOJlQNgCjSSfgGHoLm6Kk714KvDSi
q0NWLCzuiTO8C9U19sMaJlAtqzhNkbeZhNDPs7ZsofB7o3PvBd+wN7jgJYvqzZM0SIcQYgSRchiP
SmVnfDrujN9QgiiNo7TMmogzeog3NEOO+WasHhAjZVoFGevMrTmiBaNYm4Ws80aZAGm5hr7JvMi8
T9amrOvs5FXLLx6248+AVo/mWLobV0+7bUKKTB8772WMF2NPULmGNeanLCG2lmiri1pAahxYRvkx
VtWbPo+qi5WSca4qFOf7cg/RftmShfE4Kgk3BpadvtqSOl6yv0D9i3NYpqYfoq2xbZWlecoQzjC0
Svmo6WZ3ziTcY95Fw9VTWCkv1tL9nLJ47+A0OwCWuTtOXO35BMpDSBz9oyoxICtT5XsfmrWPcPwA
YjTOXxSVdU/rDUGdJ/H3CDcWIkl+5Uzm1yGKr3aYOL+LmHga44JeKvYlD5m+lFHabIQ6HxqztX8Q
mXeJBdBHOWrXHwiW3EgNwnHpG4hWREu2VdRmR10hp+kU5nLoQ2/ZYwsM0c7Ije2idG3A9HFb1WO6
V5s13uERkSqJtHZxb78A9D8oTTzc0AW8GmmVfA1x+oEJTjJBv2c1ruGQV5JANezl1o7q167V/irH
rjmHA4RJsv3kYaoCynPqoQM0ltsog/kbp5jl6l4200kFuHHn56aox7O1Ru9moL6jIZqDNwjlXZ3T
IPYMQqow9rZhnwdTlEbvIAV/xJ27PJsC4wlDRTB/HtQxcPsCZKNVJbtcTO5XQfxaeC7Y+jaczwQ+
MXs3kVMayCAfjJkIdcmCqvVG7NQzR7uwAjCOok7afQv37J6YHax3MuG/hXowLS/9JWZeGEIsxtWr
8hrFlMI8eIjGXg08svxOicufef0bWYGEHCnuJIuwvTtoY5TcEwfCcLOUTKiz5UKI4desd8dljrv7
2HbutUfYIinBM88Dw0KeCLojmf/O+bEnmfPOyKXlmGP/p/7YLY+UjbIuC3n459mfbf/nJeRuewll
Px/qhXJE3xC1UiVhVHlsVqPGJHqtyy053gyJykGy/sfm5/7Pw2WbLP7VJq8j22atK7eGWuN1N5Cc
3wAJrhlU103VYQpDOPU/rfhKMyFY9+cKkN1AX/fL+uPURxnPpAEVS9lFGf6gsqjXYXY0MSbAiZ5G
U1qZyroSe8wiB1y5Zj26WZrK5+AWhg+IKLrJtrqw6d1Tc9zLNlmocNPVZAyfHk2Fnb1GdGOfJ3Wj
5x1NHZjP50lluwjyOyz4/2hLcQfUtEE9frax4kSY2TYulZlrQYI9zN6qI8xJlMZ6UWtTfQmxumDo
m7rvwtU+CoDId11VptMSxkVgl7F9reaF5VM0b5ABrb4mIC72qVFnBxIjsJZhJ465ttV0b9gOIieW
EpbPdjW0T2aa713G2LOwJ6ZIS5YfYY7tM5b851KsVrAeuG+RO6s6pBooLLvoViL7eeymlBm++pxN
3QkxFFxtR+aeDYubAyiqJTA8zd7MSoF+XLV8jx0j8rnR3p2A/nPZCfUremvlNh7tMlAX7ZV0c88S
s699jG0nzDSacm+KikyPiiCTpkOUY+q9zYZBfcfcDsBol61sCiJJeWGBhzcj46+0/mW0fctKGUBj
H1kfy2jW2wLu3C1PECmop+oHsXxEaNcmEen9i5dj4rXWZAFRONq1UL+38njZ1vX6u2cNAuN2DhuS
aiHDND133eyBU+vibVVk462MwxIabDIGCtqEN9mWVEx2AUe9yJrXN805aYrfyND8c8AyWQ5yGAMY
lPUasij0v5PRiq/yMl6NCKKKCcrm84Chr9fpvciPsg2/x+SpU8IXD+eQakZnEPbuq7YUmC2JbN45
brSGJ+i2ZVtkJdeiJIMqm6xqWM5xXv2U/bpsSsZl9tVa0/eyms5tdZuJij+uUGY7RQeoJDGvEuQK
HPQ1rVPnkLb0r0i2/Ad0+zikRTbV1MIvn+3/Po4Qfwkc0tB38nqfBw5acp/IxrGyQZ0bBafqGclA
82hMq35Og9OEbJPFUKnVc7cWUapg9aHPy6r5BDXnvzs+D9ayxTnUuvr62SS3cA6rnj/b3LT4jdMz
sx+ReBtXtOlzpZMyjqfkn63PNlvpABEI7ySPUMgwPQ4roybHXRowDEaOI3FqM1zVW7r3iEBQEDJn
2MmqhkznjjUJvGvHahGnD1eQzxorXA9Oxrg4pHEMqHqtjnFfH6cEnAlSTay9Yvvd8HLwbRi6PKom
SfWD3oLc78befp9KMR4QgG+28uB8arNDJ+p5G5lw5YfOdk6hYFJiZ0TnkICIEUnL7TdnKFmCefGH
rFmFlt3XPIGsJW5ov6HWjUpSV1xlU9VHzCaKenmSVRBTpp9N1tcGnYetPqHCayXI2ip9ogSW57lv
GlOjg1oyqZPVCqkX9NeY5MiDDbqLVxgMZ7kzBNHx9kXntR78cTb4rur6VV0vmnVMdzvPK5/kgY2H
R04499hJhna+kW2Yd4ZB3KJC5bG+95J6gETDEDfJgU2OTa6OO+wjjYO1ozL7hq0vBydvdyis5mA/
o2RfohbyFo3XuhbFzlOabJePq+7laN8JElgkf7U+qEBlvSvZQHQqV7+gBcroPpcFZJJpZp5PL+c5
ds5c3HDOSwLd2VmrgzKRbPHCjybv83cgwtXV6829rDX1KN4c40jvmAT20uwdUEEnR9c96FuZdpjK
MH5vJyJZmHUTVrBT/aCVkePH5ATWKJ/jDyBdgiQ3+x1hrDU25jKdL+5zb5S+qRfRwdO39spCtdVB
XGWh5wfDVC5GKb70upLsIreZL/xoZDiqiXh1ztpFMaBFpiSP/ciuoRrqaAiimlV978rhNQwb9S2N
UJoEcbMaeof3grhW1jBXV5WG+zNroIvWQm7F6xzDrsxnfO7zR5M2hclJMYZb2uY/a9s1Dq1hQBXH
qG8zM8U9F03xF3Pv9qdrxi/DVGi/BfoNmddaLJYueFNumJBj2Tl2HXAJC112HfWpaMVfx6XYRK5m
vZtpe0wA8v7UCoThlNfcs9Bssquz0HCZrzTitKWSlgEAlpqkd/KFSV+zH1yIDHHnxZsQZterOVQY
0yU2jt3xdzVa7L3Xais6v3S3s0qMsESzHcsTl6CtCjIW71wMBMbybezTlV2YxydZxUXgmdSL9gTz
3n4N+5k8VD82cDWM6TUR5sovS9sdqOD00DZohFhKeTCGrPTT3BYHgn4iMFdaOStz48bUnz+/kIMk
QbEFBBWkCol+klqYTOldQvDG3pj6dVS6W7TQAxl0tbso1KvnMS1BfSla/Y45c3sRRXm1WK29D4ur
XbtW38l9iIt65x5Dls1k/+rpnN/N2PHu6CJvbFu33gfLmO+LEm7kvgkhOGLNqi9rKnqLt2Ygcr+e
hx/Dciv1MpA1nFrrW+tluzisLfTRG+VKfH8v9/WepV4dtPAftdpsrt24HE01U5Gv0A9Zky8vxVp0
6ojHQ6cTrqFW9+2wG1zFRstIt18mXXNY887FhogOmgGy0Vj3pBZjzDwX50IX9os6auwN524JzAQL
jUdd7pIFCUyzrYYXWXlcqmhai6RqRRgVa93DOBSEJdu4wqnUEjGEIZTDZLVa/wBJAJuzV9gzWQvg
RFSnTufoxVWXYx/Pb4+q3KOJejglVvZS5MNfZpVWx4KI18swNP8UKGA6QZ3Zjf+vHaPqTc86P+Xz
2M5wNGPTTlqzAUCOtMh6laQjGDTpKYIBWA9cjMyddvEAmVLL1ejClwRJwB6W+SkBXiXb5HHuXEcX
WcWj7hXGHVGG9fzP9qVpkS8StoIuYySYyoWYHM9hDOOUoky7EoAxFMsxr0kir22JSe+JEFAEnMPu
3gqrfK/DJn6RNc+bwxVaWbLYZefYpcpeGe2UhXTZv6l2qT/btfMFxEgH6IUjGmCpLI7vshILckyF
yJYnWdU6oByQ8fK9rNZzmR7D0QM5vJ6JjGdxWcbk8Ydlk23NfiLy6CZrVjESYh3RRJHVZEynwDbX
QPR6emxb9Qkuhr2R1Vx3rFcBBVfW5O/rIv2Q24V4lb+9WHFek5UqR3lEswKLZl2rA1mtY3Xh1Syb
x9U8u0AGKUUIav1T8mpJOLzmNSFeEsuk1iytVLFdb8XJJllAIHlu6KvNqj2oNpmhyNbyd2eij06j
yPkOgPgs2IphmLwarbX8TdziYyYS+rXuoYuQlI/vJbpuG0w5qs3AeuUFBEd+qCs7PHXGEiNuriQH
8pDloULE86IX6UeOPNsvzGBQaI+nD8etf5VFZW8qM5tOGhaSFzcFfUPsJ/l1JBHfEsFnYaBFbvqS
T2UKEieKzqRI9+m0vNlLaWyQ4wS+Uef2c7f01bIpGo3Xmy91yIuLLBTbzi9EQw0AVd8dFB79IYOB
7o6YrBHQHABcAT2HQ6eisdnDYvG66QxYfjmKtvlRt7mCLU4xv1l9w2s3vWqh0D/sJf5ZLi4q+tnz
MNfhLrbj301fZJckTdCtzR1lB01f/aitVGPS2u00V7ffY3tPSiz/YizLuDOU1bhQyc+R4v1kuq6e
TJH8NpPqRz/FJumdxjloIEbJsrlBWiM0Nok0R4EJ8oMXG9m3kSRRPlsuUKSGZKXDh501k7fVY9JL
DUCAW1XticinpPzi3dyV6T3vUCcmS6B9aZbIO1gemU+A73nQxMhjmg5gpREsfNsO4ZP1zYX1/TKW
2s1Q2xNE9GZDFiraqRURMQu5SwIvE/Felbm5cIzLNH3TOyZJ16qz3cNc9MgfTgCUhU+cUTloCnk1
OE3NDu68jjxIaJx+AvVQX3IiYFv0lextaZcbA7XKI8MjEpt29LUpXHFfdAZtmvSLQ+IecLcTEzGl
UMwpfpq89OdcYpM+jWjnLkv99wINpu5071vUR61vDXF3JXmr7S1cI0+RVRKVT2p3G5Wq8QHy8wcm
SfXfJiqY5IJ+J32PwZSz+qhVNeIQY9dvVETqcF6JxptaaclrA0pF1mTRWJ22gzhPcGw9QhZhrYN0
mbxzCFnlhoyKBuwvPYCNCFJ7ZMKjmep9JrUaeDq5blm1EFJ8KVLvWdYG0IX30YCMPdnDk2wyYB/s
ncRutq2baXdvMDpQngCI1pps0gwLwbcuz07yhHX0ORqMzMxdkkOlhavaZ93f5xBIq5nUV1mrCi0K
cjcsd7I6sbIhX92dZM3Ttf6eKDkIAWeYH2367GnHwSttkLxcTRZMSnZ8GsWrPCFylTnImkwFjcAR
zKrT114n+7BeTVmLaSTwp0AaOMojCHWPp7BCBerzkpGbnxBfzR6/uUjGyk+8+T6nhDtmS9Pvbeig
LSfiU17EjHRVl/5tdza60sydbk5s3/LxV+0txhsxTX82rOnGOGG81VP9M84QmpD7CNGqPuKU3gHE
qPlmax14rgHXdnlsaejRqcGTwZd7R5VMj9omFvbyr4z3NWAYMRf4KzCDgIqW3GSBOEoVYNdaBdl/
2/Q5KTZR4yHebevJbY4mUF6hh/a3uc/jxLi7VW/cs0Wh0wfTcpTVVPH6o7YAD5GHaKNt3BnAZqdI
HseXLWnkCZXWg72e3kRiB9w9RBAdRlqj9M5NFlna0tu143R0otS5dWijv0ypAs1cB4BWmRHs6GIh
zrOeQUQwvqIlx5om7Eof1G8bcIOmAGDzP9cT/d9VoYQBzH6AUfqs3GDA6TtFa/tHVbZ1ptgKjfFM
1tSorfZLA8DuUdVDzlqKfQhw4yKbJmMhndenqo8zWnSXbfMSnrSSD0PWRKcMh84SFUfwR2Ux2POl
Bhzy/GiCBXkcmf9vDKdMXh2Xz7xDO8uecQQkt0um2Bijmyw8Nd6rlbG8yNoUuu0LDhH7Ss+TzF/a
NQosGmcj91YJo3xu6YTO2izdfbYZXvbbU1UGvaFurxo+yJvfTr+zpla9yYL3CAWPgWz1Z1toju8i
UacnFH3U2xCF6ZPQ7L8+D8hYp6C80bb7zzZ3S9h/ely0HUYEK5AR8q3Jnp/0JH3tJq94YQws8MQq
TgMkiJOsYY5pqxu56eXxTevM7vhHmzzNaqsfogujrVbjT48ktHOVhSuIEjoQAmCo01arCiBdcjFi
3GZwVO8iDet7mNWE17w02cu2IimJVaZAzOOyqv25CXHzSYrwKA82DfdbVKFSbJjAf2rV7oKcbjaI
+kTcxVLfOgKFz+i9inuVIXJrxkroq9BB8XoYz05vDtwAdsbAp7YkUkFKaba4q7NIL23qHuVO2aS5
hkbwvvWO2jzWL7M5nW0RDzzP0XhvzbE+eZPoQQXNUfEsojoo60BRx3rbto7Yala0ADwK252pGM7z
kEHRSAf86AtTDSy7+dIaYQUffngK6+HZGiIU22NyUvASfoR9urNiBA8yi5VOxQwAw/XmMCUY9rgl
CDZxVIcI5oQSg+lWB33bMQfxW2YfpfetTfVis4AE9vEKgUgaMprLbB/4GNj1Jhh0VRlPICbeNeEk
+4gBgQC3CiQdkPIw6Gd1QWuu0xSD5ALsJFfZ55P+wbqLzgb0wrY21Jeiz4+z4ihPTV9Djx1G91gM
EOAM4z1tx5Tln8s6GbRnMcTufSksDdV25US8oyOYaFSbopw7OFMbdTJ6NGmI1kMnardePWC6vDBG
shh+VoerFrfe6yrCN0NisOfGhPcYGU9mm6o7ZUQuuEo+0GV9IyO0TTqt3lV2556HwpgFgQA2P4t5
RAHeNpozomVfQFhMx1Dthl2Nx+sGpEb4MpS/uEx8Qm7F2KD7PPqOaZC5rRTtqWCuWliTejVyrjw2
xXK2EJyNYkAihbIEFe6qIwTUQ6uN4iT6UASq6Y7b1nGip9wVy1bt9C/RhH8AiKk+iPB8adSlvlrA
P66Nbr4radIcsM3rnpBJBFfCmBLkrdM91VVFlEQf4W8toR818/AEkODQCwQZO5H5paj3XjF5x9KY
GxyeAETZgxlvjARuhBj6g9WsiMCo1wJzxAcLgPAPpJq+08sVB5Msuc/dGnzgcL2POhsRPN4bu1WA
62Vdd9Yo0UkAroWWBCv23mC0N2zYNuqPJtNneHWmOI8ADY7KGvAw2qucUWvrtJopCq9RTx4kjxFm
KTE4OyZjp77rxffBVl7yHJ4v4ih+nl5BL/+9uEZzIv+mMhJmAs019TRXjXYzYXiYvPake20xZuBv
nMY3yjh56ssmOkUTM4xC4/ud48qH3om/oDeub29dELJyBjQpnOR9xh8gMDJiqHYjxD625x/uakA2
ufhTEQrsYkKhD7BDC8FNDLZzjIYYR4gIMo2GLqdWiTVS8gUiQOmPafKrLWpMYhPzwFg+ZCBWkLcS
O27o3yLHImYiDE/2AVOOrrFeCYzomxR02RbL0TsGt3DM3NbgIzaqYyzoB1PFxN1vaP26JyYgylc0
TdWnQbp9r4Vjzhapeqgd5SbWozAwe5B6saazQlGcnr7XaoMoy1wfUNYuqaJfCpkHlBgSFIUIZfwc
rLH+6JA1Z9A+9GWI74kLp0mPyIGoE/RUj+nxc9QC5FmurEg6n7xnU5vYQObFRiUGmadqzJ93rBVC
vZ0hF18mjwC70PuZrHB0Q1iF4bNrQCiFKEXXKEs9TSAvMSMCm0UwFsC4CofH7AheL3m0s71VfbYZ
fkVuWCBQZgBvdHWMg9GYAngY7uPFQW8fwvym16Aydb9HSIMJsN+gxcAyFrZD1NnZmGWn+ghNV4Fa
9SCUewUDFk1VkI9ELyaKQhILtXufm/k2xXb7RKgRL8V+RhSt6C6wl29EmtuNhZ780Zt1UKB6aB0d
2z0p4eCdlCx0T9aK02nS/nvrek91QjdrtriDqnnTHBYUljotxo25cvdN33/D+8CAE2xHgVJn8/OI
V9GTQ/C4WgnEUa7fc8c9g3+YmWWvpnD6+G1i1U50IwK+hGOgbvThpq0gURRpQ6Cii0yybrV1aNym
2liZ3e2BrleA4jwL0A2DwQ4y88kpSUrpFZpbSMfea6t3ifJU2jZL0309d+Z+EI33V+69wWXq1S78
udhiC+edsdRbITLKz8QY/NIqopM+RZOvN2q7ZaXuHQaAZ3sLHCi4E1JSSsjirYdw71gVQQ/V3DID
fPYma3zNRzSKHGqIyWAmbEZvZaHY58+iGSvnUbWZ+R9tAUVMLNaLFTJ39EYLHKNbAPRsPG8XYuDr
xx7qaxpdn8+SeaOrEZ9iaBrnRaSkTZl9/MpLPSijbD6pC/JNCEVdtTT6ba0OUVB1ntAtli8jqzMG
4rVYxXPMctKeVFN013HAc7hL156bmldH3VUkTHUbke/ryMH2Lnd4jGDCjkrH+qMfcmYeVvKR5To6
h2b1ahmTvZvKhPX3WoTu8+L18NA6LQ3a/po7bXaKWR6c8tBJtkYFAQA2dnK2bPOqRwbsDW/ijcIE
bARxRXwvDUZFXBc9JLhGDIb3H4EzrThIDJi9ZqShCgNLNK3V6woE5n8LpSdfNKBtiucrn2qMpFZY
g9SYCq8jzIJfg4Ps+ZoIUBY90MOT0mC4BUeiDzIPjnU0gMaao3FmxRlyLqGRJwSlj7yo1bk159fV
aRxqR2hvJ1RpfOwqJ9458n6DycMycxegmRPn8Ep6pCcXDXSRZ1ZnEBmHcYaRAlzppTf7q9Lh/1Sa
abbV+6ZcfImZi1cCvwX+LHDGuYRTsLgvU65pTAX74uKRmjulbfOxADd6x2sDtGH1PR6T/F0t8YLx
ul9uFfJyyyiBs4YKxKKz0sl5oRzP1Z5lMTOEAbDylG0oj0YDPGJSKUsFsGcIUmAWJaa16xWqRXvD
H7o8FmlNlz31zlZYKfAQUgqA4KrFr6JokziVzXdh+yZd3vOoQekVAAWUHmBV1vL3kBwJn1MCrIds
iT9ipOAQH93hulhvHWeC4L7ijQBob7HZA3SQDbmC+pb4m3VNd+7GYi8mwTAJKjBzsnCvZpCEOnic
Qhyd+GtV1sYXJORR5JxuehZZh3xUbgtBgJXeipu7uRoPpN/U3jik3hSTrd966eId48R6SUml+bmO
rFKnlgj/GSDG7bNr6vOTlqdvk8oqNW4iZBRjKMOrSVMTomuTtfw9oEAfDwWIqBD9zibhDZarth/C
Efn8dz862h3Yros0tjKzEDDpp7UVV1/mQ7utctt7hQXgXNT5bQHB92oARrDLqN01afalZmKAfCUW
ikNNMlVWl1wvmPPVBQBNBZfj3o2ZPxk58BdrW0a94Td1NRxgR1RvvSnaAzafli+reua04I2FtYlb
pX1musz/0/X2Vq+jX7OtzPsqzZczwh+vwwLY23Tt7BIh5XKJWk2QGUYK0xmcPLCE3exraOBGBDtD
yZCYK/h5K1PDHZEKdmKSjBUuvMtUBKyiLwZxDnrxbVFc+hiwGJ5Wb5iWdcdixczUK64uBmFxNJ1L
suJGhTGrR4AR8YoklcWsJx+KYoRB+t8m2S4PL9bPTpzqiPvqddDpcAjPKSXQs9VBTmuiibbhblYN
JobxW9qCFAjvUxvluwg6r90ZcIvG6Y5QOeqGeN49dDUkRkjihgqTBYObOih5r9obckcf5pAkpx+z
20YncFnWEjBZ5ZfITflFWw1csoPczBYiSLCw+PdGUYH2dTsdBaFa2c8rpJC5LMChAbh11OL1EG4y
RVvjCLRGYLECsipfHaXcZmrkXOdf5jCCYl5vXLteUW594hNtvNaXQEIVZeO0FHNxkEcmTsedQRYx
+uf8br2IPEqL1XljO0W+lb8yQ2uaBCzCZ6ur3z5q1b1UGHE8H5L7eATD+bNfn99kJs6hRI1apoNl
kcn7LzdxVY5IaWF8J6tF0ezjWtHxn1l/UwnuM8J14yD/pPwZXnSJk2ZEnGRoAq+uf8nz8imCY74+
xscTlo0SL1WGZF2slTT62TbVer9HagVPJkAfD+yvfBug3ZKhnuZ8ClRdfJd4YFmMwKh7Ab+OeCqS
I0Uz2pgRNU5OH++2gUx6P3BesRp9G2AuBl6L1z0yDlAbu6y9y2dvZ+5lJO6zW4RBt26NCXp7TN1J
b1Wn3GH518Votn0+NLDDOhDqNtrKxyWfhtyqNZe0rtyUb4EV6yF55X7jVUN5wtfRA30mN9cCIgLv
hrJvNFZR6AtmC0AEYM45K5ol+GNTnu3gSAES2TXK02NzyQfQUHZykH9valti1O027bIvy6Sf5J17
3CWopZvKyuetvNfyrmRdxfq/0xBfWSHW8pnIM+SWbHu8DrIuCyPHMaTtYyCaiD6O/U0++MerKW/N
59sg9wgin5sGDPtW3gr5I/VBcH+6qNJ9IujMcq3mR7fahiB3+bi/ZukMC8ArY4chvMVbd9easoNp
G+/KBaJzp883fe065LBdpLazX6IFJDCuexsVOidKuC16QlZWVv/rD//xG+QmtleQ3fVYfxz5eHqo
yZQgTQx9K7sAOb73yI0fbABZ0y2Hy/u4uQ84xR9fzR+gin/fQYM0XpXAmlzanRGX2hKkbvxN6Qs1
+LzDdIIn3XGhdH92LurwWmBiuZO/ZQibS4478g6NxmHx2yJ+6kZdAeax9kPrZy3PlFv/b5vX1wvC
AXG2lW/CkOY7pjAsXdYXQZ+QdjLhWH++PusBdrNwgKn7IxJsB/kGT701HubSYlnSBKUzYnzkruDK
//fv2lV+DGOwwl5pAFdYASmf796SPrv6CmA0Klus8jZ0b2u3LN8kWf1sq4j+rD2SpS9OEDrNCGYl
f3UihT5SHi+Lz6/1j1f0sSn3L403HrzW9OWb8DgFW4G98tG1JAhkX8iCvd2j0H38/MI/32XZJqvR
+haqw7BrAentYyfZyX2mfNnlEZ/n//sVlHX51OTW4xxZf2z+a7+s/qvt8drWjW3/0/VgK0eCPzeP
EVy5TQ48psoBuQ02COd14NA9iKaRzkJ11nf4UJCnZ14gn/ho6xiDOpdy6a4OcwPWh086EYtFrTYd
1IkSUMoo+rO1YlWXqb6Wo9vvTHNhKtHq6laNKmI3AwIzGxK8O8k7mMvVLtJcRrGNkvriFM0fD17+
VfkePD6nz7ps/HxNPt8VeUg15t1hwH5QvoyyEGt3Lbf0DPqSmcJ5kndfXqQCzziDWeG1G0Jo9b78
SmC10yo3/4ex81iOXNea9RMxgt5My3uVWqalnjDa0nvPp78fwd6HOop9bvwTBBzBKhoQWGtl5ofa
ztbeUgMSJbFvGRxH2wKqezcFlsLngjWhFB+xgwMNCaf4hj5SX4KWcHdoTLbiGotE3PZwWp5AlMse
eYh/pIN6ckIt2cljf470HIIypzmISUZh1q7B7Oaw5278zJu/AFr9C1B+chQDijsvcsz09YSGMYPu
19g5d+Tl7Dlm2Y3MJxfNs10qnohlMpAV2Tpy3PL71LpXNu0A8H65inliMZNG02cmsRNj4xrAhQSo
BFzAG3HJGitxB/pR0QXfGpATDV6UXjG2M4+ZWGwRr1vsB9s6DgTm4M/dA4+Eozgw1wmKYfPqat5F
BYqX4XNTlXkSBkt9K7VI24nxxe9yzaA/1urDqKX1Tta1R3FXl1srcmnT/Ay1IVj1WQbTPxDyvxu0
ZeKQxLdflOeFHdvTHEUatg/E+G+VxExB59dpd4WQXT8QmlacBGqnC5rixLPwJ/eTZL6/4k4sc8xy
Y/hA/0Z7fKUPTrkxAEhDi2FpKJxkvAQ2M/gGhsBtziUTd0Y81p6M7dEgPNjN0A35z2QuOiwz+nIn
5wd6mu+Xi7C0ipzo8v8firVaD3rpKt4nsVIQP0YU57X4Uha5uXIMkP1gQQsxg1joSo15kNFYFF3E
aecll8iisMmrNmfxa/8Nq58/lOJ3flhlzMfmqb0mLOCCQxB5DD70Yv2KcwTTtXhNJvH5ce0N+je4
VrAn+210yCrfl7ei+5x1py9oQDBI48XzOk48qWJFtyRL3TAmuBwUmCIVwsSmRZj4O0syR0mK8oe1
7Pzr87EHiXPtM3jdWvIV4ek7Ey/VuIavN8MJ9cMWP0QvT6qtykdxscWiTuSWa7/U4QiC89oDALJ0
FmdfisuxIrfcxqVhGe/TsUH60kDUwRzGnCkmTijciC0SZfHmccUjtvFT+/zjx1zJVoHUyR+WkeIW
zk/e+N0DaH8Uj2ugyhZB09M98JsGyg3xpPx7Vhw9T1UE5VQHO483n6EgHsiQZQv3CRMiAB6idWlY
9oCiQSRLP1Hs3J+dUqbH+ddPT/IM9ljemXk9Mz/MotZR0wb/yX/eO5Gbe4ns57I4aB71Q6/PJ/h8
lKTg2KjNZ2WEalbMK8vqQRz7b3VLF9E6r7NFdknE/ViKIieO+5+jftjOiN6i46dT/Vvdp1E/ncmb
JnyE5srGB9E3veJoOOOrKMZ5rypeeJFgSgGcCYyIzftkZluSpW5M0AQFfkefotbIzp3EdCsGX7p+
aBFZV/eIEMIFPz/R4mVZ3vhPL9XyAi0vmqhbDhNH/M+6T4f92/Dz6zqmE7g/C4n26zc2Cm0sa6e1
sPhwLcm8k13KH2wV/9b9U928n5iGnc8gxvnUZz5DFzkXRer+yI3jr8XUIPagIrd8o8UcshRFblmQ
LZ0/1X0qin5uC2FA+1MpoUSIMhMgHy8nvneWt+IRnrOiVpRHTNlsq5Mi2alO9rRM7wRTARtfytI4
wchFWcz8rIU8LEpGYtiz6cj1jHpci+kB6z+UrBXMwH/havOkYcrYEMTskuUjIEzI3zbiTopkmW5F
UTwKltj0L32Wx2Cp+/QILcP0XhVjsrABdXXyqG8aS43Htdj/RgQYYC6K+mev7oLd/MaLi7Ik87S6
lMXl+p9F0bC8uqLoYUj5O32L8qcRRN2YRMROKBGv0TLZzwvruV3cn+XICq0SNm/J0cAwok0Wkg87
x6WbOFYkYmGwFEXuUz8xiS51H/64aPl0SOcU0nbUrkQF3kugFKgGiB5YyjWFSI7pw5WjiFc/ianL
TaIkOYgrk0dtmhxG2VpViWUcxB1e7uj87n8wZn5YKixdRU7c/CBrsejNnWYjV2pBeqKFATQpKlzZ
3ejkuGNgc1GGm3hFZzuleAL6UQ2rN/Ei/7VqlbK3RTob10mFczBNk2MERTAocUBrIikrvJWrpewa
ngT/mW+s8ol32BoNBMiYkBfLh6Eq3l5X3bPAbBs4AAIZ7hpxVcV9KROgTGqRPechOBOBJ1enGzzW
kO7Usz3z0+UXF/XDLZq3rvNVF3sWkZ1f8wDn5Ojow1ZcZXHaJRE/YCmKC/upbt7ViZbPYM6lp2he
/pLq++raRFpvhYwhUnFe6r42WdjvNYgAtyqIWYpAzyAgzY7oTNJqqPjONAuanqnVcQjzVKMI7abS
ewqUZK9MY8hRmVxzr6xXotfYJP1BGnN9I7cJQXpdl62qgFddJE5i62vTIcBTIaboEkf2Tg58I91C
GYTgMjv7LVZJooYH61ipXvUAJgtfM6SxAM8TC/WiUL7Ebv88RbR/8QClfAF/U25gjeth5aAo6hII
j5II90TZwwIRmkX8JXQsmAX15jqEcCFYhC3sVHz7e8dwx3tcVD/BOx5aXclf+1RHVSt2v6U5S/IS
HfiT68lEiifVc+uMxncHaz2eXdfD4aDUsON03cqryvJrORLTy5Y8f1Hl2FzDqEN4VQBtl5xNsgA6
puQxNQr4m2R5U0ARDDNUThw3QozFrZ9aMCUhJtChKOBHyr7KzPw2DlFxEzmRJFlmwXuWphALY4Q3
stDb5AX0Q+7Qves4z/a1PFH5JXKhIUcCE8dmMgCvbJedW5iFsF7LAD41FyFRGQbDTZ1kxAQ5dcd+
uMrsE5EauNccjO01rF9DOwT3bkoAugR3V46+QaspHUVVniDSDe8irFwZxGeagbfG8u4VbNh3GU/o
PZYUZT30vccOgobQdAitik2uZYqkKBqyq6HrmpsSNc7DOCVlQtieybMFupoeS4OvJvFayS1U0Tq8
M/qA2Fzfq/DCuL+HKBhvc4loDph/LZ655fgiMJwHWGaCdeHXK3hPta2lGPpmGKoUjjeC6TNN0U+m
RagzYa3KRjXVqF4hBQ8NBgrguePnlwKo3aWakqXI87mPMmyoHdRGJti0XD2lox5ra0XXlJNIssH7
pzJrC2k9OKDcHT/G2AypwXPrEjBqm337HnXpm4Yrnbhw4P68Wzp4ZiITiVbIClhi2vE37s6vfhqp
70MVEa0AIc6z1yeEXcOD9TAq+JKNITLOhZ22J7UN60Mch9mNW6AA+a/lL1Uv8XAlsX6Vtfa5hDXo
agfRQ2cWFdBXqfwStjiOLMget6IoGnCFvkC/nm7LftUi3LEapu6hEiPKFxLLNR2HB5sqSwJ2y5yx
+XCwkX6z4lE/i6HKSlduluMfAIeh1JlAi7bjg1Nsll9Qe9Ef3x+jedxSG+uHqqm3qQytzdpFYrn1
kieECkeM9lnFXtnUzwAtqi9gz9sbpuOjKCG0W39BtA4wVNJD1jT1EHWWln8+KLKfZRs+LlQDCdQG
9oPFYspKIOgu8Ke1l7LDrJzHsJ2IBgsmiyM0mBHRbFwKVZfqPWSbyloUxeVJYnn6VFnEhE3Xx+x7
Al2KaaEX7s3+z/x34ih192ZWgjmbrh+E00TkJYODPj3PTN/pMKeIrEgKbwThvpTF09bXUEh+qBTN
oqUB3LHpHgicIQLPg+caW/13+EOZlNTyrSw9/9CanQfHu198y/OdaA87v9zFKqxNxShZGKwlG7Vw
7IHHygu8SzMlXQTvia25+w8NbRsjJ/PquWa4BcIQnvM+QcNwSkRO1OnsspFsMGFUC5WgQm/wf3QU
h8y9l6ObHnHA/8shsd0RXyEr+8/D1E0Gye1jf8tlrIHrT79O9BYnGbJcrS5xPeEocDvqRg0CFkbK
azAlKQQTV1EcXBfGwsDtAK/LIcb1qTmXYS5fLZ1EDgW9Mx++Bj8yB4c2VhU/Lxw0MQZJOlmvBqH4
MEuJ1k+HiqI4cQ3r6MGCCHw+VJztwxGJqm+bnACNzw3TrxryELDj45iZbzHypEQujXZ8rociPtt9
QMCJAvNmk+BnlPFWbKPMV57k3O8utlr+SH1FfurMTH5S/fLWMMHe8E2DdIF0kK9fq8H/ZZW1ejYJ
LXm1E4bCmZNfY9gMXoNC+goe2XsQjXruXd0sNO+ijUjhbQyg7ks69ezL16hT9GfFDbIXJTqKLnxz
kie5qoBf3vwyHi6tp8TXfkog91O7lR6VZM1qXDFnE403FUUfgKY4clz7txx1qJfa2C5BLsWviVPC
o61o9VoUtbbqDhqqqZtcN2DEX5lG035B9ArqIqNXtwGAyteqRRZBBq+3n/CVr4SC5RszcfVDj2Tm
PTf7Z0Jomncj/z7alf3VkOz6lOQB1Emm2rxXI4EUsmWkd0h04NL12z+eZdbvhGypmzFERdys3GeF
4DM4bOuOeE9yoV9vR6RhwQv/UwUs8m/jpzrVsIiKTcZL3jnlFr22HIY5K3tOJMM8VXEzwLndZs8q
iOkvSL+vRKNEGNszERhfQfLKV1FluhX+BbvL96LYwyZxVJwhWotiGdr6fcRLJ0pixKaTrzJcbyqI
6LM3jMQlZIavnUu4YoBFly4sbGZ6xegeNhti8aD1hFp2W7iddRItbe06W13pDJ471E5Gl5kHwpjg
tZWLdg3GJziJohXIJmEKQXsWRRMhInQgVfciiqM0fLf55t9EaWiTO/N1etdC4nvc3jv4QSc9xkkt
XwMXGLHvIlfVpcWdQJ8ttBPtY+7UL1FYy2eCFbpHVa15VUJY5YvIvogOoh5exF0ulclNVIlEh+Uo
MAEwlI2K4GqGemxieo+iewgc7Z7qj1WV7ezGLhAsLLfQmOdnc7Cyc9AAlpvIgvOzJJNUTWFDMysP
m9BBRUs1g+rBVyykwAfjGYaw+F02CmcLb2Z+EEUwOoTUq9lrrvdQUmotsQRTN6Ud3BWcfkTVpD3q
ynJNoHgRvxNFneyB41s7Fd/Hu2lo59SWjCfdT6xrHhkEWEzd6kH+PRAteeTTplxZ1imoEZGzp2RU
YneNBa8ifvefuqWLyBlS/btoVWX/b8erNQEwjRk+lP1Y3XqpIFw6s6G+I6pL50v0O5XdF73vzNfK
6uEHStXskviaCbNxERMR141f28J+FF17Lb6Ugea8lVUqb+wyNK5x7iDAUpawpcAL+wIc6acE+dU2
zNY2YUMXOeelsvvwe6MQIGZodvXg6I13kkwr2gexLz/BqlKuxPDW+CbnTvWzwW9EGJEewsM4aAds
tjmsu7nx6JhwjvO6WxBbKukqSsoMZlw4qi45c+rFzP1N66rhqYSc/G/D3Ec050stOBKCn6Hx38ij
J4cb0e4T93gRo4WWTaVZACcsLP04F0Wz6ihRv+PVDuaenqI+Gnpk7GWzA7u9DGFY+tkkvPxk+Ya0
jZVMRZaqsw4G8b5HtG6qi6Lp1s6MkuE+oOOyaWu5euFtlAn9sa1vrJ0f4eaR/lTOs91FLEn7zNg9
Ppl1pv8EkwhZpM48z9PHS5tEFiAVb9yWRVHeQrUuD7pWdKfArg3Ufd0cWYLGgh+LYFUmPpCZag4t
ltu676HXv0SBLv2WiLScT5SkClRxmfFriLvvviRZb4pZJbAdK+OTb8INzhLFewBCbe+TiVRcltz4
3MahscccED/YQIGIca4M7GdMZKY7+u9MwN8AH0q/VA8dZKKTWGGzCI88W/+dwIysNu2z92RoFTwx
DTHL8BRXz07NnrBpC+WBuI2G8BwUlsBdWRuMa657UFUNDaremigN5Dg5j0qTnEXOskpcgFAgXJsI
Whf0a74oVuc8p7HzpgyhdNVbx+EaQN9b+nF5EsVGg3kutcLmqIYtxFQK67JjkxPqllW28+IBSF8V
nS9f2yJ3X4JyfFcNT72J0jhFgFuq8SC6Oop1DhTDvYuS33r7Os7jL3qmui/uiC8xM6qnXLOsF3ff
u4n1HvKp3Ne9XO+tuvO+Zeq+7ErzW05EFpI5RXnovC57Q+Zu3RqB/YV95AWRh+xWuhLk+R7gjab1
ldVcNzUEGR5nlHUnJEu/h+xo4CWCeE0LtN9C7tCATM23vOZl6VBppbYpzMbYdUgK3pop4cEYNhXa
yBtRFA04bLNbNaK2hWT1mWAnzuw1BdENCI6usN1lN21KTKh4z7akXVOrGL9gBXhr8mD4NgRToEcN
ngMeKCj3YvUtHLvhW18Gxrqf6oOp/r/721AuLf1d22UcwtPWlWdD+PbP+Ev9/xr/v/uL86pFB3Lb
0bd6aoTrjg37Y94N5aNq6erenOqgyygfRUPK5neuE10giqwe86nu07F8OaGzkpx9qPJNFIkxoS2d
opJ3PBnJ3zoZ+Wgn1XdLN9HYh46zKkvwBl7+ICW1AWASzFevlJ23tXjXNy08NpukV7IHkfQ69ytr
X9WVUhVb1Y/ki1cAxGOSEgUY2uVLPSWiaGoSoPu5nBSblu0aXI//tIr6pSiOEHVw253TgIC2pWoe
aSnHTHpjbz/kXK7vLfIfMJI57xF4Jh6qPD06LlhStbe+DGbrfNcgoMNa6HQPhm0jOBrBt5LFcoD3
FTQxwONjlUs7TXXGrzAydPuGUQXh6SuwrKM4h58QztcWtXFFCdu5uY2Co2saG/GKB5Wr9kLciIHq
gKbt1KruT2rpw9n9H4WdWVzH8DPAuWy+RINIWri6tzZBViDRW+uox3oOuU7tPiZWJD1CEN1s1IOD
jFg0jnC6aHDHQEJu6SuWIOBiwr7cS0XS7tn8QYuv/Sn0+hsUI93XIEQJPmrq9iGoWuUgh3VydPtY
v/meiiaGlI+vsR//Iegw+cPBPnLwJ0nXYcdC+vcRPZm91jferciq6jGbEk1meehn0CVOHTR1giJV
hGwYdX5TYnDxUCbL287JmpvoL7oh8LRFNHJAAA1ymmjSZCdkHi3ZNnr0IOvYoksZ3yEdQiDCQBhN
a+R+hw5aeTO8JtoXQGuuUQKoQuv18WLZRBaDjjfPVtIFxwwq47OjB8YRs0d2coaxOyVF3x8lOcjP
iZYh7OO2wSWqXCieOsu+RPmA1muJkSRoIncX1rWMAoNc7mwn6wG6QroMAVR7xz+Rb+PQah5d2J7g
DSZ2kBmHaKCibZ/GBqkfxJ3758CAHrnRV23jY5TyMvmlwge99ntZe+1tGy5veE+/oj3Tropg6K8u
OlRQUKfxphj8ACYs+OP4NgH4cOPxR1TZWxc9sje81xW8NsGEtR+DJ2JJ/wSmPP6QIu0Hhl/g5YaH
odyz1V1S83F2O33fTiPYIfodxIHlSDz0bKjMAZJOQkx+ZMQlqo3+3SHWgC1g0p3hRu3vZWSpExv/
COlaeXWMoYEKmTeAnVF+SCoFIhnI+/pbCFsLi/L+kOpS8OxKjnWzFNC0Qgje11sgd4bbHdq4G950
k72TonjPdsabogxpBm2A3L8FBABuvbxrD+IoNYyOpdYpp9RSug22xOwEIihkqzpFBhsOghxuvZqr
9AFCRNFF5D5UmlOLqPzcsnTvE8FPyAmWcURdUdjg0HDgrRMUA29GXiPlWEvNa4OA5al35QT6Ci5J
At82dssOpMdUhNHO2Q51hs7lVFT1AdCSbmRHUXTjUlmBTgxXiDwAkjMtNgVToqY+ek+5PuTn3okK
FCzIiWTpI3KiDqVxelcqIUpdSjTW/+G4EcKoHID6f40tih9ObaEjcGQltPpQtxwizt8H+XhK4rdq
8P1n5lx3lYWWcVRdsBVtqj3JjuXutc6X1mPKbbacLLybRXYQJXGQrjlPdZM4V8OQDlAXjTenqYAU
1mn9te2tYqV1lve99qRnAEXOL11RdqnNdAAP+NpTUjWgA6S8TRL+wZjxADtI+KMIypDPTlW/TXL3
68ho8it27rMMifsVoEBxTZXC30FnOq4iXS6uS4NoZYH1t5+OJE9WW2u5eSVEBuXmaQRxiOi4FFuz
t1ZWV+Kz/M9JPg0t9RF4IdV9jYlRhTBzOskygCjGnXzA+RWeNnYnWZem9xAgQjoUxRep9YGQqNZd
h8nxHpvT7KtkRBjovj3XgfRFUim2DxamgqslI1wSylD9z8WpDqXu7hpMiagjBFPZoouGF2RqXRpE
P1FXlHKy0ztUAUSxNrV0G0ALs2nCAfN+Uf4IAC44mVy+K94A/K3Nh1crZ9NeDpX7lI5puyFUrH1U
mxA2TKtPHmwNUpUQErfrYLTdISOqFgbHgJh9ZKuORuzACTLN4p0lB7c0lotdwl73LsO1i8UA63Vs
lBKG9Sx54df5a2ze9tfIhAHFGHX9G5qib24Vmz9zwz3JGDI9mHDANUVlxFL6JctrE/o+jAw4NJo/
/eBc3DTNfmpV+F3SsVIzWxJAT9SQYbSoYelQLRhQeiZj0r24ZVfBac4GQrT2lp+f/QQooGhNkfC8
uO1YrURrGPsJmpdwyonWoTbjWynp36JpJDwe6UNcFk+iLdRtbE4QLbEmDx7yWpZuIUpC5D1jDB5E
TiRy4r2PqlwclyqRQw3V34To+MxHLa2ylVj7EEfUStRZlQ/dpF2BO4UcdL30W84jd8m10jPz5I4q
fccQVSqQSE995OS4iFycJ0qsnB27Uc4yOCow64Gyj0eoYkSDSHob1qC1NPUpJWkodssxiiv9zMcc
Zrv/DPOhi2GFYMjE4MtoLTId69Ya8s08rmh245BTfOg5mpK0Rg5L32imAxBsGl7qSiCCIFg/HCga
5lOKH+gnsrtzdP11rtPEL1hOPjgRj6BrNfKx8uvNv/6npfffcZVfiQdvw/wbpqsgch9+7PTj5t8k
WuaTNnnyEELsClR8b9S2fM6mbqKDq5eYeURWtIhkEJdfZHW7gbqh++HgEbpKTbdjtYGcWl9dqygo
1iUCFl4A1Myr0u9GVg1w6BHT2MpH03fHveU0vwnLHTYxxIpy8LNVI6QjdRM9Cgd+MKdrjn5c/yoT
19mxZjrbUJgGhRpsFHOYqGydn6aERHbYrKSSiRyiWR06fNvBxlihbmWX0Sv7zAMgvBe9ap1Vy2sH
r8fwXLoFwcXNi+L1DAbMD0bs6NbK1cUKwV8WRD1h0NnGWLcyXf3uZ91Fwus5ZEgiDlAw5JPDL5Nw
OkTgfQ/giNmmOtE5kJTHso6kuxyy5c3RM7oX7llnLYK83FTV9S0wqTi6znUKIi6rMeuS43KUhyVv
k5RQLqGbKt1FAxi07/UI4qqoW6Cc41NVPFWx3t07FkK1VcKFnrIl70ZCRiAvC/kh3ouUI7KCQs54
CovGgtmh7lc9UFPdId7QiG+t0qMANiVD7D6WHTj+JDtbXmcQ9U+SYS1egzHrd2oG15ioS2Fg2I+o
rGEw/aeuGVlIQGmq7gtU9DLbcB+SKYGOwsmt4l6b0DXFNbw4PWuY+zglQazlB3uwhpUoMoNo9xA2
CgBD1Vy11Fem/jUwau0kqmypUOEl60fkQqtsK+pEoqmuipsIzkbR5UMDjHnaUM0nFtWGmuHfHbL0
KE4s6ly/W5lOrW3qocRjPf1I0RhEcno2TAgIpyoDs/rNsqRN5/nhY5ZvMwDB91pRgkd85n/6oHCP
naJdISKPLz1iVXeR2CNc/9BaGbulLh7aFBE3mPkjWQolII2uhuZ1c4qMyLhj7DfmY5vA3I6Zi/qR
X1frNLXZtLkxGkOjkdv7uYxCUrErs1hfE+dLu58b6nlaPIeV/TA6rA7ascBXVDT63XEi6cEIzt5U
0ILwb9Ib5XuD1fI06PG0LQTvg/ofgRlLvz6C5SgemXrFQJacmWhXBHcE75pbng2b+Yka88Aj1rhe
wYpcPWRl4j3qGMke1TB7yl2vP4tuImFJpq6QBcoPoij6KrCsb4yCyHFxlKgDUREDSYiu7OH6tSN7
zj1ONecOL/d40rTmm+eWsIRM9aqVtChJhSs3tEH+i24wYB7x3PtX0YOV310OFO0cjDx/2RDUB8lz
zDtgUeuOglixVXwbLYN+tO6iQakh95RznDOiKBogTNFvRcyCEeUNCeZYv8aVrGnrNmD+jVrjsvT1
sZ0iZlZZ+1gtwp09EDEBnaX/mIOG2CDPEm01C2a0tVUX7k5zNJjD4W95hOo5eNTrCmyoFmE/6LGH
2lqMqNCkZSIS1i4jalmoeapjz2oj95DDk+QSCSyY+lyIh//mpiL8el/TGi0/tDUc4u8maRUXceiT
yCHXnOC/PtUTSqiZQhhFTiSdCJScEja1BE6KSqhrm72j4vHuQwhfsuHZnwOvpjhvmWV3+SarI2aW
ml3sBHxYEtbIQB1EORGoh1ZPvuoT8KiZkDTl9BPQJgJ5ZAr8kVFA7AYbJEYBeHdPIlGLuh8ROCon
/o3/ZNXY+RlEKhwYVQrto2hu2xGEqMiG0M5A+R+FuDkgzsdpB8vefMXsAQmSCJ6R0DZxIYqrODdD
9nKerDJ7uE+QOwBhBnxB30qDJgGxa34Pjf7LhS0izop9j/zXxlCePHQdT1nTvllc1nOAHNiuVvRv
/qA7236Kqo0YJnPOzDjJVvzf5WqLnLgD+LD8re5xrSRU0s5yo27KyNMPNUJtJ1PL8qPJJiEqwnIl
yc2+082XmH9tGD0IfUAdMneYR0ApWZPbENKPkrEJS0DMEygtnSKurelmiVwCacO2gBaE726rnCqY
LbzCxNGl5TDxRXF/+XBhgChz3UyngkLRUtaSlLjY+zG4Fb7xU098aasZl6wr+1Plm92caHrQn1x1
unLJ8C1R1OIE5Lc4OWkB6bjIprbTKluRFdKrIieSyHILop0c2DCm2PlskmPJtQKADouOf32wcsdK
j0ECEcCEEZ3+pkjEH16KTaLBLKOgm+lOGKZxilEUlyMTmFORrUcMXmliDZvlzojndCmKnKN0yFsB
4GXyzuAJJNGmsL8lMRrd3ze6cY6m2HvxHIgkmIodLo7dGFQXUZW7BuIOns1qRMgatELRwJRa7m+b
ZV9ipSpRH9VSMGATamzOWo3aHSNIvgDJc00nfohCR8ZAJKIYBrAQK4H0p2RJ2Z0RhqxXY2W1qKJI
YX+27GyjIdNVZ/2w8hKkdX30qTeyXbCLUWV3j+3nlxP3z0o+EeuyHkE3NkNwDij9gOt8qyYtuNHo
mmSFv4KjDEfpmPsXk1iYq+c2a/zt1aobklui8IlIncLYOLCsnuWiXjNl5LjQsSzmRXOEbmDa2o7y
I+h79TB2KAiZNpq01te6rNOdjhOGKPamRYul8nZBjRAlSuBSm+AfIUxwwweXSSN80FXFXA/KIG1d
qUYWplV3cP9DTze+aHp8TPMc+x2SREGlvxddgWbhEO+gXwq2BkC/rG4uvlfKKz6OIJP9LNtUADL8
5gLxK/EkIS5dScb16oUYVcBSrSFlC3ZdMWlE1xpRuJgocE6vx1zt0De2q00ORUVlY2ts+z+VxYWx
WwepFI4fW+fiDVG4DhDYctNQhtcUidJAwVzdyhDfauifD4hmFu2f0AWRLRNJte5Hw967cN1IeX2o
VZ+LAA9doJtcad0HK151OnEx3atjT6ZLhCBZj1W/LD7d09yiKHDHWOYxjfaaNAAEloj3bzppz4pi
XON//Mbi2d/aA/j9XDIjuIkI07FH1p462BwbejTCN/njXuoMh8h+7KFAOuDxlC8E06KeYaPAIKfc
6ByULpj5xoMw2PZsGa2tRodzCtSTL/2pXbRlyv46PUFqaNbX2B9/GzSu04oPZcEmW7LcW6Y2P4sE
diSVV3StdC1iTUOHv9G3UMyRQ32DQfSSRRUKuCY4MRDcmxhzgqYDCh8jOV6b9UQpAtfyqlfrry7f
iw0sryt0mdEHTXDh2JzLLJwAToixXROVM8DoZVybQtolXuU+DjCuj4X9I49R1fNk7/vQSrvaZiPY
Ke1mWgC2puafiZXbGY7/S4KHdZX1aBMr/fjmFBgsMEAq0m8LiUR4jbTgqClY8pxQfoRxwV5rQ7xx
/fZ5UOwdQriEj/iEYkm6jLeVHZIU/YwKpdmNRd9sBj/Od5L96ktpujLCxN2WcYp9pk13hilll9Fn
wK7GMhgoyoPXhzXUlMOxkb+z8/fXzmC126Z8qiKkWkv0urDnb00nf1fqFnoWCJJsDdHjun0lIleD
7Cj016h4JitWg8p6hH915SCYuqqHPlmFln8wdEletVB2maH+CpFYoRMkCc1XzPqokDdpiPqKDWOo
rDQHRfMM2oavntN+d72ihNQp+xWOb6MaQb4W+z8Jzk02lfqChOJLS7wkXhfYUruzA2Xq5Nuo+8be
YGvrh8bCZEYQsOmqfzDfQGFivoedcct6nPaxc9FVuiVKd9VkVv/M6eG2RXW4zquLOzYIyKbDHnle
E3XZ1D8MP1DOxl79HKXNN6VBUF6uh7sesvJvxomuN8MQiDQ6jj6dGTqFZLIhZhhiQ49nYl1mDYRg
4feWi7Qqc0SBJU065j2LLF9XinW959rLm9jC4I+kwFnLd2ViuI9oG9ZbXDvhui+sF7NPNlraMBFI
0NDG8Rsa9/FGcXB4V2UdrKoq+Uq8KCDHmj10HwXoJRG9aZYICU86sURG99tKil8h83+EOs1eVV9b
Ewa6IojA3XdHO1B/ZVL0KwnUn1WhIRZYwswvs4fCwr1Pu2bY2QnOgkAhlt2OiSPyB+9NwQraJ5D9
dUP2JIfFrZgMVekwOWJ/a5WF9ELHD/YJla1afQXvXbntJXOCO+cPrR+ugszEWjIF6hZef8wUPgoJ
MUIm5H1wvTBrmt46VI5lEjxYBGKs8ji7JVH2J9GsY1GY36uAjVev3307Tja6HB8IVMEe5NbotXQu
uHq7O9WomXlQVW8KItC3jRbCyNO10caUUKNXpXpYSUbab1xN+mnDbOS7LYHogbbVEZVSa8vcD335
jMwbbuhE32MF2Bsjlkw/fUl7eaej6r2zfZP4YWJWAoPHTMreHDkLT+3a8+2JQ+xLq/mwjcevw1jH
G/hnnv1y/Jn15lc1Gx5bc60mZrEzvf46Qs0ZmTDPVehPKqZ5zaCxtrMKnsFMxaOmV8fIdQnTNvdd
IG3sAK379yHIvzle/GzmzaU3iWmUu1e/jg8VMThRzzMR1tUOSjaoadqLD3EgAW0Qo5WxsYlyduBS
udFK3k9Y5Y34UFRZhxF3gDMOfmhIA9Cu8Iz/R9d5LTeobN36iagiNOlWKFrJcrZvKEdyk2ng6c8n
rb3/VbWrzo3KwgjZEjRzjjnCx9SNH2RTFws3155bDyObLjHf2yL7VtjpWfX4jr7sF9ouvFhrMw/J
rhfF04SMPMj18qHqMS9P8GEaMhjVfB6PghCxTckYAM6fBXbUzhsGkJiptbuo7y9kGpEh6IGPq879
bUWLNQV3WDK2iXqXAstfDJQXmlBEXuoS26b8YHbykmHNszBmZa+E729Gx9+9Fy0GfbgN7crR7vDb
zyDLT9AjYnI0SWPfE4pRntANQ+FzsU03uSKrEGQHVLizv/WiO2S6euv5o2j9XhNIGDh95i9+o+1Z
+R4hl1WLvnf56KOTQTJ9aZubLlXbsQzX7bZVct3ysbBI0PkzOxwXzPYS6n+FFbBbnRJQqm1Hnpre
Eiw2+oesxOuztzLmKXKtEq5e5YW/eU6EcgY/TY7Nq9N3B9Pv7nsvD8hzuFRd9GEX9I1IyIhuUPm7
i6Yef9JyCBjNkPIgiP6cOTeYCGAbLykbGkNR0Ywrz9IhGPcbQZ+x8+mWy+JE9GhDHZDoYFVcLv2r
0wEqz7k3LvDhOefp2C5qF0dAXUA4soroqXTy36obm0XR5WpZ+z2JkYgOm1jfDbr/4FoUkVOMc7aM
hr3VUmVXffjRd1x3c2+uHcy83XY4WqB3OKdkSyzuHC1nGlqHWInCncJy9xUPQohOERCaBXbYDBYf
ssvHSOTJzIJuFMvedH0E/563GFJVLIvHtsAjasg0fW1aeDa0TfJAAHwX4m3PDY5K8uL/6GPfHwyM
yOjG7K0Xdk+amLDd9PsP0eE0PmkJvJf+o2n9dTRgKdomZBT7mb/MgQgaBhw5xPil1DUuHoqwWqRB
HYEI9LpegFhn22IevB0hk69ugnkPd/B+qH6Mjtp4UlyeJf46aXIQWknCnMJDMeV0qZMHg+VniToJ
VhP5PXNSH6Kk/CNkNF4Io2esZD2HrUdQifwycK7z5gaVhEEiWJh45HPKYx/Ve4diMerkafAZGpIv
gtXVEQHRC7X2i8fQIrCja1aEOX5PNh1A5g3jyfO51TjTMvP6a8Igd3OHAKm0xUe1fs3MmqtDBU4z
62d7KEaK8TxbCI8azMnhbUTJ3wCe3e3t8uqQZY/4vY3q2S7VyjDtkcKK0IzExdvB6e81NVa7RMvu
rYiCnExaadpyY4FM1fWsKGjjYYNI22qdYgkg9OzE0Rf+VninZnD2YqPmCuCk0f4A/T6TMtuFjjWS
DNwxrTwVFTZmWNyLRQ7bdjvbUbNsccT0VRqks31seh9uav9ra3dELR8SglklIDSGj3DvsmqFlPE+
HYRY67J+x2Thrpczjs/l1aL5oxYEV4++gVi/jJ8r4VIJwYHyAAkWtR5Rd5YJNpNQ0KW3gbRkEw3p
qiB1EPc4E6oQ+zPtsYAc1ERmu2OuhTU9mbpzqFOuwJhPOBOESjCV/LXdcFjmHY7DxSo2nE3ijB/z
eAdz5jmHkbogF6ReFQafE1HiJ5QY0EZm+nUHrVI3XSF4+1XDme/KbQtwD3kz271mrB0Cjxa+rT2K
UqwHDG6vi1S5wAcVKdQEgXpzdZcj/SNjYdOsPdaB70NsfZmONq1Dc8AsGQkpjoa0p3mOvR0Voe1z
9pca2gEKE2ITY/Qr1PhdEuORlFl/ltPJhTMC99u4JrFuAiHa2Aua+iXxdBNXOXeZkXK60HzOEtc2
PwFcfslQrvZDxtTaZHA/EVWUmcYDhn3FEqoMAkrLWOpZaV9fsErAiJemyWDfyzbCxpfWGMetawwe
dUBaBVjNtbindG+pUWNH3e21hLOtbMSizavnNJfIkZw7jDGXc0n9rDqfVF9AioWTxxtF4jiunfPJ
gcJeiZ/J8L+rYk6XENkqTtP+4kr17rbqGyfR7TxNgWMaH+WY2LglKyx6EV+EY2PjT6JkwBxEr8Tj
kLmXvvWQZaTFcfB6Bii1ziDbf0/tjkT7wnoKu4de6Fh14yFKghiJO7obLsdYHnNbHIThcOlGHXlO
zDEa3T1XdB1DKdUyTvR7AkeezYFUTL+X6yieHuLQHuACuhcGKgS4pCGezfOb5z94jgZJxLx68RXd
GHRdSoFNgYl9XbRMzXI54WJLzPliaHrmDfFGq+RR5s/Y5vkMO8Mt52TQVLG1GlODTmww2NVM5Eoz
HSvw7toIw05AP7gLZIP7PZwT6a5Urb9pec6opTc34Yjn3hgShpdjg1a7fRAN3XdcQ723rR31RStz
CgzlLmyqSrovddazHZW0jetwTkpV4gdGOTi8DXkIua8FIdxcWVtG4Hnpz+TGbzFzymnqi0Ab8AZM
fXPaudNrKZJ8FZqbXDCQluhQ0aBGK4ccmFL0b5mMrgg1nX+Y8q35ThNwQ2BW0hggreTVaZsUEenk
ZM/jyN3bJtV7XSlKjsHpGBO2jIdjQqJ918dD+acKycjI4urURfHaIkhk7U/jvsrMr1xDsBunOL9f
/Ybq7htG0jMD8XKtwVFZ1FzxK19z6Q19LiWl2pOc1j4uwNME3A6fq16GWYQ7W4kssEaJkDPVSlu0
f3kIFpIkP2WYH3RXw9Q8rUgWCm1GT0m7jTHYWEBachdNaf4oC9up/NlwXEnilvHhGtrWnUfwEx82
j1X9lCVWp/h1/+A380lFrda1GZ9mLIdx9s2ygDRYXAjmcxMT4Xo/cjflUkRwKD+hxED9Hv7ItzyF
PhHLCWuUQdB5MbgvvjHupwYzEnzmyJK3mvPQiE/Jl4UlyiXJfHOjXSOX42o65LaO63si+3WS0Kfp
1P5VpV64RqGBQKq/LofOqommDa9jCt5HGN/GO2KFnjPD1JYkYG1eEJKGC1WHsId+/PG19qxXsO0n
t+ipNiGm2jOMM6KrkU7s88ynTWWJCi0KXq5NSLZgvXUDveZdd8yP2oBLVcCZALB9KPnwFlJZFy3P
gAyF9TYwtzQiNSxJ/7n6qfjRIbbFUzQ7WyOnQBcRoXysTlQAOO3Rw3om3q11b0E0xkkYwOrej6NL
9cvCGzL5USgrx3i45IJOzWnQ06SKWBShv8UNQQ2TWZIHpZ4wIM3XcLjuU3c4MFZA6KflJ5FH3ZIm
8KCuzq2T9Wh8RtL7dPv2pdU5MTP7heyLR9ORSxGRU0gEMC7gBMlOd23D1YKsC4b4trX0t76zvzR3
AFeG6dZaZNelOmBMyv3fnRMLxcSwq/tTVuMDzgIADe5q3my8h9fm1dOiw4xTIZbah8x0ZoC79ruq
x3Xtai85kcQLN7ZUoEoKb92GzRBytlDF9LL0kYoLfWGL/K4Muy8pkFDE/YwpJfSnpn90c7G3CqcN
TK2nppLQ73UMqsdU05bims/b+8YKKThR9Gn5HRfxFuOKuyaJ13pm/8ReA07VMAUkSZUoxWRjTtUp
cwgUbep8Vw1EpvZ6tYIV/pkZLXRRk4RuO1mlGYPntIP/FkqMg+0Vf8K+j89uIiEJq4PUDPydHCNe
IHoMlfUQdkgowvBvltqTSZTQ6JTxk5Z94Jko7dkMtEiHjaXM04T32NLqjG+373amnzyWisk6CsCf
Lrx+2HH+MRnDaybRVZO2gPtVyf+cqNOUqWOZQs8Lo09KiE+CVeOFWw5ru5o++uqqy9O5kWuFDyNw
LvEeN2HbUZtfkcpxwxQvXloT0KyemATAm6AJ8Ydvk0iRtfJQ5MQplfZD4SnBBF17nyN10GsspH15
NFnChetturL0gkJhcie7VaKStyRvRPBX29W3beVfYVXBtTTLS4FbY+cWLC5OQ9qS3WGPt5+lWoXk
x8NyQqttVHt0Ro+mNkBOR/mLymI7KWwJY7JB01QH1OvlwNkI53wW1lJnpooHV4QWRKpAD7p5TElK
TLL1HLl7FJSfjqg/8nk+D/h8MVZzjlwhr06GW5vWL31ZwsH0oo3ZpIGregjHGmlR6XxCvHSHa+28
qW1rZWNvwP3HII8yDzyTq2uY9WFLpgMu+tDAR6/HZJ1/qrL8h9EFvHHBUxYWFR1nsTxa+UsvsiUB
qvdN3L3FAyPw6yk4T0RMQSzR15HDiYJ+4jTn4QZE/C10uxPI7TnEKJ8uAR1aXhsrUoj2uSgeu9h8
L0ZH0OjFlLXoqTwflyfRcWOUyeONKhDpgDKAx9WWbuyRUO23qku/6X6fUIF2O2zzyVSewyW6lze7
OjRV+E55AB8jpkQJAeoPGoOcxiBspZ/sbOUV5haWEbBeOlmUDHVEPqR2KN1KO9Frvo4F2O7cu2vy
suWytB1FTz/662LGimYWebaVzVGWGgMCDrDyMu2bvncxoYUQSehtx1lDN1lgWUlIVjR60d2QKJpG
nBOY7WtBldrEFk/2ZmoL407LmWDVKBGYRLg0al6sI88wNtPk1zvkccmimchgGg2reNCmFtN4N2s3
t6f/bMOGPuW6bPNw6SLhwIi/MrlXdYSNu0VJlsE1/Wl880SCGTcBFo47TkHtT7vSRZKOyOnDAUc2
BPxT1+q1Lf/PejYoVHsRgvRhYk9r8zLnTbsZqNAbxT1saAAgk+6RfOHPvsuvyi7uPrOmdsIY/I0b
/rlkdgZTbnzCI+Ne00J3S3URkXOcv2s9hqqlRWnvKOM3lB4XDRV2EYZfVir6AIjIW2IbIHwLE2dd
8j85LEtefZeoa8kWa/vYhcMXut+xb34PLfTtiUU47MMdTswYpINYdb756meYftvratKO9fXtkusE
xnKgTymc733vBf88bA8lyRKzDIYpPcy681BU5yoVwyLN1aOMmD7nnrdrKgGk6Z4zEzW56/00o42J
f1TfT3Z+Sa+jA18rgA3HZi/0SAVtY3FF+KTAoyq7Ix9DLuuoHpnhd0uKa8Vlbe3kIAjUsenetlYU
C8wmYHboDo4EhlvhiZpZLg6NUbNK7ercpMPbWFyDFsd02IRW8aeSuT12OG1EwNu6TadsRT432Mli
PmBZKz/W35LJPfrRn9lazGQb8tA8Gs4q8STLY/pYqJfQSnAX8ujR4siKFkisF2OHl8NYjoHnp/TO
rq0WzFQ3aaIbr5nPao13LN0tEMtYkA9lJHvRg744gzjRYz85evHaFl6+0hqRQLSI3vAYQcLumRvU
THoA0YNl8Eo6dIkdAjkEpOqDK+y5GkzE6ibfsXmdts4awZB2lm0IMuVV5t5iFrbWPedzRslfKKDK
cGC4goUKEncm7qob6eE0cpc8mXtB5jgGiqbhycgxBNQtLF+GsoJWBWBlVz9ZWuP9ItU2n8CZjdz2
d6bYdUXXL6aIwVQ7Az65bvbZA/Jxtym1hYT00OZlvIvS4VpAm+82EpcFaGWE3cnY3OtFwWDFtL/K
6+gp/KhBWAIj06hdu0MLZglNtrmLkAb2FCOX0OGslCVgZ6+jOxlOA/q6AI5KtfKljUv6xNjDuSbW
9DWIXzL3inkZJwzOCNmmiXGpoLxbjE3WX2oy05ct8UZXQ/49uPwxsusg78FtRhw1DAWsSS1V7dKh
xvGDO0JcizCo+0Q/dkpfF9SUi8lFOZ3MJJYL/exXwtoIva/XOETu5jp1F04mV7FJYMsccXOIItHu
FXh75kFwT7PxxZGQTPXumakZ37+cof6AyIZJm97lJbA6fSs+talD9MqwxosBF4laJofOZX5aN4D2
lTVqiGLxg8z9YjV3Fjdj1b5h0bOS9rX+LJHGzcPOzlhJ86R8kc5sbV2zhM0syulOtNeZUAOdhvgN
OHxu1lDX5uSJo91YiZjTQlMCAXYLEMiFRpvl2C9F3hSBa8gwwHJFwuVE9VqlAZFtEgOo6yV5zkfe
Ipu4hK28sQMhxDVPoT7YIn3tHD7b0OicbZpkEJi47JH5vDQO/3Ft85boiUBiIodljZGM4w2vtm9D
LM6KA1af4z4qLzoQCmeUXIR8K6s4a7H7bhvaPd7bqKY1QSMDU2eqLJdZz8rxqjJIo2EraNyJFy6I
WO2F3DAstvCIWfvDsYwJb0Er+6k7grh3M1wN6fRqKVSXgzs8tyFaT2hAzUYSRMMS3Z3HZGYn7U+Q
EgSsE31VltMvXa+/i5ihAhz6JsYo0QRs7lQ/+DfzEU3p/aD3GuHTHgqYwSN2QyJMqCv4tCYInUnY
SE/CpuRMtkPs1riQUP1XRzF1LDejNHcYlZQzZYXNOScq42eM7E/d/BvG+QfrGcItMAq36/u5dXSc
cUJw6PAT8y1eLUxnrecoKBgZ4l7TIjIB99DUcFLMmB1SfNJ4WLWx9u43wlv1RkPgWpKVRyZ/7iqf
PdLxBDMdxl6BblDp0Ocg7qVipa/dYOwjAjwxsiW37V1qhdOdE+rMNmh9hISS40bluNbwgoeH/Nhp
ub5uvHs8LigM9ellGI3t3OqgwmPz3A1MRBzVBWYk22BUvkGhmM/89dExbrv33GFEZv2ZQ3Lv0e3T
BHNXHIYRqhHtQD8ygI59jZp926AbP0fkkWglYdaEOy1Vq/005fBuReR65eEx6+FWiv5HeQD6VQoE
D7vyqQMUIO/Nx/dXOoAf1vMQ0h6muDesEOh8alf1WuxO+9EluqBI04smKtzz7YlTbq7KRQkVZWkM
9Hzu1RO/reSvbqmvbtCpWBy1NVh7NlfTbVXmX3A3SK/E/ZR5L52x6TYP/EcpZ1WcAr/Y+SbGAhey
4TLT0m2hE+jchNZ93frpXdlyblv1MuJDXkyVDz2QIbhR+/Yq7pQ6Vd7Kgj279EZB2kb/OU3lmTts
ShVsLUSFfK4pJTyQaj2lV8FuR99BaBsE+bn6SRFZ0Sqkj6buh0FcA73GpZ3wE8BJHpX9WTooc7Vv
sHb1oUVbpq861k7iNLSM2eZRfrvu1ZtF0Bo1LcS6gW/F0OdN5M/tObk+2KBvBUzau9smJ6+JMgJ5
qDKH/7a9RtCE47aA/ggn12QtJVjd03xc/JthWlY163BYGU9pn6ScB/pri73E0jBNN4isrec49lLM
/muUxAKVG5h22RZq1YQ0MoVCB5EumrGsd/XYPg1uNW/M1EpWQ5OfRihjzI6ZzllNXm+4eAg29voM
H+GRWS2TOEo41lhU+thUgA6vrKbtT0PlPeSSD1TO+aKojObU+V1Fhvfa46bvVXiydIw3cB07N+EE
yA/M2MXjl+oNXMRdxvJpb7xYDszCqv2oapxcUHRRChUrv3HPBROxZTWLNqBoXYVIBwdGrHjmXIM2
1G/aTMvQGTriC++yph/XGH/DXAxP/hwdI4dehbZsnZlVHCgtA48x1J1B/gBFzvjLkot5lOvdG1Zz
qfsMGMaJXvKJ+afgvhThIN1o099IfnAaWsYpsa1h2ckiWms5yQi14f25NhzNonsZuyFcCGyQA3fS
A7edWJ+t+UeM3raxiMlO/1yHE3Qu8u96RFurux21n0aIkZyivbKq5yaDTNFxcpntEzqOvd/A8InC
eBUmDS4evblwffF9VZxQiONO0vqmFYSmezBhXufMX1ZD5Ox8KD93CBWfjWvMeFRpTNtLPgBX/LQ5
Ykt0RCXg63oMPUxt0vzJd5hTmy4ZRXiB3DnldB4spge2CN/jexgorCpBqOZVb0LdH5rj1Gf5BlrG
bhrCM3EhSF/AIjJjhKrjcsxoml4Laf8283gUoj9TpWJbHO+zkD04OzUIQe06Ez1n97U6Y45ydtJY
UM62BciJta3tbmeM5KAX46M2zcaxhwtkwgNel8m2aChxO9/6NTOrX0infdXKbgbnyrgZ8LmZKDNr
SE+NF+87Zmlgbp+m6LqDQVhsGnvTWus6f9nOZeCLmLMlueQ4MwQRa33ZbLBV2sGZ5Fae6Sb6/uoj
d4gTC0eLxGntN7L7z0xkX10Tz5z95kbVfC8iIbyQvPW1M7cfkQUImaZXOX3KBM0i48ksvSgQWJSB
MDCxtfmYh2ZYQ3xihb1Lu/SZ7//B/Wqqxl9G4AXAtID+ra8vNEVbZUe/Yzs+tKb7W+Xdqze1j0wh
wsBMNXzyXYKzfByl6pB2QBhX9g5zVI3UYEdAySbywFv0xVzT8utMnd3Q2mOU9mWEygtqCU/sOs2S
HfJ8OrV8SezObhgdzB/uJmvauFxBMio3BQt36GhvVp/8YW4mQZ7rcVPq0NqQv8fNr3TbV3KmQKNl
ea7F2gi5c7Km467sbwsx4H4sv8zMg5s+rnovgVKni4pcBnSn1TV+Rpsg2IXGj2v+MtD0VvHsH0co
aUtpYI0A9TqpdTi9fnw32rOxSJP4WJUaqZVWcXBQq2WyLjbdZOsraHM21YUKeulsDDVGuI1VNREs
9YPJgXFY4/LPxF1DUxqh6CTdMUZ47dcdK/xmqtLfuKyvplPdzpIa/zepnMIBxaG8pQm7ZqBN6sWY
Y38PshGMLdnjnp0Yq9GVT3HV3Fs9QRDYVPNnJEtVwHX1QMvRe9tHJ6MVqhmXB8mkE1xlZQc89S7Q
vzH9GysmViNDjJFwJ5hTm7rTqpWqzt2sG3tZDGsltWhZZxRlVbstpUHdCiacyIRvb5QrL56PScEC
FMa1XOlVdxd5BLdHOrELMI4MX2tXfq4hVx7e8rFZNUNLCdBF95pB0a9k+RMx0KtTwij9SEuW2mR+
Ol19Fnq3Lfx8WnUG9W7eZQ54kIVYKMeRJVT3XWR9VWIfWaya5AS6jMP+fDgOpbCRuQ/+Lxkpn4Bf
ovZemKBsRmLg0LTsLZrSOKKMGCPzjGDlHCv9nKgetoexq6K8WBvAA07h3I+mf6XyUI5WNUGKE1zX
qjFf2zF5gmFJOYoPld0NCDWkc5Kz9Rha6YNgTVl7br/JmnnjV8ZdyJ0csWjQlwzIiKZcpSloJImd
adIszHq0ltAoeeZFFDsVvJi2ADVHy52U8WYajLXbdVQlgI0+mQWLSssPYmx+wnT4yVpmFem8MOqH
vO57Lhokf2H5ZsbOTzLav/1Q4tdvLi09rzaY3zMvmzBWqOnanfgLSJaBfSUbwDPtbJXzU2y7L6k7
bnXT2tUxparWmQfsd5B7CDg6PTdEu/X6xeHPENqq1ituGFhDDL5Y2zV3WF19NRLbwOxLWIIctmwH
qHtxXJC4vCtf59BfNtMsNnFnPPvksNa1/x73V0Z8Eh80BZECoh0pEMV4sAtyT0sTgLvwnnVc3Pqw
PGN4NMC8Gh7rASymixDDlq5zRDhGoF1YPRQIGRb+PB1k7y+T2SZFiV2YmBwsfFIYs3pr22seLLv4
bFqyyjTdxWsfQpo+PPkCeNnykRXY3qPqDAo2e8mSywQajwRouOI5I6ATuQn2YrbVfEq9X2qwVGtS
Q8fEPDuGS2YovoEpmHtfhdvrLY+5wOssM3shYok2HalPWNuX2mpPdjN6AbNG2m5C6xZabd3nvdOu
JJwe5cF8HLu92TMNjhinNNo3Tg5EPYKtLlSDgyS8VNPlq1XMy/PcoC91d0DwrI2JUXFfmze90b8U
OhAYrkhXRfpGQ9jd+g5FCYWiQq1yHQPiJ5VgO6FHE+AA1W/YftSese4bcehdFz+UimTIjDUbQwu3
BNDsu6OqRHc0yqQ/AkDMjPWUtoU+ohatVo27ohXVQyq07IG2+vrzbUPZon/Ep4jbphPiBRnGkRE0
tt5u/vNrdtTGYUWsYX2+bYIOwBzCFu//HiRVUco67o0re26rB3CY+gG62GOlY95x22QR73qqfX37
zw7XvXICTNf8tfHy3wMBpKPSV6a2u+0H2Xq8jDXx9dej3h7QlmxjBJWMrfnLbttap+0CGHY2Ni7/
3ZYnXmBg6nO+7YF31wTbJQXQtjN1FuPwnwd6u4snpLr7n+2C2gArHcVA67/7G7WDi4U4MCc1T/9u
zolWO0UwjG4HvW3Py4noqdi+pxdZV2Yd3qdkej7VIcSpslLd3e2p45fZNQNuXiVj2j/5TZTvzRos
UUaq587ReRcyEIIc+U0XSHc8Kp3F9/bSqfHbIIKst7s9TXM/3SBsEMt/DhyF6kBWIaDZ9W2bHNe5
zPhn19tbeX71ytRFHG/vpBIiG+fQiwAk2F31dbGlndaC29ME5elR+eZzUWv8Hbp+tmqjfbwdx+CV
QBlNfbgdyJaQ+mrph+vbb7vUDiY4vahq8vJye7DzullnDZcWVllxHPROideFKtrg9msYzeWFN0y2
DRnMrOLXfYpkjmFdMdT69zhZO430A3IDSGGuu85KzkDs8bpUY37PCP7KHKiqCxZ17rKMkuEhw1Jz
2eKq8Dg1tROEqG+eqL2aIFJO/tKBvnHd2eo1nvGzc3PbfZOjLRe51pcfoql+CZVFLtnIV29Ii++x
ksgGU+tHzhDZc6/860YqioKZChOOMhj0ioVj1u/DkYpm0RxAq6DkFrjQCCeFfkA0MeXOwN5zuYmZ
hfwyiNhb3Vz/5I17cWH4fyUqffdk3Hzq9ARUb63/bjK7XWRpPq2TKiIaxTfqC2Hy+GrmLkvQNXD5
ti3KKiSVs0bxM9T15fYLIzJcFomwWt2e3n7RJIBDaZRrlDsc6p/9qmhcOVDMlren3fUApWt6q2H0
cNT7v/cg67mEPs0czVZ1GQdz4+przTJwIb7uczu+z0xwM9b28M+fevuFbMN+I1tmWrddbscfNR2e
/xAz7y9r+Gwo0rfzkBEXyQj0TFpQse1rOyUStIqPXGbaqtPG9BETgyRoDLv7KHLtZNqVipgRX2Yv
jP/qwv6E4O2/Ksf0iEDukM0qNwdV8eu9Jktr75rKW9O8Dlz/hclc3BreVDi82SVWLrG9Qj3AFzRn
80W6lfM+OmYZRJGaH3wjKde+U2C3U7TDHex+b0Nqc3gm1rRdWnWmv8AoTDFMiu9rPXuQs2merKrA
aMFyFKMJZoF9FtcnThwGRVGZnTJap42F18Ixy0S+6WtcUnLJgKvI1HTMbKvbWBJWgRQM/3thFEej
n8wNzjbR0fBNZ8OF4h6yDCFAyYLLVXYnIZ1sKqT9W8tO4wvVCCWd4TrfUX6Hr4Tz09GHL9oumh5u
uyb2rIHK/HfXcWj/Z1cLmfODTsb3ZuhsVt8+e4Q9lR7IPtuoEG9T3JaBM27bADw3Q12peKWIC11W
jc7UL1SXwmxJVk7DeWUms7rcHoiXdQMLO4n17alx3c8YUOJGVmVvKpY2grtTsGxcfaKdmdTjP6+L
U0BlzwybO4bgPzNpfhhVgfTD9b/vKh/bG3RKdIPetiRFBY6lQgyMLuFi4Sq8hLQzrm7bVOmFF6p7
OPo4bjITYr/bNldZSzVhz3R7puKwOGFRtr09ux0IfZq/TUnPg87MMW4PtrBDgpu5hv7dBp+zYZTr
mLv+//Zj/rE0sbY73zZVviexdGu2ZUOE+pjn3VI3FewKAJRuraWC7444yHiFGhE9pjZnYFlme3a5
LUAEuG4Em8yCf563dYMBHzjuP3venmKcD9R0ffj3ELdflHbUnR1G6nhOe9jAqPZshJO+vQH3Usv5
Izgx/z8bI9vRt5oBxH974W3H28PtF+hQGQdfXzzPFfTxzHd20bUBrePGOg3gP+eoqKG14Br4AWrY
MuSxy3uzwqjCntHjlD0DR8uVv9Is/UsSIbzxa/D02/bC9R+x+9Af/Wu5W9fIYrS4Z39Z7ssKVyh7
Im06nGS9um3vYzoi1VevTHFczIlG4lVTRpeFTeSsEStt37qcTYvbj91EcqkcB6zMbW1/29SkGb+9
Pf/nx9vWf38/+AjX8kL7+5/tt6f/s802PWNX1NlKeWCo5F5N+9ic/vOg6+0l6flfZwFfvIhd+81I
ER/oVVZ9MLT7sUXlfGqufOkMo9sJxxIbz0jjlV9YuH7gAf8iSoPxGQoPaXqsp5GBL1OTJ68kXhJq
zIIJK0Nbtda093DZCqfUWsIKZ/2T42mq6+J3qjD17FvzLbJbHQZp6dGxK+1OvW5NY8BWVGd0v9CV
FW3DQtJad0i7PLP4rHzjnXxy7QHD7HIvTWwGE3eGkDD267qo8tdBZ4g2abmx1pBwfThhwAGKVf86
NFF1Z9RNvtYRiO3KPipevGnaAUbKT0NZJaqnMNwX8ZA+hCL6u73dbHp8g/VYnt2yGE5hxJRhvL7g
+nfAoGSmlcINlE4kNthJfqVYkh5vD5Yc+2Mteui1tofFgUaXXkOQPFpmIsbFbR+0nNcfoWmjgRP7
/zz9v0Pcdi+q6rUo8nL776FzC1qw0IZu1ddIA8Zx3uHb4p9uz2SGAM0dsL2/PU0bWCzQU3fq/1F2
XsuNI9uafpUd+3oQA28m5syF6K0oytcNoqRSw3uPp58PyeqiSt2nd5wbBFZmAqQoMpG51m/s6mhR
EKw3FRkQ0GFyMMsKqXweWuqqYaoXr9ZI3Tro4+p7FifPwDy6dyyaDw3r0Y+qNaFkpR4O9tl4k9nQ
BG4kNvJTOtrx4LckPQgZ29Mnun0CT7yGpzyJy2VWgcKcquQ3AdbSKxFeO6JYSvBBBmfZku6+DZ6k
FhtxDUHqvW36hbOsciC+XW9WG19rtiISBzHEmMaJsJjYRXrnkS+rrbugl6VNasPrSmCps0tvEVFQ
IV/Ng6lbjCklV57FMTnR0jAYw2P1nS29tL1coirxrFQ94/YymP/TUcFZwigN6w7CEDf59RqX6zs3
Kflm8RoVkIJdn9fdclaDwz57UZKe3WnLEcglWJ1fbXbV1POIFBjQHSThYK6op1K27X2hhuUeLssz
e2LjQYZWhd6YecorC0nZEDy5xRdxLzoNVO3n4EDytZyDE6xbLV+lFnjXuNa8x8DNrEXeIo6ghj08
KuidmOe0UN36xHwYY1A2TuZJH0vqa+5H2rIk1craeEi41wKAbLTvDc2f52EMgQikwD3ZzEXPvU6a
oRn3Y+mSOLVUdpiQ7NibI+qu6XV4I3otjUrnUFvunvI8AqNBEB/zyiyPFog1Suhl8FZYybZMQ+Op
1HILToWHHMiYBM+5RAJhGmD9fiW11Iqkuu2/gRe5XGkyY83yoVJP1JbIuFtF/NDFMJQQ8AzuQtdF
N0qpM0oksbXqBlPdhTwjgMMkDRXtMNszv9WrIZGto87ns7CiSLvLYuzvAlmyHvpJsgg93pui0O1V
1bjjcJNMHgyNNSgHSp0xiUtUt6amFAT/IZ8Ol3F1qWd4W0g/rxA99TDgkNzpLhaEkNupcS9AJDZn
U2v8+9xEsyJA6G0hQnFggG6ZzZmV/cQCQnjoOkC0MUDRSQeSAek2rtPoONO23s5M4/LQ+V2yiJK4
flKD8F38qxXtj8Do/B8h31WS6QNGF9M1NlJFO326JrbIKZShXj2N2lQ+6NwPPb1ckzqxcqPayc9r
ChNcShSnOyhVzk6pB2dHyZP6VqdSkCjC1FtGPBtK3LDpSkXX11MWwdpcaoJl3BdJg0mBDo8PV92b
ir8elWd81AcPEYYbQ7Y5plPD9VDHAQbAoF4fRoi0i6bHcb0Kem2fpWq0CIxQeoYkf9vxLfxhBO1J
rzrtGd5CSlm8+stQN2luxdJV9/tT7gQ/h365qz7KeKxnRUQa8btaptqj7Jb5g9d+CoL2u9Ka6qVH
cT71fL0md/JuVZUuIJSxaHEWr+SeZyyMfwqisr4Qp5GCIEAwHXInRGHSvpXR7dqV0bRfE6cpGrQS
nqq/t4oYZfhyO2qkrJ1B2qaGt4Myoq9iSsVbqvLSVrRDfCd5KhqVpLfRRZ5GU/Rz0hsxqjGVxliL
AZVoFafiUNgGtTKrCW9ylDN+jhc9g+J9a5zS3w3M8yePn8Y67knMKUmRntxUSU/ijFXoU00xdXtt
711PWdsahXtx6e9jQZv+HFuj3XuDxkGD7LDtHcTBQOiT71GiL6wiQbukbuB+i9PrmGqg3PF1jOg2
ZQOxlhZjmQCYofcgIf6+S9NaJj89naoSiC9xJg6Vx7MLeJJ/c21rVXsoDtc4MsdoGSbomImLoTii
1PTlPqQrKdJUlcl0ZVMj+3QPFk7WLB16GXxNDlcLub7WCU4IGaQnT/bTUxEPFhxxV5s7g5p87ljX
LQJ+19Zc06w5lVZtLi4UB6SV01O1LqeRoqHqwIeZLDlW8DQSnGaeR8qNB8wQihsRQmXKVpWG0pII
VR3KqARXcy/CwAzmPCDVh9xR1VOU6A+iuQvQbq11POTCIR2eK4VSL1sIayN6JUO+xUlzvMMoW7+v
0vFyayfWm10XNjl6SlxExWNYoCvEfnR6W0qMmmBmSNqxw1fpWXVxJvnru9Wnd8syzF9SSeqfr+9W
3DLi3SYVAs0FLP2VUEJPeFws68wDFz2JpV/U0Sc99WtYVD5MNAcIjegVHWMfM7OLOJbT11iJ07WI
hqTYMVVC8YmVhROy1oUWGAQntN36eUU+e9FX1gCUyU9mLkIFx4ylENZJrkH5oUQ+S4y+XGhpPtjp
wp58PYKTIVXBCbyZx9aiu4vwv9gjIL9rpN5+llVefnB6WEeOcyra6LGamlMHnk0ZUU6vm8h+7mst
nJGID/aitzZDPDGG6MlTQE/XOhY7fSfZzyWksWVahv1SXKWqHenIJgyPjhQ7T2O4Fy9pS628R+mV
CuD0Um4YUsgtU2klwiEaXkd8Z9GwqvKHynMX4iWdmtqYMuJ83bSx+qTDGosC+1DHGhUPWYZcjJHV
Aads69AVBrWXUDFdcKH6/TDEOnJDv7p7CQzD9ZJxHAcmUST2DR6tmgHrxG/vPb9p7zFaInUYAw51
PUIkbzCQ6Ybv1xFK4z52oRYfxHhcT6qV1kK0FGE53XCq4k73Etd0ZWLM0BRxVo5mrOpmKG/7FL49
CwCg9qXEr1VGJLPRTO+Hf9f4bfYDD6cEnKA3eQ3osG3H2obo34WPhlm9OZqU/ohcFfiLWbxoqlEs
apQJ92QjzUM+KgUeSI71LZSKuRha2NT51E62z2OMN9wgBzxJjLI7j7nT3ojXMyEpxq1ZfHdzoIpS
0bMYkyJjV0GqXGSBaT8DHDiIoXWovra2DAdRNRXeFBkd8TdkblfMLPZRf/4NEXuoy9+QJaypxN9Q
whp6DNLiDfhuu3SLSF/GcjSuAQckcxVhj0cRtmWUzlVfVh/1uvrZOzqe9imUI7VYUzRKlrCdqZNo
Uvgk45M+lwe5PAKG7zaFElVrZJPREZWCeG6hm/cyDO0zEGj9D7vaVbE0ftQF0wQi5CGEcq4eHbc8
VuQzswbBhU5Lv3dJ4a/Qy0qQv4u7fE9mDsuo6exL2CDyjM2wXs/YBzC6KLoBdgQ20G6dmMdY0RZu
LwV7ykb2LCbvuhDtha2CBYLonO41I1tkdYdlhNdwheYEGL84vX25QbfRLB1XLWWy17Msea/rYEGn
qAg9UDxZOVw629JXFmXZokgwdYghotdp1WxHAQEV/ZACFUpgy7j0jINOfvNgTgcR+nFn7kbMJUUk
2sUIJaF+RNHHQpk6DaG+T9d2GR5HvpEsfVxvZkKAHabrY47Q/33gAZisFHAWQgjdGqtH07Gje8rp
/qU9j61Zo6jVN9Q2YJu3P1Ab5xkG/OXOy3V37SEdtLL9OL2POooctSS3P7ROniEA3XyXUW2aI+Oo
HJFOxQGtiYNlX0jVUykrj14ZdUjqYJQ1pM6zEeKhEipWtG/yosMDRBtQ7R+8E3sMyNipdwetvNtr
am3eGdNBV8EtGtndEAbmpCjWHIBg7uD/gbUs9ajcqCPLiuv4pqqCpVyzZRNt4rLWB4U/BE2yEqHo
kIPyA9l6Y3sdZoGksqosuYW8ad7FhVvd2q00uw5AWYalWTi8X29TaVaxqkdIfeIi0dE0QT+PYt+F
csGNRJtSpz1m10GyEWGbueYyDXLQEDLeOI5nPNts6XadAwhAhNUw+AuUauS1CK0oe6wpd50gU7n3
MNSXVd0Yz/ngQWBzzkof6gdKF0jwe/IfwLDkVVjmbGlEmzgEQVrt4VxBW2asPGba0h3LfFO36StY
YKjnjqvOFdkOz92QGiddfWvILUCcwa5ig4wZlNepMyuz6CzrgTyXqQ4tRNulw81ftUFVdiJCStE4
OembGC5aAkORNyxaP98njDMZVEQtLUqrbSGS1tWrB4fqcg82F8C1i/EV8os9Kx0q0yGlf2WagAL0
Xu+vketeIjFX9ahcXPva36Jf14lJ7tdIcR01p+5e7ahVTxPgr5GX15v6JsGdv7nO6T3Qj1638boh
OsBsjA5G5J6bZGjXyLFEh2u7OLu0FT0Fsw5kA8OvzWnJTH8j4mps32MPYD7+DAc3MbKDOBOHqhjQ
VFHjBgOxPztcRQ76T7FuBetM9pJt2OFDebnN9Q5tJQ0LJZy0+6b7i4O4F4uC9ubf//rf/+//vvf/
x/vITlk8eFn6L9iKpww9req//m0q//5Xfmne/Pivf1ugGx3T0W1Vk2VIpIZi0v/+/RykHqOV/5XK
te+Gfe68y6FqmN96t4evMG292nlZ1PKjAa77cYCAxrnYrJEXc/pb1YxgigO9eHWnJbM/LaOTaUEN
zezBIfW3jcRaO1XblgcM8FoxRBzspLBnaQnet7iRgs5hoYJJQLz0wkg/lqOhXQ7JqBx1ptYttWE+
a9SS9COo/HwlKV5zcx0nOqi5YaCZBUgm5wFJUSNdF6ndHYw06Q/iTPt1No1AOSVlGQfu1GdrcnBV
ZVMHTXaXB0BpXX34FDmpvDF8Z1j+8ydvOF8/eUvXTFO3HUOzLVWz7d8/+cAYwPF5gfWjxMb1YKpJ
duwaOT7ibjGdw96uqG9MLcXCGHAmA7bRIx0yHX42h6WDbGBRuQeJ4uY80WUDwZu+unMCq0RCgbbe
NQ3gpHLrw+r7M86b8r2Iywb3Gf+pAK5/G1ANf5LVpziqm0cN0tQ5AsstWu2mDg+KC8VQhLFCUaXX
JMTzp2sMuAcLL65KyPuN8QTWIp6NVhrvRG+aRZ/u3+ef7i9p8qZrSoiWroLrqevWiHVU7YHs8z9/
0I72lw/aVGS+55ZuK1C+dP33D7qxU5sFq5d+kBHp0Ivh8xOfsJc4fKgGUhYQ+1DLE5/xtbvLkEWt
0nR7GedXDUxhdES3vj6We9I68GEjvnCJOTSYZk6NrT3hh8Wp6+rTqaX+HJUb5kdbsO4qvNzZoFml
LVq7Hr/X9c1QkQ8fMYhZyonabJpEtx8MVzmJ/oRdDhlzNYfJ6ZrHEnnjWdXa43e3ih56cswPzAFf
bhgDPzjLjgbQcNbH6JaORn9qLcvfN11+EBEigcPpZ3t7wucZBb42T92bVkP5EZiLNnf16xAurfX0
cqkq6eV8ZH2yzkJQHj7SIUjYB/1ZdouHoVcUDN5ackl2Pf0tnvRiWYuhMeRXGfX/NWAh8xKaQ3BM
4bDeazYmQUFmJBimcvXf3XW6vNTQQvjnr4ZiqL99N1DYMRWbCdCUFc0woWl8mf6sREoR0UJeI+f/
NUuGytzJbZACcQkUjpdz0zWMHehreQY8DJS66LoMEF2XQ2lguNtBFS8rH9PBJI0XYsKkdFys7NoH
NDnNpS7WtqtMwghcTLNmC6Fb9Ia4Bt85Tr+UrTI7+tA4juKsqZrH0mqCzbU9RyD6MqL7s1OMRwfs
50UidNiChGN1ztSUBVwU4PUGB6pNxhey88nGBxg/17xyeHG6kaeQ3PvHyOkuw6TRag9Jj4Kymzry
vqtCeekayCvYUyjaxAHIL4I+dqJc2kR4HSw6RNtl8DTuGl7vbE93/nJTtW/37K7tW6evj1almqiF
UXmWou5ZL9nQ6ZAd9hghOSjeTisyKUxeKq08BujlfG8alkWb1Ku9s8tMClhvwkUaYJQ7Vd6q0x+t
VUayroZSXYhQDFMdiMS50pKDc9Hk4VudnNrQTk4DZi0nuDKPbd7LW6fJLPtGM/N+rSU8xcQQcain
wb6ZPTZdJm+v7dex4p6kULmBZGSX+4WIAaOc5Jczc4yjsxYNyryv8PnIHSM8i4OaBN/GRB92InKR
Fj+50YsIxDW+hQo1eIrq5tr25T59GsmLf/4BGarxlx+QpsJqdBSFR5hpmF8m1wjse+L6Wf4N8m/C
Qz/1D8K7h+Q8hancceZGZaT4A/6y+/nSLcI6N14roGE71FdJLzi3yI60ZxFEPB7nKmKWKxFKfUPZ
wO3PzBduPgP4/VFklrdvS9tYDwqIURep6w4zQZC2GtLK864czHURNs8BKwB26iiL1ExfIMWAWwBF
157tlKyJaDOVzLkNB0nZM5mtRDQOenMTU7ZAmqXNq/OAgY8O9NnR78DvLsSbYtpOofCb/oIETXvv
Zo1/14UgbTKvuxcjSsStwSzG2UaEhWXa267gqyNC+HUTXzToEAMZ0z3GhvNas4ejmQ/DcSzqHFMp
X0YSuwHe79sApeeiq5Lkb05u6+vBwXjew4VsnQ04UHh9r5x9q0L4QY4VCmgDHP/pLJzaUApRDyQw
lGFnRYqzRUJd2aqxfxLwAwFEEMgD0W6FIWp54BVGFCRiP3R2thlZp1GaGEr8iiryfMuW3MRKwRlr
x1rB3Pgp6hYxWvyivlKrabTxHUwxef769+KAbO9dFFnVQUTXEZAv/Htx1a97iBGBh6CXxi8eHcA/
50Ux2UEv9dl3/vjSLEKrRXnbay991ylTTKOiz21+XOdUcVboh7ayS/M4/b7BnEZ7zQLC7tC4NkOj
O8hKliw9O+7vWssP+FCN8KnxwQTiNZR9L5L6RMrV/cOs39p0MElqAynNzFH9UdXKt9R00lcPRPos
NX1tm6thOFen9NughtYhnFJ0AbSrTapEdzYSLCN+zLSJjtS+N310CVtZIoU9mcrO0lb1Vtfld5/G
ywymIN+COxsC8vuvk9gLLy3hnydTV61Yt5KPubApx/ZBYn2D+F3ZATM1ILeLRsRReBNF7eZLMBnB
XRAaxjaXwc75TY2eaYUOyBwXT4cCrFGdmX3Ku3C4jSV7VbC42F/nPxLP5jIYmRMuU1/LaN/G2EoJ
vU0XRDBbRmAUrt68oTuPZJ/iRWdDd6qtJYPnL8q0+DblIcSIrFGCeV2WCJqh6HQ0XZ2JoLDUjWRj
4quy4t7lSQotdTqI8HooC3nVabG/uTY1ZtSttKEMxicFitTKsLyFrsv+kZofOvqWpp1sKUTgB2H2
VWvpMHUyO2yXfmHKM9GtTwOD3g/3suwdpaAIV3YAOU9rNfzn4hKp9CRNEZIgpQltkS8PAKxZZbjW
c2EZ78joph95BE3LAScIG3dYS0XZv0VSgBdRU7m4AOsI17ZZeZ+hZUddgCwIFPp7LCiChdxEUM6m
Ti2oLTJ5zlJ0iiYsg1CJN/N8I0JJjrud4U2yJl1U57Oxix/jKU87Fnk6z41Kq5YY5CWLAKOWnR+j
QC7rJmoC4lQ0igNOQqiLTwdQ3UZ2g+jYz+GiUYRMt+bK1nsqZK4P+rrXy2DrB+EL5R7n1oXifNtO
Z6QXKb1F+bAQHV2U9Wu3xEJCSUZExt2AacXuhxdVXRaISD3nreruvB6pSiB3oNz1cHwaU1nmi6uG
Z3HwpMfGBdYrtUF0rtHb3ClD+e3ar5UQSLu8V+eiTZWr73bWhywUrA4XtHhASq3z8u+1ATfdAVkI
lp8CN5nEbsY3JXn/mxG5JyMQm+svmj5kZ89BZ2lKz4ooNLxP0dTHSkO79GUIeFyjqW+AuoIjZ+Ii
FdKEJ6gHlBim31sRV+mqt5B8F7839ob1Oa3anatXS36kyXGoFenJsNHEQh0AJm3VnmUl3cRxJj3h
j9jvC40KdDeNCvMOp5zCh2Q69cYh2Ei/ypUbaqDOjbi1msXxSamby6uJl2y7NluVLshhEYZwSFZY
14c36NyhDTSq5FYsCPzpgLhVizzYQgE4cxYHRKmOfZ4Z6CFWt4amj+ziqdaijFmrMORZVl4agbSh
TKgWER6jIY8wBEgWAaTrU661KZsWqbtFVUm0XJuvQ30Fb0fRESdKPw2VrYmOn4OIXwcZRLHeR3vO
QXn5g4wkGBv3w0psRBfNGlBaPBn1Kc2473NF2SH+2DczFonSPCvU4ZsWB1vHHNtH2bPKbevZn9r1
XgsP0P/fEi/Rzjx8ZnKsOQ9KXzgP4ApnTtDlZxGhoP2iUFo5iEjFCmXWNkWGfw1DWw/GWy6N8UqE
AeQx1BosdS7uZg7lsLXUCX0N42DZKlm4UFXosqNbGohlDMZtaSlsOiGrvfHbu2uVyHtEbM9eo7Om
obSXFYfBJaGS1SmFcyn4YcXkHpmCm3t39Cg2+cMA0txsz1CqGwR/GRJGLeRVVhtxJ/Efaf36MCK4
vvrn1aT+N4tJS7YsdulAMgyEaH7fqcPJTj3onvE3HC5vzLZooHpK1RlebbTNK5RQwdDUZ9GWW5XC
pB83KxGKjhFK3ZereklZD5lTS/cGYIt0nNm9k6Ae2VxPdNNIMHD0VMDYwDmga9bVThxIuhXLzJC/
j5JU7VLPQpACmaJqJ08HMUSESJBznTi9XvzpGnGffihf//njUnT56+Lb4jmE2rjpKDpUna+fVwWa
B4CK1r2qyMeBVFZADk3rCWU6iLPcj3msB3J9LqFubq7Fvkst0G6camVJgBtEgVBUDhNVA6rcWmyB
Mo/NqKncfjlr1Vi9tPW/zv7n4zq1XNaGN67kCQNCysAmc2KGO7EtFqGnh9FO7KFFGAFV/hSK3uvg
67V1hvTil8HX0KtKXgjVu5ncK9bezrLs1h4QTYXoey8OMNxwPXQ0bWUUjn8fj056ayK1pGNE9gbv
V0IzIK2pHrQqWttsIn1bj9gXaBqIvdak7nhT8d/+YUYIsyVxH25zhSnZzNHkg5udvngDU77k98pK
hGlvPUiZld6l6licfVmjrKUlyFVlCI1ITb24hOGICELnDocubIcnLf0IkzF9AaqVghmzp282t5bq
JJhntlxtRe+gYxnmp+UjzPOe7QTvQNxMTgJY0dM7uIT6NEO16V3jpMW5ao1j4oGwN4wQXWUvVuZl
bxm7JM7dUxAOYEWiInjjx/EKJFG71+RQ25hISy0rIyy/2dabVFv+25cLsYV9/ufvv2p+/f5rlmmS
JDVVQ5VV3da+zBejxqwpgfR/MnuWHU+6YuvLyg8h9XjxvGkbdyeZmrvz2+LOR95kJSLRXieNhXfJ
1CviELIBpPdcW3edTikIDfmbFBYTQiKQG8ELjtVGa43+XBRmfkL8ZIZo8XAWTcDz22Ur4R4kQtGh
q869WTbqXjRZVtfuK5zZRSQOvavkKCSSVQGt7yxC1fWWVP+sVQZEDkGHXHtmkYnkvQwuxCD3/dwj
bEc+ZXgMWs3bFKEF8KBFFHCl41cLo9myQfKyXbj85MVPOaizla6XO69B6tTgsbQKJwoAaMefB3i1
EKJjBByuHQjvAUKfrrCmK8TgNDffFM01qYDlQIparyl28mSmWf86K0WPiPGOtm3ULy2IOE64FAOl
Xj6ijH/6kgcQ4bUNpeMRKMNetGQ8jg7XjEKNbfkOOT8kHqDdoApqS0/4yXzTmftvRdTUt3jd2o+o
oyR3suXfYhUpPamN3+9k6mKQ5hrpSRmaYIWYyKLqFJ5xBRXYM3N1eFfxD8G12biXQg6F32XUX8Ji
J9qS3FlldTKs3DBvd5IrNSh2DO3OiVU7v7nG4uw6xp5Gi5Bt39F3ooWK4dT6sonzSV5sfTd/vFZP
xJnuN1BsMxxlLzUUz6k+jTMyUI/IPY0sDxT9VqGSMTNLVlDaFIqDXIO7TfX8LgNyuh1KI7Bu6haH
0hLVgy/DwgJFehm5YFaKo6vvoqr0b8UB5e/oaA8nEZANhJRh6/5T1qjjJh27RL8RPVZg+3NFV1AV
mC51+DLtbCoGzDjhGWAOeGcIHyLKTSRyPPKQIhKHJHaKJcJAxaSNEZ7FQc8hYzY54n1R6x/ScvhR
ua32iEy/LSJRowml8VPk/xlVmKU9RpH7qa91M3VO6jWZe7k5bpEskbfirO768XIm2qKxQzmyi8E6
NHGxtQwbw4hMceWFaTUo/lzO0SWKVgmqvYgfturGLkDA90mDHDxK3qtCGtxj0yXjQqI2eUY9MZjr
qV8/pgblPLcrw9e+DT5C9pPvRqrwde7RzUFeBS+dgE1HhWCXFXkJPKkYn5dCst9Mv/oD/XD7JXUy
TEVyJXnMyN7PXQRT/kM2D7LX7wsKW9Nsmc0jkyqTKd3ThPupGhiZrp92RWU94p0l34hHb5c3gPTR
ntiK9HUvIU8KSCjeikev6E2C6mevrKBDLnqv14pehLg3iC3md393/fUCX609sCGlOuzSAoePtEa6
K7F07xAqKAiIM7PBNJvNcKtC/Z2SWHboQKdUg2rGfrl7zAFVz/BV6x51Nu1NM8wlSb3V9SB/Hu1g
3PZWJqP4REimUF7YHroJIjQ9i6JtUReHsVayZ8PIZjCUYXsZgLa92jfXml0VK6NVzUeU6M5iIzjU
I7D9Oqju8fww1pWH1JBXh9Yj2hjnQDLrtWf4+hrBuq1cZemrIWG/QfVVOega7kNI3hkLJzPbJ0B0
TyLL/WtoUqU/hyISpVyG2kjGZl0uzY1atQ46fIFxjiUE6odZs0NtgcVeg3nTQVXD5KDVnf2mJuPZ
5Ef5hmTah+X35itUt+bGSdzx2aW6NMtNs31EHhJ1JEdt7uMQvauiIUkhS4hs4X+i36YpUKTOKv0j
SF151Td6vTc73VqrUu9sHRssuSZlOMd2nbyzC/yOBxN3ISfIglXT59YRlUQJtMgwntCY9xZZ1jXn
NMxi+LB2/VCVKnt5Ne2emLg05C965SWwkDuv8k6CeDS+8JeU7ywADlAsrA+jw6O3yfytR9FmXXT8
OS3Q69shG4q7NC/e0ENS8OfVZYQHlWILP2ICO3Y3oj3pa2tVYvO97CFxvPqesUZIzH/omtueHzeA
iiFcA84Z7zDCRUqoaqN3vUBcrIiwXCugkDZmk0MNiL2lCnhyhygiyFnPSBaY93rPUWc+dc7YfEhR
uGwa9N3MLFTXA3sa9IWj5pxkrrbUGrndWeEQMSF6OaxxP7/H9pXpEimlN6MYl0oO7ARRdxTnob+D
gJSsy0GECAfBMC4Nfy46FEsBUihO5STkVAy6nDrT5XBX010UfLqNGGwHNX43chZvVMnBeLGjQulO
mqsN3ljIfdjJAx64yOdJevqh+a/d6I/vKQ9mapKpfKcWY7qG/mavdclTTxIStpOGdvFWeSXANq5J
bfuPRpWzxzzRo2XDV29naHl3kJTUmiPS1ZOOLmUei2ECO6W/FxxFobSkTasU0V424/216dpejcq9
iC70xjioLvf4b9vETcQr9G38kmhQE8zANuaWrHkPTVtUxzqxT6oU+g+iyTTqbRUpwy1Gmf6D7ZTJ
3MCmYiU6Q8NOtnpIMUCE6HyRjzNXuiWH1ayCkI8SxVGLx/rWrKUacVSsLxFmpvbWYnuiIODaTlkt
qsshaGWnui0wlLxXG+/TsGZoYU46z1pkDeucNB2etxSb1cKmAm0MPw8iTKKB/x+whjnpI+3kKhlm
AsFWNlzylaIJXbVvmuzUP9tGkx+6i540onlcwCoj3/2HBbr6O8ZBt3XDBloCcMTgx6kAJvr9eVIA
uhizMMVGqfYpxiyZa/NtN9ork7zbXTGBLUaMUxy7/hlNfddo6hMj6+mx3v828q/XiZFg67XHX6/w
67ogkspVV6bjDZ4ElFPcpqO84uzlqjUOvW0OR9EiDkOcDysJANTNl47KjNkFiESxbSfyHII7VF3D
PSBmFp75gSN/XbprEYmDXqGoyURRzhTDB7DV1naD5oc9wCnHw8q0bGypG+fWGgJ3G2jhXZCGzq1o
EmdSQLmm8Uakw391kN0ql4hawZ91qgUMRBU3UhasoKTzObxwbHKt1Lj3YZbtWD9E+F+obyV53odA
sT9GJMoeSwX19AH1nq3iRsYR8UN/rsZetcmzzsEqzNuQxjDOaPHm91GerqLEzJ7NtAv3RkNuUISQ
zVVmLdSSyz7Nn4dRDWbSpEiVN0cpToGqAriekw0z+Zl3RobJC9brlX6MKwntCHBHizZRumw1jON3
Q0VFcIgg5JGZth+bXD1rFFvfk5YSClKN5b2JlusaSDMP17+OIH+JvgZyLauyy5XliH/xzlST5MAe
OF/gypE88Sz7Iag4qvra1E11grZs6WvXwptL1XOD7E1snLo4U7YhmRLkKSvjRUa+zO+N5F2RYGKJ
Ebx7edsMsMIsk/JVlSPs4icRS/A8H15IqQMSLtkrq3kQvAzaLJDsbueKZYrrN94+GPp9L3sFRlpU
UWqpmty0QjQ3h079w1P0I2nm6K1EOh+zRcd9tlFYm7EojR6GNlDmLn/MKQ6cepk6Unsw/GRY97Ws
boeg9Xdub2TrzIYLSroxXoalF9zxH2vmrUZBefASs1qyBh8PWjGM80zNtI0nS8MLll0zK+8dcuZu
eejBYuMtR7vuYoOk+T3DpomrL5BL+zVMjgpkm6YZDPgod6txSxDDoghTrsj5g0d79KzzESraWL56
cRcvYtMGSBIWoI+VyJ15caO+ocIee7L5Hsi4A44YxN6anqNuq7oMeLNq8RzhEJSYkfmexPFHKnXl
g1UU+X9a+hq/o4SmqcpRNF1VSKfJhq7oX6aquo8UC2um4VE2Ege22JOtNUy8KfpFRuugbBhHxWsS
hPmNKdXNbYsW/l2vKs+iPRojFHNwv8hLjBLyPtqIjYgIg8r4HIpeM6t3RZDfOaMd710l6JZ+2SO4
AiJt1pPteNWSEY5xjlaPY29ywyr+qMz8OyJT9rNkKxA1OiXZUPz5o64reSfJFcWbBml130rPle6o
9+XU7oPIQ3hRG7612LwgA9TJpN7Fjh6uiLzskLqdif2+2P5T4OoPAdptGzO29Pr/03ZeS24j2bp+
IkTAm1t6T5ZTqXSDkFoSvPd4+v0hWV2s4XTP9I59zkUjkJkrE1Q1CSTW+g1sDhkFLUML11bcsrM0
UAI4YkNevifTrU5ZOLXbYl6eAsnz5b47iLbrZd3B642GqgTK53cDIsTMTaaIwBo9tGVi98BozQuq
8NVDmerlQ4OkJqgj8yKFbfXgozp2yDCIWeSyKh9tq0YiTZ5ehmQ5xxcn6H/WARxZKKe/Lbt4DF1b
+prAAZlHYalcRmtiLyIbTvnyz+mQO9+n85e7TjcNT/9dokcyaoN3RjO721hBn54RHYUp45np17IM
0JSyzGQtlVX61bfMt8bFED0oxuDJwcdcdA9Oam/iqPKXYlI68Panq6V7wHyvfg2yja65yVcHGvye
KnGJNi3NXhqepDE/CyR4WronKzSKZw9l5H2nIGUo+r3UO7tKVTxrWO+lDtJqKFSt9LpmC85O/lAN
3efDrQ8Jw26pZ6U2EyG3AdFsbEx4c+oSi7SrAH6rSfzgIBWzZLsh86CcnN/CBEeoAvHgiG3hLgG5
sNf4gW60sGmOfol+huy16PmE2AYNSdg/ovrrznM7rV7QmHZngLuar7KPFm6CqvV31Z1qwHmGtEq1
GvCZQ1UJJLvh4X+jDe6siTz8iLBd26MNXv/ReMGT1o5p+BuDDrarU/2sr6gLuE30IE+tzA6QjzSj
BzFGRec6pk2Q4Y8xUZP793lOVPqLtkvVpZfDxMUxAhGaDIybPvF0J/zsLsv9FjHOicSLJxhk6Tiv
3RnfyOYJe+8t23jvt8WJ72bBG7kQFP2kPjrFTqztZA0aRxKq1pNdUsWe5Hd+4XTGrx/4p1LI6Oim
0qOtwLRCPTnY9Z5rn7yC/WahxsNbVnj7wInrYyVH2toikzcj8en9RjEhSVFDwX71LaO4/Go1Ub4o
7GY8a1Y+bEZNzbeaCz01kmJEHUPg/7FfKXutVIKjjMb+EtBX9Kp1MZIofCZQLkif6P73IbIU3gwH
H+vJnjtNAYfaK1vtwfIjHIKwrPphdd/YMqNDi9V5dwx6+EngEvJuP9Unu9TvUUhhAETQ+5muDP2s
NqC/y4NhXtqufitzp//a2sOwslKdXOOEKKkVfYEGsfM8xB2KzHYWzOVaD742GSaYGl+PjWg6Ywmz
3usesVSq0faIntQpysm0eJPUcHJEFMk7Mp+S/0dqdM2JegJ/ihxJ8RtIakRUnUpzQC7/A2yF+v8C
p6HuLLoQ7UDwCDMmagUaniy9saMW5Kz1vOLOIKPOAxmveYY6Z87QW+u+1V7+EPLt8JCcWyL6kvkz
rG/2g9Z6P+pRabBzD/QXeTxdNwa4qnKj/uLi2PKa18q4aZIUHdGp6TiIqUu4Puyvo/yzutQzT/95
n27+27PP1DQSxKphW4ojq9ZdHl1BaNYczEJ6hrmITY+LnfxQjO1Z7pJoV3Xl5KPuZ89uxrZEVxPr
Zw4u0Kv5Ed9iBwPs6oBUTmEQDlkRpT8/nuWZZt7CE9l+XzqW0Aa+xk5LG/hqzCq3Vud4NFoxmoDY
4cRxvK/J+P6Cd7Drmyz6VletPkeRIL1AMFE3Ge8dG9yCIF7aUxoUy41vyRDuPTblYhK2TRFZUHAa
I7gJQRDIjSR4Rhxqpk7Veb9D2i3qKP5OdxAx9tHC1Ox+bJoHysX6LzhUIHN3ibdJBEQzePSYGv/p
8h2MjvSNqwMntJ41SruLqBmi/DU2EF32x2gNUKzawycbcxx4OC0bypH1dLiOpPrgzEVnF1dUIsfB
nnuJAZLUHI8C5yLgMOLsDhNz1+w6AzuJscYluObXtNWbyeSYetoTinlsOu222StSYR3QlESK21T0
lyDBS2d6C/qV5NhuZMZPMSmRAiZZ+Eqh+Pk+qYo8fpa+rb1Ycc5WPz6rKP3+bLpuaasVv5LCy+aw
U9JfAVYUFvpHX3EDQ+pAk41HWJXGMosC81gjkbcZ80jeRnLkHw3gAit9RPzE8fUvvktCLQZkcyBF
h839lISRkrF7ToEL8qzshl8IV4e1zhcEPB54jxZBV3yWlnhHv08iER5cJ/HaWnxMGgRSoMSSqIQ4
e52EGHJ5mF6brldyVal7ll2TEgkAoHWrI3uPLKEffBlr77ti2Mqh06JwN+ahw2aXLGPlspet+t7b
iBxkAQNlZhSDc81BJgFAFIBJLznuqZ0MflOSFIzg2t9V3A7fIFP1q5J8ysY2QmvqLrQwu3h69BUD
APcEtL/cVpX6mta9exJd4iCaThKvSLyHh7t+vVLVeZN05TIdHqMGDRoBaKcCUh7E2e0g+iKvzTdR
euAOZbe8t8lPKS5r2He6xkGZSruWCZ5WtVMTK3FTfRGjQyMbh9J58sq+2qpJpL1Go7OiSGc+yb3l
P5R+9xSrPUUwdNU2Crxk2OOqtpSaPlhleZluOvLvC/GrVewh3TiD3VybYjQxkc1RhrWR17+N6dWs
d2Xw9cC46KIphcqxAP/56GY/tcGSDhV+1EexwfWVVWDJxfG651VtzEjJzqvtguQ02xm805Yd1nNU
SnzQ1d3wjbdMbzFUvn/IQz95Msbwcz8uYIc+NZKnKd5oEudNVw/xoNnHpJbTl6jxl7r4REGSb9n6
24tOa+WNORr8D0h8BIbqGjpv5GcvUo0/3BQ7pE2+TcgPz7tIbZ6G3s/Xua2FK1EodKNEg2iu4+3K
n+w1DS+5rAwT9eL5CoIB66UtRg2XUvbG1i5xGwkn+JrXy7Auvhp1dPGmXGcb5jsTcei3LkIjDJmQ
4Fy4gbtFlrZaB56jP8ZpjCg4WJWfNX6SUfU7dWXjLc0eSQZjsPBxgtzQXc/nIThCKWI4n2LSorbe
sIr5IkoOYF+mGhGMU1FUSCtKRmqAQ5YYbcst0Mvhh4332cC7usv/zjmsxvoUY65zaKCQL2Nc5t6a
pIRBjpdVkqGT4SiQ5WM2SQABTUie8JBekrp9FhEYQPPCGsQvdY60OgSSYKvgDPbYTMk3EWEhk58b
7XDMuactMAOvzuV06GSzW8h+oixsxUeaKzJDOi1Tw7vDCl+SPjhpalxcxMMno8WE/CK+xtPYrYX6
zKfWxzw8l9r/8vBxZOvfn/8T3IbKj0KhTnGsiSXxqeyjGRJEarkfnkdnV0pK12yDBEyS4+jtAlkD
cy+IEeLMa1xegHQ1DhZh5UpgyVp31aSuAdi9KxYKuYl9gY461XP5ObIi/Du4Va2RJQlXppuSFZ7A
xAJkHI5edcZ+FyOWHHKRPFZ7kzvrF6g8X1I7Us+iJXuYdKThcxSQtVHM1N1x38a3IrWMtwEeuAVQ
7iF3KukUjW0/qYWpp8GREBaP+ge/bqsfid/8NNBzfyvJrIFdaIfXEGFsDETjSzR43SkLjRxVGDs7
lY7lbkKlq7Ylb6d4c0lwVYr2qVfl8RAHOLKPavs0FKk6D3FrXZkOVYWcZ91Px6yQ/gFtFCkhxrxu
/WPAAuEx0RO0z3QPJpfilN8Vfu2pmluv+qDjqKWb6dos8ubBN/NjDJT3LU4QNZ4AhnLd+fOhy/yL
FRYPneSH274PzL2bwkURBx6fIBQRYGWf6fEIzbKg/d2pPG+p0ASF89WHb76sNbnco19WnymJ8Sht
gmGJ/FWxKiNXP5fcnSBgFfYKH1mKD7bjIwfaRNaj7SIkCgzuuwJgBlHUycvEwjKNzcUqk+1XbEna
H7YdZLOiK6tlODbh2oRVPOcO0L06JmIdpe63f3jGsC69ovNnjfbcprrz22ilB96kNzXV+cVgwVgY
InVe1wqCuolvrxGMcvYZEuob05Z2qA+nSwX5mzHGfVMGXY0qMMYBLbi4VeY2vIGn9VnNwe9VgA5/
NFF3sSm2/qLkRM7GcuaI8mNPjI78Dg0BoNyGfyIgwU0sa33MLMcW2kJ86D0/fBCHokC+W4qA8E1d
kSSVWEigGyT0hzprki3q8q+9nV8KM82fAd4+K6UTn6GfyS+ZpHzJPMU6qWFeHQejvEAEANKPBQev
cL9CuUkPcuA9YsY0bD0rCfRZGWT6QSIB7SxHnN3fOpOscd7I5Uo0pcE82zmvh6badqfGrHt8c9P0
TZfCyXu18feq0xyBadrgn//k4fgOZ4Wv/Yxy31tDXH3n5wiOTUQSk3TNFCLajl99kyxcNlp3eKEy
kp6LOHxhd1KdBuSy5myflB3GPe0X2eZODTQ8WZMk+clzt3tI7FY79r21MWLdRwnSLEno6UDQp0Ec
e7uHtresXT5GP6gxEtEpxrB1ggiknWgHqoVJc4XpFp4D7TIns/yFbUyzBHrPY21qmpqJIKujNDB6
xnwVOPkw7+pKyijFaen+emrpONO47LjseTf1Rh4PKFuV5j7aiZ3v7NJquBRDaJztpF7z9rnUHe1n
1mEgJof1j0432stYJ/lkAFCuyuBtLPkdhrzpDE1Y/e70J8QAu5cq8p1D4Y4Yp+AWsugjPIWbkFt6
IDXuRu6CZJbzc75g9Jxf0unM0pVLwk1/L7rEYJtVybpDnW8umoCbkpOklD8gXe6zSaWsjOR221W4
voqmFXgjmbfoeyil5nPQDN1jglVBPLXyTAa+6bXoUsq9hOkZB9Bk72dxpLXr1je/37puYbdYR8sL
Shtc/WOmhYkkKN7fSNLau76owq3duM6e/GWyCXTFO3ZBUK39UotOlBLxNMq14jzapYXOoYzqTOdd
HJ7MmyzJkn1qj/XO5+e/aYLMPmjZgCfrgF1rX9QorYP7eMQUAjFlvZOf8/gB8X1QB/aYIFQbhptW
L8tt6Dn1GbEAPAacuHxT3fQoF/zSsTPbNkpafQtL7HVB6iUXjbLrBiCVvGnzJpoXWOUsFbKoW8Vk
tc6QpkcGYhw23hzfoTIvVbk0f9l58qSwh5hXJBUvnSYtO6wNf+uQynzuhW9eyyfs/Ci7YETZbMqh
Ptn8lNaRanfr3gArI1s2uQXTV19lo/qhmkn4OzWPoDRJ5PJjvpjUnt8sHx39olWqxxHd1FWBwPvB
xmrOCakJup5UXWAYNfO0ohJQYNyG00X8S0azdOak7ElM5LBX0Auz/ThqxhExKmXhO53yVUeKlhyI
TaHSUbhlryoZuZLAN0ZkLOViR5rSAi7e/YJbwY2Sqj1vxJX5kFRNuNcCBMLtpB1OiTO9vhjGj1DJ
PWgZ9bBR/LpZmx5bJCUYHhpQun84wOSwn0mGxyFBSCSOkZAt07Z5JT1BgYSIYNo420WWPKgdXkJN
X21ky4u31ojMqDKiHMf/y2g9yLV5dnSERYKu8JAgg148qAFK9Dlw/D5w3GdD16uLhXpXlIezTkOT
vZhUVfs6PgZjoa6pINdLAe7CAyZbmF1QbAX0qwkncAY82pMYrRqUdSxDf5blNoWumpEyxYDMKNt4
rultt20axVuOtpK+QcT4RdWlvxQO1I5M838G0z3XwNc3b6Uc2xfysGhgmds2aId130bpo6d2DvnK
pvrDdPAoQiL0Fy7Tvwo5sF4KWR9RLI7e7AF/1yzVnEsyHQYFbS015IuKXYcqoUKLAO9YWvnSd0vn
IgIdx0RANNSd2a0vlzD9KA1uLNMqIiw2evNiX9e+LhabytoD1dB24ytaq/7SzvIUqjgJQDiD7J9b
LT44ofPNijTnGGi8X/vV06hpwVwd1cNYOXs9Kd2d5djo8kFQmY+DrwA9qfuNE1cqlofxcM6nQ7BJ
hyRd8XIcbHLeFBYw99VXEx8Jrez739TnRpDKbFR42y6lGK/r2smWHblvbpexN+KcyY1al4yHnvvI
Rh6kcBEXpvJihp61cSP8T/nK83tV4q9gZuLFaFdsuGRcmUcX9EiiGdYqNLV+0RkRLhfyYB2yomna
GSW5JwO1w43oux2Uyv4zpLJV8mrICUPAqbAyq6pXu+oqvF714EtbZtmiTQztEjk+r6hgIcBzr0Nt
hCIAIQF8T+xtOrXoMGGuj12p8QpIhuopoc40KxC+3Io+JdHMWTsiYwyD64KLk/WLWtQCM8La9exH
T2OXHKjyd1mSBijm2bjTJTaCyLdzdx+m1EQhdWwEo6+IVsVvnewDWAcONAGXbRLg/g5UertvRs2c
R71dLk0w9IYfUJD0Emw08z7dBmPK7yGXJWyURswtfMd9HKzu0TO9I9xoD5XwUCLBEjVrVOOzB/Jp
UJIlBDMlpZZgYrBrglJbvmA8FB578hqkQuryJcoz++RE+jPfH2QxB9g80GXtxovOVkOyZ0ivLFrB
Byt4i1sULQVgQaoVfSEaBqc6/0M0TN+Xl5nVRZME5XiJPBcmlVL3MBO08XLtkw1zrcY22IspRAzw
tqCfDekgevIOOW3ZwMW3lhpgEo5VHJomfj+LtTxaZi11V/Qnqkm4npjrKXcivlex3K5inoTH0sAy
FCcelL4Vxz2KA18DZ9vAtMIaYjwapckDIAkfsKbBlzLjtigkT5Wxx/mLv8zWmDRPRV9tZzs1Qq4p
C211Xugwu5rYpArfR+tRxpUrKxAu0l3tIg+DMdewenjw+dTrwRrijcSrZaF6I2y0YUohnEGwLlpD
1nlMg9x0chUuTqi/tZD6jn77c9AyCq0NciSOTeI2DyJrV7kVe7HpDOWnKr12irY41NaJKu+wapug
XpI2pUSRw4TspPjNjfzomyGR5MeSof7C/V6Z16HrPYFFCZZ6WLpnU+ZLEUTfebmiAN/gGKM2Bo+W
qSkO2BSAqjUcsgPw2hhSe8vcpQhDd7F60arHQK8gNspmDMWcP3DohBjMyU4Zb10Ts+F0VFCUz0fy
AXpkxBiVSNqDOBQ+lEB2W80KV8X3vrJuYBj1arHt41K/xnUKvmA9qSi0h51VjrY++quKvsNGZZw5
7pA9K75ZPXYV1q19kj3rVrt0Ill6mDbqblMprxqI1QMJAvfaNPIES7ShC1eJmocIbLa9tMwzHxtB
OY6pxWZ/4JSX7cMUeUZ+awFvzHr/YKAEhLV9PK4Nx7X3USl98UPkezoYknpTVs/40ZTPGWikXEO9
Kfek8tnROkTShqHhDkvTpg68VlpSM27tnnBJ6o5Qt9xTGpo/lXEMX70kLLeBjFlS4XgR7tKUe/Su
CjZiFEYEzlW+noNeYdSVjAUZF+lJtnX5kecHMBa6e6uFt+ij82Dyorm3pBHAYGtoG0OrUEFzZRPG
VFRtEgBMC3jg5ktCKmEDEl9ekNdnFN+kdZ7xeJciyyDF4pdrHZjoUsxVndZb50reLK9zG0BnPO3J
803B7PAqzCRBxovRqCX3p6NBdm0C0+KBhazjSgSnXUx9s8fmWATLHuamJU5R6+vcvsdRmYL2WgRr
ba1iUWO719HYrHDGNJNic50bdBTeWkpC4p8QjdiwUWGN1li6bQzLac+tN1grjC/ygx3tQZ8Ez1I1
bxW5e5YUq31Oyv4LLCrnmOlpvylayJuS1ndn3JW3yKg6cIekwLz21cp3nCDy07WrRazgpFNsduVc
xdmdN2aA5v4Oac3uLNZIS4TaeH8O1nbazxMr7djiBRZqu2G89zyI37De/khJTn3Pc1+dgfIwzolr
hJugt3d1PSaXxoheGjnyXuEjI9SjKxjeoZT0Wkb4JZFrH1ZiFPAAvh9F7OzEaKaXT0mVtRcvsLUv
zfeqSLyN6iMTlXdY0KHPWSLdXODKFlLkRMp6HHZOjiYyhsfWn6c4dww7HZlSdf4p4NOpnij43w2k
Dzzj0YWE+cXkn0dBFhhv73hfNL5tD26c7URLMjr9HGKRIFrhmGYnHNf/EK2SfzT07QCn6B7J9bEs
mr3dU6MTq4b1iMwWyJRFaEraeXDl94MubS2p8863bjb8+S52vRcRdOtHW1NZ+gOV4ruBzAtlDN5g
C9yCRQj5CN51TPvQfVzObXlhNEpFeYEPvwq6enizR9NdjDWg5kFJ5aOsku4CO72wQ96R/aH0MSOD
BC8OxaQEIs4QNbf5eac8wy1UQESf8nEWZwnC0y2EkrsBESxGu0byPo1C9vEoYXcVWQlyr9dVqwo/
sQqZ87CBVEyCZRhTrIqC9wN6iukung7i7DZwi7sN3MX9g5Db8iOA+AiDIS58myeat5jblf5ByN1S
t7l/+yn/9mq3T3ALuVu+wt7m/eP/7ZVuy9xC7pa5hfzv/h5/u8x/vpKYJv4eSjsUq8YPHkXX7WPc
mn97ib8NuQ3c/cn/90vd/hl3S/3VJ70L+aur3fX9P/ykf7vUf/6kyDuU7A61bI5ACFu7YPoZisN/
aH8aohTFLFzV32dd242OIYtY5dq+Tvg07S+vIDrFUp9nid6/jL9d9RYjU3cel7eRzyv9X6/Pywyv
3p0esju/XfG66vU6t+t+7v2/Xvd6xc//EnH1Gg6EUXT4pX/89W+f6q7v1rz/oH87RQx8+ui3JcRI
PF30rk8M/IO+fxDyv18KTH2DFi+WB3o4VKem961lCSIeA1aaOJAjGaCnFcgdmmC0cDYpbHch2VWm
ruMK68SqdNhRTsMisB88MHGAVxCRrcudmtW9vhDDHo7xeuwcwfzCoBNd7ejE+8JhF5irubpWB9S9
dYpK+GwXc8oMQC9JTu8NEq77rkezfoa/IPVwTIrfT41+jKS56BUH1XqfeOu6zp7mubhcSvOyir+7
AR7kOMAZ8zRJojU1KfJRcpI9gsrc6EVanxBbSh8lsi8Hw6kvYkxEFfxyMbcq+wW08PRRhKkov858
ki07EYJRB1uklK0pq4qAOM/AcOmhMrst9A+vjj/NxTJUlyTqX1zZGVBeUt0fXqqRgZsEF0eQWODA
JrFF0bZUy0eEznkfvg3oHyGmLhGS9YTgD3edJuaKg4hzPlYxiggbOR3yrpLDaNHKkCqAOBUHsoRW
CHWGodvhGhTZ9hH05bD+NAfk6Z/hn3rRWoztea/J3Uyq/JR3Td08tZjpncRZXMWztsWJ5q6fDVGw
YH/Kd+huQl/7hzbyUGv4cw0RIQ45r7eoQJnt+tYnzvzYajfQIH/d9YtF8srel/lo7sSg6LLibpXI
wyTq3BlgJqkTGtNBK1G/N0vn2i8GRb84ux2A15l70RyFAJ44tSmmuGX4PldMq/TAXQRaic90kvQr
IABYk4Sj6szQ16su2GyTJMHWQuJbC4SatJ3Zr0Inqy+dJ9eXUsmtndXaz6Lr1o/81jOS0DbvGoSK
QwIceWXqXjsfppmi73oNsdKtU1zHtrzheh0xIOfjVxSdK5xVoOmKM0ShHt75unfUXUT4nHx2Hbue
C86uYO/69QDaoV44RXD0qeHu5FrTYpT8i6TaSYWEIfzMleTyX85rLMrluQh367Lt97WCEKRXtbjb
hNo7dzqSGscmuwGN+nbQ8qpfGWTzRdenkHvmtRj3Qhs69qdQTXI7MV0QsZEvmAVuE3wje5cDMoYo
XcW2ufcnUATWhvK3JEMdqCugOHxE+Kai4KTcJXN1ewf6iRLA5yvRaY1+doD/apAAWWQf2CA0jfaY
OVE5mjKA/FIeA6qoe5HXEwcLAa2NGdftVTQvH/Hr4ZUifqyphl3jgFp0S1RPKqTj8uphUihYBXUZ
LnwjRMYUpGAKHATP5c51yoe8G8oH0adMfQ2kbn9ekaNdibYYvlunl8MzDjPetjWr7tDCfT443SSj
LNqh62t7W8W0N+vTxXWA5BN4gN5qfvhaHVC4V9u5LHn54rZCk4bva931Yaeu7V31dNdtyoG0llSc
hadHg3hcfHquXJ82sInGOTkE5dMTRkT+hyfS9SHTuYE89wA9zWH4WXNXomKaYDCG2GqGG3UZUV7h
EH+cDcDtq9mtLYbbLrrOuOsXTd6g2zXI/69V19hYWum870oOJOZED6Tj7ZC61XtT9+pZA0zkIAZF
/3VuCxtn7o3luLxNI6vuLtq8UObIKaHTinMzlkKg0xeqrgUBIGAF4ziretMGVEZ3dWp1hzRMeTEN
qmIbjnGxjbTYlh87g9yBjCXLXMSUU2AkqArDZNzTUHUjD3kSXbaPiSSb0Q55kEqRk7mD0PFs7K1x
w2NOOUNmVc/iLEFYXR0x8r31qwYIuUQ10C4i1JEB1c6UPjfWFh8bih+dtwNpPf4loL4XgeRMlYFp
ONBxdFY+rib6qumSfSZRkuFqtw/gl6iGtxU+jv/6wfw0LkDH6HMYrOp2jIMCjY8UF74mQahSwlhS
RYvab5Luh40nwryE1H9xP2IDzRrvYjvra8ll4sI/mZ5CCaCpEEeLnYp0UuptNPSauutwYQZkJEE6
vPdlEKuyvohXYsZ1slgHs0aSeoWPk8e0VomOmbIQK5q9vxEh91OmtaHWBnsxQ4xiH7eIVcvqTVzG
JvfACu9W/teZP00fnogSFd99M0TXw6jic1FG1a5XfQy34bk8i1gh1/KvsXI7GpRpgD5IKrYslsIj
SXAGKrWVIMNENCdCgYzX/HVUsA3EqGUDdBCjYm7WUId8l+F1WWeuUyefYVCmQh7WycAX4KduTTFa
IEFyHU2yfB+UOoCmSlmHQDwQa8apEaESGDzT2W3g1udPoyA4lLUZwlYQceLQ1db7ANyNnyMVvrHr
KKLeJohL3K0kLjGgdjITAyL4du14+lCgr6pjAaxJs3SsawfgeIHZh2/woJx6kN88/gAUCwN9CQBf
eSsMBZBVPjwNWQc/T4oQNWs9JINT2aL4KbtHLx7lRyXgCztNF6umdVpue/K9/2xVF1dupZcky5qz
edwanW2sFbeFmQ0+C5NzqT0EauC94j2w9Qqy/bUdjs9Zkc37SRgN/lx2UjFnmXlTFKRF9s4m3rpi
1MFUg38KS4pRsSSsvO4gRgNd/rRkOqQUilnDrrOflBRiKgxOBoLeah5lKaq3je2bq4SE/RdpDE7i
OXyLiAF+bvPAMlZ+ZeCYoaNOhcnqaBRrsU8esX/e61Y6v9srQ6pkBz7KsrY3wvfR9z4xElTlp5Gh
5/Ezu27VKfhstKzCixqtBS1GkT3Wqx3e9FJ3+mhSFPWO4jCm1hZydH40JQesWm9nm0qxg0dxcAB4
5BFYPNFC20LFzLHea61eRegsJ/06abqWmywTRn7/jxYua/M6CJR1hhRdNB9qeZfXjXUUIYPqdifT
Hte3CSquUBvuoLDqxQRXzox5bRTBNeZ63TE651nmXxfRkHc8+wOFT/EpLGD4G6dwjZmIFQdQ0/EC
bFO30qflR8lGfVuPvCcpXsgh2q5ZU3VPg1eq86Az/I3o60HcHkBF/cQgrnsSXUWmIxWUyEdr6upA
p2OrbbKLnJo5L32PmvFVjIlwHbu4uZNA2allV98NifuGdki3dzA03g9uDwpdnIoDt3dJqve3gPso
fDzfp4oY0XSz2itmoo3UWbBUjbG9rnmLSbJwcOe32WJdoxzeF7suIdp5Yj3LXemt70LMSuaJ6jkv
vlHqyCQ7+s5upQDs4ChzKg63thgXkWLYQirrPVK0zVvkdUiEUpAY5oqHzogIEmuIs9slTWTstPlf
Xk1E8o7qozoIMlFWq/5sITC4wFIzWopm6/j0tVp/RmbdmnVoUKzuBtwuxn8ojLf3/Vm/8/NE2Zdp
GZszsUhvP6lD3p081asBJyXWyuHN8sGUk3LmlmO3FU1xiBob/442PIhWgfvtQ2P0izTy/XM2tRzd
8x4gZt6mFKhwHBuM5dwBj5+509SoDDjJdwX6dzBH42XkJ6Ii9iemTxfudb9bVUECTqkokYavu4fS
kv0niADgKt0ncdBCswZBZLi7eOqzK4Cq44jmvxilWt+cU0/dFbrzPkFtgTBg6MuPnC6oaMnSGltk
Y6fpYG/TQ5tZv2/xUAOBd5nVgwgo2mKYe60/bERzrPMGMJoZzEVTsmPtMc2/JFH8fjVc3ArSl6a1
1eI6AnWTaSRt7MktAy1R/Kxx9VkgsZ4dRV+Ah3LPq/yfbX2rQZQ7ig53miSiRFMctMAMwdFk3uJu
4NbEQ0tf+QbG0eUXTbHzYz9o3gOsYopNqPLPDYCPi7qrxhVVeP/JtQP/QQ7sGQ50yb+Nirl648xE
bKzZ3pOYD7n/fr6I8BGnvUbcrvBxfTF4WwNQMFq+gNAdI4Af4KPhFZURQv8m5J2jLdVLmBkeQgJG
90dZh94unDDWMxHdmIE1H3ytv4hDjWrqMXerpVrWwyU1IXkkoYt1z/QvRGL6za2M8nBt2ZTRKsno
Z5H4c3yMik+X/MVoTErs09xmmounsP+UYla4oVbtwXCKod5EebkDLoi2FADYx96fx8FU8J96Mjl0
dmaf/hZD16DJrzsu7GB5m+N1WTwbWu99HTGAuOr/x3Vu1+7/++dp2lGe4wlfLIvYwImzUtct3izb
2tXYb8Vtqx2GgmXYesXaITa1cNdDAU6nAdHVidFrjAgvIOUsldqBSzJNEZFibdGU+lEGIuAh+FRH
xbAUnWL4ekUR3kNCWkK+woTdDqL3u3Q+gPOZ5bo2bJqxXsp6Eehzkhr6LigSA+g29/za45F3EG1H
3N/FOLmcwV7mRV1v3vc1bh9syfJJJ34g3tluYhtXyBqLnY8+eRowgxJmTqle+1OUd/TraZKNX1vV
yLdivpglJih8fRZ8U5BFmeaLga5N7IOpDhKmkj18DozKwEoUh/HDt+yuKQZE34CqNfaNUGv/e6xY
OA6875aJIlppPuWSJs3FmQ5o5XqWTn15LBlP4uwfxNmWLYEKJplpx8s7bSzRVIHxSmkAYPZDM0v0
l37rfdLRioEWxHheRhjUHRXLy1/hGs90PQHj3OsaAObwSZu6sXWNMOklJSqaRgH1Ho0kCQDzmL2q
Ckl4skAIjk7B7Oiva4zsaS6h5T95kJVeOUT8bHX2MThcmBiNy+sstx4r1yy3n5qQQ7ath6DJWqqc
66iHWNlDaOrGQfiV4MT6YAxasxcWJu5kUlIFEirYRaAuLOFh0odmdMDp9zpBzBIHW4uvU0VLzO+N
KFxaQGkWuV3E5DqbYZ0pgfaQQ7T6H9berDlunAkW/UWMIAGur72varUkS7ZeGLbHQ3BfwA389SdR
1Khljee790ScFwZRVQDbcjdJVGVlrrsKeTLbcSBorG2hAeW6qnTlHEIOhQWgAR0Uh4qpX13kWAek
hvkVpKYHMxHm2epaH0rhLwq9YtdWu1TXGmfLHXct94J4iVuoOqQG+3uOtNGsBXS6XS7pmrcPk0Xg
+k4Ai6mAYT+SPWuDdllD4mM7L3X7MOSmD5h42fxBbsuVL1aQevsiYREIE7Bj5Ho/6cdGvwPUH31b
Brb0i5vRUhNwt7RfpHBgvhEJ0vo55rbEzXGz3ZaZ9DITfqeQKx6fkUJ7QUOl8dSWytmWnV3t2rzJ
nowJnGUAPv78PWCMIXjRREjLEBWQMtEnw0HkRWSApnD5yq3zj0NbDymYvBR8G5L309zSBTy9BcZ6
OWi9tjwFHmgM/a/At1rhIbJAl44mHrB8NRX020isDbldfqZoOUKKvOHDsWz/zkrHPghQPB3RSYr/
qtqoQLBjDCVUsLTV5ygqISVEXqVD6IwOjUST1Oz5PHbjlh/c/mcVgNa+pThajsZIInVohYZalopA
1x6lfY42aBz4ZAljN9ZI2E94jix7B3JYf2eZnR+BBq6Q+ozz/CiBiFpCBxiinHqS9LNgHXddjHer
wjPsc12Z6FofFDoAtZSUHoI1Sl0CEXZi6UEMmLyO2TfXCVTlZzTgvWDXWX7t8mRaWGUcvnQd4EhW
X6qXsI6dBQT1ipfQy/xFWUYBVBQkVHAd9Ox2HB1NKBsEB8vjkHzTfdp2koTz0CKqB9DQfBjevBT8
/3dulkXx0huwJW919yfvAI/hDaTA4zjwzq5mO0H5DCh2hZrhcYjqNdlGQC4naO9qt56S9yXEJPUK
Nhq61oHFmrXfGNUO9Cn+OkXb7jeWJs8SLQZXs6/ZBXqZ2YLsRd7bq9wEjDzQoF60P+PVzPoaTnV7
wB9AQqkkT7+hu00uZBSEd8ACTg+V0V7JHrG83mSh7SAxhovEst10NuBELXg2X+JXLpLxr2GKIFeA
29q1r9ppB/WTemfaefSA7SAw9G7h/hW/shb8JxQJejN1dRPQwry9WYNvEp1PhRIrUFhk6IHKkDVq
dA8fGdFqkK2V8rIz0HjepaihcGlEDp5m72dRgVQp2eL3s5t3PkvG8twVIMeKI/cq8Pa6x3eR39EB
Tez2nZOE5tbNeKnFqj86aKiS8FpVub+n2FsEeN6RCXOAOe2z6AHkfsWj1WTJOjQB+y8lGscSo6qW
Tu9lP9sxWU62Gl+jpEnWUwNp11uE1CWS/xlBPFFZEi/zWKhXOzLQ8FGAanMLdpscvyLDFJdQ70Ck
CLyVAy2spStagUwsbU48vQ0hfxihv8GInWMAztAOstRwkDfIfPxoIDCvjKpBU4je03yYptdGDXg8
yubcxmn+k/VI+PI6qB4UgIn7wTfYZpwq4xkZrDmCo+lnkSsQD7kJWqIK1IctzbcO+bnvKD1bRzDr
tg/gUVR34D7f8QIfe2mWqtxAu25YUSwduJl9B4UdxCH19LqLJ/RUQmERm9J7bC6X/dSgLBnm9qpV
3vi1lcjDlRzZkUm26ovHihW1QIMeFdthyKmsqMvZZ5618F0X8nwQDMyE1RuPcajUGqz7pYtOGdDi
0kG4pnkwHH0A1jzHXQSnwNbaDC0F3Y8c90ZUCrSHwnVP+3+dFpECyQvaYdH3WqvxGuv7Nci+HNRw
MgfbejQuFL+msC02sooUCFxxmIC7PU6QG8185e3IxDlYxMFf+VtIkfDxmClhLyawcKxuc29xdBal
cpu8L/UpLPUvRmDlUFcH5QpLVm3urNrWLe6dKsNG006TbcOgUCxZjJ2mmaFxvjOnvWM3P4YqDzas
NydIEUAfMB1zeSVbG/TT8iYc+J82U89Fhx9aU28xtFbWyGHZQb9tRYXHG0H0XLb8UMcUUC/ahMPw
haqWs3vmjv73+VzetDlHkzAt2ZWdu+nL7osfr0B+uXDYmJ0H1fdinRpo9YTw4OdhqruMoZaan6DN
t6XRe2ir72N0M3u304o0IjtFvMeT3RZMXt7j6ZIUGry6NQiYKs1aTYeyCt217JtpcbPRmebPPLMy
AI0txTg+eAnRr/82r/UHNAVR5JDW0XkcUm9d1lpY+D3mtmIL4rUtqlF/QfnAPdS1czf/PWgI1iu0
ReMPcPsXoco2h5HJLzzcz9+nzkPyfLIh4/s9jJp6YbHBXMsWdzZiF6gk/wuA+v4SAVoMDCsEFTVZ
uYzqHOrL4AmlKJrkRT3YF7T335NamZ7fSiVWbI3rwC7Q7lalChpSUakWaeWOUELFOII8zqZXKCWS
zdC2j4Houl7jbqXFU+EhN3LCFiqLyL8Be81BPJT8slF52xuF4vd0mNreW3kDpORvtgbtdSghmtEi
L0wb2+I+Wg1aOIwOyFaDb7VBzrsYQzA4auEw4ab8rhlfKeCDueutDehs8yXZbmsgJwfck/S8eQ1y
uIUVnFmEV019qe79ekABZZtpsqGX+bsD7xw/UXrt97fF6wA/g8ru8OUL2A4MSqCE0bRqIDVsrpyV
6LP27IssQLJW64MOIBMF0CHxPpooVE8EWNmZJ/6+1m3539dSZfs1iBPr4DOx8FxHPtAhsUp7G1lh
96Zr05YgRWJTYO87LWnT93lw3+dC56igJTNEg70NTUTPYySuUIsvrLdoD+049yW2Mp+jb9ejGaZe
n2zKHoP7EevTqKuslzgXL2Mae9dxwOtenXKxpyG17gSTd0QXmjxTD0+eBJDCto40oCABZnr0MtpP
sd2+NfogOtymPVBTjYNmsGUH6byVJfHLoRk0Fx3Ib5e6LaUv5SGJe6Ywqy3FNWzQ56fXMNF5dRpw
mTzQlS0zLKAHLgCyAE7/XuQ9VHMzdSQTHSqwOm29KWUgc0QYMo9AWiSIM51OHVPDqw/1aCdevbHK
3t3RViKlRxyd0gEcjuGqtSxrQdsUstG2hM5uttuMTzZawEbVb2H6ZbcWaAAFZAi0YB9Iw9As6u0b
M4MSg6YTQ7vrG2FYqZq14zBQZPYQF9wY6J/cNLpAOqVVvkGbQbqpdTX15lUR+zlaQNCgpBcv0afk
rT/B5GlI3golx9l7g8kTnB5VWjHP/eSYl9LedMI3GdqGyG6hiwiaRs9TBaau0AKjv99bznPYsVcI
MhUXcnYtW4Akjz3VOZRZFRNbMoscQnx8QB/uyGL3eSxNuS/MKl2R14mksY6CBHU0fYHQq98uMC85
ep8ugGLihwvEvvQ3oDIF6hVtLu3JEekSQ6RdaJg7APQpiy2ztD8YqvBPXajilXTi+EeNRo6Jgf8U
QnD2ZmClC1KLMv0yGs2VAgCg9EB2EfHLbSbkAcWP2sImOAjtr9mUOxuIu+Br5YC1Phtz8MPE+Nr1
GuxyO5CtgPAK6G2L7c0exM2wqQGURJ4L4mCfptLQIDClnos+XehFvS+sHpIYXyani5pq0Wl9Cjq4
ZYdEFZ02CSBYrT7c3GRTUyRW04BEEDk+LzGvUzUoFCMLveKscU+3w9D18tBXgC692yOgkU58BNHe
6p9TtBz2k/wQU7bxuE3b4AcpD4MrmZ0bY1YpnoWHXa0GTfY631IQWeiMFKEhFM3OeLe5mSMISoLT
DkXW3xb9sN7N/tuiEQSx+kLGvrdk6JzSewragDih727HMX2dtyjaTmef9h9oFP4K0S/gaXUE8GVs
EycjssV6eIv19Gq1iF/nHRB55/1MXw8rAJz8Y8LzGimdonmUGRr4TGNCM0pee+ARrr0n5aIzHYQ1
f0PCzv9i4f6JHJ4VnqakaY6MAwgJ/SL+iL/5sBBGa/5ltBfS+dJznJq9zQktIzzJKG6OU1pCcn1Q
S5WX2BUjo/3a4v686EHicmlkDzoPM8LuS+TTq/TA/QC+SLXMJLgcvUGVK1RUkgugx+Pe9ZWxZZ4s
r74V1Nj5oA+LB6Bb1uRhKh7ux16yr58mWW1jgG3VLq9tA94DXzFvbw+ByqE6gRdI9Ac13iZ1Cv6c
NuNdpvzsZ8pTdFLi7e0B/JoNekwRIQyTPzdDf0f5sz9FvK/xnxFoYoM4O7qAV36XfgEvRX5PQIdu
baK69ewo2aABTDwRoKIUpnsYwbE1wxzyigPqCTWMDR/BXtWBb3db8aJfltB6PxASIinieVGa365o
UQW0JC1KGAo0dnrzop0FUfcEoiWAFuM1xfSG+8isixO0DbADgTjZPEQPvbwSb6wFE3InYFjRJrJr
U5OYxYmWeF+HTBD0XHqJYeHPDPp+F6BHNF6B5CM6TS5LL1IL6XVCFD87vU9vg+AVYsfhKsNGa45w
WrNfCIB0AiDtNq5M0ED1nk8FHYC8lFVmwQEZOUX505vRAQ82ZC4NbF1oNoo29YKB80E/kCN3VY4T
0msqzy95BS7RRvO9dXUyAlD1b0fjGthLaEeEjNo8I+0DfIu1I0oq+8Q4eIjPI1JVeSlN+fiW3xm4
l29GFKhJ724V9sr83qYvUAoFB1EvzGUcqOnOAr7phAZ2UIS9BRR9vG4yA3g+I/G3qu02jtl6R1eF
jrdCuiTdFCBSBMrIimd3bDDvGOPfA/oh6FVmaL3bZwxN7PQvA8x6zYH+f+lGMH3c7ODGWdtZKl7+
EO9qO4uDEshGCS6yEvQeWdrgV6pzkjQ2/ahZoGzsQNAOuYugssaF7eYtJGNr/iJReWlaJCGRHLgT
TVctiGVT+SkorQzwHdLQdu3/Pam2bIDzCnVGkqoE/a0+GOCpBLwQ+hnt9I9NOxLIlEERZgDsyYQO
OtiNK8uvT4lU6ir0oRidtaxKsLvrER0A+LdjiZdObQnyzrx0qBXTCJSO4OMAsg+SyNHxZkrGJj8O
vfmNTHRwu6Dc+yZr55kybsS+aJxfkOjpjuD+hIxRN6Y9xEHLbgkidAc1pqFCvl0byUORdDaH09iO
8l9FZprAy6TjCVsma11P/bAgrKU1oPsG7+Xw0Jhi6IwOYEkDb0F6uplB35t0i6rr3iY0EhLb9WRe
UuZByshoAw/3ZIPhL9c14VrVkb9KUq6eZC+QR3WCKzOB5RJjBfZQ1zKO5JwG00RDJYTWyev7Tr2D
aHW4JK+PR83ZVd53dBarJwdc0I+QAyibpumWZWNc6gHcYhRZOujOrlVh7mkd1uCnI51BrcnLZDcc
LPS7gg0Tnwg4juQ+YdWBlqUIICFB2GfUDzSKCxBRYstZn2g15Kw6kNjXCjRaLvRGbejhOVaPbdgk
2JcQzawoeMSgiYIS6W7AF3nPQaN7Rlc2bs1NVD3VIMdYmAOU2Ur80UIkfCLIBcmVGSXjrosKAC50
6hTbaWsZx6IGKx6GOSsFXwDNkJ7xUAJfS2Wj2cawvVXSJtYyC/PfAoUHEYCwzjdmUUMF2EH1zdAl
uHByRsC9h2XQj+0dmcjpShDYmIE9bCiCHG4HIieaT7bbIpbTAaObd3dkN6UxQJIGmlno17dOTVcX
u0qE13AybFB/EaVVlDMQWVngSJ3C5GeOZznIVbRHyACn0IJJNy60gxdkBHczwul0DgV1ZbHuOpSl
IE+9CoIXUbbqcksBKMNGW0AYGztKHJAjlvYIIWzZrHCD5ffkyJhEzbu0XkCQkR28sixw4wvY1s67
4K5qoWuQOzEEFcJpWpqNl7y0g18uvCkPv9d+fTcMSMgvxum1woYPf9WyRQdJX/9K7fzZGdLitTPw
X4v+ZfUF+4F8BYivvHZ9iYSA7VhnX4zTTkVed6jNYIAqL/vXlcvR/nhlR1/ZENVdpUrkWcrsFUX7
j1fuu/Q5qXJzmRR2D+nvYgMSM7BxT7axtUtlfOcDvudBlzKQYTf+GhT/wQk9//0BdXSICg6JeZ+C
0Gzpybr66sjuRYO2Mf9vUBuh0jml3w3LMF+i3ktXDD/6+ygLjS36t5NDnCbyPLbJtHaCqXzyRAjC
aGFbPyCk8fYxLHwMI4yiHx1HEvDTx1BT8K+PEdt++dvHaPBic+Z4T152I37P9QD5ChQh8idQwZZX
3uK2okd2YOIALF/hqeKOTHjbkqtA8m5LQ5ouJmCVaNjycZ6Ovm5PLvVUNAagxxykyN5kx6ueCwcC
8VZ+xVYLwITWeYSegPPYRzoJAxGkI9maKNKoX811BZLjRyCM8qsbvk2HJBjqibGDbILdmaeutd8O
Up+lgL+7Rg90qR65cT8ht5JxJE61B+Q8UO2xzL0JlsoVCTbYFrILKIFMJ7DBQlPP/ElmqItCKkZH
kU4NRRWTUqeqNq94bwmXcVWBD1MNdnPqNYMKHVjb93g/Bhl0DPrH/c0BaQREm+/RamzWZRvuINfZ
LTnyZ3sq3mUpuK/AMOGDDBU4a/KC8zrYU+EvZxPkeH3Qy7phuJ6BA9MgxCIMB39bxlbDVyT+bmkj
NBX8LQm7k1g8nZGXgcVt0Wpv3QI70w0tVNdBEnaZBH9ixFKrR8o1n4jClnx6dPPpSPM98vd5EBie
IyvecDSSARYWDo5apy04lOgVcH4bJOMYV9AJ0S+LVCqnwxxttxxdvijN3w6BMtRaVXj7HYS7S2yD
A6QQq1cAu1ZVFqQvKm4qtPrBTty0aRyAyaLOZruvNMOYH6pXbb/FW8z+hde3Afcw5F5GzdhOhzZl
6BYZuhjpNthu3kjH5V47AexAu8Uiy8VdZOHB1bYDOi10mScIwmg18pwdqLrjlffTpOTLp6jBS3Rt
8ZBhB3818J/WcReFCz/27JVfCBQ4tTDrwOV4rRX+S6ms0TPs2ai8NnLDu2a2yR/BsrM28LyBZorT
nYwM+zVSqmGZhdc5JtBEpHVsIPtSAJou5JG8beYcFGgrHqJI2LQGmXtIi55EjjVoSY48GPBIab7I
RZlCwaoTj5Wqa9DvAKhU81g8liDuB1mLv5xGsM8ua95D0zAMvU1tu2/eFNtqmkqmP83XEeT00GC3
dqBJEzTLxmsr/U+RM4G5V9r1Cf8UOXOWm45oTuSddGWcvKiOI1jXzW9e+jXRUHjs49w/BdNvDXe1
9DQci9gbl4UbGE9GpP51pkb2Zhvezz7FGQm03EfZjFtZpPwoRh+kO/pLCxzEg6pG9ej0LT9Wncqg
aogvZwO6b47dywc7fZnDf+KHBFygU18OrrmuXA8JIpCYHCcp2FGx1l1BEp4vyHZz/GmIXAKrFzTv
5ubF5K5aAYXsTw5Lr5/hibtqfQ6JL8MSFzrkZfaE/lUPiMd/THQGXrdgCU75bF2SXiYZq0SCNsX1
QYH2e3QsAHbP3B83M1dRfLtC7pVvV/AcYLc0a1ywZJHI1jTjFuwa+WM05HvDAMsmupeSRZ2PyaaF
yie05Hy2byezvjN1qdYQeXA0O0AMdKUXT1r5IANQvHGnhm6rjiBHLu29hR6yeRLai7uVhLiZsqbw
DnKk7cLIgupbW6Ec6bBcHPOwr16gRzbbGwWVIggS2es6bepvFd5VLassH3gRgq0oV0Aaa3uvp6MD
KrpNryG5+hi53TNELsoVtPfSx8FEuoXOyDZom9I2Ovt/E2eUSC8UJqjLx1FYy4BPoNvXdzRnO/Wq
/WozoY7KBGaZrGmWW8txwB2lEhz6FetuAgl2ABEeAwR5m0Ym1paELiaP3zlWaT6k+Zjex5L9RWaK
8mPf3Ba2rb7qKDPwtjwHHqY07Ee8a6Kb2cFNAPV455FspRCrEU2OV+5AnySBUPPKA+p6SxE0wVZI
d2oB2Eey6Qm9C/bWOQ/gsygGiC9dg7VbvAAu3ezDvmFroVNfHuxO63y0l9gWver4P9mHKYP6bB0u
xCi6u7QY/E3K+nJdFiL/AhpDvoMuZbAUYZt/GUSDpmUv8hZGgGEyhUhKaJ0jCrY4+Hz6fLgjZ1ol
00MKErIIr04DdLZWeVSyJ9YN8XXw2mHXp65vIg3ntocKD8tsMVhRuLf51nKk7P8ih1GC7uqYs7E9
zOGQ7YPeDESoAMaqwcIyVeOdHZfdS7tyR3t4MQ3ZQnBqzKBmgmFUdZph0oAMrB5ClbSCuAJaWWiY
j1Awi5zhEZXp4Op37pnM+OuCoSgCyL1KGyzpQwUthxDMjryepV5DW7WbNMP+7va4RXYkU4sYGRJo
AXx4DNPT9vbwDce1bur9EEA+QQoscE6QeZmf1TSRIQcdgwzpZIPdHXtIa9j0usqWd2P7EE/hpu1E
dCFTZ/rQOxbNX+Qj023Szfb7pHac6qPVDX9R/P/tpLgDWgxsD/honfSRJ/XGS5BEgHpUcuD1D9VE
RyPB2+ZjEbblU5GGf1v6rav2mnjh42XyDDpBPg/d34fkvQUjYyXPt+GQouPMyqJ6FRj70NadxSP3
p3uMIuoz7v844l5RLIbMrR8ACWFLJxfs6jNLbSAr3ZxABNcfBgmxnMDz5QX5Zb4yAJj4MtUQ0lBl
3fzwa7GXFvC2ixJwbpAUQCg05z+gvCO+usxjyxTltnnJ3tC0j17xtuQwAbDUDc7bkmgpP0X47sat
HL4aJetBzYgzhR68BXQOhq+FxDXpbNC2P8aVfAJNbADC0uXY5mJD2mAh0ipn1wPFRQ3i5DUNm66B
UDgUOUkpjDTDqpx553c7SYu5SGDgYZwmeBc8+wVkgxc4sUM8fxaQ6phPPrr+R4wJwM+hn2K+iTre
rcTkhfs4CNRXD3LW3VBWz9Iqk3MGhujFCF2PrxQWQ+lxD45g6Gza3qJifbBLUhZuBZoVV2hMttfx
UOH/usqmbsXLDLofNFat3YFWxLbXI0SFoAvqTmtueltgmf4KHRXtibceoKv2Qmfv9puJ7JNjzfFE
cU8mRwNGRtjxVI32ZCcTOf8/7Z/Wx3f8w+f5fX36nAEhOt7XHpizCdDVtrEMF2rh74ceRLaKdZeu
SMH7Xg8+ShdF8qPhXpiugW1H/qfpQDKiJ8wxfEog9JJ4UIVJcJf+91I3y/ty8/QElL7umEMhXKsh
2KWjv0WyWgaWn23IRtoJHZhP74bMXPCegRcbj1JuR9YepVFzxo0NfmYvHOl3Zw8s81/imr89gJPq
LWyGkemwoC27M1hD3C/pP2FTO/5rtd/DaHoZRvgvdvHt5xM2xlBgurSVA016XnvXWMb2FWjPAf3D
+KKX5ilrwWxBkdLm7c51uQ+uRIZNiY5vphhUh6IB1y3FKMNxF40Emo6hxjLH6CuAfdn5cAVzNYdn
QzidQBtxT9G07BjgvsXn4pApx8PoAbVih0a+y6CD+WxWKEmEXhidaQiqv22Tt/GjAUW6x1zxldI9
rmnGGbqeZLmg4TRZfAcyZnP2ZqMAEGYsih15aUkBwY0zDfWSKgMnHy1ZgF4n66L27EQhaFGMAMkK
sWSUN9EH2eSAiUMO7kS5lC6qJmjixdGGhlYqhiMzoVnU16J4ilA3erSzOZVCAU0NyufbdClrcxl4
3dpqOVQKoyS4jjVa1ZhWC62GHrQTXgugcdeD/eHfEYPfHpsRj/pPEUBOIS2uSx5/WMPD/n01xhz6
8HhnydkaSBykVFxu4zhp2v0+MTZEpD/bZj9I9UGyXzdggXUKw9o6tY2qBAOrKTqC65NHQ5RM5iEh
bAhTIwZnNt0wNe+TCK1DUe8mGlHo+0SGdoSTiNBKnbDy0mXpEfKD3iOgwd6jx9gz2riaM0hiPUiW
1/4a+e1xTc7WM4KzQsqq1U4yFUV2V3oZAystZqexk6zRUt9saLpvSgs70ebHPFtPgpTGFvD++J5M
pt/jpQrEz1v6BGPvd0cBPeAFeWkNhhpcYbL+SqahMtBBNHjpjj4C1LXrg8NcEwCQfz4RmH2g+mU8
kKU1c6g+TT/CJO73lICTIMjdTnVXzQm8IebtHR60V3LSlwzVWIi+J+JKXzCRtmj7+H26zKtqJVwG
+uYi9fcxngPA7vr7NqjzJ4clxVOO9yQ+puMlqjm+4w6zlw4TckdOIKSnHQdRwpImvE/H/SoHiavy
1r5bJnecPxJoguEhtAKkdwL7Dvju0xpF5WYY4x+gwf3udtD3AdFIsM8F1Bi9LLNeMZH8NFFVhr9y
EoBmipVhJmzvaAi+ZdRqh7K4paEX8oq6sLMIqybb+GAtGCCD9LVLYw620wwVDF1ZbLWUi7YDWcs+
2H+PR83wzIJGdHu0Lo+AsKZAKujM36ccYOXF1ZLHKGjcHB+ShQ1lAr0BrJpFjHt435fg0hjCK1S8
wqtrocqC1+Ng20PG9gqOAOT8XbR+DX5woggWJtb92H2flOMkyywQrqYP/xV6g5ssHc0O3OglKZbW
oCWduoFmn75C3TMkbzuod4c9mt70zg73JRcyflG7p2HDzJUAK+yXGDsPvLb8O4weFb0DBe0gb/8Y
VuvVCMj8Hqb3MfNqZKeLGp0tbxel1boejMp9OgA4AWGybTul6RG6YNkxtwx7q4BCuIihBIy9tPzH
LkTqumZO+Y3F4lsshupXnUDvLvVGseAjINCNKH91Qf1NGaL4ltdFAmmc1HtUDD/myhDZBQIVb1ep
rfHjVVw7TtaogzWgP36tufnGGgOl6eEIzBZxxHwwQxtyppX5k40maQoOP7IgsRH46wy5t0eIxJQH
ByUbCPM49iPZIvm1Hez+YbDwOAgcyA43E7iwbvGQvgKkUZp4S22s5jofXvp2gmhpad87anQPXL+s
usBubKxUJShjT/KCYvsItOvvxlk8noxcRyZr+zBK3/+rTM2TCZaT24nnWrMl+Ofkt5gyCdRz3Nav
9I5Mb8v0oqx6iM3L0NyTfQj8i+A+sA/Z9K2LIDtwS+9SGljbbQaxc9uNNtR5oIbnKoJSBaQirFWM
OiMk55LpjofSXFKAEzynbW0vRYFm9UZG2VJOZrSZYse+M4C4nQ9WwMQpkPa6z0Okt8hBIQPklpYF
fmQbsvXo/1uZThxBmK6Tl34AXUjrpOOmLCT+fnVpIAEp1QEvjeor2HM9SFQ6xqHTQ8Y2dTB6LxVo
aY6OD/U+obWjrXzylp0Ehf/kGQWYsKpfleLGqz7x0+rtxAI/biohCOJYqC4WVmY9137brkQn7ctg
QVsgbeL8gIIBGB3CKVhXDKoIiRUWy6wC+U5kTw2+gTjrfKC9AeTB2LRQ9EtG01r/dwwF0iFJwHYi
dPRtMToT+feiaANst/iJtpx9KaZ7ZkwnkiFLE6butY92mORrGL4tenP67vtf88CHApb70X5tIMuw
APGReBQ89DfKB8ZmAI3hmSVBvO5qaT2XRvc9L8fwF4vBg4e3up+ge+aLUU8y2D+TAL4dz2joScCs
aZjP0zjOkyCrOk9qSiS0ADcxwj49xrVjLLNpSJbIOaXHKBxB0k6eNkzU2ym5ptREAsXJpwMfUUAr
dFtlaaARPLYgvA4tsPgUhGDQMHLZPBh2Ui3LSopXlQ8Xz0Gv16IfvvfSb3+hZepv4Tv+s5dx8DD7
o31JPTOF7pMUB/xlq3OqOFtL2/ceWSJf4jDaTrp+RIehVAGwNQJ94zTOOMrFqTMeLKpAfYh5dwtf
qAONWhOK860Kpi1BgsoROuV9g4zejBDS8CFQsvzZJl0wUJAoNQVT3Pg+l1BHtB7F/ed64PaKzn7a
nsC/gfYU0zNWtwxLb5tPYEkH5kYnaQoboMDScUFVptHR+kCTQmg7rW+2KQnuLOO1xrb7EPtBhV2y
aYz4G0areTgOuXtRQ56gczcOkC4AcVKsD+QAk1244E4hth+i8ba8alTWn2/BjqeJvdPq8UMYhNzj
9ejkDbjAX0AQE5xlWTl80SIfsA94+FIxFt4piX3LCvD7jctBPjaHoOdqWiRxaODuovIV8EQQNbjd
n0aWVSCzXtONqSW7rTr7rsjafDXoYPKEGSpwC1MCIJjIOfjTzY9Wzxm3QLaItnTNduhqesSIFejL
pFOTiA9vLjIOVmID1Qdshp5CGngf4kRvlWJFgU5soT2IVx7fM3uYbfMKXFW7BjJttljkVQ65Ccuy
7+N0qndO3Gb7gjvqMkEIEhpxSf1thNyjZ0TGL3+od27JvNfWy8clTcrdpN4NmQXmkaBTF44l50m5
6Z7pjmAX7Q45IneeFALXdh8kas2g0LfIdaeCqzsV6FCN9RJJq+DM7cECrkZv7cG1IUB/hdYDEDK+
xWHXBOYSWdXAmyPls3ifbJbxsIU+GuSNUc65ADM8XvJ0qM/MhUK9ZLkL8R3wqJhxow5lYF5p5GoT
nYG3JNt1rm5P0FNpEXIURpRuzArwOy9sirdVgixrV6xDJjW2/DBeFzY2mmPKQEh4uxRqS/g0QNDs
aLVRJbswSeSdBKnC2veHeE2/qFL/rMy4eISSGzvRqAmD9lzUHXj/4KNDUJvD2gXiYp2UwZsNnavX
sDT8+beIrtriXE38QvH0UwR5vFxHYqjXt4WGUN5zyBafaR0kh0G/obwESSZQqlSa/8pK47/lkHj3
Tg/xbhmCtZ7s0nW8pdVY7NhExfiFJWLbKt/6lg0WlKyLRm0pLEUJPbOwsW+mnh3+a9mJGdXCHUDD
Rcvm4VAcOMECG6PjO3QNhuvcmdoNsZDRMEFu/cNQ6CFRlplNHa5v3nBAUsIs/o7wWPjSQ1PoIFP8
K2loC2TLS9dHI4L2Jo7miBQVcIl6aCbAHkpN009DlAzic1q16TyM1GCeo8r4Na+EisddEhXfaRRJ
x7nrW/PZm6bpS1vI9mJAR4x8wuLivsmCO/KNQC7eN4qDMwBXBKNGfcUL1i4EwcqX2JgMYIrUhnx5
z6wHF4SBNK9zuuZRtfGSfNUUxU9u/neFb952SIB178KifxzyIgUtV9YfXU3uBNgw3yXMrqClA76o
OQTdNDV3nCuNkiJjwADG1oaGvTWWd0Ua3NGIJhV4QV8gQdAfaUhLen539dLkSWnak6xv0gdDZ22L
SthbvGD0kLsR1X5E7/4dhaAoI+6gQbG/TWhzaW7RCAAEhV6EDl0ey3mRKP8/rH3ZctywkuWv3LjP
wxhuAMmJ6XmofVdpt/zCsCybO7iC29fPQVIWZV933+iIfmEQiQRYKhVJIPPkOWW7twBdXoBhwkMq
u+CLuPSAZi5sW1uYGgshslV7K1uO/rVIc/+Kasl0F0HeaKGTT2mizE4U8kK9dCDn4SC8gF8np6TC
w6XCb2CaN/HAlKSzJNjNg+ZrCXUZIwaFrZcItkLBFTAkXqCbR4Yv52MtkHUR0NrU/vT276MhXUsH
QfCi0bexTNsdR7XQfRCytzAes+9C95A5cPLHDHRpf3NIKufRG/JicsCLt90VAzZdaoYUm6U7Bzwy
i4hD014YQXF2Us16NuvN6GfRc1H25aWPAuC0lVmKLtwmAI5vkIyynudB702s1mNEssYxP05vxt70
cI9EYY7yPsgjfTpIH4C3sB2g8ouOSr1b6Qwy784FG57I6r0VWTzTxDonyfOtnwqo4THbg6xrWq9Z
bcaPdYalYNQEzVuOWJVm2vbPGmmswhniF9YgqJECn42dtsT2EMvvg1FUKLZTw32I3UzDR1evHpHy
aNdxitV+pbAQXOEj6srG69KRF2o5OtgUxiapl8ZgAN+heqXbvfcGAcrlS5YDMaWGfoz33F5sdA8M
phEorBELQCF8q2pUUgu0KrhB7pG3d8EVhb1A65j6V9k9UL8PbreVaXnjkQamamBDxS1j/1Cm0XBw
VFlF2bjiwtQZNQPu4z7125MxQmsbLBzgZyzz7kRu5DFqQb5tJMhi9wAfyaXLshIZz0GbagP8NM4X
kaF3V6N1iwuwLxrQrEid8q7I8fsslDjprxFWkHi3IAQEh3lqf3dqtz7Sy0lWkXeBDNq2CfGmX1Zm
0G7ApFet5qWeGsC7tDmSqQNN30Z3LYCkER6tY95/9dNiD+Id7YfBjBOES8eXGswCSwf1/jfgzdJ2
TOrtDuWlQG2qQQ5D3WKsl/uxD/Ob0bfFIhlEeE5VxWkSAR7dQRJoan3YWc1Evcq67CAscCnOJDOA
hULXR5MO2FV1caCOFD+vdZ7ayPGbPpRcpT6cSzCkPcufRWfI58DsA3DkghXNKz3ruQb/1yY2un5D
TmBtfR9j8tJ+Nr7bQbrrShHdytIK783MAjA+1UFfVcXRfVrn1QlPnBfqHMOwOIOi+ix6np6sIUlX
UMaFwKJqehJvwAWd0sHXYjzCVM/QJ+hxINyphHr4mowtewUkLr21B6e8pMCPLprW07+EVa+t8tIU
e2omyFhAHbN7TAy1BQPOdhGCGeaLH5c9sBW6u3dCNz6i6pQvsRxayKSun8YsCM+6Nngg0AUMAEKy
zUrL3eCQq6Zyq5WbHpThGfFKaKIFFZJhQGGtQGUTHqj54Wao2QAWAzcagQrG6hWVHWDYKvJvHkdM
XUXMY73qgLSS7qX3RH5CRRxffXggJYESgLjrllx5+A0o5ckDmkT5t6B8n4M8NCjOgYsIHMl4IOl3
DZJp67FEDUifl8YdSumNu7T2NhWilDfkkUWxBcSB1y8QnQLPrhPzcYGnzbAnZ9tCYXY9VMBcYSiN
qNScCEdWazvvxmxZcG3Tt+zFhKbWPgEd06JRzDBs9IsjNSFSYz0yWb83g36INhFKlVd9WfNdISAY
Rnt1jr96V+ddtKKNPPVSk3brs7PddP4RQZ14QVmtxm5AFRyLdhNVrgaQciYPtW25Rx2orSk7lvig
5OqRYaUBZKfUWTX00XYABmiaaR7w55yIFEGVcJWEWPaYKYBuYdYmVy/BG60fndvSFzABQ3DsTffr
bGpjDkkEO+uWQZPKeOmEWb2KtSbZTO0iGBVneWTtp7bh4+Vb5uJCU+QZT65DL7E/VIOBt5vmT1Fi
C5K6/pBGxyzokhNWO++H0Y0B9vmzHeYFmNerI9lpRON7FmhUdaKasS6OApuPrQ/BYAe1lJavmQuy
MdWBf3++FABFrWcaEDpDGB1pVCDtwii7H9nAHvoaMJkhupGgnHsgi6WNe9BHyGutTK2ll4u4kM6R
PAQyEquqhhJapVUcKyqUStYlOKRoaAgp2QOKsbwFNVESa1z+zZUcq5TXCBCXCll4T6YMldJjmR0b
dYh6C205hBkwQ2N2pDPqzm3Zg5zY6sHb+DEmIHfqJ89iLMDn8+cp9WtVW64hpRVt7TRIVqQbvs9U
dViB38nKrPTuLAHAP7M0TVapblrHnuc/aj+RJ6OT74cgtuWJbNwFvx6z0yN1jspDgq0BcbQPF+rp
UUEHSmfwqmXa7ZymGlsnPOpD+VJ/VJbbSDOQidJUdNAaUFQqL2qRKw0cw2YaOGW0fs01T//7XGT/
uOI8l/nrijSzKYR1RC02Hp94GJUJKm8Jwet+NLHdMR/jBo+VuRfLic9N6kVCPEzN6mwzrTv3Zu3v
8Wo7NGYMxA7ZplMXAJV9bBgHstFB8AL1zOqAMgOQlD6HDXYQ4O2qneFRA/zejbXnoinzV2G5zy5+
CK+ggp5OgCedTn7r0v3eeYJUxkF1CzXy30zxP+4DCTBUeYG/e80kY6ey5/aCiB6yMA03FXRqJ3YI
y4GyS1Ho7NLgT34y3YdoNK3nvw3yXbOa2CH+dVAfF9ZzYNnRqRMovpSZ1l/p0EROCq3M5WwZEYi7
8kgtyJNQib7qis1SFMbWiLBH5Z0xfBqayqXml7k/Tdka4OrQexWUUFdQMb1r6YfGNvFBBEs2GxnK
RdU4AtSgoli3qKnf+06dPg3auBWlCVCrsutW4s32Lsjf7Q4Y2/Yl8HVPLMce8sM++/9uz0vUr1H2
akp8qewVKC+hyTxMybIStLUn6VUPc/4sbc1y2zK3X875sw4pTERhI3czJ8WkHbykgd0fyTTZw2Xu
o6KMcm6j5ien0Coe5ktLPHC2ZRkOy3maym8/T00dg5FOU9NEOqicr5Kby9FAhWDNRwQGU0BSLmnB
+VKr6gx1AL1/mXrwhBr2qGt5zJSN/CrTh4IiECRbmmEaSxN8zNKB3QcFTWrSjwOWp9NMs2mes4yS
Ld43zpE6gQO7i1kqTy3K+Fd95mDFrRYy08oDL75isJGaVSYXPNO7PB1A1aWatFxhIkCurfOTI9m4
C4IDgMJvqHNyU/NypMI3s02YP+dptcH9PC0N8jQEs+KuTrCPwjKIpm3BaE2ddGg+pvVrbBWGAquq
vtHYvmiwsqP1jBsAB0FNWs9Qk7tth0IkpCbmJvWilg33S3JyA+x6WlQQb/1+/OY12BIFjt6eQCiO
NR61HWWkMzpEvoBEbFJtaagPlnW8NtQQas8z+DkI/q22uvvDPs386SJD6kULxxXdBiGOdt87wb1p
t/pXB0Ksns+i75mM22XVx+4FEsDNCTQeKCcccu+bUZ7JgUGVeJk74JQv+6I4C+iIrKiDby1oTL1C
2blc8bKLzl4YZJdwBPYAqa3oOzcf2sIYv1koSl9Bx1aoZbO/RYoYsYcawp145w5fM92uF1FiBVch
uH2hDmwBUFuhOjSU2E0dhQb+Zd9EHUVfHhwjBLUiUxCovu7uyNY1DCi7oR3uSkQGN1agdTd+Gpo3
RqXf1mpRGyOVRK2u0cKNBsZ8KAJD5DFwHPOAqMqeilrmQhdqQt2ZHUB+PnWSP9npMCC1dGAR3/1p
V9OCHVo75Eaz++Sv7HSBZNTCIwpyps4/hqN6F/ljvZs+3lxvQ26ARIrjWKTbeVoTmPpz7HbLUqv7
M+dI6PTA5N+0Pl7XKDSL7urEA+w3h2JDX3liadhG8ezUFcr4uir96rpAAXSd+O4lIE8SXP6Utlgl
SeZAP/QOyaAYu5S0Xhae5f9E6gww7jR57aM31OiVj7aUwzrEo/FU6iI/GsiubkbXxqIS5AOLIHOb
75YZLLUxzX6Cg/tJssF+9rQewX1E3i9c0/U9VFG1rYM92W0s3HbZNbrxdbDbfceN9KfujAc5eOVX
gDYh0AX2Q0fWi7Brx3vdFPHWt8vkUDp1cmO7YbAyvLb7CiT9diiS9Ic+hF9kGg9PbdcP2H0a4uQZ
0j7hzs7XTuvkz45EOFC5Ws24jxw3PJZVxJZFEEtQYLP6GLnGeN/Uxj14OthXaDRDzcm3mxP0w4o7
0LS9kh1/DKIybdmdBWjrbqs6BJA6cleah+I6EGAGFy0T0bk0Qmz2Lat9rdiax5H4DnANZLKUg1nz
YYsaynAdm4m4ovhFXHMfBV4IOBSI17PsakB7zV0UGT7xmN6QCTVcGjLTnWeFi17Ld4HWxJtOgT7w
r9ZuTTeNFggbdwdLvfemDh/VAqOfX6kVcj8/Z2Z4ngelOd76QxiBxPNjIoGE8Qo3U7zRCCKCBfX7
xOTjhEa9yNzqO5G9jYqPs0jkcGyyhWCK8m0ifpuO5EOHT+2iD8ZjDayrNNwDJGwWjIPFI0+ty4RZ
GCGNgeBAvCGMQyDM+owCjSfqJBMPjbNpte/+NRDuSJMF7KhVLlsSHYWdV1/yyDbuTATNTn+xt6X4
bI/N5gtL63f/EgCgJbFX4HfzxfNj864PUE01RbKE39bv/K5IgpwcDm5QwiRQqVoG/oWmasA94dtX
fDH5YwtJpl2DEu5NM1jGlxEP3kA64SteYaBPqRPtNEg23kCl2gVRBgqS1UjkdPPHXo2scwSGAl5M
I8mB+SgCo5EWEBU3MobouPNrJF1TdwBRpJEsdPUvNcBH5ICVHmovgnUWVPYdEOLxBv8M79QlEfiG
IV69s2qrQF4gtKAWLnXoUVugV7XM5DukizZD4YwBahLDNTi6jO+xjcpCIGbjJzbq3cozO/Mm7wJt
245tc+BlM5yQZ4f4uJOXdyUe8yjPa8ULlhEPfgJw7yK8G2UFxrDCKZSqiP1Sa7pY/u2zjdL6l88W
FPqnzxZpGkR2Ve0XlW6FfZ0taytsDlNxlmoCNd8cqOyrNrU71JHU+6JLkm6ByCoo5Chc51ZOubYi
MAZMRo607drtQ22BNLbArrVxNj3EzJZh7+NbJ2OdR3hHB+w0KhWvXh2E1J1NHUDs3Cn6rdU74qAB
EnLuuOzPdEYHGedgKPM5X80dZem/RrXuL7LK6TdWHFh71ynCO3dQJW0DqH6BPDmhxLN4Jo/Btkzk
N61HVP90S+ixB4cejxJrTut/ivFPp+Q0wolSAE4csU3Xh9j2g41uQHCXOS5qUPx0XSpYcW3VzcJo
gAxsAQt64AwQaTsZv5Cbr4PmlBUFInAt9hpR1DSXRrm1AWr51PC/ufW487cCUETIWDnyscqyLUq5
kdfDnbcxWThuM9Xs0mIZQzfkORGlfkhMDtlxbdRfdNb/GGLPvSLR3N+ATRsV68rfMjy+rKWDzJWa
NpNiS/5D7LxPmyNuvBszVLaDWhsMuxsXmLElsovRnra21Cz0ON5PG1/Vi4qN6FMTscxoH5c6MtEl
qktdAq4GEWsXhtGytSc8/cQI7YqXRMs3KM+4vl8R6jTHoEGcJh3N5oQiE9BLZCCqPkGg0zc3QYGi
8tzpuw3100Fzom8xL8xtL0yJGhYcIhG057wuc5TypwwMMi7vF2SM8vrdx+JSLou6RvZXeVOHdIIe
/JdQWkgKJG+htS7PsvMBJoS+1LLJIdHYJUDzI3WPU6y8mg0Y35qFi9BkvyBjpXrozAVSZp+Xzs1s
LwwT1B9Tr7RWRgGgYY+VAcNr/FjTjYZbKDw3iY17jk5D976w0hgKZ4ib0wE5qrRDSPdXuwG/kACv
P1k+jaT2mEQGNMuXNNc8BkJCCMWrg5k51truU55eQA/WbHRwgV8Kw7fOunw0FNyLDmSmszHsrCWP
B7GOsFJxsAfx3dMYZEtyScg2eKKCfk9or+cZqkh/xO4kBE2fK8VCgyrZwVMHOgsS1ggwKXAYsZ/z
1mRtxsoGfFd5MceG0nk97MiHTDbLf42mKec2+VAzzzNmL+cebjj5yuAQlKw6JIw6Eb0fYkQjK9TL
o532bgnCoeDHZEuph9xZ5eSbNtN+UgTyU5AyiSKo/IQgT2+AZj9h7/g5mvlHcJMGuyx41CLtCSho
62xq4AfsrHCAUvwQn8shFeBektotitDMZdmEJmI8abAAY6R464NkDZCiAPYjgnAN88MfMi5f84A3
X6oBeXuNh/odFjwuuCdrHf/HPNnjpdWCBadCNb+TrDlerrgfmMB3EXfDaTrVLKkdjAprKpGUqCRS
PXTgHZBZA2jxeuwGm8hE0R7oMF4AvLyFWGd1746Fd0KxYLUkuyZBvphXYXmT+NZ49ViP9YsaEIIr
ABmjnB1t1Bc/uDnkdDtdPAb5WC16MPKd6DB0WnbS1WG2UVN2sl6y1NzkIwDhnajPNQ/yRw8o2Lva
9Ze6WYXAtawqLtJH1jf5IyKvgDcW8o4cgzy9ACXl3lCriqu3XpTDNAn06kCrmoa4D9WcudrQ4kHU
7amZjmxcAQtkb6nZuAXSgwhwb6g5RH6N3Vjlrix1UXCFRntkN6wl9SITrx3KHPQW1OvyNjo3DVao
1Kv3ZnWDkMEtdWLpGi0KNui7TNOsEWzLSYWCjOrQYHGAUFKW+Gf8tvwznWld8QV82d3ONHI2LszS
bxGAH8AEb2TYGGZQZlZndAigCnDwIxzm5t/85mE0glxo2Nz87081X/KPqf74BPM1/vCjDqfu5L41
7v0QIssaVELyBZ3OBxB/sFVuFf0CQgnpce5wIlDSl3n2awi1525XzTg36ezPC6QNMpKGA5bD/3qa
sPz4YHQV+iSTcb4qGXlV2vmC28btKCPs3dSHmIdQc3KhUxpSFPEzlDfLvWZF+bWBNCRDKugkFGMn
HYqBAQWi+cVyMK13W0dncbLRIGp0HtQdAGy0rDeVTFAr8TGWRuQx0HK9Y55n+6ijdntM8SSiq84d
A+h1Ot4lF+GGWJnLsOXrpIi85XTFj4kRpULhNji8O7p2KgV2yaURr6apaHAoX1KnC2+mqVJpFOsw
0srJxdO8iwUSoi0YJuSBS10epjMnbd/P/mIjl961nRQ3NsbRQXyczTaupplnpY7ZVoIldBnbuONB
7+bdFa0DbqoQTOrU9Fni3UkTEtpdYt6EyqOEvNoubFi7pM7Sdr27HPGWrOz08zSok1AKRBEPIl+A
iApZixvXsi6gSSnfipFdNK4Xb7Z0LqGDEwGL68f1yYlScDN5ur93qv6RAOkEQw8UFh2RgMk+m8iD
7Fk53qDKfKEP2BCkLL6CQM++jaPYueCBtKYWHbQRbM6p1by1Q5Ag09cAkVd4Zb10uQ8WAycLjlVq
q/18yV+aj7MkNt5tdNamNn8JwyFd6HnmvEy9wVY3vPtEyuSWMZbcgvean+pmPJIJ4hDJbQMg/o2P
ZxlU8/pgSW5texuCjOlKXnRoqnqXWHl3plYfxcltJfLn3BFg0lAzk6mvwVnBNTPYz7Y2t6qlG+vJ
llyoI5UZii5yFPGQjeYMS8iJBo2drOarBo60tkkPBup5vsBKzb1j9MBrGS4+cJyP7tHmzS0Noz8J
uIgSMqfFp9mNEjS88fQR5j8hwY6yA/vXZTYJv7r2nhOe5k8mHT9aGKBJRE0qvjDyrXnlLzSNO5/+
qtL0ASM1QVdFLnTwRnCA1EZtTH8VTeq0HkT3skwu58vqjXB3Wgnc+vyXtlWrHXS3+zJ/cQiQgvdf
pvv50/WCeTd58EJzTf9Dry9U1HW4mZpjYR/AsNGpYppu75gQSdDyrP8W182DmWbJQwzJxoOj60Do
Kjv07Cwtby4j1uEAf7r1pgGV0d7NCvtRguiOnHRuGsuG69U5spi20lieLSQE+O7b3njqmkGcO9Xi
hTdugBUBc3LpGfcV76urC9Krxk2MezK1Bqi9giyIjmTr26DYZVGuL6cBzAzue2PjS2mAiRMQPayr
23hPk4MTNzkgKmIsqEkDPPxYNG70t2RqR4QS076ttjQ5qk2yU2yJH9RJH1eLjCNSuMHNdPXG6oA2
i/iaJnOdpLvodnEhfzp4cfwtTxzjRK0ey8Ot75gt6ETwB41aH9wCqbKiTjLlkMhc2JXfH6iZjIW1
cyIE68iFPkKHyjh9vCeD5kDjxStHfUcfALQe+iGQPbaS2FN10bMeWe3taDvyWozdm9953hdIuw9r
KAIOu6BHM5TaCqRbwGjGnncqqgwKfKig/gKeQhuUuFlzLNoI0DXzdjK3UOCTZQm+EMRolu87blCo
7Sac3ozNT5D6OLaiWHwC6llxDTFxw7rT8LGLwH+m/HWgi1dZy/yhQJJtJ2tI/CBK6z0oB0ptYw34
atdfNQQ5X2MGAGTS2T8TK71p0sF8kXEzQA/UFLfcitqtW5r9wS95gjhFooM10O4fkgHKuAICnd/V
cGiU2j8jDHcyBIPxE/U3vpXip5HqKElQdeSRq4HZwkhQfJaG/RM0KsDlDPvs1qnq89RzkEZEQG1y
46i9JzdUR7zPNii3ebYo/u4T0QEkjwfQfKO8Q1tkw1vmhECXeuYzZIdLgBKNbFf3TfJUtvbJKYzw
FfU86bIAPPoiHVM/58aA1Jo1RK8fI7sUYhQ0MucBYNuWpa+0OEaCKBDpE52JgCfTWfcX29/8At3Q
8dws0k95No1bwxHMYLtPWb0px8aGe42NfE/ptanXQZZszbQSZSYfOTpyplnSst6RvY/ThRiR2L0U
bVFsOegHns2smPiseOoa68Ryqz1QSBDnTfOJzwpradjjBgTapqc9KX8XcTJUqQGmwEhA3Cw6c62w
88uQe+DBLsPkP2l3y1gu/Ej6Ry+B7AigMkl+yUaGhIvRragDecL8EkFD0FrFY78Chso/zm7+wMLN
EKTOsrdRzdkBqHGUWds+hJ0p1mAp6zdTcwQRm80rfCTTaR9kZ4wgcE1P1EmHzgFhGIq6bqlFs/WJ
8T6bbXTvswWWFmxaKRpEvFwzWRBnFuSHTp1rVBdq1Xpa72Ivq5bUpAOCvCDmDOqLXXoAbCqPGgRi
S1tJiZDtL3NMHmrA73P87SpWCe3XogX3ZDjYxb2WGEfiZvChTrpLUGu17tVNAY2+SMWiu5sSot33
djcedYi/rvFwdI5hHYTLxh3tU53k1pMOuvSJtk6K/AAWymIVADX3hdz8tLRPhh5sXTNvUVTPX+mO
qWsIV5SIWdw2ut4cm6B1V3qQRK8yO+el5X1tE9Cujs0YHfQsFfdqIPVXSQ4NHRNwIStK+D5JMQ+v
Tf4WIOAThk33imxpt2xtL7wmrmFAzHUEy6iVjxBRTt59GRRZJOQYxcpA8rQFQy+4P2x91dOZha1q
J6SLcAHOpl51ZoXfWNNDxd1FmZA6gBRTBtsagN4ta2wkZSWeRA2WEeD3d8ath+fMbekgta740qZ/
RtgMq5oj6Er/yzRs41soyykNrivzdPY1BdcuxBS7r+bY60uZxB209IJu1/BW2+nIdN50KAlfIi83
vpR9fyIObU+AvTPKu696mUIOEvUXWhdnDwKl9yjdxllQFZANxSP5QYvlu23upTOh6/W6ExWYgWw8
KFGikR3oI/s8TU+8rL5Nn1j9KbwA2Rd5ZKHcQbEgfvSy4pTnmvcQg/DpgCeKugu74auypzreFmYY
2gfugCrld/uIRMYiN+pyh8dff8aCvz+PjHfQh7bzbWIW0aLUe4gQUI8TRuOiKVm4zbsBumYadBBc
TwW1VHO2OUk67IBtq25bdahBrI/sBWzUpI7ZltdOvSl9s10Syo3wbtgD3zo29/eEb5vtmhOPWx3Y
4UVKNK2zspVnVbfIrdVrIfH0CDTDvBEJ09aROgv48H5Gtr/1AlgK+hxgJbcxfj0HF6mDTT06xWNV
iTcLUca3qKw3CMR1X43MT1bATw0X6bqI7Bl5vRGpw5emGLWF72bGySVGBAoUU5shIod1TnAgEx0c
FUWmM6QpoOVajBCiBXh1EzsS1cqq4I5AXGQDAQD0byx+RiAnv3jq8Suk+WJCWW4X2wyP5ELrk72t
a3hLlAk00Ns6sCGmY8RvPu4K1+TsW+GF8cpgLLt4ie4ewzGv170UErXeqBeHmuebXWc/h7xtHtww
ara+n2f7IGNQSlOTkcdoQXE9qtk3hPbjle+MYuXo7rADhSBh1OngCVGufYeZa2p2KN674+8OtsW2
PMsAFx+a+1H4KO1PomyPnAYKDKHwcAtlkHdb6Zw1P96LkK//plnhW3jVqs5RpeIdEeorQBY77R7R
NXwLXRQUK6r9T5C62iHXa+IVBpUnEClWtyGCMZONmtQBdHuzs5aaAwKE1m7NR5SBtwfbLBQ3tYvw
YQVpiLnJQaCI79U6x1YAhLTLvWWiGMYh1frE6yq4d1iTntoh8ZfE6M1/2WVupafcUvJMiMCvweWb
QpSwWOC2NV7BtyGB+TfTqyP5AK4X/CNSFrX3uluBcEg9aofw3bcNwWhsmTK8Cw2QV0sfiSzsDcev
tg5lnl4Oz5CLebcTEAMcmZOd/EcR++tAG1Fj0DTJzu6icIMkB/J67ojnInLlYLdBUUiSpjsjyZov
5BE2kb2NIc63wGIrW07U842m99u/tol4HvkyVMkw19uZHNRwIa+hfkZfqaw+N6kXEf9uT99/GXX/
0vvH2Nm5VVOVria3YzAeugFJV0ihl8ceEYCNqAzrXgASBpljMb7l/k3Rd/4Payx/Wsx1H2VqYGcZ
9P4JKPBqGiOzQluLAZVKdL/pg11tYy3MEXtSayCpFjydOqTeaC11/dtcMz3XVRcgk9hnJcR9bFRe
dzyrIVA8yPdK7NkPmgxYm7fZo63XOn6nXQVumszapAzg4igpizOK4MUasKfyqXKM71TaqPHveGwl
b/MYPRrDleazF8nxz6SqNSCMy83c9Oq+3EAeOdykThCc2IDSK9Y/E/o9z1tI04X+cHFttzuZEhuZ
qPSNb3UyOVj9vd4bC2QLSiBEcEvkWGEiLGwXJ5KhyVSTqSb1Wi1qO6kXe0XzkXr/NjbhITIXmQCB
qiYuWCZgXQkBWrPs3WMpdSw1lb2rOAgDhuallG5u/ZSJ495Bj3YFhtsguw0DVcAgoxOYupn9XaCG
eAVaDftGK6D6N2hO8hikebWGktR4RslXeuBFwrdjkVtXKy7YsmU8fGlNcZeluf0Thf3AN3ryLSx/
DXdCCfhGm5gg8se7AvwIHkIxXnZiTesDPdA/0e1PdtMWfOsU1aQ+5A1mdkVt91EICCPNgkRZETZb
JkOQ4Y4QJJo7jMKG4Id2BYMNmKgKoPYRXFmULOqO1GyG/L1JpYd4O3zuHX5vUm+sozzsPx2bj8Do
lCJbgdr2xGpH7D21wAIaEYpsbpmFZ2rTQbn4+Sj2ceJEJwOLT+IziGX3w2d5eOVdb9/pY3IhMgRL
dNYWsNF4Q15DNv5AlV5wxdp28iKzOVjw6lN4qZXrx1zgr5i8RF3wjXRra40IJQDCfaU/Rxa44XBf
+7cirMHHjYf/GTUyyEH5bYigS2edR0DFIY5YW3dNXjfL3BD9l9izvrWek/wwywbDVR6KpSW2Snry
xj0IrfYB0yHIFuCeDmpwo3QD0iStEZ19Q/uWar49LSjbxMhOeRx+o2UabRBcVLkuXKtNDrRY82z8
BlEMX6yJzYt4vWTvp2etwqtCMX+RveklSjuU3e7c5exKdsh0pngxeOUChL3jFkUz2bMDeXFhuOFr
5qMM2gEX2yVOw+7iooAaUIMmfI0hDcB0cG+YTuRvfx+ZGNF4FZn1LLCyOYOCSZyx6hVn7EDiHeu1
J9eKoqMVR5vAzMr7NI3bK08cAFo6KIP2iLksK1/Xd9Srtaw5BYH7derVB/5Wo/jjiMURdi3c1iB5
iQgZ+dIBxHUb1gnthlpR6fHVP//xv//f//3e/5/gR34FjDTIxT+EzK55JJr6P/7J9X/+o5jM+7f/
+KftuZbLmA0OC+aBfYRzF/3fv90hCQ5v43+FDfjGoEZk3tt1Xt835goCBNlbLPwAtWlBidCtZ+8s
T7EqoJL+rkkGlOFK6bwhdY70ufjeaqtpHxt0YXJExco2oRVWx1i7A9SMpRc+htnWJV45yKXai3Ao
o+2kMphEzW9t1BFfQgBh5mVGnLB4hWxMBoEQMBPRIUj8zzZyLrN0peM3foA8MdCz6sBE1p8tdejj
ptrkeOiBkelXb1rJLyDTz3as1bFiZxmvgEdy28mFxpIzTQA1BX3xX3/1tvmvXz3nNscvizHkoLn9
+1cPerxc62qH3zddNOyQBA6AmjLGdWZr5UuVIGmilhPdiDro0rWrK3lw1DyhVFsHTOzvXpXwtUMW
up/m6XRFs2H1EmLF2oGxOnxJo8pcxVbSnR1IYh7LAjwZA3JTTyNIn/H18jflCv5pYLyVq+5DaSRI
hxPdZkY13Mgwtg62beKZi5IG59/8Lj3rzy/H1hH1xbdjAxrCGWe/fzmdm5QuoPPiflqk84KhLj+3
n5ChyG+hKNveolT/kR6HUS20DT3yqKm8ANcSt0MBrWIz9L4hBizXnGUCrGl4MIWihlgDY80XU1Zn
R60R8VK8E7GePzOtgGRQ0cF1yO1j7VxDLa+uANpvkLBn97li0y/BbQu6g8Q//n/mzqtJUiRd039l
be7pRTuYnTkXQOjUlVmVlTdYlkKDo8Wv3weyZkr0TM8e25tt644OZESQ4P6JV2zrkAzLDp1E/3Hb
uh3QJNPeWnX5qZrhWtskJrw9o/ApTqWnRZSo9ocllMcpRDPDGLPGb0NYhHH3Du96691v+5raXWvr
Jwfnjt9C+81hTu8t97xu3OznliGCnTRS9CD8Va80M/najG7x2K0vVAplY6UIgLFQJPbgDVAPz4Ur
y0e915q9oi3Vbtu6HT2O+dvRFeK9t2/1RlPq6k43u+wncfmhE+uorHX7bUOtq/F/uCNM95c7wlJV
R+NfC8dsAQ1ZGOvj9NNIxciiz0jJRO8spijs49TpZtSQV954hkn9XnNb/XULwkxlmK4iK5xulNgl
RFMarCDT7HqzgH1zid3MY9/sYbe3jSul9LrV7S0BBIj3Tp1iLpPVl+2gbcO2+G/XvZ0sUrPw0LYO
KJvZcPKjGBftopqOdtnemVNm1F6ZzKCtaBSpR9NJTz82/2mftxVm0x/+w9jz67C/XkwEoGxTtR1X
R4jOtX+9mFncqFpeqOGDmNqZVmzhehr8hTs9UVxA34W2G3K3/Fip1m6Ldbc9miaGpTeaIwq3CM/S
RpQO3ONBHlv6DOs426yj608vkIyuhx7zNnbYVuPxQdFJiymnRUvpN5mGvKuuFveamyXeVmzZNqiF
8n0D3ZmEKgGy7orZl34qJVo2oZvf2+Bc/vqquOJPt5hhCtUSmo7krmoav10VIiozKrvcflCxy702
VsMMpE0yIGyry+2miRrZaRpM8j6xlzz4SXq5wtBgk0ve1qGfBzHWQUp+k1YOxQwObrK7oG1SBS3u
ovU3KGBlIc+BFXJ0sVbEYBodRC/Fhx97tTboNKFi3TiupSEZpohiJEp03Bb7dd3owFCKZ+NP67b9
5Fpqett53W9bN7cOobapfGxWeW9PRIv5jmEYXxE9SlHqsuvTtiWp8dgKG2y4tq0/7e2abYtBrule
xb2+3gLzC7eT3Kd6uxxLC6DKul6tJpsxgqIiqilk/Aj2O4DxLccbWnd6p68EEgkRmdYtmdK6tG4b
ZxyU8o6yHBZhcVQi7zxq4Qlzb3nTdwky80sXXpxCPOdl3z1sqyqmriCnh7HfFrcNWg6FStVe//oe
0a0/PToufhuuhrmAa5lk4ev2n8ah2VWZ7majfohjba06lx/Stkk+lSOgw3Cy1Ts6PwnwPADA6OvF
nySKGPT3w4+SttIe31RUMoSdPP56pNsMKgnMfOUWSgLHFS0We0wbalLI1W6LTrLsYtkv74ZYoCoS
lfsEJdAPslKqa2RigZqui2QY3dERq8rNulg0iI/WjjUdt0WIRt9PuS1ihbxLgJrtHIO7fGMEJaHe
7pLF7n6iXsMWJzJqmjfiEIWq5ZSbUN3eqNdWgZAETmDaG/Uat7nqNjSsn6jXMpraXT8W/dtHbJ8z
Q8wB961n4qOui/7e1t3oNhvgv06QeD4avY5TuKoWVyAUxKMW1acwltpHVEW6PWNqeNh2S1P0zyW9
rrFzwDsNZBDbetvsXn+c1ogWKsDr4dtpZV9FlOLlVdubC7hRrBvneogf0Vw3wedQrWtEe5pbOgLQ
CoSP+kXyhfCp9IqlDp+yYdGDUJny2xJs6LGvBv20ncnq6AD+ONOoFtGDKyfIyfhkDeHk65jGUZyG
m+ysL9t6q+nmXWsZva/Zy/d124Ztv4mjDFU13s7hJAdMrNpbJ6KCUpp98YIA/HlzhuzS7mJNi/sR
EKPtp2KO4U9gnyq6RjtOCQV7TTcMvoFTvDhJe27D8gkyQ3arMhzezyRGeF5gcG1VwyN9rgg7u6h6
rIqlxSZADodt0a7z/tQOAMe3RUyYjbu2Vfdpb1T3VNi1oFJz8aDXVX6r1uKgzZN42FZNSdgFoR4u
e2Ndp5t1i3PH2+7hmJc3uixPW7EW0yDUDXP7tBWM4q1Dtq7rJgE2elAhhBMsOUi3fVRK7T5pLIp6
VXsywqb+NujZq5EuDpzXNvRJ0827WjPag5m3CnigBbkGWJx7mfTVw786T56dpkLWBwoWw64esMQr
E/kgVzYKMEhcklciSqlUmDa2eckjxbrtxcI4YNvXXhilnKSmJz/Nz05VBctczU9pBkHDqW2NXgsZ
O9GtCUGjYiJdxQ2tXAYQi6bz2HQNHbhxGLPrNq1qv9VU9x590vhgODLBcaaarzKd6jyQRPHO1mkU
2FXsfIJTtcuLyPwW9e5l6OjIbIcDB3DvzShODgCalv1fj4TG77MlUYOpGioTg61pGmPKrwMhZai6
0ydlwDBeo8Q6hrSXNsoAclN3btxrR6TCqIhs6wa8o+JueFw6u8bwBpV8W0jtPh1K4oGxLj5X3JWA
y8wPP/YAwx/RqA6To1glVjadlR6RVfKfwd1toip9hPjR9g4LR4xx/ahti7c4wgB97PfmnN30caff
bRtUOiB3f30ZtN/j0vUyWCpxw/qPbW8Z9k/zgZgmcN6O2t98x7QLd2WS8sirOB8j4kUZwNAX9DJ/
PPR5ZATmZNS/DwbbETIH5L89/bFEz45OWer/9Vc2td/iHKE5muPwl3MYPMw/ZZ4wTTWMBpP05i2g
X0LRoIQeJS/UhPO1KI/aTnao3VA9/GP1Nsc3GlCqP6+O0G18W60affKC1caPvdu0E4GV1CUaTbut
zFkIN3nSLbRcqnw3xy3CwbQ8gjLT4gclqr+/wwjBDMYemkcZaWYwr+9+7Fdikfcf0vEtf/hRCbGY
00mDTRILw3ZNleVfb+dxXqakWazsOIdQvSzfwJRlWLDaFgSaFJDEw7iMGOquhJOxz+4AvTXvf+wR
KuZCf0ifvDEKcW3UoTIk04SVU4zAdM6cAwu0it9ZalGfx3Xrtri9RDSCZ3uKrmJTxavqn8eXo5XB
E9a0T+p4+et7QF+rC7/+XB5eR6ASYupCwMn69edCtShmOlnR8Y3DZUj/rSJDbd+91qOSxiUaKs36
ki1Riw4464e5hNOGQLWX2ag4Rv2AMJ8qKFtHunGY0XKOyReg7v60/GP7xglzmre7+X//UsNqt5rW
50rOTRLF3W+L/334Wt28Fl/b/1qP+udevx7z30xX/PuXu1wnnxsm/G/d73v9cl4+/fu3C167118W
diUR6Hzff23mh69tn3f/qMWte/7fbvxfX7ezwGT8+ve/vX4pkhLUOjWCz93fvm9aa3e6qRvEnv+s
9q2f8H3zei3+/rfbOKn+xQFfX9vu739THPUPS0OiXNVVYWmuZTBIjF/fNpl/OJrQ2Wpbjq4aGqk2
IpZdTMFQ+8MlwLNdQxM2/7Oo28CaWzcZzh+GK1TNod0Gr4IB5m//+PHfC5Fvf7V/XZg0fy0AWaZw
ibF18h/NcODJOL/dn+GoRENcWhYNzTwQjjnfhu60qnfBtcRX7ZPRz37qfHIG7UG6QPZyKFgBsrDP
teuUeyL3we94knYNZNo6mj3ZsN0lOthnznCXQxTxUYcKz5UQpCxODXCN/EpDK0UOsPi0sQAVFerI
ouBgioqae1rSm6rTM3/O4Xta6scsU+OdKB1y4MeyOuTzEh8LDcLv0upnre313U9/vX9Rq9X/xSXR
Va45V0U3bHv9s/ycebi904Ta6JqnRREuFWW0z6NcQQYhmQ+VohxsHO2ITGS4mxamnyg+6kv2omig
5DHjDJqZX9pJN/N7t+TXRFeuVAf0vlxPzyp77wxK7kWu/TwLW/6H1Frjz/f7gGPQG9TWWp4qHBsl
o1+/fRhTP7b7hEA+Cp+LGr6ENIr7gozJKzoXG6RFuy3HD2UiOoQIaterRT2ezMb5UKXKeNAaptAp
ym2fmlTti4p2+Tgf+w5+y5RqXiqsQG8BXBT1J3BfIjB0pfYqJ/KrCPvt1qJrnJcY8AGJ0PTlPtFq
dLuU5mthZS1oge6CrFu+k9V0QXzsg6kv10D7iPQm51kfoichO+j9iXZSF0n1zz5pWZpcbOcuguXv
QTrp94mbPS1X+RAuR4WkoFBCF+VcgApKuxtMSfPZnYIsiX11MT818VLD6R4+z+W5p77rw5NdfCDx
jqI1NFcVlJkp9np29wU0CjGPk6H0Es6EjFG7gz2Dmpr9oR4n9mvh79BbBP78Xtad7Q+68rnrM8WL
RWfdxnlPACVmXx3cwuvCGAAUtp81k5A3xkPNvSxQebQfS71b6KgU0u84iVJFtZ/05r1ZlJ+jMMb6
axwOsF7xwZ6112x+nIYM2ZbJfHXiE/kyJpp1d5dYQKLRFPCWpg+9rFh9Ep19lKcfgZrvXIQJIAuZ
ptea8+pV1V7X5mLs1dgoPGvRD9gjvS7Z7PjUa8F1LNg6Dc2ztABOIbEl/bqfpl1dIcltOtRV8YoD
b+oXXVniYmDnfpI7xq0e9rWv6QHldDrUdX+fKe+oPWTHHIsyN3VI5DTdy4cJabnuU9jQhY0XoDqL
uY+T8lWx13yoo6gdqkO5X6rlPkKYx6Mw8bEYnpphrgHBle/ht700XftJ0BBD4ehZOFgJDV35pU2T
ez1upKclyW2Tdbig98MHYrqPi+UrZjh7nZhzf1EW2m19YJnhRS5q6U2qiTsRSsiVfl2rS7MiUQ/J
HCKm1yiwgjXqQ1KDe7f0mV9VzuzV5nxSMblc4sjLuuEWQhhWRd0Vfg6HTkl9Z4LSlDWfhX5vYGvb
u8VTq8FjjdQJB10isr4/Z0a6WyiRVs7IyzLjhpTzpIFcc2bxEs8iDxQsG6ifYwhXUVZWzQ9OJh7z
LDmb6JenMlZ38bQaCwMGOpam7YOxvx2S6iG129dKbz8iMnZAcW9v8SR5aHK9dM7RKFs+TtijB/y8
1SCRZW6oeZhIBMINGVjtx6UKM0/kn1rH+RbyXZocJVDTeFXaWPr6itcX2Oi0k4uNsvWc8vfU0hga
GplSnR66pn6a5vpcD9GdsKzPocUPKM1Xcx6bg9CyICzDByeV1wBnK7qXSC8q1gNR3a4zMZ3RdDf2
otBGLqcYDkWk4VMeIW4aT643mPlTn817W9VzL7VB7lpqkiG+iRS0MYUedOXKg0D2ADgG/4BsldzJ
U0aNuYCcgtxvaQdVr3ic+X4Wzl0yZfepPd+4hnKUaJlpEimtGbwejh0Dw7W7q8b2ZkYtxIOuZvpG
Rc0h7E/pWpHNw0+6RaGkjN+5c9dA3p2eZG7rAUoEDcax6t3b52bdEoR2te+G6Bgt6WtOm3J9vue2
Sj1quxfw2qcwD3dGqu40mCMLCj/Q3masMqevpJcUbcOBi2TIXafdhaRv64bUFc/ZuKCv437Su/Ah
svOgXTVdocn5huO8OJNxFTmXMDuJ1o32YT08L6dZnWlraXRqUUap8gVPOkr18GxWuKuaIghrHyod
vJOwm8JPYmtFZcSPGNtqxzTpT7rOkEn30iVHjvaaOd6qbnMqO+2DYe1AL+VBJsSNLaoPkdtcMJ55
7nKGMGCgaLa8qqJMgjrBcD7B0rB0G3BwkR+nsRMIOklobjomYGzx2DY47FkIRZMegPx3HdsXTG/U
SZKQ+es9aqX4JmmQSUp93BumcZvL5n0YT3c2EhtAb8V7DYRKmrVf4kSsFGvji9FCfe1KUMq8acKk
8IZiQLaSTbQdHtaqauk6zIEOZOjYeNEnjK9lXgZpEwUYQuQMIVibTwV1iHnJPBtJFc9ehm+TQR0N
PtYUFZ9sdVLPE2DzY2LbV+4IAClKJpqgxiD3+mzdQnexd3NRnKq8f0Q9A6lYdWZ8Ye5Z03krAzVT
N4NnwIcW2YCegmF9zKYWSGSov0ol/ICPy7URIgxQGlAjp0g90MmjVq8CTEkqT9cthe7SrPg9WQPG
a+a11DP6vg5+kxNeaeK5oI6z4kbi4CWVyStwh11vW8arRSCSdgiBKaRJoUnjUiZduUNN98Z09MJb
em5F2dl3cHLHo2pEtu+iY+2N2REkXnNnorETq+hv0M8HYiANako6QgoOfa5ru0zUS9dGX1CefaxJ
4Dx+w+StNzwqr42PVfoAiiZQLTdHhaD6mqgSDQ98N8nY2l0xp3Ca3VMX1fx5EB3cOdZjFyXR1QAf
a8oHrynEnWqijItt/Rf85zoPVZ+DDqM2btryYCqgeDUd7XQhHsdV+Cxyzno33EyqZ8byDGEWvR+F
b8u4FS7da46X3MHilrjeW3l6TZ3lAyozgrEYgXRFvxo7fE8mKxBd1n1cL93aJWMAVw/04J+juv+y
KDzERaw+jwI3KYWSi20KjJSLd4UATNR32q6ttGegvHIvkB/pzPzLUA5qIIm2uwT5wQlomJsrd2M/
vJhMiP6CotZIEdEu8fQd8qby6rp6T2US5zHUXmkh9LP9oOjjbYo1ETpHj4SfZ6WfHsM4oWVs4geI
Aweu3F7LUd4SWU/br2N69E38IrCyhGrExxq2udcz952T2l/bdOKen8R7KZL7gV9IuXZH0Qh72Bt7
rm+RnOGLo54f41Qb5q7XNU6yh5qS3/XDp2UopBdBhTw07cFVbWNnyxFLZeB1XTGLE1YGhj+MkHMr
uzoz1MOM2NWlfIJT9HGpRX8GYX+cFJOiLGQRdDVQ8SrHRPgkb+epAk+CQ2B6VGwiH7ep9tI2m72z
JDsT2f4LnLO7HAMtmE4pOGFUXAKpG1Cw42TXgF6w+kFewc141DpnoJVCBpOZxmenS7XLWEzeXC/j
YUmKJ12BUT8pcNBj03mktmhDeACA1fWdH2bqOw1oV5mUuxDkOHUHHv8VItiV/REA7dckasJdib0L
cCwufIaXw9WsU9PO2gZqikwQHAmbm2nu1YeyxHhRi5L7usgUxKcV5IhLs2bAgpoNWtbL29MUtU6g
IJLUhrAZpGNrwaQDY1BROi3yUUWvTlltj7uA+gCyepEZ4BRRXAvgMnEssgBiVRcMcXzpc105tBaP
h1IXA0OajTAEHlMoy6OTSOUlKYIKUTYKho08D+uL6iTy/GNxe6fN9qWxx+SwbRwVoPYKENtg2/h2
gHGXN8tEZKT+fIptGxqbw14Myl3dm/JcjaqLXbDK3G4AJ4KQgiqxtvhDEtfnGBcdH8Yhbh7rDbO9
6OsX2k60LcpJvyvTdNjXbVKep6EBmby9zZAVy0aIu5HjfJxAGZ9L7Fr8tXe2E6munKSunYoGbwR6
4fUB3VnzJBrX9EjgkPTtynfYZMB6m8NH06KSvp1+Pc32bvsIlBf4tO3cuVKXZ8fUpqANGZgiJatR
ObJbuIWFyt+rHjHkwZFpEOOuRm7Gk6kGqq1R1Uvo9pGXgye5SeGFMtZb8oCx89FJTKicbRPfNqsP
9eTEAPlngRdk3Za7XNaaH2ltehOHUb6bVvlp5ADQAwhhm01MClPY6Q9gKhFSSJEdIYIhmsvrYReN
M8qguDoEuFVZ95auJWe9yNAIMmvdn8UgfVFoxi6B30o9XKEbDFw8TrCNb4Gl3WaxsrOH6oV4pDph
JZJcJXHzvitQZEyGcgdGYj9rRX2tdqgVKAXBg1OUu3iZXcAP0tpnGp/fWlTjRuSBqS98XpolOxUF
UWrbhOde2ect8thJYUnPhDcOnDg9u3O/8ieX5MpuGR9KyVTRFYh2t7GVvyxMSE6Ks2MuhwaVLcZZ
E6eKHfKM96g1Nxdda8ROG5t3pqYjirOQTKnFDPuxL7WLTakjtpvoVpuwXdFL60SOb9KJCdP7zu1s
L+KRIdQoPw0dkjt08KGHVEGL7NalBNripXXUPkUzPcJYcYkuhcJAEeMqJUR0X2GLTgEgxZ4JINcj
LrHfjJrxe2ylr2HrDbgxNM7zMH6s8Z0+iFEs19wiTuDoXUkyHkVAwwZiTOFcEPkWFxBUroU9QCcp
nuTlM1UY0j3pzremPdxh7uoesj76ZEH0O8nK/JRP6L6idYwGst3WgewoTHdhl9woxmh6YTQ1Qa/b
53mp50fFxrElwxY7QBjiwXJd5zFS2vKkDH3hVwgtktXbd9PcGD62ULT9hpSItUwd/UquL4Nq3s0j
XO3YpeNpLYi3JsK+y+RYHJN+um5nRd65bgjrUsuPjtG1l2gan3KRV2fi8pBm5J0TlGWfPoCldK+S
3D7GkfRiUpOHecZWHTChdh6l+ZzgIrJKOAx71NucUzxFnTfakb4rXWZVtX4OiUYg7KjGqbVS95Tj
eG0WjbxBei33TLo5Jzuf/MQy7hBKVo9K28ekSHl3zIEseeOj1lJ4WEwso0G23dLubCE26dUBGus5
MUs0RYrwSzdk8kGb1AClaXGYYxNDd83igmnLR6A/2RHAvDKp1QmT1osxqNXF4s5tWnuP6d9TkQzn
OLaMkxindi/i8kO4aNmDKNFDC5v2MkpSULVIAim4IYbFUAjnYM1RlREeVxj1mzIcb6yJeoljT/fJ
rLl7xCuAP5iZdVQX8njMYq2gaxE51JVYuYTmpRscqJSNjHyQhsiydPFtPzkfw8J4P7hEMtPSHDZc
Q8OdC1qwOGsRjbZ+MU5ozO2x5+39Yl4IjsxQpw6RvCCfMKCOiCsprN2mKKP7dJY3oVEMO3CTJQkI
PU0AHUapXKQz8+uMAh+3BThc7iJYVJSHJM3PVEspvXRioqDggQnrLuaY9RcP8CXIxKS4SwhpND90
zOlgz23tOz0y/PFUqpdYgRJdN+keCXMkX5UDhj0u3Vc5MFfnyi4S802IBO4Zun3BbaO7h6Rz7RvI
RYwyTTkfVDU8m71dPgG3e+4GTb1uPtSNkjz2Ux9kVDnuwhj/h4mAsVCtBzVCfX6JcnM1ukE9bvIy
UAcERKC6exptQWG0Op5LYRG0k/MFZa4ZcyzwT1O+BMKCOS07K6BWupeRQ2nNNp9mF2zBgK6T7KnA
gZZxj1LtEdHsyqsme4KBei1omu5oZ4TnGbh3Jy9FJevzkrcXvWrVe2qWnoMFLqS+eTTICmrXPYv1
ZXuXJFeyZkqG2iFIjda3U3NFChwyO8bKORrSI12K4pi6ct6FKrUkpZlcy8+VElMSAznsQpHKOY/r
b8gt0FhXFf2cUi/2aKT2uySbw8LTYJSc394mcjKoKNT5uahPaIWq4a2e50awOHNH/MGz1q+SgsB4
z6ZLAt8VmPnklpjPcWsGMQKKZLnAkLdV28vcuu+nnlJH1q2ObGaiL+cBHuL3t/ABk5O6mq0Ulnqe
15ftnU7znjywG78v0w5OAjXNiyDLnfJsNl113t6V5OFE+FgHn2kYwX8jXNs29EmEWumUYg+8Bi61
PcizntpuoFYNegXrunALXX5stpn7d1GbvTDM276VueKnY7cTbC8/DvhtUVXTAhmIJgVYHpGD/jik
FsSzQHfAiPzzy2xbwX9xyE9vNUnJ1kI/Nfhx9E87bSsdxR58HieMVn/7Bdvm3z7CdTSA11Hc+NsG
tB1sjz618H98wG9H/Kuz/NhFm3hyk07dyzVaZCBExh4FLdwzE2OB7w8WtK1irDDXzah/cNkBV5LA
Ng8JUJaTXdlwhNYXtBz6M8XT6fuys66c2pDSXQgRWc4zyRtsrwG6XM8sOivv8tJ5tF38TvT1DuC5
+ox9Ku4r1VypO27x6kxbgw1RQ4If4rYGxyp/53bLuQin+qAYRTxf8hYE/URjgRKArM6pqb5MgE+b
YfwSF9W417Erx+631+W5LETuEVgwQc6WzpBhJB53kZcgAN9YwxNKTgkUNPkuSfDeq+Qt9ppBZLh3
lRa9gsirIIdmN1RivzV90A7JXT31qjf1iQiknZxIu5+HROJUaDm+hm293So0TBW189RGee1RFbEX
gbDGIlGkmD5nRWFQ+5imAH0s0xcRTBIAM9dGpXwLbQJgdB3K0QRfMT7G9Sx3ve7cbR0EXASp8Obj
Z2O0gogOlm/r8kNjfsURJvMsZ7gtMDDRi9OgUgFSmzEN4rj7apaKHxvTBSvSS6FEB12LXvT1Nyu0
K1oANJpzEVYaEiDGfBrScMR/aT/tp75CaTMq4SiXl3FCJK8ovKwWtEvNW93q32OTZMQU0/P6/TBb
D3jVZKu1xqFLlC+tA50XAeBbODzv0Fx9yqphOmomZIvGrVBsbY9Sac45sVuWhdlZdjguFO78ICN7
AFr0TVQzYVGdJT7isN4cgs5rodrVCJYEid0Rd+aG6WGG5jXmAntIIxtwc+Q0oQ3X47J3Lg3BFmIG
jhu41CFQgTCgSkyLb6aE/5FSP3T105zN4zed1JRGWuYYL7My7uspPGl9eFNb49Ed3OuuxNijM9bw
/EZ10kdTc1VPVO47MQXpfF1bpl92wzWQtKOdzIHbvQwjjqLVqHwe3foqG7TsUEXme5m+l3r6YQrj
hiIsUiyOTC9Kj9a3OwKIoIjw4OBbFDi2/FQZBV+5RaOLgeRgpAjgzb2R7MfatvbcPaM36jXQG6TJ
UX5JlbXl5feSJgQKUbFnSuBxhsZT6CAoYVYE8tGayNhVFQZ18aVRxslf9AHToaMBmIUguqTlAIzN
W1IuIGhx6k8zuSCZ+tkZXH9+cHES8+XifBF9fmsK5Pr1Kcz8sC64GcN7vQnRsiizyKek+OgY9rwT
VviUVOJQqu17kjJUbAhgioG/nam6FVak1l1i8IPlZKU86culivOvVbLP4uxdlbvfwH/XEN4k1orI
3hpLxnjg6i+tatjwIKdgySSO81RUfT1fXVRtHC1UcwoE9Xv9Q5U3FCULQSEoT+hItKjBqFMtPYaU
7JjJvIDH501mj1zcUl9GwXVzo+wZNOSpnxKfQhEufFwCWSoWuNiXnElur6/PmrQLkpaztLSb9b8w
nRMfgx2LAqexyzrmV8VqHrnhGWnsmFur6QYv652gQTzAr3OqDM3C5FiVCYEQ6vWTasR+kto+BqoR
JYYqSEaJ1OliY/QLdK2gVcBsJgQRQnRlQGK03RJpb0Xf5REzdz6WFIo/tpR7cMrKYjSbjZlf20xB
lcFSW9px1zgZ4ibRsjOQxvSNpn4X5tCEGzMHBLlQblKei0nQoBp5rgCse6H9olduyPflQmrpQP8L
5jDZCl2t8N1gzi+t5X5GypEiX6u9OIeomfRdWISAlaav+Ed8bbLsIXGRZsZN1w/t6GltSNPtqr22
g/jm2PmhGetkZxcIXQockvyxRqQfQebM07Jl8oRVAFwf05MBHzkoiwKhczRlvLkTSeDUROqNgSCz
Kw55HZIxm+SDONvxgRbadZZ61ynKuBvs+rNex+0h1ecIxM6ppZHW5AW3oG7S8zO/DQ7ZcG3hoKbc
TmvBvlufSFj9mK1Fgd4nNl7AsRe7ymc9Tq+yvPrcrPV0fUBNW1IqvFw7LrJKgxt60lCSg7CP7tTJ
U6jPn2ueoIayM1z590NC6aabk4/h9G1SZulnpRFgzQTun/auQuk746ZTKZ2q9reMksFeolRKSTTy
O+B5sbWUWFSpjV+QzEzV2almHypStsePjtpJYn1MNLrGafYZXSdEW/OFimCK+IAbjfdL43zOGEOl
Yj2JTLuA/URJF3a8Ugz43Wvma9f2KMz3Odiplu+UV1x0JNP8EI+sNENiCX696zkTCoXhmifZTuIT
IqT19qcwH2msSR8Ed8FANXNDhCrWbq7y4PBYeoXs0DhC26AqQ/eA7nEWdBhoKV+bvEaGNqKz01vK
xCQa8QxM9fssv80rdwnmZdS9JvINA6B839cTAFkscPobnCzqnQSiWhr9tYs6uGemBElgvF2GhOi4
gRX+R6ic/xfAzS84nn8H7/n/EJUjhAuw4d+DcvyqLL9+7pLP/S9gnrfDvkNzhPYHDomqZgtgHoYO
/OWf0Bxh/CF0C6yhAeQFkIUNyuIf0Bz9DxUiGdhxY0V0GSaIme/QHFP9w3VWMI+x4ml00Ov/E2iO
I1by1S/YMUByrq6CyuH5WBFEv0I5LJ0RFQ304djk6jEmGEHcqb5C25T4Y0Gsxeq65075lsGqctSB
h75aIO73REUZHWH6vbnpJUrr+CBtALCbt2rHLMi4co5KGV6G+tvUowXg4IMgFPsmqVDAVZNTrmL9
LdJ1gu15RNzIZRFgtQcF+VDOPF6lTYhTYsrpkpnN2nKjxaiqMhnTqxOv7ZQ9CVe/zzVD9dRovDaV
hh7RnbqzwhFvWBAaWi0mL9JWTYWiuBpHxJy0V2qhCCxWWaBOTyFkfzytzHuiLygyjw3hpbKUj80S
f4sb+8a20k/96KI5iqp8E15NXXlmCLrJtGXwZVcsXt/bhAaAGpZYPsZh9TCEWB7lzWFWJxLWrg+K
ULw38R/tRfZtIMMHCyGfGV7Qoe3AwFRcZsBZ97a0LhSbrvSS65RFfOdINM8miQRkdqwDUaRod+lY
3nT0N1XN/D/knddy40japq8IEwmbwClBCxp5lapOEFIZeO9x9fsA6p2u7un4J/Y/3QMhRBIEYTM/
85qDjbwv3qpv5NO0sAbNTeZGkKb90Kt4B/v7FAlOm7+0g3W+EvsUOBmkyeeJwmWa7IhTrlpCxG5Z
XFUjOdrEUNjkVK6o2AeYQDh5xulRoHwWYBw5hpa9K7GrM0brmy/b737N96J+RpCEMIwE+RzlALFC
SAdwJJY7RWlQvZm/AYbfxkZdEt6kAoxJcLIqK3L7xHiYZTpzOTVqD/YpNlC3XK+23yg/jPJLsIiC
02Jvd9Vof4k7bdrQNLKJutKHJqg8k46fyzwZoXLL9EEt1Ryq7dCDEELOg8b9cOtyutI68gEd4Eek
ySwu/By8EBpA8JAEJk6R/2p0LCPTOD8WUXCLJLcOf4fWbsxNJxuG7kJ+qVu7p2sWfPdT4oC2Rm9G
ouITBdcAZdKG4h4k+WHToK7thuCS9kYLmEyV071C1Vmrv+PqqzziFbWFywIWoSsFsj5bWMC+a1IM
mkWyr6WMmD29wabOqzfs62BSx/flKexzbPF4WHwHyqgIexz1VMOdxa9S0tpTJ/0h63lmauHQBg2+
RHN6SyKur8oJEuZDD++TfCd4qNqcMHPyU/y6GmrJOYdZ7oMYePXkl+NJS7+PPd3wMidxzbVHp22J
2R/FQNIlHHnTCmTY7QoFjNT56bcIfWaPNL52KkWt1BC/UJocN7O2PHhVckIjjQnNNGlAJb9GB8QD
rX57U2uQM4djmKICayQ8CeILWD2Pe3Tc9KqSb7F1NwZuEUkM7GYZ1yrI6UrOQ/CG4gxYoYIigqiI
7+qmfhtisPjKKQPXs+lTHjGFh861UfUqs4uvcztE+rN0ajAbZXIM1Nmbk4+kCgAPIuJBILXp2Auh
Br+MWt12A75IEd5UI2AP9d4Gd+/akocG9MC4CfGkTNCGqYwRRFbmn1sdUeY05HPLjj9AWtK7GzG3
GCr/La9DQG1cQmnIZ63WFdfGt5BPKJk5VP+jasSKzWI81UlxkUShnWMO6c6RzZtM+F1LojDOWHsI
m+lC5eSWWDKGY3afUw7HVZsUp8oGOjxJ9qEwkC0mACeiDb4EC5CY2k21xtzBnRUbsKGbUoTWvk7V
x87WUzemnXzMmhj4TTnE1H4IQx1teWY7NOenSN7GmMGyqOt3wuFf2pgmoN8AhIQ4V/oEPkWy4D0M
5WyT+R/aQL9PwtmrQ/jHesUBOeFr0zAcJQD8CGb1S4RHIsdTNNtqKYA7rbHHohO2iIChx4mAuG1f
A/8sojbaOJH+pBhwl1q8eMB6bAw1oZMfJ7/0IvNdEjcEvUPzhqKaDojHxLo4INPp85xC8mS/iM48
FjZwD+wg6RBlNEQLLAmox3bN1pHISIgMwjNGlVh0i/yAfIAByb/foSQptn1iY+loOPeqru2BgiiL
DYyC7aVW+t8TDTgI2rLbsIx/dHn6pA9crcR8G1rqhLNM5n1R1s6BKsYHpSSOuTGfeyZf19JBwBop
aK8lsgXCTsTNWBI02sNUJ/E2wFtcIrgm6u7H2I0vtZVqGzzXGSwskE/Jj/UuH51jiwkNZSk8R60D
LM6Qu2FCf1oWdxHZsp0NDLe5UZ8qJAE264RlhlwSyCVcUQVGDSSOnKxS793YjD5AktyNU/suu/xX
aGSHeO6+FhW3gaqmP4TCs5jpLao9WnbIDAD/UW+c/AbEqe0oJmad4bmipXimAHYwR/NQMdpPYJqU
IEI/S7Nu8yCvwyBcpBYYgf0eafTQ3xG27wiOmKdm8VNY7auNrTaiGtPDrGdAlfLqa9Rht1YGTEbK
IqKmjyolCItnee7rmskpvSmNw3Hl8IhlnL2LIflSl8JT5xzIPvNkwsMmxE/TCEHQ+eO3FmLkhs58
QJ3s3VigxXTqzeFr2Ba0LzG13vhqRa1zBOk3WAw2DmJvDgx5BHXbfI8y8jHIIgEru3GVNGCQgjKx
68rFLUQqz5jLM1RgpQUSRXtAmWdFOe7nZYC0RgAafcNMDBUHAVJkScCXVUEMbKXnIIYOMHIcDjg6
AQlJ1Zsuua6paPdU8jAhWqZDHh59UxBxpEv0FUdw5hT10MP+dpVAeZ6n9o0KdwKCgRpbjiI8Jo4P
Qkkw3hHh3umYKUP9arbFEr8RNihm+aQMHEvoXHXghIxuqdiGmCBdGgrKhRKiLJn8ikhAJP6ZG6Dm
t2kWb+ud4+hFwR0Ah0shF88V8k/QRxtKf84eGRhoiLNBmUpp7obe/xLFC87VpGV9cyR2YjRLc9cc
8awdQ/8ehaJw28aYNYXYg8QYLOxoKqK4lf+0B7XyItMq95Xw35HpN3d9H+4w8Yg3QGcq+ZoVhEqJ
QphlJXuTXFQWmA1aZR/vW9V45JTn6C9ZyP3RU/lcVFPRnuuhB/491TkhE9Dj3vF0tTnQ61CPROBf
w8pilgig+jbZGhwPXl076m4o0i+pWAqZzbK1RzOU7wGlxL0NozlbKjqqFzQsPl+LhnZUjhPrRitn
3wuh1MUx5ZpOF0+4VjVeCRjJU/OsAcGOpG0Q76JO7TfYRXSe2S2S2VHceevLddEtH/ioSjZIahsf
0JopSCuyWWxpCjCDw+x2tNQXtC592ok+eEN12rFrvBNiFTiw3pwdrbb3uEZY9qAdZwlQtTFuaobD
oYgscxMmiBAbRhWrbkx365Bp+aExWh2k27IvOefRG7P0xayddF+tH1QJt1wb1QqRd4AXTYvo20Sj
BvId1zMIeJJ8vKmWPLqrk3OY3ybgtDuEgbSNNanBRVrtpexo+NWpXxG0N8HFR0dMKTTgaKFueXba
WZ5jIIVjGePRgptS5/mTb/60xtx/ahaFtsbpvxdF3V+Q3+4v80MaWjRh9QTrL9uEXxm8WOG30kb2
TffNTRT06SltY7LwmhvGbgT6ur2vqO76byI1Qhwr/bW+iso0IeKX80ad46c4swYvVuuRnhT/pXJj
5jI4w9Ytz3ERdftRk19zZe62FTerO3fWmxRWs0dOXPeQV9E9S+hguP98DTYQHHwe/sjaCSu3aJQg
3Nd/jcQALJEQO1K5ok1WwklQfCsDy+Gcs6GJtoQ5CeOdPR+KTLtURa+c65g2UWBSdlteaUNEOoUP
du6Odk+v2k7RqlkWzfLx58uhBATp+3uraCUiGyggFkCnz+AS1J02lEiCS6s/U2wnN5QEAUkeDRfL
DyVSbKaxmWoKdrMwz6rtmOcqy63P/3yjllujVVBqWt5bV+kq+oDN7KlWbOzWd/TlS1YOsV3W5eh2
jbiqunn1h7j/WbKf5Sjqr0ntY7dpCus2+LT/eqfrz0M1WNhbKxeqb66cjeEpahvl1mYmdgr0Sit9
SM8gvtRn0AXOFiZfcFhfmnOILTu1fzkQm5WD0J7TKFYvDcbnEDehewEuKfd4lQXbNtKHb+UMqHKU
aHebcEfqZPyadTJ7LTvH3KU5AUKSm4TnwIz1jrMdSuv5t/rCP9BG1CUb/1u2bqDiA2OEm8V2/i6c
kTqKNmP/1R3bDPihBiWGXJX+J/4VdJe6mqhGF6QlPag7I2L2+t/8vkHTDq6ZkDAO/1otAPipTU5b
dsdGji/mXN1qSTBJsocm6g+Cfa3B+gxwr4f4zX/RuVg4Jf9x6Iuukbb0GZy/c/UJ/hUjmgG+pRN5
4pIwNp3zPKbwZtGQAcQojgKa9/+Ckfb/Y+3LBG/z273xH4Q09z2lRlHnEZoLnxS3hcf2+a0/Sl+q
avxrIXzJhVVLtcqAdPwHKw0S2L8MgVoSVS+VeFFysX8rfUEWgzEmNGnrpCX/Ln3p2r9MvLwNaQsb
yYb/x9KX9jcSE5hfaFeqtWjQCMpsxt9kidpZB8/QdeMNoTZnByZ4X7ajAayoHPH3DPuXwhjzU2dg
f1hFJrhI+OkbtY3KQ+R3T1iVo7oj0u9BVlz60QkpL+W3yCKnD/GX0HKakrjH+HQLIsUGOYISJhhY
49g4gFBte7zL42m8c1rb+i9kbpPi4O9PynJg9JGoG0roGzYEvr8+pEY+lQmc7f4GkTM7DA5Frtb4
TihmUuAL8gs0uXCr4pl6yGvFd7uusRExHOnphMbPNpzLszP2d8ViU62pFN/1jjjB1nrrSrd4J4a6
u5dRaLhgopOjOgbApG003BB2+dEnQ3QUY/5YLOOtzIoa7k7T7/y47LGgzNuDJfJfbREOwDptbTOR
4Ck53LCgz+Oz3g3xOaEW746yAeE0JQFRmeqf9XC49xXFBvLY6y9rgu1IIzyjIZ4rwYl6ofJkLZL4
OWpStG7r6L+cU+ufCPKWXCR2HEq2MCn/dk4jGdoWlIxbQIi977sw2js92XzQyuAZ4JdrlpBolRn6
jx7RB8nL+BuokR+2ETSHyKm0c9MylQDpvev7DsvEou3QP+21DeyWetFugfGUPKrgNTnR2gtoOEIg
H8x32vZen0Kt6cs+B8EmdoFhk90MpA3A34fnpEA2IbTipzENc2uTJkF0SFHIIFaHaW+ManioTL8G
4+dQJyns9K43/S1gnzbeVioC1JM2qM+65Fw6MwUPK3udAnPby4yWuFmG10QtFjKSJ8socaNpxgxW
Mx8T6HDHOGyzV62lZdxVF11Pn6IlGPpzQVozetMUR5/D8l94wr9r3f0DU18auLFyl2MQQWF9eQZ+
Z+pPSjAoZdrccvMjCebibFOhXtpSyhEuAwGnr0VnqgLWdeyN6JDU4Q6VLrBT4RkydOyBvESBxhCX
hYygh8rBabdOVYnX3wbFf5iwF92E3yYtIVUJe1ZSYWeMYbHcVr/tpinGwEBQMUdAQGk89O+uuZWZ
mHAN0RZQvfNffk772yS5/p6z0IANsNmY6P7t0QfQDbQSLZcbiFGQvIr6s0LmD4cRcna1Vo3b1CbY
v1HwfKp4oDbCaLaW0xVnB9hG0BniUT7qkxO8trrITgJNtG0lP+Kq26SAG17pU6O+QgvsUPgi3zUo
e14LtBL2pUZYjK+jdf0v52/Z4b+eQJ41zdQM+CbWMpv89QTSG4nQDcqim2no36iMhMA5uPlHGy37
MoTViHi32Elp9rumL5WLzkh0rudO28dW9RhFWrDtofa2Sz1AnxgNm1K9XxeJ4fxU81ae9IhHkAYD
5VZqw+dxzlu3Ceu9Rjh16VWOTubzsB86AKF+NXiVvbCYsl71ZkVXCdQrY9/U6C4LSdriz7H8Ason
RCuAfMMPbyrK55SMU9iBWeuuhj99XzY4Ig7Iny6y48qQumrrkAuBGPZUWSLF3HS/2kaENwXFFNdn
QkU+AkNA24ZXV07JjGo5SDy/gACC1Vx++5/Pu/mfNxIiIEyPCChoCCmsCm6/3bjC6kwI275yhb7Z
+iN2xYo5PNgm5dYQ02fk4zV3qO1hq4XTj0S14596hgQQlp/viHCrBMeGdRcqsTglg9IfWk36j/FE
uyFa1u0bd9SV6Qc+ODcj0U+jZsXf4oUECY0I1l84TfcVljJUL1JGIjy13w3VB4ZaPhrATbZpDUJk
6mdJ/Xa6hxA9gJUm1TINxEiCXH0atMTYo8xmHMPZ7t2ZesZRMUW1z43ROEa5tVOgzhwxv6x2Bp5z
t8BsN71ff0X9v7xLdYhfhnyotWb8QhugvQKu+59PsObI/7i1oZAxIlgOsY7BrLJQxH87xRZ0FlGH
rX7FtjJyKzVVz47dITHXjIIiSaQe0tmyj+sH62K0fV9xlWWdWlEmtFf+/R3VV76Xc1n/9tZvq5gy
VqEwLV/8c2to/8RuL5Hu+dzu+rGfxvzEb2vOlqK4eWSjeYiQACw/9lIZ6uykaOn+ty+uH3z+5LqD
IYJ0OKkar5/v6ese/PnjEzrs1Z4ODJiEsIVA9g/H9Ofaf2xXXaqfk/e5D/8+mN92dtm5z31a1/n8
0a7M7pAzUmvotGZri3OxrLauQGJqK59nfv1kXUzr6V//NXhkk+oGSjg4qD08GJ+ShKL75whC6dFE
EK7prr3K0IeSp76LldKHkYk5KSgM8M3m/AvYabKf2hfgVb/6wlBPXaJfYmP+JUYE5foJ6bAEHd0R
OmeYjB8lzRqcZnqK/NJO3HE8d44oX4BK3uJm8fJoyF3nOv+iRYSrgK+vePHuohoycZdnZyb8cqm+
AevKlR0II5zG/cLalC1AlqAiTEh87aZpA5ktzkYK03lAKTWixtzi0bsdfLyyUWRTAAsam8A2UjyX
aLzYYnwacoZR+NvBJrIlFNv4J9HZ7FYKQIss8oxcus2gWV8aW7tZ0Y8qBsyWyBhbp7U10+4Tq75X
e+2uC/AZovYoN5hV0d6xMKaQnXLIeAy2MOOixTPjMdQ7JiSrB9ADSw1396wutuaEsGPUQ9nUG+NQ
wbDD3S3Z9IVDM8UGE5VZtgu6jh5NgitEUlm7BrUHyHv4S4+gWm0dhrS8BUETntEdp4CCYJhtOt2x
tiBL5rV2Maug4u3kLfEFAgzAe9V0/BFTJtWoum0LS3uMg/rqIFS0nZ3scQ4MTnBTIprThAc0vJTc
f/ad0t8GYKkKMdAs77+jLATwJkdbFGf5RY5Nv9ONb0kLaKQodZR5yhWrSAWqdkfFyg9UqNRzIRgZ
UeJKp+hULyhKyFChZXnM2DivKXApwjTax3a9heLJeaCZPMfj96hKHzOZK1fQA7sJZS94yOM+UBVx
mmTVbJWRGyy368H120vWFd0GoeDTuHAfjNmN6qA9qrHJ9B6idW5St56gQ3YVnc06yTnTLbxydYw1
sn2c6ucuJrrJGIoT+aJWNPXmVXImAs411nCqmm4n50Jy8gWgLsQUaqlouD8pJO3a+EsOiZeOr4YZ
/7CKbl+Mdb8zjRitoKK+2KZElCbBxwmAFKruCLpq/Qd18UuqmJBno8eWeX6DIvUlr5KnHsubuMQ4
1ACspg7w+oz0SDnv3Kbm6xiH1R1sDrdEzpxL1t/XlVVvWzK9WRRPISAbtyssZLMhbiim1u3g9vW0
kVWUdQNn31cGLhY+cppx/kzDZOGkBWCYYJR2wigoEaW0zcbcBNLN0BrP6Y/ZgGwL+B5OcevOJTy9
MgelVKn9rcvaZGMM4hJgFlrWSnpAQhpdLIBDlkTB0w41DNPtwBvUaZ/H8qNXgjsGrNSzm+R16hTo
tyDnjzm0w8nH09dMhJcFmunimshDagUPRuGDCeziXei/Z1RLka1NuA9Ge0+23npiKve2FUy3/lnG
6R09rJ1gQNxMQ+6j1gBGsLG7YWeO8a1rDM3NKDtvYrN5rnryQXVWL4qEajzCItqMeXmciS83llO8
EGztcQ17gSETYw9SXFTRZKdWq75yD9HDQWblqCeIy5sZvXYwqyoTtPlVsTl/owl3qCyRmjegZW+y
DsjAmFxsC6qDTDOVHp7xRA0K4Da1wmMvtMhFHETZ4pj9c8A3mnZWk2+VSEJ+CD9MyCDUMKmNmta8
M2zlVYl0Rj8r+NJL40AqNgLtpLNlQMuN4utY2Vj4APVmgEy3cRGSKE2TcTZzxsmUrGiOjfghtaNd
r03NPe1+mNzGqaONyQXQ64OFtv629Ltk47eOs5/pL4xtXLiwaL4lfY+2quY2lpW4afslbNCoAx25
qSUOsRB46q3TtbfJvC8qRTuNfkOHp7Rgxc6jug2th3bW7J0+kTS2mXOuJ5CSjgNAVqSL0IPQD4ba
bWRVUc+l42JrZ+Q/pINycSTSQ8B4iNgfOFXDB7qi1dlT7qdEoK3RueRFR+QC8oNqfuucHgME1BqA
6D2bmn2RPld4bsOT3Ydw2X3wa4izPGmVhEzcjpWrFbhY9fo7D1h/SLvoJWHgdKe6AXWuVQegnWfc
rHNKrEh7jklwyOBfjA6FyqnuwKUipMw5KF+rRDwuAKOvOYVx5LIi6Pw0IBTdequr8RYydJbZfOh8
rdtLSTuoWGThFqHRCLno/QAJk6qnchhj4B/IOk5Iqdv5TkTOadBRHut0/UlV0pACTsEIAEdpSxfo
uVPgOlUqlqWZUsm90zrn1i/NA4WJexmPT3E/HxHLuIre/wm16qfaoXahguo2wbK6qjq+iVwFKRoK
nruFLB6VobmJx+5aAeZHdrYDcNnNqLHmX6y6ZJDmJkf9CIgFdGpIhcjpZZfGqfcMMFGpG9+HyDlO
k6++wbvvd44wBrSLHeWWN6gjrWusi/VlMufBHTXn8Yz7Zr9bv7Z8X+XEfLcDfrufZ+URse/xWPap
PARJED9DgqCpx081w3RFBbH7UjGf7o1MaN7gSOUO/gLQ4mUbuf3QZ2n7gexytC0QULhhldxc0k73
t2CLlK99Vu/WbcmZri3uPvaDpozFiVQsO3TZUJzjMBf0xdN3qZT1Dy2DB4lK1ptiqPnO1pTiQtll
uCoiHLeOQAtToe+2rsqpB2uSBJRHwn4iexuSE/Iu9QPoXWQM1q3113hq0u+aREghFULcidxuPaxp
+71KqeXFL503tMDrH7ggXkHThG/QofH/QVTpAq7FvAYJUwZSDdM3OFa7QbWqH6MEmDt1VfdEyHOm
M57sJnq0x75X1QfRQYJcV0M9RTdK42NqFOHqMMfupmBUPbNpq/2AdOyr1OzXdU0TQdA4C7UvXWCj
jyFHA05CgzbnNlFAWKlOr3zLs2JbVGb9ww4ivF4tPX5y6lpBbmDSUP+0lAej0gAhL8dCO3tTi7z5
GAvHcOvZhlcHNN+zJj/Z96JuyeDt5/UEqWl1z3RVfUlNXCR4DrDSSKr6ZkqIEoXQ6veioHGybBVe
B2I8RWE+ltBYjlZh9EecRapHQFhc2WUVh2jXDm3/XTGRp7Dh9aJ0YiVnRYH5VtmF+eo74dO6atAF
j0O8lA0qYe/q0izOC/nmVuuZQqjWAbuF1v95Im0F7Zg57x9Vf4aQHITlUR1a8egX4GbXrQ195qLl
gchEwDbMJrO2nTqh/Ape7dZOI7xakRXfB+OLMqfae+8vrkh9LS6IE7Y3jerg5wrQAhHSTT/iCHie
ooDr6xW63BDDgWpPev7dKcgvB/Ujs3DgNIwB42Vj0K99oYbb9SeQfu+54YSFD3Jqt/PVt2RzHToL
4lM8yQ8bP7h1V1BNYuCXztVGVOCqlgBPssJmTm6wQfL747oWIZ/ptvzWrRgV/bKuIBA2ep+Ux3V/
LIAWbj5F4pakRntxUJjdDvPcvPfIZHzuUAgcqACyfptKNb6g1+ps89a0v0ku1roGdQi69HZW3TF4
mudw0uJdC+nxWzM2n0dtOkPmknSqqJ5kS89PYuPMiPcVWtHnYWPsFEHMy8N7SITZOVuGpiW5/2pF
Baty7ueWy6M5fnOfBLoNVVDgRIBT5td86vbrsfhYWGzowB2jGM+SSK9g1EW5s+NmQjIbvMa6nVYx
VSTDrOSB3nzlAU+L95alxG99kJ/W7YQjpYQwrseHRlNoM9tztTdjHi/CA29dg7Z9t4l4JB4Aexsn
LRPjPi6QM9Jk8QrDCeTBPL5HduJsTTFF58osaORX4jsiA+M7D4+gHmD5d3ZItC9CShpy+QIiQRfq
kuZLqun+kR5du0cNDWc0CLTLFzUzHnctdQ2P+Tzd6bSkaLHnL+uHZWHDdphKupem3d7G0sw+txon
M4qYonuOYeuezAqmZ5FE07s1ENyAU2lHkOWdCIsTbpXVi0aBb919MDODS1lLv+aBP96pKXIc6272
PUgXUyZPXaPrXlTYMdAMdj/HQCtt2uFrORVEJ3ncHofR1F5naRzXXSz0CQOtYFIvuPnq9yYCjp9b
tBbnn1Gm9gN0De3cT4zV6yYtlNG0tAvfQMerB1TYsKlzrORN4JOwbrIfw2mLcgaFA1H7D3j6Au6y
SNIUu3Huy1xFVKWp1PuyifTL3A6ASZdjH8vwRJlnfi1yk/xMHfGHGzEfLBFwULsJJ5cl/rEMH655
WWteFBvZU2crXz/3SuNG8xFcvRORaVwBqPSfp7oJ51sSyPyln1HGa2HYQG3pkvcWrd7lAnbzgJRW
E5kn8InIEWs+NWKtePw8Ow2y9XVQNozlvryZYRN+brVWu5eBwuiTVIfUG/V0+LyA9K01JvpvNli7
vQ7Mj+ZIYb3YqIqvB6moC9ZgucW6YPDv1ttuskkNtfggtBAwJlN3APka2INW7xBBe2t9G9BLmcKS
6ZAuqGMLWcAYs2PdrK6wxwlNcr1HTaWQ1zKBNWXLaV5ACMyq3SNWj8UplgjZDIJkVTXUwyCMhZvW
pS6Rn30XtzN8/9q4Fk6zE3bpHKDIQwyePyycxXAVQBtVHyxso5rBgGFmTVvaL9+kXdKeUSOVzM4u
XgrbOUXxAPnBr3TEMuwjPt+SB7KVVwlYwQ2MTnNBQe5U6FhPSmp8o4xxTGPbfMW1J3A1re+PndVq
+1DyjALhGXdhD+5lbnFyQIi+/FwEmQYKiHrSctFyT2Ig84csx6qW0fXauR6r8GBHfuatq6zv/329
9c11oasZ6h6L/MbYGeEhyOfz+rV1A+v7QM/+rxjHn28yjIO4xIALNGmskDstXM6kh+BrwELpQcjD
RG5gzTVRAYFTSXd9kr/m0qD+EpEBhUoLeMNu8Tt5y+hwERDDu60X6i+K5LBRl0XSCWJdfOzdKU8G
T/WbwRvaiJMrcGu2ZxOf7brbp9a7bMV0Uhy19Yo6bTeABspd36Udk8AY76BMSvjnnyv0wHC8pGhb
L1sW638JpqtTdNRH7SlJB2R1wsZrxU+UKTmgcGGergs0ruBGgWemG6PtnQG0DHJxC+TnDQ2S4gya
K9F8WKh4Du6Aft1lUr/IAMme9fTwlDU7LQF8WgDsQPKQhCGu+pf14KiOlh7Ey0yUS8mxmL3W+Eha
tqqQqexzGb2oPZiUpmmfRRyOKIbwhVUYplKFmAHDqpdILZT9+t76ad4Qolt6uQ27Kdni0QKOBTVC
IKNbAoUA5Ky77liox862KMniUBPgiOdYCbhoB8Kx5ybhbb3Boizz+12h9TcjjrZZR2opnQUJDYzr
T1QXgpVI/+UgJX2UhDwfit+W6hUqk8v98bl1c+EDr6+zSHXceDS7TWi0J9WPjw0tw+OsdvkuYKii
xQJwcKZrvcVtp9jGUapASpOKC4i/cfu2fuiMvDuIkEZq3KXjQWvkxVLQOUa2CWk7utA0RGBR7Od6
eI2MaC+Lyj4WyLl4JItGa0ZeKOLaA4JRe3U/UoQEXOiaNuZ3K9CpLAvGXwhlO3WBZCmj/31omh+x
9DMkEsB1tZV+M/D3PtSFdZfOFTSycXjtl4cTzkvmNYt+zfpfvYraQMnM9y3er7sWIeIjRrCvc+RY
V/yILbuT90pRhedZgzaSx6V96vgqFiR9D/HQAT9cKeTpsWnsgA7G20iNOozU62PTWbilAT11tT6Z
DqaKyrjeq91NiRB/w0TgtTW7+dzGenrOG6N8nKcKkOQUWFfTKvR9rCtYZHeh6dKElHsfZRWv74Bu
+WO7gfZNbDH6pMZMDfBFFf0AmiC/sztzDw7IPwcJkXVZRRsxPQfG4N8nhRPv9BRquImd4aOSU2Xk
d0qv7qjZJmEceepEhyM2AZ+mg6oeyyzVvNBwroivyL01+wwn0gxJh9DkPzR6co5Jkb11kY36vdOg
/jMV2sVeBrAwZrj7c5EoKvouBVBNIZXv2B2/gLBpXQIwH62j7tVCaKdJRpoNFEQk0HpPKDzysv9m
Yki/n5A+CnWt8uQCJ8/s+BjqJDq7isif57qPEB8F0dYjfXMY9OKywtb+XIC46tHuAIulZMUHoqXo
zBVTjhCO/bn/Q8MTMPaAXDsUP7Yr3HFdrEjHSL46cEpPDQ+oB8n0LspTc59qQBDXt1Yw4vofjBhw
GNJ8naEXU1UcJ6TycA3womWB156yE3J8C9AnP1Ctuc/USPAkYpeaAialHNyEsGPX+1zCFGU0VJyp
90wY420wixNi/9PZzMZLEhfORmg+wZFkGq1Sp/tcrC8FGJZ04yyfCMrnVjEUpxW4uS4yHVqtj4oV
xa7Q9+ZlUQJE3GV5lyJuEWIIMRc3HCmfnZpRHldKlFuWBZCsP/7z//0fGwPuX9HLx4Fy8FpLHbz1
P2P0f3+5fiDQ0s1iqzwGFYSLdaE7iFwlVfYSGBomhKpTe+siqxjHfCK2z5fre3ai0FkPA8NVqqb2
AB0yGcQQSUJbopujWy+okANmnuHg2stXE42hJNTnwjWzakTrUI6nGYsRqZblWXXsFPhyhl4EXTdK
ozZjuyYGytC0QLX9PBSvRj9TqDHEg9/mOrFEWZwHFamQdmK8CJYerNK2wB3qpVHKuVoXFtH6phAo
jK0nossShyI+ihjjclesR5LUPEM+6bpQjrlug9aMkncYAzFM2GCLaTNmIMs4tQ5bgL8pfFAzpBHi
31NeQ9Rs1hFeDYfRMxGQ8AC6+HQDBnjXsyM8LKxxJWkalxSJQTuTPGpaLrI/Xi+ENnjw6UmDD7EV
VNVcI9PdrHJKrwOLnOo+c3GocbN3Gohb7EoRAPK75zTQCm9anpV1OFj/+9t7UCC8ymkrOq7cFx04
7x12a8MV+7kYnkodYoGS5Bd6hU5DkRkF0BBGDgpyqEFloqW7SzKmFcZzkifVXoyxfTda2v7/sHcm
S5IiWZT9IkoAZVy2zbOZz+GxQdwjIhkVUGb4+j5YZJVnpVRJSe97Q9gcuLsB+t6799yWMveDGQyR
P75l05hugDMHQb/vlXYi3c044xxvaQGHPE58keNO6Umg4jkEZEfHQ6QI5DbPMSPWZ2lXwxFiFljP
p8j2h0d0oP4lR2NAMnB3SHwGggI+G1cjeANOiCJ7jMPx2qtyXDoN/qDAc5BZI4NS69rsGdNkXUQv
1rRPhl1sJWkWN9kjfmb1LptVJENayslcrrj2BcVL/2DS4V0PnsLnkfX9A0RZyihDD3aRM27MSctv
ssrpEjviBpAsX5o+o5sqjvBla+U3w7fARar5bJ0MJvb0Lj0Z6MTgTopi45hZesJANjGd8cxVJ0P/
OeuSn5UelOf7PXrxLAELTipgd9Jl7dvWG0y4JVGtxvfWQkYvLAP1hSnjt8FS6/vjbtkxRTAjY++I
tHqtZLUtisR+9PvivRpDE3W1oKekGmdnjghgzMl+LnW7erOY8+/L2MhWbZjXb4UxYeoPc4ZC87Ne
qi9hVA0LUfqEfcpwJOQTp+VeL1jjut1YvbkOZHXP9z+VhfnCEdOa7JJ0q+tNRCtnE8t+eGywJpHq
ed+IuowRTwz+PoEyRruyMD4arUI8IO3nsMUWQqkWb6B4j7eWcTu1x6tqNO9VjHW8y8lLYZDSQlaM
SPqYb43xJHGaDcWusgB8MKpPD3VqjQ9RVmlL03bG5Ug0ywrtV8OvGlYTPKMRXBjBdWSbBQd34gyU
tWMFX9k2d3We/ZIVLJM2L8tXn1zbpYxrmm3WpK1MgejM86xuw7oBlAnXys8ufPLTbocLRX8dvPiA
+TRaJk6onl1cUfscFuASBRf9ZP2CScJmJ9Buo7Qf0MjVE7K/oTlHWTasnTQL8EumXAr9pn6olGyP
g1GQx5w2cl3Xc9gcuHkSslT5irh912J2vFpTguhrEBfgB49MpsxnQhGbZxBQGQzvRTw2CSlfZKnm
/BSOO8pdI+A43Y/02PEEzsyNOzLqGnkPfzUudfljlmftWZgV8afcM1xEe5qumNy4CkIKkYOCaN7r
jnAk6w0W6raaCvnZ+/TZgi4JL102vKuhHE+MRel92wKbm2ebD/a8mbrpZCf00aVupVQsLuc/xZfM
T7KGZKx42SKtWBhV1a/iwBkfhD2V+y5i2hYIWM4FYpF8ZKBtBqw9gy4X30yalfDb9aVbGtGnV7OU
QGHNXLt9R3flkGxU24fAJ+jI92lbOIpg1rmVQKuyPDEgIi9T+g7cHxsrXDWOP7zMWXtTNL37PiTB
GAvfKvREuyp1Mu01a2yemtny1aop/jGEQBdK1/mlJVj2NlqHRYflmXcoymbNiSx6RwAZbqQXyUPf
6v5DO2JQIlva8EPxouBJM0DkQmBGJHLagfrz7v1ZJpwMSW2WikUdqCecDKdyGK1vlqinrQpCJCvz
XVUN37rKQHFn9n8AeJguXQTMpfOz64gY4OglgKWFRQfYdmR6pWspl2AGmZXGI30T2ru688OXjO+R
eETPFkYCoszluAt1z32cDH0ewxRqYYmpf863tk0AETSGz4Jh8luej90K8Y68ZiGrpNjPtYUk3GMr
xzT51sfVBm1i8mLFw7ue4jjm+PA+zNp7UJ6pfsHdZTQTgJGYih3NnyBe1CDlQMVxWi4yWqR2iu8I
N8uBtALnOUDqvU5YEWw1F5Rp6GrGWgxdf40zgwTTcNpbU92crcld4R4oX0vO7DKxXjrH6Z8kx3wu
rOZKsF6+1EbP2PMlmgkeHlmYekoKT902BxD59rHsmqdCwWhVWIwTMX2HuBeR7YOT/1A38WOt1caq
ajttF05l98Z7vqUVZvVGcWBUjIqXyp2C5djQ3xpJ3eQYtby3qRjgvNTLtBbON8GEX+b7QenGVah6
m2E1xC4TtDRMo52glTTbYOOl7fTWLu8wHnJ9LWa0nU0uAH2Ze84KU2EKxs4cllaK6bbITfepGqHX
1MDHD1lKtJJlF+6hgcW4p3s0bUVmnxMyLd6jMIESmGmfkaExo0sGatdw1FYjZ+Qf9fDTGnpmsL0o
z0KzIOBWnXGpk/Z10Mxg4ZGscUra+ntVGdVTFpZwx+b+puNV9geo0wKbdN3YxnNvmNnRb6TxmHPx
XHA2zVj5EgIIY/EjKQ2g8wUQNscx1+RwhHvDxIdSJ0myrScac16hmn0HWRFHo0911njZlrEIFzE9
HE9IZWajMTwdpl/F2Wp9jKKWdk4Qaa+ZF5ePZSVg8za4TP/8CzYm/L/QfHYktBzPT+uPOk42qJG1
rd1H2d4r5t+KLp7ALIm9ToDcsQyY4xoGJvHOHsglHLSL0XTb+z3bwcLENaU+13mDBGQC5sRwa2W7
sfiZTsVPrPvWBj+bB4IthmFQux89klhc6SzFlm4eqUszA0CUml7qAeGFAXL13e9e8igZT07vEfoR
1NpZ6JY8jiNWf63UjzW+mD83VbF1tfYXk4xbnwQICzXB0gKT8lEjRiyDWvoSQ2w9asjnFlGe+Ndx
ZhJyVI6IvzFNY++VvwY705dJZE07xlTJUyb3VVV7h2p03EOoa0+1CPkW1jUdUsecLkWennMbt1dN
ECYBKlC80zaDJhgpc3EvpmvZNscgM/c4CP2nzNAQwMTxrcWMvhgcv75winIL75L1lFXl/BOif9LO
OKBvUvUADV6kPrZnmhfepW5cSV3R2a9VFG0hYk2LITDKPUPjcjWpugDvyHsbW/kHPu4l1fu3GEnO
K74p3JZ9vh4CUhnmyeNHHClc5EkPFb0eWaERiLfhpyFnvISp1dBfOGj9SAJ9mf+gw3ttsth86IF3
4wkfklVZJ/q2JTMbO7YDAsupD4AF61ccW4c4lJgy58Okq3PI6Ji4H9LR/tRL6cwlfP+AxF4Ck0xy
yFZGDK2g3jYdDd5UBC+hgAEEgTT6EcwrSg0XG2aIdYF3u/AehAAyVnVd9+lxYXFaP1rTL8qQBxnx
berm+X2grXRzal+0IFnLuoi51AV0lKYCNzHnv02Up8nJrsWT5TJlcWJtupozXbpHhL0L/SHYZMw+
GOHXH7JnCNRW8g96NEzVSJs89R6rJdOJHxURdavMSoodeLWewGlO2JNjZ0cLTO+iFaG71/Ss2NWe
YfC7b5GLTVo/kVs5iJ0VWSucyNmbDTXw2NCvzxtwZjRz/U+di4UehfKpdJMr2Yz6yuoc/xqbotmW
btQdRyAMR2mEztYomKeaLbMsp3uXhQoZ3srsOLjGtvYbrmFx+M0O3Z4dDlB9a0R0lvU5TsQ603Gc
4Pvq8puZ2O2SXWD+ZFAK8WOzU+IlbKYGfUP4UCapsWbXszUNLONRqkR/5ACuME03TEYti8IPHMFd
Ki7zqFprcZ2unKkzOK9EwTYidmfL9QNZVGtWR6Ga6ljGXOWLingXBPhbVhzBwvCBEuk5fKGUZ46V
N1RHauWL5qDJCpr+ZaiyMwZKsWdtkq9yy6TNl0TiyDKLqxupG41KbkNrq6OeaucsMlNC77OGK5wV
nel8AajDhQ2gKdtaEtKtEcNy06V2C8LJWAwdh3JGN+ytSplR5u1rE27iLJaXBhLARVOTsScI+3Z/
CD4zcloik8wyGy9w/knT1F386w24AcN/AybhPMTqrRu2A62TxyQGIKY5ytx2Q1GvSytdewV9EtfY
NVHBAVNOq05U+TbUWOpIe2syrvguHCa+SWF/t51WPSYlZ/taSudTBzYtijB8SkfXXEL7lzphdmgi
/Y2ynXzXhM3w1qBLSnIYNICxsr2mWfVTavOFZfyxg0dVO4vCJkjAlAKMe5A/8dugKUUq1hElDEbq
z6ady13xfQhhxSUkd+/6CfJGHKensWOdU1Seu2QtU300yIo7PSWSBjfosY2GCeMHv4lkbIc3jCcT
gRBhwoDJHd5YsyCkDKrH1hIzgiZ9oIbIV31e+WuokdXOpoEx9w7C830TD4LPzY1u5YcNQLLGfb5v
Ulq7o1kt+lgOb71EDKWSMNnGsNLC0PGx4Gj6IYja7FwHXI6tHAWMMTRk4jSRfkiD3lxJWZff6VTd
SDX4ptnajlq8Y2nFqSBpKV+91ssu+Xdz5HSXtLjuLccrNmBRHAQpGRnsWZdtR+mD4GLs89xASDF8
KoFOaTgMLdhvpSbp2FvU6rF81vy0OOp0a5MQ6XZDQeOneMLjtgYXUlbl0YSliN1WR0PeW2LfINoj
4MM4jzVlZpG5irWJlmwR2dp8J6nbhj57aMl+PYM9OYXOAFa8LRCZSQbOGqIW10Wb3ZRKHnQa337N
gZZ2pNinMatrjxnVzAd59OpmCbXley1c/7Ut3PKQsRxBI1oEr9Ng55tXivwcd0uWXxGYrMG79qdo
a+hFeA0jlb7Y4Nfg8/ZnZc7TQFkb1yq03L3y8m/Q/o0rOpYjEXBqL1p4vm5uHPJBJQxkVLiOx6Gk
WZHEn8N4aJJt75nBs+rH/pkwL8qQ9CdzrOas2WENmUWTzPf8YDUEGJulLArMPok6uz2DV73uBdqs
lhGE3rjLvIYUkxbEXHDygKkPFYgFBhunTmmOAb3EGSRPdlolO9ZAqKKHgfZZYTMe7nX7OWqaa5hb
8sM3PYH4C0FKFT6VgjySrk2L97wMGeC49i/BmN3JfVKyhM0q3va3KveSg7QL40ybingQRi1n5HjN
oa+0E8TIdU5b6h1yy7hWTRQfizB4a+gJ75jg0e6jfKfnfIsrbExKyGfI8e2D0LwFkURM6VmHSr3S
P1oNKgQsF+PYGjriNqame9sjvYhOpXjVPRgX8ajR/seJ+2o6yAUGEGxPvTRo1Xv1TwA4Ly5gdeI/
4onytS43DLWtDX29yjAD2Aad9yTd8hylck3TygaYQJNsrMZdbHOmgzERsHoDvLwx6epch04PqQnq
N6cGcXV/KIpqb50XJKbbJaw8kEaPWawHay6r6bIBQs5Jz7aJY7B/WLS0lkWrvUk1DaB7VX+LrXC4
gcsONz4WQCY3LSIipskJuWvbbNCzVyq+C1YltariNt0xj3EXDcLLHdN3QeeDKIjEVFcXCUTjmeG5
x6712NDPwNGovbhts5lq29pgTUs2QhPumby2IwLn8tGxOZhIvl2ZmmXT2soYiow0J3OaqjuAKf4W
b6NJDETxYk4ZB98kbwpnytqyfM6xnvHixLHahWHKgsEo0DKMpManoDb9Kg7WRTCF53tO7H0T+5V/
SPNJSs5T5YeUmnO8b2AnzOjHsqPlQjoLcmzaCIV6QuxvPLgtqEo9JryqDDOM7hV1KAIIcpmmwbMe
RiBLTtWQs8RGyYXSLBRIrnJWDVPVlWEco15P3w2ClZfjaHRrh0S6Q8NqhVa3SFBxahA+HXCosMEB
elitsc48ZS+roTSvcQUdB7dfs+s02oZjr/XbmqSSdUUnFQNP7h3yPvI2RqyeWsf1jrS0vaMfRsmq
Tia11pwCCkxaF6cYuuhTDTl1Pu+GRuxtO3g9z0hDKOTrBvxGU/+UDjITa4ymVdkP5cHOEGs4Xi13
qNQPPsiqBzv/qAMZnsfuLgYd22sfc2AG+ovo2uYcpEivUkXQhGaEj+OkQe4pWud5bDjeY4xiv+vq
LhqnJRNpetRo4Jrqu6+66X1wqEHtQCSb+10EIienmNCI0yJY6EUeHczBsK6lGBXy0gmoiF1+E3Uj
bn3/s++N9jbVIVaGAjVQSwv2TC1J7gJBq6w5M6pTX6081CUAWIK3xBq6Tdrr+t6M2xsHGpN8U+9W
QYte1KkCd2vMX1VgxDP8fDr0narXQTcPsGNg8sN9M1zo+qhDw2i1WETIeXbobQ9OauoX2ccQGvv8
VZq9WiI0Fu+OmnZyEs6DcjAOFMW+KITz0wrDGWWcDI+9q06sDvxdH+vIbYnee2Ec6F/iWU7uiepg
V6ytPcu3HqE3otSmp5eK6ECqWFQlwAqCBC2kKFuodbDJJjP/GauQkieuL1nSw+0Mo25v0FA5uICg
hWX6j+imk6WRRtbufhexV7dysebeJs84DWWOZq0j9SD1OFaEpp9RM4M3GUrSAMdMPxd6p5+z3uSM
nnBJNERYPw3tuwQB9UhyQP1UsETWQvM9d3T9BToaLjkt//PW/TGt84gEk2LrNhrySUxXTyLzz7RR
uvdppMVVjh3CJqNa5kPlE0pRcMow0CBhRm0ZIYbjdxqjYI+q4SlWdU8bPcUA4CBYbntZXe0aOHwC
gxMAa2e/WB5izRFC9jd+JAZjcVJ8tI33UoXhQ8yhvgXvSX9Rb27thP2EMQtlexM409KOBu9zdsma
iYtCOwrBdehonvQc8Q7dOBJTarTTZuQc3CgbLkLHbBbF9ewcKLI9JtvqYOpGcEg3UJP7U5J18COa
FoyMTTZdWzrfusR2N0Xj/OxdOr9Gm6F8MRFgKRCFj7SQSyL68vQd4eJbyHDymE98RE81vndmLnTh
a+ED50/k9ik2vgy5ET1KRgWZGqKn+0YbSTgOJ989mL1Uq8kF7dmTenS6b0C91FsViY97BzdCZ2lo
wFIIofxlcook8PTWcPbaweprgeUPI/P0zlsHDmNmoWnrgkkb8moDF2SsgPZOhtyixJoD3iRD3a7p
mGeRcdAaFo3txm22eqLRf7I0m5RR4e1s2r7LtGKMpyKfEojJ5M77xIPmPzQ0uAiA9uSWcUC95pQm
lgVoyqMhjvbcHlZWb/4Ob/7/tNH/kQHMQgkH4H+njf6f7OPzQ378Fbfw+y3/DAEm6dcHLu74nmmZ
SCfgGfyJW/C8f1iwQoVLL8H5Hef7T9yCsP+hI1eEdKoLC6qIj0O5/jMEWP+HaVrC923HcWzsy/9P
pFHjb3ZHHI5MGubd0M2Z6kCk8L/ZHSE6mVYtLG3XEBG7MemzLLEhH7W45wROco+E0VQrTsshdSDd
ttnM1NHb+Mvv7PbbOfxvxvH/tBvocABP4DcCK/633ZiMGs7dRE9XlVxlxsz0EPu3n3Qifvo090KF
rymuS23dppSAzRxhGc1Njf+xG3/HrvLb8A1DcH4naNmx7L+ZPwHCJqCKZglpRXsryCzy0w1MH/AY
ROfSTyu+pU5wc2L/WzaCVKJ/uiwNSQRKnhOsJbru0sestv/HblnW3xzrdyMqYAxbNyDCCjKg//3P
NKS1zYi0CnbM/ujk6pydrURdjSLyThLUx2IYQFcVc4RHNZnA2Ea8KZjBrBIVJ8qornPQuDiWsw3a
8NCVhX8yhozkD3ebzoqZ2synne3LW1+Y1gm9yp+bjNiZVWQTZlKORMbkPVRxGmDDdVIxhaQ2vgVK
lseBYARgM1pxpotNXmKh/9KU5xysBzt8VOSNLf2h345Ok1Nn95iBjfwPP4CtzTyFSSddM1bxO1eB
qzCyek1HL1p2VdqcdVn/BOOBmqqnZa+3+VlPpievqIKNNv4IqM9FnRSboVm74SHo+mZLOVIQ1tIh
9iEylx4emqTGkWKjNHVxk5/+mN7oQUbHLM38LYbBaSFUNh5zs38OiD/ZeOBj8dAfdU0uE9PMT5lu
ORvDT0ifcnceZK5TEaeM9qKcFlidMSPxyM9zV0VACzua1ZLsVir/QLuOIbekphaR/6uZ/yB5NJz7
+E0yHOVq0MrVFGJFcpJwlU6Eb/S1BQ9MNKu48bZ9ZwSwCuNfuYSlPbjOWvrqD0zvt8IPb0oIXJaE
7wydekie8kx9UmtUy7rLqyUyGNjubQNJHV5fGWMH6xBrhvaIR7Nsli4krlBa25o4ILiSEygCy9qI
yrxNQbVzoebTGrOfsKE7c1toD1iDSMYOVmPJUMWW/YtH/twCszMD4SHMDuWgPh1DR+RzMyb3e+hO
2qa0hYmOIXjzB5bZpTEUS03oD83QXNw0+2VYzLTB3mKYkDjGa0GIgN4jM8rdd6N8ig3JYBJ9/TXR
P0Owt7ToVi59HR28OAfAAHws7X/Bzl/aZTPrDX1kzpK2RVJm2cb1CCgK8uHcjka9wW8jboQsT1gI
5iDlMdoOFeHBSIp+jKEBKD8xKAXJXiDU1VqST8Y4mGJ3YVAErOpWya2Rhc1GEDcCNLeEFxFU1PF9
sGKdZXMKMKudn4lD0QobS5jVHjSbjaW5BE3db+pJ3x6+NrKJMBzOoMD7Y0waP8c4m9Zylk+VQ3R1
wtreMIhCcjI/1IUVObj3+/cNqWUvc/fyLy+5P84I+893fL33/tjX3futCqH6NtHsXTsrAHOTocWy
H6w3Uqid9f0xtNzEZs/PWubkrq0xezOjHLd1Mytw+tgq6uPXC42e+MCicin15qfvm8I3IuxV832+
Mj4+acyxSyJVcjBifO7vB39v768i3RvRSy/g1c1vqv71Sfe7kwMftV/c3/qXPRl1RnbBaKzhMmA/
VAYWivmNX/vmhRquyd//z/3R8b7z94+nPGfH7jfVfXc5heTLhGGo5eBxJDXsV4stZQFKlYzD0Pjs
0xGgicXBg+BhRHWujk3EhKJLglsd6Fv8AsF6xF8GPQaR2NA9xxbFZHvtgjF5ZdR2yplI5H3ePbhq
erUEQImhP5QZk2F/jhYNyqhZZ2Mrd2Kq8aGJQd8jukA/Hs71S1XtyFx4RI5iru0Yu1HnJo+JQADm
iCscGxxqqkFJ49EvyNvvWeav3ZbxqVNXxCn5Wb6wQ4J/Dc+6RPkYnPL8u6F756H0wN8n8Mk4f/cQ
SMtfTYdaLqc9mosYT7JJiRXbSYZdx3jycz3e0mS5IDSNDhOzO6sbp2cs4ttAq3/U7rieYstcVznB
HrSlUk7P6iHHicL0iCoCpBFSTcQtC3qZ9kp3Rw29RBnC1s9WwCz3hNORGdNjCKsjCBwocgmvxhRT
xaPHilpiV46mK4aUX4rj9121VydqianQxLRpfqYufRgndkqU2nkCDGNo120zX7R8PJ8ObUhYoBuv
JlFeLYphRnnCTIFjQV5KWgwvo2NwOctNJugasQpc4Oohsm/uFO56cwxWUKvsTdz+rHr5y5qmT5xd
L7ZWIdXoXLUzNX+HFIvigjj1a55haKcWpHEN5/Zo/cF6z8feCai3gfVK+Z8tVdp91AMzLbdq6bOT
7bvGWJMSmmMeo5QAN9RrQ80RVtkpTalwNg8CDZow3koH767qTDQaxAFlN4/mACEKeEDLEgZd0ZG7
ZRwJd/9peGW/GUNw4epKEfQt9k3a4W4S7V3VEtOOH7yPxZvTfuRdbMIItNEUUCnttEIj8BQXbQeC
VhgELeaG82lK9csZEFqVsUIMNUEN1YjOQ599RGFzzmj2Lq1iukBjQWIAwNU2mUH3Q0XlRoGOe7Jd
mEpsapdMucTeEYbEnGTcssQgtU63IB0lVweOyUYPWW9ac0PELDaGaR5VSz5EOEbuqm7wPhSsZvbE
ZE8uX6+UycomCaYNOpPv4BimFano4yKMHpir/OAQZ6LNnCR15dot7dOEdi7FdoKQkc5BUT07NhLP
R8+y1xhnHmWAKFCrzA8w0zsR5XKtlV5E9yb6JmJI0Do4CD2fhrVfXnGWQzXsiqMACSGHYJn6ihai
hjUJ8/4NsxLH3vTYOeJxlN03Ih+9JXn2wzEKCGjB3UylfmPlt09pPC8ndFUa/lmUdgNBiJbcOIrJ
NQOKP/yZnhuax6EQHVdL6a+7stx6Uv8+KBy2kV/+wGiPlcRVdKxbDzN3zFUsjZ963yTQqevEir4I
vUcBXjipLa5QiozigWFC2GqLYa/L5mBK7+a56lY7Bg4jjY7JmL4jXj3rlvtaEdGyAKez6LSD8gjw
nvrxNiAHZIrjPQQV+VlG91x4HfrRmUlWhaDYPc1/dANseEGEmDaC8Izyj4twNdYrbF670u3eEr2z
l6BWF4nAitRFiEoRPDa5RfqxiE+OIw9uuIJAEe+igRl9w2yHSvmUEyk3TF0LZOjRnCIT/ypC8zAo
v5cCQHFrGa9JE0rgrUDHp6MXG/wVA8zDevY8EnvsDfoHMcsoaV80uhaphRGTJW2UFE8h+pwFmTon
y/d+5r18K0rUnzpM+OPYFriFJdw2EfrZxc2ArS9oOMlLpsg+jnM6ovdn7o/9ftrIHNZSxBGlRfms
uMjsss78dn9VUGLZLduhmZ3w9UVjEbMFKpUTruaB3QgMjWAomV8IgEDgNTDcjeR4MUt73ZiMKYgt
UYuULLNpNTnZIq5KjkZzCleughGjq6AmUKAiO1H/w911hRpPIlQuGo78sbICCOW1exYggc69MVO5
J9zjLkgGAKsQsicuaQEMvrOhPceuy08474mlN9PaoQvKWdXl18dIbu2Dde2rqaNXQqNTj/9gqptf
h1mIPwz49a2u++ijqoNMQYOZnLWSDMSBcDR3xM7J33vi3wJXUmM28uyX5i9cyNFS04bvWilW2ayA
MUSAE27w9lIvbnUcO7ihLFQRjFEZw188mcZrXZR/aJpzTV0xYE8Kr7TmBBe9RlwMhO+EV2fnT33O
iTanAmGlszcLcGq9XZ2t3kAkMegPRKDqewa98lSOchV5Ws17oYNH8x+xlDLZhFkUIDmHuDzWxCF6
YHWJaur2I2mzEKmZK5KB1FqKOHNVtpe0Ji1i5pjmQYqiJ1I7Y1SfcREehBU0Rz8Bu+EP02PQ9iOQ
OM+CO4XVUqZ/RA776KdbUTMQ88hIJ1vCntv86dmg/8ii0X5TOed9u9Z3hqlW0GLfkbENS8bmJbXf
2F3MSt93BJ1yXYIM7eXXLDUChJJVhVIpRys9Kex5Po5hYxxXCBnU0R8jopy8/pLNG9/sf/VejapG
54vuTK+ZPyL53SV9SDHUsHKxXLAgehA0F6ZBnz7Rrrs48JDeAooBmj1HEE0/vWK42f6nE6/4WvQY
89h080Yr3NFY3m/WLSwLeFQ8KsLW4yJFRRepQ2kRd3m/lUROwSTiX/fvD1qMNZklz6+M7s9TyP/5
+v/4YG2R+IYUfgbg98sm4rft1CN97PlWPAvl/+vd+0uq+XX3W1/vvb/t6+791tdHedbIuSrDyX7/
5PsHcP62tWZOLUWer+mo/e+3vjb/9TGPYQqLxv/wPsWJPyYwcBVYpIF8fZRrJgrk+/yO++bLUvD7
s77+q9j0//lKqI74qizA9YtGd5Pf7/zL88xqIHDfPy/1HAwIX59//7y2bb9XHmHvswleXxazjSFV
Nifq+03kwXsk8y/ZpLMqCJIrOQIZC0+RvTm23DJUMK49SPkF2Dzi1Sjx9knIEDkH3kGqgkeKXAuG
Ig3lLUroXg/wE6uJbzXeugXoxGJVWYU8j61bLaxG1hvE8dnZk3W1wVBDi3W+24VGdo61SFK12sOm
R+J0Mmrxmui2hZGIUjqzA+ZtWU8cuOO0AMsqY+8BRSVAlca9Xj25I5YbK9mBJ8hOSRRnp3IW9+uC
a5gROcupr7u9V+nXBAAI4xOM1KeR3VuE2Eo3o79zm6lA63B4oRCfTh2k6tP9lldhA9EKnyvt/ATR
wNOJLvGhZvGwr1X858tQlUwn4YwVsx4kFLnYqpI9mcjhkk5+RhPCqG6kJsB3pxYlqAgcBMZab8Jl
JRwTomUQnpp5Y9C7qJPQRi2ujEXUW84qu1ga9CIqFUKElDia4S3jwsbviA+knOfygsryxNl0ONmh
fFamTdje/Ioq1PpTCtB+AZ3KJADPoQ/klpIyPaPDMMxEhqo8T56XsXaDceJb+Y/It81N0JaL2q9p
fUfI6Cco1lrX7AJFgTdlDhoFP5FbZ4g/AkUyZ5PE3xiMxNvQK/STnnm4B+db943oR/3ko9Gd4/mo
l+x4Q+9HE/wJuik1C4TGvLQcEdzTmcHy8y9cti0MDHCeuxoN9wfJCtbJtavqkIdQUud77fxNob6g
T2nNxP9/PRa5tFYGkiK7/rHMWfXi97CYL/Dy+y1EXOEGKu0M5zdHFo7NqQVYsLMZjZ3wbYptmiRv
EybjcoXTMSWKyJ2fuj/v9KU4eQ1gTVR8kcmPEvf9OtSLaW+XVJQwVLB2D9XsjnBZannByUR6dLrf
ykL8JWRS5GtfludYntwmrsnntsGtCFvD7ZKpt6klLJkUn7WJOmJxN1TcbRTCbd4rsfWBmG7uj4ZY
GVeOIEQVkGlycmfrxf2VXxvmsYnTPtPoTDftiLVVdNLHG8CVOJ5/75EkwdGbf4fN/KW/b4wWU+5k
EDY71iWFID6gabZQ3jdaHJI7/pebmpaMc9WeL1qNWOn5hRgFk2ORtAhT/vLC+837p92fv991dWZD
IhWkM87v+Xri63+9P/Z1FwmpWFktS96vx77+01LUEsz+m0gQwC6qKE7/sutkilICWP7mL/v39T9+
7Z6673mGfgubKtbu+zM9XzjfQgn59bqv//ZrV/62t/eX/G037i++v64jTS1r1ZnJqdyGFnLUQYRU
BWX6lLbuyesjIJn47laWjPMbIZb2TpTiW5FZ2iWpzBxeHe1JVukx09HIPvsR2B8XwSoT3CN8sR96
pZXLKfU5Giq7XeV2ZuCyNc0TzcdbSA7njlV9NDbTNUzealcHVxSJNVKcH+b/Ze9Mmttm1iz9Vzpq
jxtAAkgAHd29IAgOoiiSmq0NQpJtzPOQAH59P3Ddoe6NqKiofW0UtvV9liUSme9wznOocwO2/sir
ejpdq3JD1AHYtyPmsbVOzBi9ZfzhEh+OXmnjLsg/lJpIk06EDr0OK6cUxp5YzR9hOevoLfJ3fHHN
nukG7agJDY7fiiP/COQlHeWgzeJ3pxlXkMLReQnLD8Sw7tsYf9YobVk0Gxf800hN24PWjrdy5JzF
7IaigebJh4vXBpi0fpCmi0FZLeqe7GsgBoP5PVjdN0pd67hOOsCVkabTQ/HqrfFHF7rXAn4+FgcC
h7LulBpv9Gn2KZ/zYOE1CjjPQwKRDUaqrqpOKxBLG2KPmAXya6p05iQqXBYAU7MN5+hE3R8C6qt3
C2Fjm8azvuza6/1GV8eSR/BRVJnNBD0ucFC2GfKlykbn0F2mlj8qq14xDSb60OqSPRkJmS86/Us1
3Uev2wS4zjQWi4XJqH5fUjt6KrpsD6NZ7niTnBWM/k1lpdexERiZ2+mijeEDvvWU2JraussPy4Qu
xE1YfvayveleH7RZQtbvqJUHTOTqBMEJld1FQ+K7TwllB6Yj7ycXYEJViZgB9FA/9B9pKN17Nc71
c+8lWMwn61iNKU7/kghWhl/2LgbB4Bs1jmdroF2qCmLRcf7sAL3aj0Ya7cq2l4AK5VlpyjiHerhP
68K8y8ty2uZh7J6aRP0SZTTv+WAG1NnzYerh3TE7w4flLcs+LIS26ZBKbEY70o4UJFUQ4tvNaIkD
HfOen2KV2OGkBoiHCuRWz4S3uIpFdVkw5UCf5ttDLQ7VnP62Yje7QK0jjIN3FJM2kyGf2udzNOw8
DC47RIB2MOTqi64PhST0tAxnz7Ep3GNmyP7f13L/s/T9L5a+lDo6G8j/fOv79qvr/9crY5vkX1D7
f/0//xYz6axZkiaVgs4RZbAF/sfyV/xF2hgGPSQqEuLj+qm/sfb1v0hTN3THZR1qutIhnPJvy1/n
L/hv0YfAp9XRpEjvvxMzKWzjXwDqlmtK1s+WDQ8b2q1prHvH/0C7RXyn8jKN4qPS1qAcUf0qEPf4
gqevcxBNK0rwIK8rfQPdgJAftzjO2n2GwOhh3M2xJY8KLuqmjPZEQoGvLIlDsa2CJ4LKppbOZ5KG
l2GCSl1JUpW6KCLhqCGgDLsTtTKZ6Ik81fMit7N+J2BcMyryNHBAbRaEanlTn2xpa47AxtkOpAJT
am0dJoFKJ6yqhZ23Y/MejL2JF6E5IuCujpalIfKbUWuKUn06ERA3y1WAp8vIN8LpBPxjuVcUZiSC
eVvkpJcCnAsz1sbPDZeIHbrznBG0B0ZmX4YlHDajwbYwysAQT0NcJFszG8adbo1n6H7LdZKVFhSz
RJzSUZJ0fUogwYy7ue5rLyBYtvVtIy72FoaaTRVpepAnDHVrMXG72u4OiTRIh3gzlw3UxOGznQnv
tJJ+vqSejrRPcDfWhG0OkwrkXJ9bBefASRxtK4E6o0uZkG/mPSnxTYOZZSCWOxkwjcc1o292+DHa
IciY7mPhdn4Hd+s42X2xFXZ3BkqwMQ5FLZ7rflT3eqw9Q58O5h5XRaxuttX6o5K7hig/2c6bEt1j
lbwtyIgScLGNrp1U7V1Qpp3HwXvRnfrTorQe65lpPeYfurUWCaHLAtF7MfOISRapNPhdP1TKJN4u
I3KEC2/csPZ+IKOIDaDsux3LkJM5TYafGHC0NVaqWS/vVMSabzbHu6jC8eDq41mM+juw3+x+mYWL
/saodrjdsd3rFJVCC1Ge12AhMmg6EOvqLZSrYRtyTO5Ti8ifMWZO2wloIbzBN71ddKQXOvZpYOr9
jkiq7ctT77D/dqKo2jau3rPFXBTCXOiVs4j2QEgS352++yJ6xhZc7wyML2CasrNo2cyEuvnIZvA+
C+2byL0LQdiR36gPBtKIFo30vaE5vBDwupmSRR0gGDO+HrDgkRgUDAVDVDreHfwdyfw1i+87e9wU
OcmjqjT2GX4TfpLNXTfWC8RSb2/Ow7xtcFkHkamp/RAheh2GN5FjKIoIZQ+GGOoh5FZhTszgCaZC
Nhfeh612G4XdMCVsL7GpzmHX7g06li2IWps7swpyrPKBkcRPWWeB4Fw8NuodKLDaoXgp0EIn2HL7
Xr3g/kDJmrSPLpfivkIBv9Hr5WfaF4TtVeKn7TYPYTjvWB/xLJIGuifbOSdQEmTUDPoE1VQfvyv7
GuayP7A31rbjAh2vD51DDFokyd7TFD0B8euDIi3JEUlgGvaD06bNLsEc285vpTH9mtnD7OMRW7mc
joPRip1jNKtEat4hyQKcNo3XeSbzb6hIYgLJSWTVAKxUDQeIBM1ehtENW8LO08NbN17ITmVj5MX8
DQx5S0olM5MmRgxRbwiRbPwRVymOInNd4Q2k1yf6Qe8+8UrZvtF9ThOLfkenfYz0T31ZX6BoIQBR
WDsnxPEwxhxlaRcdNLccfTtqvweh53gFLAuEwnJshCfucwqdjW6Gj1PjhS9xkQO2eCripgr6pPwE
iYIlBnv+XVdKvpkq/lXXOt4AZV4S1UWb3HQuZhSOd1OsXhHiQCGxXsN1dySnfDMqkmmzGKKkORHZ
CtIPwhXgGK8lHiyCUQTh3w5UDZfYJdYr/Z1o8jVfKGALcofwYIhfaqCaLvQ1Cn5GTmDrxIwUXaC6
74iMpgd06plPhh34tqLameihCHv8cksZ+cWMscBD6RrD+aFfIhIDw5DbVMt+qtDFUjFHNzaWzKLP
vTaDG0xqXt02KfahPTN1bCm9NE9j96vfZw5Amsw8TQyfTzHpfW1svRRrZrkZ1w1C4CMbxuQuBHbm
0oAEpkaHEBkYZ0ni28WsR3TTgRBaRC+Njo+quahR7ae6dn0tLYH0cEsCFBO3wtP9zKpLnoJC3XUg
JbYGCRK2ve00T2xGwYZKjS4/G4avGO6x6Bty687lU5u3s597OEdoiD6k54yH4jebs/fUtTLfyZtb
N9fT0QCDTyQpaJNLrj9YuZSccBwvfT1sY4sheAuWbAurnl1E1O5NWRcYyEi5SfLoRLKIfs0HL0gR
YdznySt3QeOzHs72DltsXMrmEd8ysbxFczWzzr1WBNcWLOik5ZTvEx7XE/AZMFJOchwAgiOc6BFO
y/rcMZaT2sXqcejEcnxwrGElleonwm+ekk5DBDFq2VUbdD7kCgVMKg9x3R3s1AmMfnhanObFtrzn
LOSNEmVvcVWyFXbVm2fwtjQmGJ1kqB8rosz8Rpr7ItIQZpresUnq5cCgkHO12c0a+JiludCbjrfM
PZHa4OPTax+8lS9dLW69cR3+u3bxdvMIbpBggxsa//aOLI6fA1m7oIKAV/OofdStehz6WQNlw/sf
wbVf1LwxqTnW4bWAET2bd4CfBZKagPfvxVY2nUhWb4fSi7eVgn9u1b8qJB87xlC/GjJEfEni/NZI
EMmPVrtLbGXsKsXADusR/JL4B3Cg53ZwwYJa1mNEAZLk6bgZPI/mIpw3pH+4Pu0DYMX+vmuLAtNV
eUpabV59Tz6Xwnh24HmJ5BAivt8WJL/KIjrYU1Fc9NZlrSOij8Zx4HwYGqr9kRVftcQvYxWidynE
B8Gje+xVXPCp73nYduSaIySa4tnInDd7mHb8xb68q1A00O4bMc6RUhwQ4A+7BdjeoTKMEULLp42k
673Vo+8qNsp967KjEOZJNqrjAeInppPHsTGF90JPtnVQvt8LacEli5SxRfrINYZbpMipu6TMP9Me
n0fekxreRCiuGvzcmjY+FnP/mg8jHWAD3bzqw62zNMc58vr7aMKQsDjjC2uuCCgYJ1cHF/BcpSZ/
i7PU52oiO3vAQl5/6YDvHkyc8rZDuzQlU3pHdNCxSOJbYtT2KavtzxovXWC0yy3RANvbZJIu0ftc
e5yIzYdstWcANtbWjEO4xrBfNuGkdYfZic/Qwtbd0MKuGVgYlgb7FrrG76KIVzD2uKF8cI/o8ziW
lJMe6y7G34CXoQrfsvWNug55HV7nI9VKDjFqokTirEswr+0KVJhoXFQduJFd+Uk2zruGVeOmbQnn
dfLdQiJMViP1Unm9V/BpMvHF0owkVVEzLBD6VxeJDwvM57HTkkvOLXoy8LVvi6WGLXEpdY7oUi11
oM3lIyPWC7HJrJOG9DFdHpoqvoUWtpxeJpSUOcLCNRXAN9igA4cunh32rVWHCQQ3y1YnYRX5m7lr
O/2xwuf4gEiGLG5KdI84EV1hXbLFerinVrNHyB1uh0dbVyx8qvbmmPa9W6wOioWmfURgnWtMjFXY
sD3UAPh49sIKZUIuyok0BOhk2h+F1bxR8lLbdYjhzbEy/LLurkPJgkoZGizxKj7Wltk8Zz06AYI/
hzOZDCMKG83l6ebnTQAXqonuiiF32lvj8IKpdaQsh6SRsKHcLX0xnzCfJFvLJFWQGdmxXya1DVMx
3OXab86YlJocUjILQKcxQDENr60OuCJ1KFIt8TACs/AtvueNWirSW+r2OI9s8SfPIR7dhrbncq46
BhSgWlvcXQd1ctNrTnZJQ508i3poPho2fUz2a7g+pNpsTC2KA1k0lj+G6tVKnP3ilOfZScH39YV6
D+v0e8S2FcJuuHTx+Gswu1U6KDFHFfZVp9m4twdOFDhtUJ9c2AaQaaL1U7z/qtDqjlIlX505nnSX
9yiBEdo2zsVXTAZoYfOltCrZxap5m+35l2iyR2zaAKRWZ+EwifvuvEray6Y8lwZUxarrrK2dtqAY
0dc5evwVZegaqEQ+2MYcXcmAZbm2gNe6of6ki7rJcX5VGv5kXDtb1B9F3nz0GkrPqEROnyzeYzFG
ezu0wO72GzB5FqrKnHSZR1l7j/YUfbokRU5ei1Go3bDQZRkUfYY4BbzW8G3L2BHqQB2nCGYnciM0
hq03rhBA907PnWNSxMlGjHKPVWYrO9zbYfzlGS/TsgTgK3bjVP/Ame4b0nuxnAmKRuBN3nM4e99U
nz+ckTPECnVfwwRvnD0rQ5OUb1KuFlfP6Q3K69Jz/DnhdUHTgdHnNcGzU2PDBUx5tTwG5H3uPNop
4sV46WiVVqVKiqgBqfY6XO6iFUHGuikvbjXGTwQmd0aRsb8NwTFhvL/YMr6vVXtNF/FOYjvbWtiR
Y3/HnOzQaWGQg4DWy+ihYpKKY1WQL72mu8er50M2OwJQb5VuvJpNe8gtY92uku6FPaiqzosGkRdT
zjP5r+e0Bt3lACMN86CTP4YaZEZWsX0JfafTtnVrBUtdJ/fvxAenO8PUnwGQH4aUUxnFVyUkh7fF
CNL6aNBG6J04R034MGSB0LSV9BJEU/Zhe2iJxsb+GgrvnvpX+BlulI1hDd9TI3czJQ4huUgyV1fi
xFVAISAR5lDaybR8cAiQKLr427OnWx4y4sQo5OvCudqu3Jo1cr2EFOyCocH60pTg8VFFM9c8eDHN
e0E7KpqntIIkaCgmgBOhEIJZLLZbvIrirvfMQ2ySTW+LN3cZFFLc8E1xI60/c025z21l7fEePYdQ
p1T9yag7KQVp3KNc3dHOdpm96yDUK5JXvyaizyOjjyPIZwzyQlnxyvQip4yie0Zae82IYonIakdU
YdlPj7WM2xMCS5Q1fUbmTJFds0lLjqy+jhUTl7OW6XBz7Q7jyNId+5FDo0ZprRb6qAoZu8vLlOvy
GI0egkLiU1JLw7HlYqbvy+EuMvszbuHLNDAB4OKCKVMXZ6m0p6QSbFITZuKhdS37rt3SAdZYiPsp
yObwVEYTWVDY/8kQCNqq+QWug0oOyojJM7RMTn7pGoeELvCypLOwswVbADuJHWnqDVAMFmxb4Gi0
8CCGmvZVj9FkebeE7IaQjWSgGy5ylnrP5IoyLjKhAKfEETxI99w2lAVpLGjmEfyYzZczml+aOnYt
ZVyquC1kTxoj756HeTaHzUSLhtMhOSx19VUTbHMsrBojnGdACCmYwXrdtY6a2O+16k3KFPZBTWAD
E/IWfMWznlxYJ6OzCkv2Nr39bEXumavvOpopamvd2aN2fJajdhlM9So6RjBVx7RKr72dloiLYxMU
MlTLB8nqSMfN2Nr17szTNhx4X+7QcDR+XRC1oaAHJLrrPiSRcSJCKCboOiZ6NonvNPjJuDQIlW8U
4ybedzb8KrAI4oNwcIpoJGJjH/pTK4nTyO2jqTtkuJhs5rPqswqRUKh+my/OfeaJ6gGvf/9cJtkx
BJcZx21/ypl4bm09vovgSuO6JP8HxKDToYySWbTFeXcqjdDbE7RH326on0Xa1X7u4E6PFzigNceG
wagzKDJ1byJ1Z0EpToL146aankgV2FJuhUB6+g/cM8A+KGxU3m6Vpc1Hm5G+j/z2NMcM2LCNvbN3
3TStRlh7pu9Kr+u2S8vSFh3TQwV8lH6U4WSyVDUdxe9i5AEdnIZO0h7fZZ/RL6inPEfvH7UtulQC
Zlg605Wo3DFPXrvInai125CLcst/ncEAovEr2G5PJvZ+AYx6Ixf7wJ1KQLwrGAiMHV0CxZmXctkq
p89R9aFxnOQd69p20xQoqi0yvfqO8UZhzOPjNPysTDVtVUcIBgsYplXmuRks92hEutp6VhdUgi1D
DeeSJHR3k9fdg0rbqzNVe4NR7EZNyCIbjdV/8w3OauQJTn8uk3T8jIYO3Zfx7ZDKXThGuVN5yPrF
ddLTWOtPrdcddK3u1n3mtcc0h5XjIXTBxYQe+BdrRitAl0MtOA2+4epyA1zhWufWN7nh6dZNx3sk
TOfFCHeZwKQiBrPYtg6+N7SZmh9l2rEUYA7KYBkd/uKcoLk5f8h1xpfAzm95ZT4PWsVwYCZvQUOX
Wjj6HQJkk26M3OZI186kZpmhVu8SXTa+hEnW6aTV28UIfGzfhv1r1WFw1iMZ1GgCAisbfVw+nV8W
TEbLSCAID2LVej81aF9yYSKF7SJDnDwuewaqh3AsDqFD3wGXBRRmO5V3EQzLOkqhGhgFDnoko/00
uH48ekQkHZvwPjc6YGfNd6uhdQ55K68t083LCQp31g9RRyZ4nIJFlUZ3NfH/QdgnOSVLqS0q8D4q
BvTz51dt1C4sLsv13NC0Ox4UOkJ6na3tMvv886FAdQYiS0iQqQ1vwD9/yOoLlpDJo95xZt7BjIBo
zsDqmJqAYaPBeGAgY+/+qGywsMZbRjMEu6+saGv9YEYRItN+jEBYQl7OkSp7mETdlmYjNQ7WnJDv
kWDsrZfxoIpi3ptlWbO9t/iw/kr1FDXufMxrLrBcxsehuhVGk2DpydpTqDxakT9fPV4hpgBFtrKs
EP4xkyfDcP26f/4xf37FSLziZf+nP6MKxcjEfqyzeRHHAt0USSjhFomh64uYuQ9jaHFXSvHXDzF6
XJ/Nypv5d2Q4YQne7E8r5/g/EMb/UMKTnvunhFHZQFNZ+eD2aaySdM+TB7YaYtFdXIOZAmBs+X8g
0n8+DDw1gRL65z/+SNj4zxsAyw2QRdQjK3D6z4d6BnL7j9+mM4mMc8/R/o9PqIoFBpCaCoI8x1v0
dxL3SqP+g6D2WjPChbD+Pkn6oGkBHKceTwGwfkS+gqQ2Z9DIbo8QUEQi2xIq8eTkYXGuIurhUeM2
VQywmyI8EUKmH13AmLk+LoExGMZWHwtz2/atnw9skePsWBkEhhdDBySbZiX1NI2DJ9P23AS3ouTi
V6S1POZh+5DU1Egpd+lmEnDhqHOSeyddgaPgS30pshBAvPy1CCAJdTke6Qns+2FO9m3vFmjRUaJN
TyJqer+gumUKia/Zcp+Jwcu3hsZUcU6Klznt1N6a1cbhTXlKLfM7EVwsEyrjXTanz0aY1/famvFk
OMSKZuIOlNZ6CYBQsYVCZRYOVyv3upO+xIRKI5Cqy5IUuybkvjHTA2ZDblU8ZIvpkUYxDQhPxoGs
r4F0tALJZAkR664Kxx+NVrzoUyeClHkQuN5BFTf6RATNdu0ccziaUrWOzyFpsg/aa+nAh4oiTkRf
9L75tdaMZCdDMlYi2P6lpbZtWf8EZHLp9Adwv4fGpFUx5z2A2Zss7NcM4tkma81fQBqeWprqvKlP
OcqAo4lfY4TI5lt5ejZN8ZI1SCxQ3RaZe8SFRJhDTPZENE7P3ewQdPs84vOD9aEu4WA9em19JIf6
Qcf2UDfVK8N4+n0EW7SS5ctsceIu1QJ7ZPwADn1dv2ztGqxKMCU7sta3cZL+LMmDGpngs4ib38NG
D4oQwb+mF0+25bxZ5HnyabXJY/0dkDKuh6X9qVrzvec7JBsE8QRCCXMQwJRmZtiVeGr7+2rAZcCg
0tkgK3tbvzvfYtxwzqRc9t7SfzpjdPU0ivMKni6j3TtFPdGPD2kE/pH1GYmNz3VI/bPweOR1Xu7D
Wn9p+mk/CoQeMeaNTvWUV/S5TMC5K8Wx1i2NPOhnAXkIHnjRc565R9Ek+4SQB85GbvkGLbhKil+Z
ZWFUQe2/LecNsroWPTsqcboK2C/ER5nG/FwL71uiKzl1cH3PxqBKH/Vif9FmYqM9BSCj6kml0+KW
icPeHhjTwyuyfTNzx0MTJ/JaMsUkTrLYoIp/yKuyDBBYDHCo+RaAwezWHx2LIpNwVyA5pvbxUJC9
tRUhSwhnsN81qbZRL3FvpHu2lNZ5jQBMx17DzsPMG0F5uQmR/UgTKQqvBzyPctfGrbfRqu5srLIX
qC94tcxtWZk/RvhL9LJ8z007bvJx/s5IO9sQmhCJNtr3Chq8BUpYWhkDhBnDomECtKmhvKim3TGv
IfEtte+xCI4H6VT6Xd6nX3PpsgvpbonsfjsZg9AFCs9cVCNzQbKjEg/8TcYiQudV3Jro/cvY/Fhq
FPGV5/qN5d0vXoNg2vypirFFisHMterKTd2XyIT4xfqpJIGfmmXdT9Hpm8q1XmXCQxomI49j9do6
xgWiuFrVbCpoLYB5zStNlge9Tbh+lFvSt1SbHr0wItCAlrIo7Gc26lgnIoa/nnLo3EyNaWMTmGlG
eEQ3Ujonybb5oQ9Lg2QFS1ma8JK47cl2qjddsx+shCwJxghpvLx1Y3MUlrr0BgiwXvKVhYsTMRmO
mrKNwyjj5zS2G6IBiTlGbtXxXsGDFoE07cF+83Nda3e6LU/s5w7PaUJY3MY9MM1+12Iz2oUul/kp
c4z7tpUfDSVYZwPvxv62DWv3sfHkl+uwueFtU5pADqrlVhO0JiqyghgDYhJm4scnINuzCG7C9/UN
jwkrGEgL0azoiIkckxKc0XiwblnmbLU5/ezG6OBBGuWfBnlZMovzlH6dQyYxFAtia8/TC1wRLKuZ
9lhk6GXHLy2CIeuO/XGxwbA1qeXLNjI3lsHy0CZpjyD6xR6iQNRuTh6Rtw1N7ZDJ+YE51Y20+KuZ
97cSI0tZSlI6zcufrzv3xNnpGYhg2WObdAgz7XRIgagSjIWS21oxNokkjYECiYoom3eDlb848YRJ
LY861ATzL83rSQMRMTfP2iPaDNls0QTp8Ng5PEujTgar25ZnrwwfpZFtzVm1+8L69JjjbqRtf9ec
Wwp5edc2LykB110bk2KoPZjeeJfEnIqTd3WZJpk9g6KoB3PBFvazywmxn52P3nV/u/mXXiGRZXf2
XKJ9gNe51UvQ6oCnhk2LuL/FJdm2TFgn/bCo9oMxLs2im9JG9vuSg5YEvc80Kh4RU1xaz/bzGvZk
P4LOHAtnCahB7gnNu9M969nWrbea1GxZ8A1QWx4TgE5bzHIfc4SaYV5RQEgpatYwKHpjtmdEsq24
cFsGrAM/9YGR8ZDXL+k4kSn1qNv9N/TQo73SmBTkVZ4TLto9BJMLAELS+ljZWPOxXlOnjYW5pFsb
BWHAbNtbbNDpzE6sTsW+1ZF341M/u0kSzDoo3kVft1fhqQp7AmvnAD9JTpfILkWH/QGDElrdW5eh
PhdJcjFj/L/ohW/4PX+SvsLq3RreyboMur77ambro2jKV2DMjU9yYgPrEGcDPvpyulFrlDv6R4cL
IMFeobLPuDd3HtuJDeNS9Gftl83rib9d8DA4m6kyAjc3sgNAlyjVACStQuNpK/Sm8dn1mZc8NHJY
zAkQdeg/PhzVu8rcJg6vKH6gCd89brMKFx97yvqdgf4WYRLZdg2QKs0gJqlBERByUbAWM3eyb856
wb7Y4geDnCCN2fCyvxXRj06TO31uYKNR+QCAsTZISE5MXq82OX8bJz6mk/WpxoxU9fnZnY1PhmbE
oKtxr3loGswCYTbPd1hFjd/1sHYnAkoK0S/+ZMlnS3cARqN0SyRbOGXO9zY+m43bAouSwpk5SodD
5PT2BSgBDajQvoHMEmSivULIhKcGbl4W1C12a70hDThYGFADXRrzkYxMgDKU+07/U0jmU32ktRtP
M9ar+VKOIYVKw5GJa9nI+m9t1dt1mvHVtZEPSXJNBebtUwYSIY8vWttD1oHXjv/vgIfNSF4yUQ47
4jhtGqurnqXJaWBTYhbr2mxhI1OxIK3CZy+R73rMXoBor/Ocha+9Pp5k52aB0ZD8PsTgisr619yU
HBliuZXpsneSrICjmJ0q2iGmCqxCerfZOGaKqsn5NMntJNsZf/uUwu3sAE0R+lEWRmCx4feNCmhi
zBiE7GdT7SsNo8+SqCNmP6Z0BvtJJ3nDxHQZKCL3oQv+wRPZjRIIjcLsvCO8OWCG8HzKLexfOiza
ymTHPcyBoQOrgDQ2M1wdh2biyJAfE+OKYKk4V3hxLZhk8WND/HJgELeyUWS+QeGr4u5dLKkRqMkE
S4UwqcNjJtw1kttE3M/25A78HMZ1JgYkXf1kGXSqO7qKqrMfjHB09qY7vfBWaLlMrsJW6ojs56Y5
6QsRWFhYNa5aEuFXYA4Y6EkBRgN2taVYM6ia+c45otCy4nudmft0HUaPmmdlQ2AMRZ6jIZgikHkH
8LUBZHJcFpVsIiJY9AYswahYlxq9pZgTyKsH2oLY7uScM7fas3PW96ORPdq1+QUtkuQ+++hlQPWz
+oYp6TTFkXlkZdbrCy9JX1DZcGEBacJkHrlwsOsFUIJub5Ya8b5gmlcPBXVkrMPUn156xkJKlI99
pe6bkSgcdvivfVcVCO/f8W7K3iEMuiNmlxTdxyJZHkuTMV3LznLuIvUYZje3IrqVmQgJjBj1mN6j
ala7fNF+t6RwHudEEX69AOKsxHi07eG38MhlzMMZaIj+YmkfeSZ/6Rh0VSnKk1muWPkxuV+MaAm8
SNiU77gXcapBmnu1bN7WwAbZYKAnWAhLdPNyp8lY7oYaQ3TXP4zGBDF2BlwLwpDkPSMJmEeTsZwR
m7OYELwGgJuxyR3Cq0Ztg2dlmNd9YOzPoMaXysPEYZF4VDp7d3plPMOMUGoO+OjxqxSsZYo6fFKT
826I6ZVxxMtQCi64xmv3WiEfphKfbjf/NFomsvlASYPWnf5KJn4xhA3HxJGc52GfEZ1MAnWE5bzi
ItHy7ppKeN44f8sttgWcpvax8ZjVR276uUBGFEPxrnLkT+HwgRV9V/Yte/k6bCio1JmF+Bm+mNzq
TSRv7GYds/wlS5BmWcjWA+hfulW0n8D6Dt3iXFySDWmMR4OkMECschEXkO4UWow6bXMXI7ceFfbh
eoI0MJdgRHJjW0SAK4FP7SvjZfCswmdNjPgkL8qdqYG8zotragMIIF/u5pXiaXR+dmmx9TxiDanW
v+p+eJepH9Ztcc5x8HPtsS9HsrRm4ZC3EmIZ0gkYKgROqFJYxJhEhyxB0O8tzNKxE9L1acz9AkUj
1k5AU4uXJMFYVawh2VZrEg+7gAaL/XAofzdlVgXeEIHiTeSXBWxzk5FuE4yJ8RhjGD1OipCdbpbv
w5eLnPuQNWyTGDEODkEW9pwz7ulpucqadBVa2ky9uGToxQJfj+tKONElDJLmJQm7Zo/Z9UlCMb1L
eH4p+HLoD6ImU3gi4bHNBxGgktmLHhpoXMJkA1LGfutpiULBw3qx8aRtjTD5lK5IjqMYL+REsJ2f
hnGbT8SFxwlkr8Wy9145Oo8aABUp9ftUM1UQM15BTgnMomoHP5ks5Ip41uADBJBERgBeB1GPwy2L
+JeJdEShN7LDjeoAR8TPP+rj/xFq/xdCbTYSJgyn/1yo/fBr/Pz5T3Suv/4vf1Vo06P9RTcRQUvD
cixJSft3hTZIrH9IsgU8LrTSnsWxhfrahb/0N0n2iuoCosXnLUF8JRLq//d/vqf/Hf2q/gq+6v7l
9/8EwmIIguT63wlZx5//998weRiO4zCt9ExGTcKx/0WSHffQGMu2Ns8xq990bO3AaaHkRN7aEUMX
9hOi2fwURVkdfw6r6rrPYvu+bdY4cNG+hNWKlbCjaSe1cF/Cyw7Yu9daiz9OGgBZ2galhkA1pxnT
pxGPPGaqC4ahM3wFtW/Ru+rIwPCQDywKqsl5aYtwDjwUCL5nlFcMJfbegE+fRd15nCVjsHVv2RID
VC5kyGz05a4zY9IP0/7JHKbmvrWtZ9eMDIaqIRH1SIV8SD/rwmk86j3Q5P/P3nksx45lWfZXymqO
MGgx6EG7ViSd+pETGJ+C1hpf3+tejwxnMkVXzsuMBoN2QTjEOXuvjfAGskM3Ni+4UZ4soZpI1eLV
8LCh5OOt5/rN3uuGemX08ESAfxUH16zuQgcZ3GTV6doK6G0oXrD2/dxfRoOjQbDEaqJ22VlxUQFp
IS0UvXO5p6PuosbpPWxSHvKyepXr6mvnEGPKpd2z0l3hB+VbUTTnSJ1u5jIMV/AuNSEmJ72aVhSu
ABFTPd8nw5vlcxrkkGjWFdZORB3agxfQkpRb2AFaDtf2MBy6ebRykIaubMx6NMPJOWhHO0X22RNB
mJytOSpxuSKYNIDhRluNlDlq9iZfdvm767RDXaj4QVoqD1gSNjORpRvP/GkrxJY3XGhSdM/HISFq
GMecrR3nqbHuqPdm65zUkYrM3Yqy3sr0ht9OM7yN5H7RqQ3W9I6dlZeT99KNkI3iKFwR+w4aIU+b
/eybFETwiVooYJYOtZmFVfTLcKCZlOL3XRZAj7HTbvKGFn3r9oe+y+Bhg3pZGC2thngmuaXHSoXA
LrnBaEnEZe3d2Omk8rCYQIQPePrseVI681jE7VfS10g0cXVCgn1C4lWmmkE8Ccpq5K/8Dtyp2wYk
BpQwYlIqqZVKunrRnpxHV08CyKwiXqX7bdW9f1Npxfc8MpNto+b9Ro89m9ZcOByoA74GJlbiAOQ1
X4/PnZRX7MuBWqoSgCbue+PWQGQ0ZAHkeAPF+zwYr0npojB2dhEIFrKBRFyAZxxjI8YuhcF6pZkU
AmHfP3v20C+9yuCwbVUYcpl6C3+m2YaNnq19bexvav6LtFQ8iJg6+nribRENGelONdK9PZCEgwKb
J5C83xGoxW9+SK311Afwk5L8ld5Ec3ILLjuN8UTGTQf7Jn9EWv+sqmhQiz61dl4kat/jccReeqw1
pdxPYe3gCvBdXGrDTPGLJHPaDMqHYkQ32gAqNFXJlS01ziEuEdiagpPJNAgFj7ph68Ou3bhR9qqT
qHaT6W6xKmUAuBNbW2xSBsAF9xSaerYTp6u8WmaUsBE5K29qqt20qtuhiSyLk6P6p9ktqNnTE1uE
xF8fG5XvYNLDYqUqbYH92lW3oV+86VZJXiPP1zxhNMRCN0nFA3ULyAijxWom/+hOxCVQRgSpH5Vm
emOkCXQoce9F/6RfWTBU11bT6KuwL7o1bUSdu8LcWSv9KAwHlrZFQOCv4mzgccznOa4146cODyvR
myBdSdQF4kYUYqFC9gua+cznbCeDb4Lkd/rd6O+LODuFqWVfBmkcg6Dw9w2xC1XOv1yh68fdJlRv
zxh/UUa1HpOA/OUsbtcBLNdjh83MslAgVzx2TUppbt0gO3Lup7lDIZVHe09ZXVtHhugp8YBJR03O
lNNyDEmu8Ny7BOldlk8TzTY5LZdfJy9ryplOLXpzctGnUbmI8ta0aUaNnDV2KVeR87/ssTPoRxmJ
/ux+6C6BhR2QtwOmuIgAwpLeyGVUEW0SOS3H5EpycN0mcTgiKDqzogvOg0ymv3Z33eY6T24tFwim
CgVei7wfJ+1m/Md/vezXd6DI9yVXuLyc3Mun0cu7la9yGTW8+MjPPUU3wV6/7lpOy318faVP018+
p9xmrH2C5hygG9f9Xtdr6v5xsogW/PQ9ys0uH1CueH3p63fydXW54qdPJ7f5p+/ssuWn3cudOvAV
5k/vsCx7yrVNiptZV/im5f7lwLSrRiUY7u+/+S9vtPRMHvCtessp8C2wev2ywWUtSkeAm3C3tOSM
2aCzZl7Et27iIteWpE6YBIbR1ybY7D5TtOLgTMSuAoFoqDrlLoeLnHtd1ALLw8ShHL7Ml5OW2Fju
4br0spcmqNnXpz36aL7ikvbtWCXVESVNLEJ4UQShj5GjSkUt9zI9RcDbwjxyV59mQnnp90nxellF
LpDb+eGkbUaVNlwSeZwHyOkA8uJRJ8yJUFdz4ohT1ztWIjt5atLqIMdq06Xpjn6TDMYUb1dGKvR8
G3n+uL3+REt5Kij1W72lI95pxbH2Zi5XqCyx3Dj5no4x5ZL+l9P84kxu8tA0vadKSUlZ4+n1MIvB
VPR/DqCxowz4J5PX9eRm/Dd4zutzmqhOtxtHmKBN41ALQTurjt/z0Ks3dd3g3PZm6E+mMbz5mf1I
sRaGInC6RSl6/1+kABUoJBNo6G4atga3OAc37Wzq0op98Bx0e/7YdcsuCITugQG6L+7RCigg9Gdo
PJhFwBfT9awsMl/FmJwsYV5se7fYw+YJj3IwFPj1aKbg7Oo1BVFl7eZHOBUFdXb+pWbqwkEUA2em
zDXgR8LLSyD5X4MuUn6XmjWsSyQvBSIOI6KkYZ/roYmOkzHr5EiORCASx26jvdmlRH6hSsqxK3rQ
nHOFPmYnaC39zM1ma8T1qtI144CA3zgootSZDTEdV6HqiGscaCqUpoXdV29aafNQrlVczvhXwU7P
YHHswxKN7tpIiAW1K5ReQ2j7e6o6lkDue3jqCJk/InrFwQS0eHUJLUbM/mfyr22taoN4iFCEGY86
WKaU9I21VFlkAVwIKbqQY54dcpNVWDdAOvvL/4Aju2p3QQfSlBuAaSm/f0f8E4aW6LcqfSDRqDio
tI1RuogwVj81dirI8m0s3oOMUL3EKlNe+nM6nXNuDbjN6wTeURf/DKvy3YwQhnpeRhFxay3X2IOX
jdmnAZw4d1oamXk7KLm2cbCe8M2LA9qaXKiXqj71uzhEHy7kMNcDUI59mTfRcMU8hrjBFWdDD2A8
94ybhrtAethCEqOLj/Rp2nbCCD0Cxag8EieXLwmxMiZWfmSvJEkxmyGKymNKfjx5wGXzxE/z8n8Q
R5vr783QUfcyq1t+YDl2Hch5cPH09eAa3/y/Yqd5fszJ5dWpQGH7/DOLGhxfv+jbplpJ2Y08hOTY
dSC/AznJ1YTb1dgEFMzFXkYUB3+fWCwngeG/DQHiBngL5zYarBk5LGeuy6hh0lDrXYtgVSEr0mFv
HqRWSQ6+TGIo2BBc62/byqo5mQ2fB5PIwpbzAt2tthwWB3cw0N4kg/6rVad6nYvIXjkgFqQkiUyk
IFaVvzNNco+a7ncZJeb6Gn3+JQ79Otmm+aHRof34lmlvO8smhjTnMJrJe5sGp6YAa4PiLeMSAQyZ
mrSuwcdPXPPkB4JKyqMTKXbYlimxyThrLSANT1dok6RaPR5I/djEZr3qVf3O9R1zpfeOfYiQewHs
0btVEqqEbBnxKYjip2FoozXiMpTAtUnLW/JOE5dwXl+c0F3d3snj4fJTUMjTzWH0pXPTroYqCI4d
boMaUvNOHh2tkSUb5A1Picup//KfFmPXg8HBynIwH/Mxz5e1H6jCKFAfzfQDy61x8OrcOjpiQO7Q
RqlakLxFUwOBFVc1b4gOabnMRZa9LVLtIzXc9GH30pXk3Qc1yfcVmTWQE0OcJLpmnaIuHS90k9bM
8Uc25X2VQI41Z0fhd57i3bFEFBOO9FUNwG8J3hUPo1Pk62bWk10Im4/Msb2BLYMHggHHuThZ0FFF
8+ariBDkNO0MEZnMpdazO/+Q5yqKQc2tlp7LPa8q7rVHcRft6AZPqp3yYmD8gJR7m2akXDsNjVph
Y3Dr+mmwtwaPvVRbxd7NgtkpBeCVfB2cHoT5qKcsd1aBI1p4I+bPtuVOx4aJJqi1tbjON0NdEoNd
KPT/tVMJZR7Iv5gnlxI7Ni5r1CmhYBPNc/Dsg8rYADUsjo35fUYXe9AbhMAkYDgRuxtzgrejqn+2
lIY2RYYvG0SWaIHPRAaIL4TIoGbbJfqp8AoR+jas1dnhLvx32LDTEOGA1gSw5oZ27QeDvuld0fP2
KkoQnCnlIFcUIUtTf5kNv0UXqN/cqI8uWaq7+hAX9H/IRmwvY5L643tae0CZZO+d/g76ZYz4IUTR
wgllndckilxW4Ne7T2xUPnUH1Gmw6Kz7Kyg17k71G4Bx4rOhy4OpOg5EytnipCsGPW3qA1qJdJWC
s8RT/IrU6yVQ2pmH7Vlbzg4dKMdOXtrQBu2OxF/QVqebuM1d1P/ItlquDvLbySZx3oUiA2YR8NYy
GzTUg5GfHeSY60bIBa8zPbFEaaZjRh91K+fr4iwrx64DuZp93VZOy70mUR5uSzJy5Mqf1pOjqm4n
axIBfl+2lfOyeNhHOWbA3PqRqFmHjz3F0Vm0Ab0YU1k1FlzwLJlvvJlu1lTT6YyHB7I8lbWh5/oC
gS4lNGVCL2o0EMhGiu/e92DIXuYSUtuMbJw6ei9aSb1Q5VT2crTL16DLt5mrrSlZmOs6BC5fI6/F
7db7q4AM8SFL6x/+CCAUNsB7keFqLyZqSn5fOUuzoQFDIZXEPjUZDwPkhYdZD39oCJTIKXhvDITh
bTD4dw76EmjwCjauJJo+nJr+1FjYzzq1L2hBVbfReqt/T5SjXD4YKU1IbUgPhJn7j5XWPdvjPH6Y
UByWUeY7t1WAYDpvOgzflFw+Qr14yFFun4KUCLGyiSzMXHTJ5UJEQtrYJR+Nh5C+m0k1iQMoschd
buVe+dY41CPLvPGiYrizqAtjpOblWld5C2MzexzKWj9Ypp9AhsDdrnbc1xdkLkajN79V2uhs8txC
0d948wtuuL38EFNLNnLRRMapbCrtzNMPPwju18+uDQ21mXAt+2rt3zuziOAaYbHLdwtqmfa2nXzL
lJpmMzJjcOVd+M3yKTiKd9VN4bgKiag6Dk7q3luJG13erhlgmYrayDj3waRBlJuwOItvZyIbqB8t
/WVCnw2apsD41bTDWxaiYxG7DAF9YUc0DLzPTvLY9eO7nK9ifVxk9Mbv9CkzbmabjospNtDC4tZN
1eqZymCxb0ZiazTFDj7IeJefHUySuY7qxt73g9o9RQn+LbHdUFrZskfrfBtOpX1bFHS15Fu03PxZ
V2nzEP6M36jrkoMmYnDlQrU5eqE+vM+226JJJ9FBJ2/jmW7sSe51Dh2N/iOHWOeT8yQPO7khJvIf
VKP1B1OdoiM4HiBl4m3k5HPCRi1eIgypGvz5DRpscx86hXcP75+UrcnIf+SdeTCxmryO7oyQRVeC
QxCTBRaMBEPJNUh731u2En9TItJPzalGWc0J6Z6+k8ZvMCt+0EnC2B5N37oo99ahUc1IyKmOaiSH
eiAsLvvJpm4zmmRcc7eFFjUw3IPm+c15al1Km2I/FhTpeCCXL8WcvkZYmHH/kIfnGlEsinrWCOAi
BmrvvzWeU64TjOxHHgy0O8rEkAzE56lBbjfF1L4Hornb+joXepTFd6qPkkDuw3ZQ+raW+z4LJdZY
avEJebd/i1etv6zRYfPs57n5cBvLWMWpCUVgitRbC8fM5VVGzgFAtz7Swh1X+agYp8YOy1unqa3L
LjzkglhLTnIFteyaFbqB6KZtHe+GS4R/WQuVaRlPzneQSnQ/bae5SaAbcghqNGEJaviBHEh87K7Q
wtVoDsYN2UPFDZp1CLT1oNGNRNnEpx4r1V12ikIkuwIhA8F1t6qgwH/PlKPcgzaTR5BzabstEUie
Oj9UV/6c6h89BH3xEuSSTUuMOlBNtKk8QboAjB+06m3R8e/pASxQuq9/cktOKXJo1QcwNSXXtrkh
FSvvH2YX/1+v2dVP2IqL1O7MD2L5FAgY7KPi+DwCOXFhiEXKi9IGD5e9eeFj6RbWi6+QPEY3Kzk6
mmIimos8jnXX/3D5Z8lVEwP+eNZF1YNVmDiuEj/dYQyyHgqbhoZcJS/GZU5x9sMk431VJlV9q2vm
cEwsHCt6X1avalqd5ar8ep46uJ4vlFaSTctP4lDNbng3wO3izidvvhtIh0zxiQ0eahd2ayv3EGb1
HTdPyna2jfjRCShJ59zl/yRjcaV6vfIeK2a+wkukNMFt6IzmsQ3ccY0fU381ZxPRAV8P8syXXq2j
F7NphVNx1A46WM67sVHQeZmluDN6lWvOnQ8arNe0+9HvyRWb2mTd9vVx7KrucXCwFcjVpiBdF6Y3
vStx2azIcSM6TQ3C09jBou98ItoQpWFpFf+90vum9p2BRlDpN3PutodEVVVs00K2Stnmh9bfyC+o
4kmOqKm5vu+bIdlHZFpuW/rCj1E/80wodubbwcalXfXuq5yrXd0bbhxdKU6+qeUwwJr2m5ZpR7kq
lTqilHOukxkkOPRVpFMQrwxPzHPvkU5MFF8N8wfC4LXu1cob+bXYJdqiOeVwiG6tOIlW3ES23zP3
npwB68eopFwUPUe5MzJVP5SVGZLX2Hev9TDdyH2FrfpbIez0if4Cgd9jN+7IBFM4bEEr8q6tH33k
7cbJ177hze7XOOjGYzznwR0QYZUqIu9HDuRkB+Lp1lU5mDRxapKbie3lGkZw+N/eONGl7fT/6Y2D
Fvu3rfH/W2N4y/+uN37Z5G+tcdX7QzUhL1kEAaq6YX5qjdM1dzXa5RbBUYJdBqHsT3iZ4YhOuUo/
3CVVCnzDp+Qq7Q9Ey67qOYarWZ7m/keNcls0+v+uUe5BrzbwCCJoE1Jr40ujPKucphkTezgRltyt
I5J8eN5hMJLjeNAifT7o3DFCAQhoyEncccVTqS/pynJMDIgkfc1bfnxDC458MYETOfhowQ9yzAoh
RGUhj7KUnLiF+zPZRE4OYlLOc2SIiJypkBa99fRwr44xcPBiegph2Mw0zoX0jJuI+hvgppOOt3oT
i4fs60BrGh4e5XQ2e4z2ZvYqs1dkaInMKAnRDRKvdAk0qWAiBJqi09alHCMHOg6HmewAnhrp+v5t
FPjUjyjRG0oGpK2T1cnivgdOeVkzzig6L9MknlZxj/bSloBo+Y3hV6l2CQl1sSsaTHLeZTH2hWND
AVTdDOKZSxbVW/EIdp1M0xB5MPLB+IDiIBEPgvmcWEiXxGgwcDN2mSunFfFk6I4VhCk/71Q0YT3A
JVHQuw40W3z8gIIlD2ni67dmKvFaViKjFK0n2d5w+hhz1qWNRNy0lnNeoTUhV7iuNdT6izUYCkJH
QlmnqnqQJXTZUrsW0+VY1Bk12CtRC7guVqPR19YGlb+NMmpPsjGWtCVfklxRTut9LPjZopxwWXTd
/NM+Lx056QhLpTdMvNC1a3ep51/fktzHp91d15TrZOUWVH1+SJRE4JxdolXFmGK2+sGw0sxYylE5
Uw6qOX13TUJrrrPkWCY2k2NWpUy7HIDYl/nXDayGZ+Oi3MqGyr/opVybLbL3cum1yJn/dPrTruRo
VKE8TSzj6bqJHLvs5+suPvVw/mE09n4aXDj3X1/h055SmswLrdedz+2lT8v/zZv/h5eTL3N90582
/bTqdfl19U+LP43K5ZGNKdVMDarZSYG65G+t1+sx/i/nfW2vXjaJUiPffdnm2jD81Bq8vkKJT5mu
n2yqmvUIxptT2nWb64pfdisX2PN9GJXWXrYBZBFcjmnCUHqd/DKvMH2axLKC/g+jclW5SI7JgdyR
3OV1kvsNzoByOpO7k6PWICSR//7V5YpyIF8GGsiT0g3pRs5C6Gr33+Roj3mdRmFDi0kdUDmn1OJs
Uf6Gm0flLu7o5smZcuCmOjLcyyK5lpx7qZQDOAIdXsXDymyVuD/KRbMa2/OjHFWBrBd3n3aj2wEs
wRLfSZYERCNc9qUYaPmPNSHQmwSV5GpCkuEpdbQo7fF7VJtv/gwlMaOblIeZvoQx9j1JzRj8IcaD
Pv05DSrC9zBcZ0qTYVfI9SXZ50fU2nDhRkoS5BZ12cFwgh/G3PcoZEdKPwmuDb8mXuTTu7x8jMkk
QWeK6nAtGzmyjyYr7XLyX867FLnldVgM5BZy28sW4kLxZdIDjs9VVCy57vp/sBuesbutiRpZbuXJ
i63c9WVUzpW7ceV1/9+/k0yNeHyfiu3nd9PAqi/1CTqkuJJdS/Vy7NrTkeX7r+tcF1+3u84rKxsq
/nVa7uLLbvW+/turXnfxn72M3O31Va67kfO8OHnDgUoH2VPrSxFd/6ucLufJSa7gZy1Wp40ss8v5
vRS3fBqVi2J5XZXbfNmjnMxkx1suvqwpNwKk8udrX5Zfpy/7DKmQToqFAU9rAbkUyq2lw//S1Pdw
VLJjOGcnyGc9dxdTAIlkGBGSDXhNuSOFsNCsCjdRVzOEJ7RwdrmMwxIVsz2v3AnqINfndm3z0Eoj
KPG24NtOjecB3qA055U0GpLEfTdMKDJldEiad1sB80ABZj+4FThvWB5L03mYqMdRy0HjrTTVj3ju
wUVzh7GOEFzZAeD0yt825egekjrVFmlUPakOpsCwaL6lkfIjzpCTTxoUwGK2boOBokasz1iiXoFb
EH0ZAVW3BmdpJeHWxPDcpYBX+jTveUCf1k0V/kiE42Ma7J0BoGRp+YiezWSTlWOz7kccBzlVQioD
Z1+Jfif54ENjAuIQ2/aJRwQqvgOiuyZJPiZS3HHVJADsuCNfuZAP4DC9ZkYy3mJoOqkTcAvu3VeT
7Tz2QxHvcTp6IWHbVVF568xTxrXZTnQfhwhf3Qz5NkiTxUef45og9y3kP6nCJUccd4qGGTB99EGS
hrHWhje1eeyC8lyZ1JKqXZGpmM4dcZ6zwi2QEFwjE8aNJFKTleX62aLzY2vhCITAvWmnu8ru6oOu
1zqWPKH1dov3YiALEE6XIvxAxmIKjXvd+Jn2nnHI/LB/Th1EdEk4PWStfcqj6s2y/HHVAa7vpvsg
Cw6xXh7jcvxdZhod2Qrql1WSpGkB2NxobUP2ZDhhJcvDaN9StudWt76BN07zXFjhVCPfmOgTsw7F
HqBV/DWV9yMmCnahN7p7mmBveHYVrCyviChQ6m896LYa22iJaH9ZmbW7KuGkaaQVmoHlrI0loQnc
+1tRuekiPpY9D4j03bccuetd35XzPc64RxVRPE4mTPhWo/xSCF2EdrDB1/1SeHMBggO4VhCiS5wN
4cCEHLAJsMTTMSq9ZWuhj9dA7cAbAlcrBKXkCVWLHIp8KMSmlZSdCgFq5dbOiu7TSsG0u/JRqQ5C
rmp47VuQ0LIVQlaMb90iS+56FYnrJMSulnYMi2UvJLCl0dpHN0AS5qURiouflJn9zeClmzTDrFsJ
KW2LptZDW5ujsbU6X9uQlred16HQ9ppCjOsl5ypGnGshJVraQpRqCemukZUeYC2MvSgeZr44nmxM
mxw+V8h+SeV7wPxDEIqQBJtCHBwPby1MEEpe9RqbF5dKWHFyi0lIi0M0xjla41yIjl3UxxEqZKDD
m4zfRyPkyUD3Fng87ztu/GlTpO7RFmJmhA+LRMibPXTOVTFpRz2O/SWfJ1ibqKFHIYv2BzMFKDuV
5zG399PoTbsacs+qhEI3jmkneGET/sas52qPy9OCV3kmhzRcmAalO8isz7MQaqtCsl0K8bYjZdzo
uYFcVKcKhXctpN7zfMik9nsSMnBNCMKBVeEtRCKuuocMfCysnPQ8Im/ln2ROa4qNz2QkYDefp10/
JECp0Z73QoSOBrxZ4+/ezHH/YdZFA7oCLgpBdPOyEDJ21PBZSwvJQt/eCaG7nuRI3rvyWeka+Mmt
YZ7wUYK1nN4NbkZso8k5n5aiU4yI3hZy+kgoVQMU9o1ZbTT3mHA07i2c+53VryZLeLlqxNXo7V8L
Ff3IQKGr5J2tDLO5qQbPRHsDP0DFz0T4s5ajKB2/tS2VXSsediX/XKBx4S+ysn/lRXhDoW9nx+Oj
j9mt8UtrS6PxmCqVsyk1IldaBfP4WLRPha5wUPj4kVUlDbetYTz2hkZ7J/L2CJGIa1HG6TzE5PzB
6Nn2RNAuwjCl6prhtypx/y9tp9xQqe82RTZv4YKvq2q89Q37G1Gb2pImONReD4t8Mb+tplx/qJzy
hV9fvODOD2Gyp+arlKnW8zfFYMIqoTO5DObgGOvVdqxpJqsTnGIkAM/gUfptZ3xoBVlxQ4u+SatI
IKPw9Diizl05fYjiuA33hF0IULl9SgLtSeu4LWu9Hl/du5f6+bbEBOS1pkjspU6q1dmj4Wc4ZXAY
LJU8qQhCQM7ntdYjQoK+d/UjcZ9VBXycHxi/NFKO4mhauJ6zrESzDV/kEVUPDh/HddcYs/qZ8OWo
5Dc5+MLjVCk6DPQzcNJbmkcorRyOvSHpKNI2yT5pX2vuopZcGlWf0x2t+nceEEh4Q7zhQQXYQBPh
+LDhjZhgzrctuEJaV+a+VuNVp0/NmQbbeorNWJh/VpztYkQck3mMihB9zwh3OnDU5SBCPMwIcse8
LebWW3Y9LqzOMbdT77/M9lTQOfNeJl2d12ZaifzcdNlO/kfdAanR83w1JMiVc7x8WZ0qK2ecAGDl
ASEaPAlgNNJRbEQYw31wpqlz1G0ciGblY50dPW3ThlWyjrUI9qetv1UuyaNejUcWQk61qEvVBWkK
wm3Mizcqatl+7rkj6uxoo1j28wh91NayZ1g7pDi7+Y54ZAf+FwSI0JtPGHFpu1nNEw2xetEZyN88
I7xN3GIgRMNKFhhuMU+5MLbmIVgbeXxXP6itPt5CNNw4MSHGBb8NJ/GHDScSmDb9R9+hefFJOY9I
YDccbJU84Fkc0CrqyDZf19QrBlrFO1A9CNLi6MXP4vSAleDW6czvZj9uQm3G1o6LgyPDW5i6Wm/m
iZ5iraRbEw9uYU8nX3zTpdbf4kXkYankzDe0hIi0wzp34V8YbvSz1KJ4OZncKDSw4jGCIkepoRjA
ZCC8gObItovzJ5cCUcf5+GAHHtY+bbjJY4g9vgWC0MRc2YWqDau9RBqoFo+gOZ+ryq5XbduePViL
YFuMZYqbDX6j/gL2DWc7FA+gNLaBE90R/YlOXWQV3ddEO7ES/zbjfrSwks9ZcIr0/ntJVImpkmeD
TAC/peUg6vGrk6aHDybUE47RFods+DPBc0ny4KSPv9NBmZaVo+iEOmj7RgT4GmbiLGhqQ05Eqbkc
f5PTgImmQgusO+az64XO0lDplvWusiQkETS8g/s8z2MP/Q3u3CjJ/X3FLbRaF6eyhANmqyYAYdBw
jgteSzH2XYiBtyMnkFdczl0Nro0k+JVZGeq+csYN9mtjxzkOpojn39h5/OCa/Y/OiTgANNrqYMPb
MI02MRnT3Pl0xyq07YNf2ceq3OXpFO09Q10FzT6BxHxsvTnnfp7Eh3hEeZooS49Uzy2PDzSN3oei
Mu4aTZw60zxBxjmusq7/kavEa0Ej4xsnKjFwn9AZljzWbQtAiZNA0PG1PIwmUhIlL28CQ33Qh6xb
GWr+aHXdz6DpSYst8W3RRUpjstzcMdRPilmtVWgduzAb1zOW60URxuGRdvVtQhl6nBUEExrMzNAD
bV7Zayi/J66D3G7ZwMjcMsaB6HkLvC6YMSFGmEZjbqvKW2oWTpOmwjodqO99S0/LAhdpdO1CM4qH
DHwv3IXMX+UWosp0nla0+0Ar+rOz6KJ4Xqu9fhfb9ZmwsHYTGsq+S5z4poz7Wyv6Wbv6bT3oYLZy
h77koUQMtx4Tat1z/GuasTDQXePmyLPCtWvNHKNkYyiOScUEyT63aApMCkCdYQFwtRo0fnyAhJQo
4c7kXtMHLBC+fktrDLNaC4GXCAN7ESu2sSBqe92C7t3kQwzkUk2ONGiDrSMAasF0g/UXBmCQvobd
HGzzGppMx/MPuXXlc0sAsw5lnZ8XdwdaZ63SgXLHCJykSXDTTdGTGhT2KveH3zoqLMfrtT10vt92
8Ew5nlSrZvo9gO5+scKqIy62FDeWo7EeNFqrcdF0NwAVNd3bBZAoaFyeyhbGFhSpYOsqN5k3fPem
JrmhcgQS3CDdc2xuSOatlvUc7OFrGJiY8g/kc4SjtLPQPe3t0EfU4XW/SrecMHGv0bf96PUEiqBp
U7TxIrJ5iRMK0/YnTj0PPcR4dCcLLKserTSbi0LpQCIiFYUoNNKMvRvLabZmbXPFRHHVEHbg1slL
ofu7QXOfzQa4Qs9D8sJwpqfar/ivds9aMLIzHxmhoya3vdoA+SI7C2YZsq94nerFS2HqyEKGEyGe
CxTj6XJyYXUk0XxbYLReJCQg7nrd1Le1x79M0e5rVKpnNbb8czlX6bnyj6ZCFxJ7HrOgGe7rMRW9
VjFPI/UFKxg8+etWge6H5JKNxHKJPckF/Wx8tLMzrqq2B9E9PzbVY5Oaw3nQhm3r1PqCB1USXuak
Xwx2HPNGgmel7ANwSNzFxlUHCaFvISFER6TCi4gSgfC3B/etGOBWv6+HpZtndF4DkirkgHLkvIyn
mTvRwvlzXm5PkK27kJ/8X/O62YUahqZsW7kKGCLLvyNQgYAcDsbSqc78KHRO+S1EgUzXz7MYUJot
d+4EmkdONm1onOPaie4GYJBy1nV+Y5uvEbe/BznLVSr9nJbjvMqASq6v6xq6r2PstgKuV6zyaYGx
cA1uX65zyCYkBXwq8r18YbnAD4cFd2PGiofTciVnyYVRouZHjEOPcpaVldGtQ0jNEITxPbXCgmTY
c6tpIFeq8fcYVf5+0IwbdYrT0zha5lkO0M10y6K1rc11Xjr18LsQgCwTvJ+Q6Ci7nAylOyRWYp0j
MZArAw2jnYPkasIpSRaRG/JPTQOwwlbpkkQpputCCHNAhC1LOR2WFtxRezzHjXs3oyRfI8Af+O10
5tnzEuXOirChMWFgbb0MeLR662A2wWJM2WMawEQYcxzh1/XGBIkBYaaAUMS2DojHI2nA56zMutuy
QLclj6i5jIh1RILlpVlzV3D3dW8qbnCvEztd+sF4lKvJgQ3pGC1YXu7kpFxXc3PCNwThVW4l5+kT
smKlSG4QQI5LD9rCOc0N70z47XwwjO4duJJ3lvNx8/V3NrJzP3ZVPodYzSd5oXT08EauwVPgWY00
g7INx18xRe1OCTz7XJWFcy7zECZI6M4rnrGcs1ygtXGzV0sLFalYTy4IEtW8JZoa6kPSKtz4h+2m
yQxj2UcTd269dbquG1aVgya3cbapXpFHNcUBXj8/vC9zy0WzMyVrw/EJcnLg12wMj+obeu7ovhMD
s23aPTWlfBGOo7r4XxXB/0RFgOBapbv/rx32N1HTiD/A3f/9X7/kLoWP/c/t/tQSuO4fmmpqGhJO
KQogt+y/hl9N+3/+m7buHzauekPT6e//TUQgPPWqgQ3e4tU9/bOIQP1DQ1SgedQ1PN12rP9IRaDr
qA7+TkXA/YfleeKd2fjtTdXiw35OQIucqLKSkse+FO7nzhva9860b72M5zEzH/2Dq2H0UIDEZmPi
7mBt74ORSqTVhuqu1nW4ZCUUMGc6Q2gkwNub7zy/RYyjlB/pSKJCoHW/Ri7LJH/NxSHJIAENwfC7
L/T8RNDLXerwZOkEybxp/h97Z7LcNrOm6XvpdeEEgMS46EWR4CSSkizZsqwNQp6ATMzzcPX9JB1/
2+fv03Wi9rVRaKAoigSBzO8dnlKZG8HGAtzg4rdwQIzxXqhXc6mwMAKoXecuiMzWzw9AhqnxED8Z
Tq372U3ODq7bs/sIjpRlW91RXpVQyAnBZL+oATga27LhW5IKSqsD59krwUK0LBjh1uN/x7q2B/Kx
HouxP8xDncGDbCkJAtF49KwqfFDZOFOiRGOmAg8ZGnF+nxlu9ji7dLE569gd5Cy5POfmcmcVyTej
tcI7hzTfx74X8sh79UsqlLzH75be+3Eio96CbObP8XJR/krl3jiyk5HFySmEI3clvbm7VhnGrgtr
OoD9xDxmc4fdH9P1IWzgZrgiPQZ6Gy6XvKe5H7hzyEmfAr8rzqsWSxtydCynR4yIzwycDSo4suw5
ML/OI/UGaTn+aJXCrh5/mRzsBkXIyNeg5eWwqMZiQRo1Uq77qWKgJOegiDI2YWUcEMyg2tFiComi
03JHtKChj/sM7fE/K3c8B9M0P8KWW/e1SJdDNTPbWptl665GfglJjlfMR/YiMKjYqdp3wdjydmvm
JPcufZXnWT4xCDkHsdPcGTWUBJM7VEXjbvHWZNEUyy5aQhRgURvhcWkzDCt2ewiEXjoJ627B0YhN
M9GeFlaKmmfb6w+mRuLePnSaR/v7y9tPb7e7fe9ffXn7Qayxs1yp4cRxT4ZG0hYaTtsqTdj929+4
3V99+8nt01UDb2nJefr9d28Pw7kRctfhc6ORub8fxe+HQtcfBfk9uN3f3/t9u99/9va925dMZWhc
00jf22/8/sHty0RpcvDt0z8e369bQg52NUI4SWg5/OOGf3x6u+Htz6xkiozYramUYQ6TBhpjrD90
dHJRnh70W08zpwHCjRtH447HBfAxAINsL5L5Y1lcvBsp+f9+MBaHHbCdQ082GirOcwJBof7ezCAO
m/7Bb6Yvt9+5fXcI1oV5hM2aJXHu3Kn73Jp5tWtsW88pVQOUZrykRnOVM9kYutMYrpkQoGNs5pfb
ZyItgt0am+2G2Qut7j6W/HBaT62yp13fmGw4Wf+ZNBVp7DRWLHEx9IfQlfbFIdRjizrqmJG6vgkQ
Wv+I2Ck0X2r9YkzywAhcnmrPTvZjDfU6STzncvuMRBU4yGV5osEr7NC5Yk3NXm3qQZPSoBTD5Dn8
/T0/HXYCjylZRG6BKPINHlsQ5Zk4Qr32znVReud00m6gNKv2jn7e1zkVVaTqoL2kgn0S5C6FmlJ3
DO5XzQa/3er2wfRy69eXIkjVoZ6yV9sTFSfP/B3sTHEQBbkQfGE6HzvglAjdc4cZulvM5khH24ba
TrGPoZZnGl8uGmxBpWnV18LPXsq69w5tMxX7rgnpMwa0sDMHtDbadeeL7/nzZVFpQJdR9REr1nyp
9IdZ2ZS9Wy0anb6F3T4SlhDngjP93eSm9+mjnICyG3FvUQ9buadZVqd0KdOL0h/GWWHNp+3SZCC0
ywUAjU6gt5D0p4mJgJIns+oqyjfazgDEx5gVAKi0MGj2kwZwGwskeVNj5jtVZLRnxXephsvfvs/M
jtG3Q6Xk7UulD/rbZ18bh1xgAMI+hygapFRmYKwVSDqXkj1qv8lq+6F0zPFU94W3NYN2b0l8XuPY
5pc45JEkq6HYJW5Kt38GnLXJOG9cGIJYp6WYSPT2Xs14h+6QksaODfAb91AL9+V2YLXCoPRG49Db
IM6vjVMV17VjaNvhs9/fvtT4oP1CtwI766W49mFbRZNf6W1xh8wDtkGq5EOeFI8taSn2LEEcVTB9
Kbzvelawdc4QZKG+3qBBZKgS6wFf/aESIv8sjRITdawemLNax1uAk4JQfHy/s5u3QOcSK+rF2gnL
8IRRrel1s/ctf3vLut4++/XN31/fflGZFf3st5//7ea3L21enj0r4ofbn/Zt5rEIft72b7/wx13/
+rQs8k+dpkdQQv7XI7n9vdufX4uCb7YTXcqJx5zijwfxx+3bEt2GcuEEh70FppNG2hZlkw+BNl7+
/jKzCdD/7Xu3nw6jgwrt4BikrsuwICLG4LDLxL8XQ7Mzlnymw1vxhvO+NmXytY+TJjKL5qu3+m/W
3I7XQak+ykaZH9T66jrmbua/OeUzFaku3KotC0GbZjHn4NjWeGxjCmrr2eM3aFI3eiffzch++45e
7VNRW5+NsD15VMzJbo2cFdyCnZIAcf36afRwFJbLU29NMxL3yP9spA9GvbOGzImwqEnaUayBPDAs
gcQjlZQU6C4BuktvrepU5O7FlXF/xBzZ+bQpW0iRigqWFfH/lBsyMp3Ri0jbzMzEyBX5TU3Bkf06
laqKcFMiDvq7oi1MHOJM+Zq++2g5jDXizykCAtN82JleJRZgGQ30lTW4V1W7p/l22qaF8cYeFM6c
dMm7zwE905lNUsxiONStMgpGOVwGyuBNToQb04QShbgz8rKfjDYYwGZ14aniI5nuVZLzjJFLwH+Y
kyt3cTOfUp3DtiUJPLvx4q1IFHSNQJxSV/eRmuasazKZfTDwobueOUsTgiyX3fQ5t1iBxbk7bzPh
fzB4HVrZKZgMWIzwM+EroARmM6VUxRhTDqSNWe7iHoaExs2Mhme3SveF+exZdO4lTg2Xih5Hu+he
vaQDOhAT2pSL9o0SRMUz357qNssjaYAGwxRGW7c/b+dVIZ6t3luyjsk5NdtuP3F4shbzHhd3KC5l
1r6VL/6QexHtgIeJnuxtYQ6vnReTI539r5Nvtjt7JlFCQuWAxWojQqJwwUTJks1ofZPMjCpN8E1B
V7/ZpoJ9efWD6bH2awDvQ5gzb7S365RpVRRkiiIpHfSf1zX+kQ7h0a/Iavux2JqSEGW4iiPPmLgS
wZs35tlaxxxIZvrQS2TeaQrZNORUZldJtcldTMGV2X4iMpXqMtS++uk7Lfj6eDBBqXDz8r0qY6Rt
szq2Lk1PS9FfQoWbox7Sa4kIF7Y8g8Kbt32JzQj+QDSKNjwLOZ4cGwBMY4m3GanrA5Ir5dBZe5UT
x1LgEdkLaY53ew7QoDYfWmN8LoY7n1LATcgFjqJ2KqEJrPFKIflGU/gpRB7eNc7sbhG2aSUS+QFE
IgYcbmi6yAapKgzIHlA5s2SGSQ0tRHm0KtGkoMJgb9nJJ+TIF0e1vKXihG4iUxyHyT6mqFh3OH6g
6/nXBOwy/YV3rU3raWVVD5TukoQcjx1j8Q3sbBLoiRqOg5iOVrYjS8EqO3eIi5pHJtHLS+j2nzwh
32fPoDwkh35TeLY40KraCDQBo+e04sqMFUgAuRDEIb6jBduFaYSf5k68KIJ1+HrycJe0TXagRcPD
bYBAQSm2PR0o6RbbuGAPSL2Fc1bZA8XSSOsp0qo0y5U5lkH3Lk30LdVQ2zB5jTHynKZufp1wz+j4
7n0q/eAyzDgM+vLBxZuz6/M+hWDVw3OcQ+N9Ttt8X0rShquyo2LhcSMvia3bFBL7zbQtFEN1N8le
XBg+O+qaIFXXKVoXjXkodMtuEco4hHkr96ZJnkoGib2DL3bVS5w8mbaeS9Vk6TNvrvqOYDs6CsUu
+XY2F4rBa+O6uhGszW2bkaWx+sqI+il5ir0wOFcDPLTc53g0EDyQD82IDr0KfSp4NFjJlzO9BPN7
kGACwEgVHl3OIYayJQupEKAZ0he1lvVdzeTrFJg/7diPj9LHW7Ek9OE7WcP/PqgHa6QYnL74JrWt
Q9nlxX7x6zIyeDWUS0mUkPX3xL2o/msgcFc6s5dFpZzxccl5448W+PNVc2VRNPTSLoYfhRWMBk6O
YEHtl6+2Np6syHA87hV8DUwA8NuhN57Qo0wE6OkpXf0vJdaErXSCAMQQZzwq1IGiNOrVKtt+l8f5
XcD6aU0agr+Jk9K93hec2HPorwH9Hm3g72FCfE+GO/yo8XPHk75JHguvjM/xkgQblKqfKSOMjd3L
4SjUoLtB7jhTMRYPv4i2PbXgfu9xkr3ZRqvuFmqIB5Nuz7z50iIH0vjWU5yQINfzRNN4TRNGqrej
5C2vqQG6CcLux5akAiPn4lGMTBilWXyLLa6AiHAI/CV9dG6hjhM+ggqJnh6xD2SCTiITVK1Qmb6M
Q1SFgJuGBadQ0VFgaJXmPUfBRQTwTWXwVFIpl5hPyTRc6SPI6Tw06A9PYFOVOacT0/lCwcLL5PIy
EADchMgXKk9eSCd5h5KOtsNYPtUQV0DlUs7h1nSayQ5UUUARICzcyY/Vbim9N2RPvEyMc5XVkfJM
vzGcraLBQRQOG3mO/abcml0oo7HaNhmwp8F7pF6H/CAYjFYFNOQtVr1/JJkndkHjPZeB+SErefsZ
KT6erOy+5yU1ujJ3Dv3sfvPW1HxyjB9BMR5BQoQAn+kPXdkNebN7EI11rN3xtVUsLAKcIHbCyr9I
3suBw8vIoD4BG2WJjFWmp722dvY87UAs7baIGDf/mBrni9czN+EkMm8VtT+7VXHzOD7nFXMtNHVe
RMM/hoERb7gwlhHJD/oj3eq9LwKIkN4gt5VKv/jSfRclNcVMeas7YtnQ/BjaJJ/qYv2ernW2w+cz
7AcveF292jpWKX0TtFRXFa9rmlhU7BINk+781pNS3xQMe4/w3vp0fsIKuLWS8psH8bFVh6CpuVfj
uJjlW98YGPXwy2zjERaOau+BW4J8S0HDFpnjI4ot6z0ZcEnTQfVWMqNB+35aphL1s1ZH2dfRMi6Y
NpbWZRKXfApUsWxvSy47w1SFl50Oa8XuNNd739UNQYuHwR042gP1EIiO7pW2fhNEhFHtQxRVLLe4
FRO5D7OY84fZIiZnctd2tA+Ua70ZaRESs9mh7NThA13Tmy53xXn0s6MUmSZLhNRf0NJ0mEcS210b
P4b5/LBMP11xk4KMEgtC5mA1b9QOmOznYQDq47Q0cgzmC91+4hCkbOGVJppW4pyIO1eY0+kty9Z4
E3qkV3CnYJUIzjZWqjMEHprineaVpFZ+gGP2g+q9H5gpWH95dripU2lt047EB4bwap/H9wQ5p4el
YNRhhPEWkgi7zzSQJyc4OXUQHIMkYxkRKEw73tRf2g/4381ISmVFeVCtjwN5zb7BGOc3FO5W9apl
+fTTUZjVW40JYs0FnAv1KLGu7Uzgk1uoJmzZffdQMeogqorzh+tkzPqaKLfvJA+TEBGo8m1XtN4z
lo+fdoFbd5aJy4ltmTFlSWJfSguVHLSZ9TVl0TTEc4b9s3X3qvFBqLEp3SOcz+t1gDDR8O6/k07H
3IF/fVHzYRr8z1mM2SuzizEa1o71tLhYOQ77wHXvYNnQzV+AHAy0koWSWGId2LhrABojzNPI94ov
lAY/95jEudJCx3HD9gvDcO/kdVvMF05mfxuYzESuveL2FPYLdIgznrgwsloRbF3zIbcca7OQArXT
4RyCmog9I7n2SX0/diOmDqNlYU2Mdyfq5kIRAUDNuCJtGkbg5gA/aCyEm6GUjyAIMX7QgVuAbLO5
XM09cveFiNR453QrWsq87gob7GthGzATkK0jWsnYvACYjg2QoIxKP3dxt7N6iooylx1O7HoEtZkE
TrV68AqTDlrQItieHlFPzy4UXws7G/Px4crz5Gz8+MGmKXJPkuvzMnduNFfdSx1OT1ntvDRiYMWL
NSwqjewpt/CjpfXi7ui5gYG8Sd9y4nlbSZFUlKnmUHkh8FJxWObpSSoAJ7UB4DFo/PM6KC/CDVGo
uy44LJm9N/EAngbfplHWYh/jtfR8W6O6H4byPu9IOuizRV0v7Oaowzh2TPnT/TTar2ECxi6einRX
C/t+LqnJGNNMsJROAtx49veanvIzmyDQNwz/65ZV8gqguaiRr7k7P63PBnbvYxFDSEvc8GVkdv3Z
S3s6WkRAkR6XH0br30X+PMDxYSSfBAdybk/SrnGRtT6eFy4OUZ38KOqBzviECo2S3jMsxJHpF+4u
qLGbxW0usSHQ0NPNZbGvSnmcgdwZHjBDpomMsPojLakFPqncA6gDxLigHKxByd0Nc3WMaSUiWSjw
zGBTGVObNpz4IfGdK7S6cc+R7J7ieYKOND62QRds6d1XcOyNj36YdJGHxBll3amifC1cB1ZH/WlS
xXFNl3NQIXGOTlxwabUva+75GNqx+y1dC+5gsl2W+YxI6c73D2wrT7Dlf8bmiBmWyhzO5HIjysHb
4Ihh8bESLh9WeC0e5+CRayHuigxSfNjj3cRBqaj8vOso6aKR36ZNZWxPaA3IFEjH9O8Y8JRpElxg
hnmi5BLeP82+pAl3nKZNN3jM4sgTbnisox+UUYfJGUsezbZducf8zCK4DHCecUBZ6PK+TZU5JbbL
zpcOTuSp5hJYK6geNFKOIba3gatlk4OOIhL7w6fRH1J98kWqY0DelIsdJRDp4L71ecX5I6d5FYzH
Rvr++5LgV6XvjnWwPx2HdrkPmTdvkw4ezlIprlh5uOUZY2sjcB6tE30dHnaNksbQwc+3dW/ae5dT
f20WXxLcG5T4By+ov+RTfWoV7VCTXWkL3ZglQb+hbmjEQmi11hPrN8QjE3vU2rwJRtZWRyEzxDpn
6ED+ShCcTv+aLSm72db42jKksMyZ1garAZO4bn3QVAHx3Ccjx+rH9P2uL2mBF81CBClzfoRr8kLF
WxEV6ZwhJwGTtcX0XtVdsU9N9bI29wnFRtc2LSv8D1mzX1mb0w/0UsIX5XrCIMc38n2PddcFVwsX
uMTmWKggalYzPoxT8ZHSME3BZVlqm+XnTjADXmdKbbL1O1vB1bVNun+La73kH1JeMWbciuv8o5hY
Qvcw37J5TjdD6H1wGvUzm52HsRg/tsbk73wPycPq6zXiXYlxIxl3EHriuTgYDaYmT7IhXYVHXxVu
opyd2clywqdhBU/ozwcZ2NfWjNUB/a9mJc9eVb4wNCroczZfmIoS7HP6p16/SZlHkojIDaomnLup
TyT1LZvs6zq2+lAD4GdNN5YHnh+Z51usb3I7pM5hprw7EJRf9Ya/7HHWFrsQSfVg+hNuP+dlgkrG
EdqxK0vXn7Qbd7vecHjjB+a2+RYnI2WL03MwUqebzN/ddZgP6WLctUHzGs/JsCsrHP2pIC7dxeHP
gjaxfd24b6vIrSOXzZL1TbdsUVkeOCz6XbGUDr4S4A+ygDTR6atjsOD8QZiF7/k1xybVBvVH6vHl
nlb/eTPUFqPo7INpOh+nfObw6oierbkP5iRDhNRdy9BRfDNhD7x+tRyKM+emPadtaLFiY6uYtBSn
xWa5I5yjLks6UHMIiWSaqoeaQ4T3NWbhHGsK0+P8tRWi3qU1ED8utlT2AhTgQiWMbVOG4bEY8OyZ
RXyX+MtJtD5LazNSifPdNfyPbT485AbIjIrWHHht5cZagmbnia2v+u7KeDIyki4/GsXz2H1VTTqd
GyHeCgyr9Yz2Clgy3UDIwOc1f2eNSROGh9roDuOZpuTTMLZMAeuQTTnO2ZQMLjiPo5CYdROmYJs+
HzutimI0B7/rOfjcIFiJpuuYvJSPdojwTNJpidJ24qFxxq7But6HorKOruLfz03xPaPSiVr2/HuP
OfyIsS2OqKVHZBzoZHVYXuL5gqcyGwPUN05okdEbzCWTMmrXqthna3IF/teeKtyDhjUFhzpIDryB
NpaawMDkUp6MtKRB2pHHLIdXqprl00LQZYten++XNjj1sqFhblRRWDhoUBV9finAPOAm2gRXWvLi
GNdO4fkz2+LBUd0FOgYldn5WHXxGx3diZPrSic9VTIfTXLroDx5wSpav4JTPzmA44JqnR0Na/rES
rEjKPvsQDhi3p6ltd8NEx0tXGPtGWZNOP8D5ssLHnipDzyWvRXvRfhyr8CK8T7kEspgDTt8YKpg3
pTmQIRsPhVm+s7O6rubJBov+MDXh/bzUMWNB462vmYWNTAoOS0AGW+TdFYIK5p9QNbvFBeNdpSYl
geX9WH6XSw22cjrZHdfNTlDeMg42lxNwu95A4Kki//k4DYvJkNxgPRsn/a42fKqtS1iQjQsu3GDK
YBhPgYDPAt+ktbqcRWBBn1fN3Nx8DJiWHkojLDmgAJOHubhKx/vo++2BqqXh0C7AlutxxVEvcxjt
4EXC+eLFjDvHwa3oSrM+lMFyBicC/Wv2x5PM5ys1jGVUO4weKR+C0V0zjSZD083gxWX5Yc3sd7Qp
e+Of7GqZoao7FftQWt2aCcuQBKCdhskT5+affhozRMFcu1PKHvc5G6Ud9Ysy8PNHWVSXysLI1yfl
pRySuy42ipO1Zu3RFuMjyr/G4ZGWUcpi1RB7DHJyBtVjk/FeLMOrOY+f04Ynbe0znmB8/zscf7Cs
+vSFlYiIbA5q26S3pMnlae0YqcIljv1uH3fO+Oov3sEwx+lRdsRr6Kc19hi44cuOFCvFrT+AiMNs
NdEmv0UeGA5cxRl/dvO7z5GAIHGkAmvk+OjwOzjAoDz74gocsMlSwXj/q2Ti1vrg/q6WuH19K5m4
VUH8qqS4hVv1rwS3mOrtNre7+H3r39+TqNig8wCH3X6ZLkP6T4tV5XsjsJ9vv/brbn791X95lwFJ
cQIg1Kr/utHt3rkaIkL//kO/ftNX5RnIkWKVRjNTGsfH8dZR+bfH9+t+Sty2ZmiG+z/utm2HM3sm
efj7Pd++/nXD23/SBe57OsXj7nbX6a0k4/dfud369xN3+zItynTrlzHpJ/0U/n5GTdcqD1JYZ9ka
n+LRZdhAwe1Wqvotp8uTwBaljZhrWoZ3tOKOucHOZeSKOds2O8mMi65twewZ2RSzZv5w7wnPjCDB
hRCZ1QHfuwXXj0nYsg6fcs5wqqfAw0q+seVP4BCpZsMldtopb+E0T2B8CpHv7X5jxIOK5qVjNV+W
n8KhOS4CP4urnvLxK6lNE4NJQUhzyO5NU0smCyHfxfBLomkXq1zOY6O+aQmjXQy9VqivtVjfsw5I
5tC4F6AOhxAvyYYlhu/uDc0kLCjKz1eL65NKpqgbewUYNtxMRfxoCk6oyschIFzJUT/hJV3pT+QN
W67hA4kHZq7E/dbKPTcqvGubtCC36vRbSX8qWvymzNPrLCkJ8zxwsnVBN11ffF1bnt4KiYsyxh2V
hCUTw+5TX9rEITLkGp+Dllz7DIkzPBra1dmn1ib1lnfBLG+ZjFd8OhDH7fmCNWcrmNlSNktHqCvb
Q53RcZmmYu92yxdsOewcoFUFXYLBiy62uYuBXrVI5k79UuTe92oSczQ2y/fJL3o2iA4nbkGATCVc
A62B6OG4vqaJ/bHKWd6Su2cIOBIKqj4PJlPQeU03nrWzbROikCHdIwmjeFdapCLAa9MsLlfQeWFw
aMya+8vOcSytqF2YDDgC6N7QczalwiPRZCTr1E/YkVdjeG0AT298J/s40dplePj/EXu+UD+2YZDm
I0e1X5coGfKvCxe1nYHFY98DD7MkVTkYoCPpuM8NI85mbpO97aPK0zl2z2lsF86YF9zeMLaqoPrG
a8I7c40/1F3sopGt1W7uvJcJa/8MfZLO6rzZ93ACYHBE2joLLbl66NfwpVtphMn692KWj+uCaunA
qSA/6u0Ip9DXrwOON8+TV/vdL6PmPxF1/iTo2Nqw9wc/Bx3Xs10hnMARLJXw9f2zoS+NnSWXA8Op
ZUF0KUYjvCNHZOs8yWNu4u6QTvyRwK3YGQUtmEafxnvSm96hGCrY7OLUtfYBDQXMXJIMZ6swwg/O
vGzm1C8eMg6Eyu+eORUk/+aBW+CF/p8H7pkcDhQMCI+5/z8/8JXeMm9hRntCCM5Ohudi12Cct4Eu
XW0G1TMaVGT8iGc+QPKTd4sIq3/3GP7Fk8f8wyPEjhUyYJX3z49Bwm335rSQJ8way0Od26fMUumJ
lR/pMPp3jxWtoPuY3YHRsGQYzDvvYU3L+ssfFtLHX6/Wny/i37ud9IuIVdQJHcs2A8vztGvz2/sT
e6fuf/8v6z9gmS5Om/nJaajjZZ8GhOuGHnne5CQ4dep1XJPqAEH2oxUkzTXIrPkoGbaMVDLWcWdc
x7Bv6NAVdJOCacOon3K9yrmik50lH8tpGkeodY395Bw77l3QT921piiXqAR6eEtVe1TmcUUqHQJm
MI7HuWoOWVj5UH35IPWHPl9f/+t/+18cuz7cJ8fyfYsCLd/XL88f//Zg9kHaj2ly8iwq3qeupsIx
hO1sJQRFXXubOmt7GRtigwuBUgoLTgXdMPcqX1m2z5eySMZjYU7O0XKL8RQ79I6PCbmhto7HQ76m
9nGwp+chrsT+9sj/B0D2b0vWXFBg/3939H+22XvZvXd/WqOtUP/OX87oEPuz6/BSh/iZ6fvABf2X
M9r5h2d5oefZju+6gavZZH8ZpL1/INNaTmBBCXNDoX/rLx6Z+IdpWdw64Nu6HO2/Z5C2bB7bn6cl
y+LuTKGr3ix6tV2PR/HnMdkQI3Jqe3BObh4Eukg/ZCjcnQHLv+SOL0+Dzfhs8hzaX/Y+JqrbcJsp
t6/H3YMefCdkQgIm4Z0eiXt6+1/pMbnFvDxkbl7pAbpgyrCzhfTuUplHQXIdzGWGEMbYXekB/Dj4
n+EzzAcu1bRQdIxDGdb3TO3R0tdrlAZq3hsFFkeAA+4eY3a2k0z8ayb/qFaxFgJYFiEi09266VEc
mSCIkTYA/2c2Cu+5k9OWRVBkE+14yFEZci03gKyvt7WWINRsugcCOQzynHnrmZ6585f0ESy9fcpN
pqrF26lF0yDe6J0DLXMMWvAYUT4KLYEoLYZkWhbpPqRaJDG0XML8FncG8AlOrHeLzNRJVoqLpkvT
+QRzswJG/+BWD7TpgW9Tg9qFJm4i2/HIrxbxvKWA8UeJghNrKadpq9dwscFfTGV5ntbzAuaRhB2L
QzMf4829Rf/kqRqILcY20xKyZ1ByKXQTB18tL1NhPxck7KISjQloiGKAhuy0FAhQnpai1ulnjDLV
o1DlihBkY2Z0SIyEYORYe1tqTo7ZIJ2zN4EKa8zwwQ+dDo81sfLBZiHmWJ9jLY31WiSLUcuwgu/J
WgPTREcrtKDmaGmtQmNz0doCNDesHHdjJZo9QIsCfwVeEHGT6LRYZ5aNR+NKCljYDT/WbslAu23b
g9SZR1ZG8K/LN2qXn+ijP/kYbvAwyU2D2ZtqV2o6OhiueunCYiHs7u2kwYmVwRvXDeLwpN8aA4A6
4mOnDj5aJA63bwptckCj7HsMHUiWsGi1P2B+09bfbe4B0SsYzRWmRUIrOS1a+uzRQM3WHfZ5O9I6
GlrfjUZ+or4jDmsmSAE8mrzg/7L8d2dWX5yAzB6d9Ey1UV19Lb8mE0JsrCVZDEv+sUClLbRcSxdV
fCZ1nmkh19aSrq/F3RmVl0XlD3iARWRrAVigBE/EuXtqHfIcTMHas5DVI3w4Z++jlpGz+JGOz3kX
FssrMIajXXiHBd150gJ0r6VoAkNHYfxwtUTdoVXjtnMOGeq1QsWOb3J2jpFoDe0P3RQ85+kodi+V
CmogwgahUl0gb+YgONHIW62VM0jV0rmhRfQmU+dRy+pCC+wx7TNacNc9TLyS/baxxZujXLUb48nZ
VqG3t8DG+1aG8UVL+CQRN1P5VGlp39MiP3nxl5TlQunhHph5Q6d2/lLjC6jwB6T4BBKZbMK6Zzu7
myqsC+ZThafAwlugeMfBWsemZ9+zoSez50K2KbUhYcaZILRFwWZOYATGiUJUQlshi4ppC5JAHWen
GTZzBzFwRYROcT7Y2gKx4IVotCmC1elHHINjlOCXSLRxoijJmBQY4eicyxhSltNPQ6zMTnBcuNp6
sdI0qK0YAZ6MTpszHFwa8Zfm5tmYcW84uDiEtnNIbeywevcn0Qg8i/kMRO0pqGFwZ3FjPDs2OAMf
wwGR8EIpCrfxjSQuBpJKW0lMbSoJcZeQP7iztd1kxk90w0JwDeAw16aU6mZPwacyYYKcZwwdvCmh
NyfsZadYXFVglPw3bRcJDlAxztfE7pk3azOMrW0xvjbIsOVgJztimiEPOW8KfDTTgrRv0ltCTPir
I68tZcBMp1DkiLuv2opTaVNOq+05vGoUqef7At+O0AaeJWPujNOvpZ1FGccAPdrqTDbdZXuX8lbB
XZPITTsb8tKvUFw5+zCLxDWSfwdxSUxnqnDJBY+2RK0nyGJGYWYHSDcMk2sMSIZ2Ig1YkmztTeq0
S4l88tZ0sW4Z10W7mARsCjiwlGvXlnfnF7SqsZfLSUxwZGCDKrBDpdoXtWqHVKC9UgA9DJwILPC0
j8rSjiomjZLJdJrs+6Z4id3S5GKG4Q428E7EE8Uto4erTPu0KgxbqP/53kavhcWR20faGrjEaodX
iNVrxPJFiU5wIdZ0P2s32IwtzND+sHl4NfoST0JgsuHGQpbevGTaVeZqf5nMHlrtN+NkwElZe9Ck
NqPRI7TtPM545JnaOTuoRfvJ25m8Ay5suNQvaCD+rhkZlSi3wD2Kf22DIF3v5QK8Nxvuc+2Om7RP
btKOOTvJ3ms5fcKjur6swbFzQrADgmCkne1GTHeldt/Z2ofXa0eeN5KGHRAC5wbq+wr7M7xLBKZI
BzOfh6kv0e6+mMknS39xzGqJt2aS0WyhvHrpJ7wc9BKJjcQqaDqCxGs9Xijw4KEOCa8s2i1qFB7D
lNMuIkB+GN2Yv0rVBFegcTc1L/R2VBhK8SrW2rVYr4ZPqQ0lQDEaT7Y8Z6X9wCSYNzAnkk2mY1RS
d3cZfXsFxqTZIMuHpcBl2iD2tfN0os8fsZwhy1yF8BQonIm107LCcmlp72WMCVNqN2aHLbPHnllr
n+Ykm/cFFU3Z5zL2MXLWzs9Q1Bz54Mwh3nxKm/auxvpp6tnSrN2gg/aFDhhEbe0UtahwxTdaaAdp
jJUUMcI74bTcBtplCqLyyPb/R9h/LrQLtXUr2gEwpqY97ps5Z+ZK/cwOjenRfRgWDrzMat487W01
Jjw02u3qa9+raut183/YO48luZUsTb9K2+xR5tCA2XQvQouUzKTKDYxMMqG1xtP35x4kg5dzq6xm
XwuCDhEIRAJwP37OL7p84u6n8d7ggRuDvqFvsagdgpvFpvXTIJG0M5BarMzB1n5yRfcyl1YOB8F7
KInezlk+g8adrPCMpNoL5bpqV0vMLkPjM1QxsuRy1O7DoAbkJ/xTwh/QlahfnOyCjQkQeJGI4Aho
MLUghFrCZ9in0U7k3406bRkMAZsAKg4AFwMYLzdtxUhaSOQxWbR4BQsyObhiOXqW/2gYYFTsjEgw
tuaPc2wCym0pSBQS1ywkwhmgwESgA5E/7Ixj0qCKEfR6sA7wFNgoMLkPXHqRuOlEIqgtMtTos4Ot
WhZiJlKhR6LAnuzVcTK56+ms8YhKVPYAPNsfwGlXErHdSew2UFtjE5IS630fqxKzQrfOjL5kEvOd
Av6GjHTHuDRtXYkLD10Q4rHEikPC+YjBibP0z7hi+mvMVcRt5m6DiBTcIPHmFsBzWyLQC6q8nkdx
TsVcKTD1WeLV8ZDhqQ1OLXrp4N5Xuk2yO/ecm8p0E1mDIdMpapxXIiILCrorwHWoYkmUvJB4+UBS
qKJ7X+LoTYnbyWrxDmj1oQuadwpMbkv0PXiiTc1NaKD49rr5sSU9cdSTqtqB1Mq2wnQIJUZqbZiM
bMYew4Css/dQrQzwxKD/c8kDmCUjwIEakC6fMskUGCRnwJDsAVfSCKAT9JJXAJj6a7z0qNwHFAMT
r9hPUmAqyabzjHY5UsA2aTZjeMMfx12FBeR616RTnkfX2Vp42hO2WYSbhJro1XweyCPejW+jWX2Z
I2dXlyYeqohmxhlqAFFvfqrRz+nTDkhX0p2qLEY/bPJ2hIgeyl5opxnY0YFLb8eKwgkeWEyGQOaM
0fLORethA5Y92ZluebLb6Tkdqh4bBjRs7M4CjDB5wKTgHa0bABVwCdJ3bUn3bmvJ0+IO9ibpcALw
O0Lw3Ei+xELco6pBuAmCKHX9dZz5KLg5yBgXR/eb54ZbW/Q6Oh0F70mzSb2RwmU2nMv82wKMCdw0
im9k5c7MXMXzPB4RlYNzXzS7uGxfiZVeiPSKCTnAsrT6re94GzsV7raZe4rQ07CBKqbjTh0Gqw63
KCC/NgbTTr0dnAHNTNRzciQoBNOWDWiMm3AWx0TvHVw8sOUYx+B1cUZoW4w5vVtAEkpgGcH4yfBl
Qb0CwRpzl0aDuwOvhZYpXIIVQvj3loU84TJ4dHFdjCa1dk55AY+NadwDzkA4MOk+elGE4tqQvOTt
iPiOViHbBI0or51hZdvFAA1uBJ298h/7ObnVIr8/Ti4cHGyGP4t+jNdmsxyaynzLAPoMNV2po996
EcIYgz/A0in9bZaK+7Ddidjt9laAXL8DKjUEBrZFZ+UIaPEmwOxWS6mIeLX5IXSlml0/lntHAkwY
QxdmYSCRz45xT9qHoRA1f7OgshU2AigRKiehrb2a5V50hLJFO2B+luZIM/Ag76wgIPHV7tNY+5qM
QGbJBQDqKyUu3yQmYbKDnpEbRTtDhCcLCHmEAkSEJyOeY7DwBwC4PGKGLhPyBGKAwFJIZ9ht1wWJ
WCv3wFGZ2ZvnuXdRK/22I39PsW5aV7P/ObaMj7oIuifEPt6JomTaXx0yEoTgCN675EGRaEQMKmTK
XmAcYdTvrEoC/Kh70/EHziasZqAe1Rc9RTwTcpu/c1qiLEwINonV41hdps++O9z4sQ87uLeeNR/e
XtXMOzAUAJyfk8RcAQQD/92jMUei8Cz6GFxqDjDO9+oP8wz4ZJ67ahvG9lettd9D/Oa2AxEDy4y9
TsO4Rxhl6hs7Aq43jviF6Yg97OrUIY/vnNIUXmbfziaUMGtnpvq4HsrPHZXkdRkLTKrHlzGOynNJ
VxAXnrfHSebJQ8YhoyLxbOX7AfzQNnbQwGnEg2jxbRyWjjEv3Uw2dhbgsEDVJ69FGH1MPIo65Hlu
F232VoyXk/6G6u9LiNWZ14md1Sz1HgFboDcURYzcNNaB3kPsdOa1ZvMOR6PFGJLqq96gArGglEcK
IjiGaBVKObQ5uzHIT0JUSe5cMX7rizdj9P1NOcI1F9hyBlCx1/Yoq/EAjSYHL48FttRm6bA+ciZ9
C6sC9b3yznXG4DHA7wS51OaEVw/CNrq20nrvFpH1LbM3DelhQwqIeu8yzJ2ARcfrvGNW6dWC6enc
j4e5dzZl1t10lr3Qp5KjakEcuJ54NsbaPXrm8jF3d6WWBlAZ6FzKQL8ll28cOiIeJ8EhZhgRyGlC
VDrBotxhCpQyoDJvMrPiVreRVe08kPDNBEhn8N83Jm+a031wag8ut2O8jiU6Iw7wCnC1N6NH5NAj
inLrkNWyjfAW0tXzIOiiYqmcNfS8m3nyNEVIjRQRaZk12PQnHC5PzMXm264mNdRVM4QtIYx3xRJ/
oh7dvtOjnKp2MX5Z7D1Z8OromuYnx5zWEBm7p3iJnhfTw5+0pQOLrQoFJqgDbc+9vjTVepJ/o+KN
+WncJYdaW7ZVgxy/WuiOt3d45/ZqTeln13rR7T0reDBEt55zjCeDqPBP6A5oO3hD90MsqDPm/bHN
LewRpc3BxVdTNUfYfB25t32kx/RkaX9Qk0nS+f4uCydzHTnt8BiN9Wqux7fCRIYh0lHKDI3ooXWN
D33bhBsQKwU8BUKHAQ5ZR4/8OmoPTmT3X8eswk3Ud1ZDa0u/Vh9OaQ/0Ks/gKZj4nXNlFDG1OuPv
GTavMGlRZlhIWNjg8oDkbflLF1s9x1ZAN9J7+boiYEfGXXsSbmTBgBsfzMC91UaHGHJO+00cVkfR
wQnoAaXkgTiYbTe/C7QSNAqyuCLr3ml2/UpXBIvcdG4tD5veMXtxxvGuDLVxU+JMg7IhQJ0zEgzv
R9NL9wuVFGS/ghWiOSBHvRy2NlK9QrxQtUIZoR8ET4jXrmbPeJf5nrHp3OozwwN6xd2pTpJ2lSfL
sgeUfBNUwK0cLbX2TaX7Gwy/7tLO+exXxqcKfbK6Ah5BgPiKQV4NOhhRwlyAYtD7fVJDtG8HColm
RrcC5zdfAerkoRUPvU/FGxd6lJJdnfxssDIKnaJn3d65M7wqOyueFm1LSPY42Fq6x+IBrRd3+JSj
OeGaEGvHPEfCFqGqDIrtqjZ3DSX4i8mrV0NARtH3TDrhzjKNm3nWgPZJQ9XRNzuELKIeqCvuEsav
hSm14q+eq3YUtBTvpgJMJNay45QPW8PTXqs8M07OEt63PEp7tQaf+32be1/jgaxJDVYNwgqMFPVy
XFxfhUehBIldgBvOqYS7depOYmqqE3hxsjL44plT/UnJq49K1Z0YEksNKaHWWg49lbxybVrGfbww
98N1cCERwrZumGF9umPk7ePQ3IdD+lJay2OTEPJ7UiReLS7q7dd1nRuF7Ht0VJeoFnOBYeflkhMD
WnRtHktmRp2Z+IgsbBoDNwwqR6jagwp1d4jz3oatkeCTK01HmG3WRwDY6mU0XTJaxtAcLGnrqM6u
h+HPs8vvNlMQXFCHclT1+JJMK/K9+sW22wMfUH8Hta5cnl1jfmeb/Vd/QKczIn0yttxdu8f6O6pj
CBb9NJ6mxSKcYj4G7YkrYjIWjifLBzMcp91e2fOqK1W9iFotGxMfWUnCbWSvpi69AbtXM1oxxPTt
yUcKuXcG60C9pTsUVO88l+4XHBlho9E/AjizEEuRlOxJsZqV067m+8UOnN87KhVSQt7CLqQc9sRg
9Am571eHKFlIS9n5ac4nbW8igYi9UyLOIg6ss96A3xsmqop+gymlCLt81TWus/nTt3cJG/jDwCno
OIDUuprbnmzNRNG2hYQHJ0ysSS7O1UFGGKr/TSOjO/lFe9chi80trEj51z7RaBrVpyBhoVpqoZ44
gQf1IibAoYV0XjHQMg7APhwur4p6X+TCkO4WxOkuAGzk23rQ49DKpe+yz4eBi7RQo+Ok58k3URRu
C8iAvUmgF29Rjz1Wc419WmV/V+7PsJnvPDIFO2WvrRam25SAaHnlleUztASPZ96c3HXiN+SNgjYk
301vIw17WkJ1JldSfTwAM5jE+IYzk8QfFZ3LX47MlXye1WoUa80BK7WN1kgvG+VErFyH1QLWbnl6
7Z2eUVbvS/MUVpN56p33AhvD49VZWbUWsjmeob1qg81U0Im/1qM/3zDVQ/MALamVjXXfPhTLe/gy
Loi2/H7WPEnzYFHH0a7XDMAPbfRB2EzpJm/+sU/H08xOHO/oTqV9kwUgVhYNR5qKCVNORuLG8ch0
ZQBh1AFQ6loUyEBhyH16PuJ+F7yNVkefUWvo9I3zXqRDtzLGcLBwcm0kPteHYVIV+d2ALOaQ+e2h
JRuqD01JBxXY0W2NSPfKnhB/H1P5q8pqQ/bqidwCGdyGIMmQFy0aalwoNw6gRgTEr4lpKUCPAZOY
BaVC+LeJ2d90rnUe2uKAFsMtBGXSFwge3wbzW9nr0Y2D7Sw0QOIOsP6YmzVg20NHYE3L7HkcZ2sG
7W/ot3SZxu3Q9O4GkkoM7TK7idJ6OfQwutbGAJybKRbqs9rnOnSZTSVkOcsc6nUB17dHhxC+vv0o
/BYu4JS/VDPZHltkn/oaASG74mEAevoaN/lDLjWO53ZI9n1NjC1uYq9C29uJb3RK5uceBbKVMVf2
xtERt4DvCYzYnJsYL3AzP18X7mQ4KygaOnqQN9KPGSCC/0jiVmAWN9fZOcfbvOyXjhgkhPEXM9Sh
X7uxZ8M4ea1mEArRshJji6IBnswiy8/m4mWXBUK74dpHcxqCwfdpduNNZAOS8hG8LufQOOkWYj6q
VctV1bruiNBIOk0Bbhy4i2drtUNEFtEfhpmb63HqLOpgS48/tOTXd7XQnNMAYftklAmEV9UEIA7D
zoo2mWaPJ3gDaut10YwlNAj5IWAqpCbtPEXQ3SREm9xT0XUwHJBG2ZjkyU9hgOj3JAz0MnNUsgJk
K0Eazi0P51gjmD003VeSK1IRXk9x1t37YxCdq5k3Br2nLUMB94XuMTS1k2DglGohq3Gm28w1IJd1
NjpSMgv/uBkebjJOQHcJJvVghIZOv9ZpaMDY9AKg0/RXO4Io4rQf4y77TnYFBmP3ySxrXi9kTfuy
xWuUOW7q+R/H1AvW6C0CmTYPpFv7uyKIvmWVFQDCyaK1OVaU3uD3t/g5yhzmyUyzF4R9k3kkj0Em
bXBQ19eM7HUScCFM/mRZ0776roS8d+CrzOfE/2TNJMYxj03WnTW/Z8gGEet3yACPZLrK5sn1KHx5
DpStpmOenbtIwqLoGsXPkchw6uo84FiAVqcy/5i1yNqYBplHs2eQpcezI2SJW7B4nU26rUgevDZC
8ABl/jqNnof8Bbl3j37t3py1Ekmp/L40sAiv8uB90MmXvdzCLUH0s6iOegHwya8JFhY8qxOYxI1b
VHegh2Hxom0QBMPJM7LuLNOyHvcYIP0bqtEUv9yDUycP5mzZG8NlKF0wHGRkGHeeAWB+OlHHf5hK
KHZJ9KmeqbH52XNH4ZQHizfGQXKkgEQcRKsgRgZ8KXkC6Cn3vj85SC4iNS6lVhZONpBdLCa8w8su
3oOYIWOMgH2zFa11dukUIQTahl2slmq+y1NETrPntotxWjeRvqQD5A0OtsivDmujRrpELOK2DoLP
HRIeSVxvyzo/Tt7E3yf+UlEJcHOUUor6Liup5mgPGsTygDqJ42ePdbDpwI2tugA4ne6DuHOP0eR/
G9zirkZ7aBUN8ReAG9up3/aVOTCiPQael8JsNLd+iXoKiKUzyiNrDc+RHPziiDRuT87AG/Y6Kb8y
0VaWjxqIZdyQCERp3RO34F73/Uj4aYotVYgb0ucWQtrZm2YMh7jlrtrN61Qtt16RbdIxRLgo/NA4
+pPuoNFkf2vMuzRHpYf839M0klyjgHysAaafZ82ZNhKotVoQoT/ztutn1VKL3gyN8wxeiStNXqoF
DfzZJbhMrSXaAUL4aNjA7BPUtMj0RxGV9WiF/SMsqyKsecd7sfdafA1qqMZEb8qVRbmuO40Ps0Gt
t60LzaYk6h6Nzl+lGE+uEzKMPdImzOHoeRHXMj9Hs2QmdLPBVIg6nJxnkqvgZqLR0pwauTAiANaQ
CRPezrbZxgjL9BDCYtOoT31Y4rjmM4+NHcSblbGfWriu+9jmS4O+rJTGQWm0PM2eWWHMPqE8I+C/
KRyxnHGA/ESQzp33URVIOAGCG8pgypU7p3sU+9Eil7MXXS4mFaHBWO3WOalmNKUToCcI7ScJ7woY
+RkiM8hbt+AdTvVmOmmO4MbjGQFJwF4PxZKv6IJ9mHr2iLr6AktunCC8xLkznkK5yJnynMSLKePt
btGevIJfUmhyyFMHSbHgQ+QUa2w+Gihzbn1isgZRQDUnuOHHqdnqKZLDrRd+NEZpkpXHDdEifHF+
1CV6pBhkQTllXuSa4LVDgj2jz0nFywjVbOeaUaNEL+G6Xuj2UYxht/e7kWrv9eshpTYnCntUuulb
pFEjlG5v7dSBc/EeVNuUC6FaaAZMAF594iN/OhGquIfJjbZBtnw2rbZj5lp8sAc9PjMW6KTgSDKh
6k6RDgYIFMr+k2hjUsKDLBYS/jq9wJtDLkLXXPCoAtfaOjqjkVwgCYOSuzbtATgLnAxZ2JG79SAL
Hzr1C1v8NhGURpeqaRMDHwuNNJaeQGqqzPeZRre4nTK8YxCvgFzRCPrpfsBFRsbahLpMN2In3LYt
PSpNNmat053Gzn/6D1jv39EydR0JBv7nYL11mSG4+K38Hax3+cwPsJ4uDCxRTc/3JUDXNDywcj/A
erp0S3WEcAHvAj/GE/UXWM/SQeRR/+GTMBhwKzWvYD3nH4iPGj4ClLZtupzk/8cTlcv4K1YPyCjZ
c0p8rkeJmkTdH7BZgT27CLRFO2cNQp1u2NenscVwzv7VumyrJl7IZI7RyxtVWx31/+ybAkoGzTyT
J5JnuZ5PraoFRJz6RIaY1PwIXyrtrWXbjpAqB7fbFRkmYKmyYWvbFlp56MWQGdkYS86KWlQzptGr
y0FNkaSkKOQ+dRRiYL8f+tvprsdcz6RaeHcxLPbj56HHc/q6849vHckqS+3Qn1ehWn8cc7myVnNJ
wEn5kOsxhd5+FMngb7WsQy6ZCVkbgDMpFgYaYTkp3h6pHH7UVrVwnfYv6yllFXhLfAgsFUhIOzyq
T6tN2YCdpv6s2tcD1apaXI+8HC6/9rcv+Lvdf2wLi9LbtakD6Al2ASPL8Xom1TJ999YVNTMeOQef
gNgsa9VUi0RuvK4aU8Bui2H0srE3BZrbfutebuX1Lv5xU9Vqoe4/sJhFun8BUHMqZ1k3FskwhFzr
E5ijaAVEhzJ5JE0N1UNY5lW0bvSKTKo8UG1Trcvn1CNtkF3Z6Z1+p57TWW1Tu3Ndh4MZpXu1xlwC
s/e4I+JU33k9zhitB6eHM6t2XB9+tXo5qbxAZF4mXbsbrYbBIzYcXinZVIt41Idjn30pZG8+h43s
2GWfnspFgeQmgzQty0UrFL2yEpKC2SJNlUXNQTW7GcGksA6PpP6LDUYrgChkBk8tmHr1xKukFdCt
jQ+uN2/VdpU5Uy2RBntwXGKvEoIIEPzMCl7XzQZdmswpPqsMnlo4MhOpWiq1Rwb6xyoJzo/LXHnb
S24ypNzhF9bhklMLNMEr5WFujkyYe1AZM5VTC1Uq7bemGT9ONjO3dgZmn5YZEU+UBPkpV01P1hCQ
iB+Odv4Akcje1ba4VT+HQZevUE0PVdhsleX5CBYwQMvCcI38XnMRXEgS55BYWANur5fvMnlBkU5Q
ApfPrsonXRO+aptKf6oW4fAtkyZvp7JLZNplMm0hYbFSSeA8x9xmmdtH9VdQhp6qpb5N9NoMBJBc
lwza8AIkLsEHfYViIOir0f2ZAA2hWhDBUbbbVCmw1Sw1XASbanddxZW2mpOW/M/luvSFiCtKeEJL
lLLX6qLUPbG0BkUT0odqk7ph13sV7JZqKE4Z7p6A/7L8Q0XcjZaLXMVIqD7By9EgkMrirTCINwIM
KOTTx5zggz/VqAdbyzGpyYVCOmpPap9qwdnYGlaWHbjjzUlTftqy5U+YE1JrIeqsIw2RELP/BrGC
CK+TsaWZUoZBFI6mWi+W5En3UsTRVLZ8gPJ0SZyr1Kba6LV5zMMUoiBGeKb8WSF9Ymt9dXpF8Klc
OSORqQ1UUWhRe5rlQrWuq97CtImJyZvahH7OZ4/E+DYqex4JlYv1QOAiy4sSzK/0bARyZw8e8DCl
3scKvYXt9cd6hdXzY3/9+Ila5cqYtAoszs9fePmZKqR2ZBxcdbpxFPnNNYGrfuU1gVtZVQ0LethN
XhOgdkd6SVhDvL6a2LrKv9a+utiWNUACF1E7lcDtJ5f+HKXr7W/Pq3o6yrT1Sc6AiTJxH0VF4Ve1
we+1fR6ZOsUjXnu1sKz8ro5486A50QPLOdJ1gVhPvHZtJvvqrkDVHskoDQ9KZ3SUc4KLWqmcLF3U
QtW6raMvWy4DCHYVECgbVbUQHoIbGgACaL5Udp3B9DeVgU6TK595ZwqYysDzXif5MK5Jek4ntS0o
5he37JKd0SNurRZOllLnK4UOOCa3NuZid6tezv4mOcNTLXSxeUiRcZyOjfuEgILHHMtz1uSD2lOV
5xOPA/gtUuEshgncnEyKQ0WUsqapnJ+oB/yybtUdCXI/4vUO9Y1TNbxb6vY38kaqxTJ7bKzBSq0M
lbxXxSBVxlJp+U4TkDxL0h+QQhnx+POph1u1rqsdE/ZtKbBz8kBuuPOin9QiDPWP9gAQYil52YVy
mZcLN6Y/vW5Tq+VS+EDi5B51oNp9XVXbYHpGe2N2zmrNYoQmcyNPfWmqrb+d59L0SLJCH5wPzjxo
u6ZFhuiX3asBTvwo2sfScBBQ6l1ATjrI6UELw3Vp+5R/wM9vjIrnLJOhJLkTAiOk7kjsyY2XptpP
p3KPLxxaHVnjgF6hXDPKskyjqM+qqTaqRSV3q5ZG1MygIU2Dr59Rq8Oj2dvx5SRql9qqTjSjT8SH
QEmiF43k8GU9lie5nikKYOsasV0wrZQvntoNc414VjVx8SR8lZ/BG6Y4qdVUEbqv63+7O1dxszpS
fShTb8z1nOrj19XL7j++Lbl+xgZkvu/66nIF6nO/XeXlwMs5XGlGGgae1GFk0C8nOei1I8VNtR4Y
FrD1gNqI2qYWvdx7XV28+MfBqnX9rFrtlzo6ZfZKrVihy8CqmsJ2FpIq8lSaJYdb1bxsvZ7n+lWM
iGIdZqRk1V51ceojf3fwb2e87lYfua6qD/92fvkr1LYppqfw4gN2ez9SNyp/c83k/LFqzjlGfvhc
MsuX9Wo5ttWyenVdWHbebAN7/qY2ATJiePdlaHY95I9VteOfbitLdETiPhUrdZyp4oU/znX5lr/d
34NvXtdODdxHXfGvH6quXW1rVSelmtdj1O7GTOi+LhvlT70eY+tQSgaSe9WICAXK0eovqBbqjzdq
Hbfc1ZFF11LnqaoKkHBZP2ywQCDIy4fhNgrB7Cj5S1sGba4K+dT6dXHZ2BQ6Qnc13sl/HgQBvESn
TZ5SnUStq49fNqp1MSMvrRd4QHp4KOBgN66rUeA+MTb+qctmENSajRtcQ7bIaxIcVm2q0dta1lAt
Ey2UQQ17OJiOTzh6bdwZ7f0B471Nrzdox8gA2vJ5pHoVSy4SLWBEEb/fayRAVhellP61TsiAosMj
W1Gd25eWFQ/IYkGDuebJLnmzBHwgtopGA246RNRBO0MaLfAgliHeFDP3x1mXkEvlOEM5iKuNjtZq
68ForRVIjncGlcRdJsIJjcDIA+XQzfuh9+zTJBe9VVbHuAMTFVbdKZFzFdXKwUmDl9P3jSjEqZML
BDOXU9tgvBCW9leVRRvkPOi6UNscIoSNqSP4P3poGWiYLW3LljqP0VJiyGA94yGafFoaZEFzNRx7
ciRWC7D5w7EsPwq6YLoIGWfB5OdnymFZtdRC7cgqEvrdEBRrleu8LIwsok4Kf1n1jUoSIllkd62y
vZem2gpT8A5/R383Izh38knmEzSjCrEPm/nw58G67K3Vx9Qe1YI9X5ncjLIBW3Vd5H9dVTvUtriG
443Cnr0pinrA0GMm2YjOkbTNHNdq23WHak3yT+VPSCilMppX91e1rgsw4j/uudqmVgF+8nRc1y+t
pX+MFsQ6ER/7uVftUA+M+pxMmHcOLhSLHHKvohnXVU0NmZGa7LVy9K1hu0oYHE3CSMa/GGBSIGa0
o64HZWa8j+NuGw1MVfGRDtrDRDb/hNALf3gqRwRHOjoyqRPjslXhFTC6bknxpupv1AKWpeS8eUDz
p5ZBQSdrrBY9QF2CCJSaB9FXlw68Vvibax+WI1C1rWCK4VPpzacMGD/yBuNJ5cx1mTi/rqJhCWTl
uq5a6hh1tFqtAuAW/0nW/jvJWs8z/yWzevMd640vzfffk7WXz/xI1rqYSFnQo1EPsIVMyEKm/5Gs
ZZeL+ortOb5usYM06k9itf8PFCPAc8DCt/Es0flQW/Zd9N//x/T+YWFhZQvOZyCfRhr3f/7vX2Qp
2j/Wf1c4gOH911wtKki2o6MfLnQPrja547/yqtMEOS998WtUcZBO9AgWUJGqd57jEZFGwSnO7XYb
IiK3AjwtBw9tcLYMpMVBH6h4o6/XYVdcJysIIOE60QAHJgg6Yj1Q4tns1mgzMUPdAWNEHartwvNQ
wPCTBtgVpgebsTS6M+Kpa0giN31bajstfPEcTGU7uwM07zj9GRVvWBlaJzZ6HX0RoPX3revcjfac
H2N8a2Oo7WfAzUUkLGpCXojCfvkd2dxlb7U2/m38xDVWeNuhaD+h5H5XVvwsqcrQZy9kL1AVtfr9
NNUdkuik4fzI/TCbItymUXDnmY22ZeqB8JMBQwBbT9DGgaA6Zu8DpKefyiQ7C4w0gArbHco00XJ2
Zhw/F/CrblzfNrodbGcPtZWcEK4XC11EV++sNn0wwvDFCTL9yYt7ydC6CZKcYtMy62sxP/dlAHeL
gj+JC0DdIEDqtZUw1k+1dHIOEVsR7cor4GYshv00jka1JVJOn4LQ/Yzae5Pdmo1THccOOZzG0r8v
hTuillPdQdFDR4MekD6uRWZqFpSK4pe+pCCpGTi7IsBT5giwznHXbZF4zn1ULxgHBWDjHc/QWzqW
yNpUNmjTpHuqQuyxHJ17vxNG9yE3QmCbEy5hNn7dkeOsBy/8BhwzWhVBjhR6ZDw2g/Fopz1K8X6K
5n8fDZC3y9XuHgrRHRC2cSPC9I3Bb5O5p2UQJnQyfFQwhF3lKIQFQUFVsnXqddvMZ7vCygoJs29Y
vlNmp46PTxZRiZ3kDxFfBDYZYoLb3XYgFElMGI8Fuimz6d4EA2LFAXY40VQ8DXGHSTCgEWzouzVF
6IR8WIFqtfTr9cJHw8N6es5vbBTCqvwBdssJULn0hIX1nCTclHQOX3wnOM6Vc1dpzIbxczPNx3RO
X2p7gMhXljjQ5ls0PbMP6RCsEQjOO6gHZhRtglRIZJZ2QHMAeVmqsBXKp319P5lYMriAEdKAXz70
cOVtcBpt3yNYpOu7HPMQMheLdKFFD30GahdiBJJPzJ96GB5DB/ku5x1fVcN0KMfR2jm1e+irxkf2
cpyOgwBlnpdgKyaz2JMBq9ZMwXBNFfMRlOyzo0uBuQ6j+Ujkb4n3zu+icwvvaos6+n1gaSgg4EfQ
Azi8nb2nvmnHe6fJb3IBuGypnhxtBo4cZDsfnn+hN9EHswLaMcZvMI6DPC+O2WgfAm/xSAh19X2L
OFkyP0F1aLfZpHcA/rxn+IduBigb2uKaamu87zIEvYRfles2TxCFS5FqMpl+JEjgcf21v3GILtuU
riZthvhYfW0QVHiw78wsAtFoYshNp7OrZN+mgZAFEhgmm0D/OI9TuQvF8C6PMQ41GPsHl2p1Pxve
qjsBFVzrbtNsAgc0m6WN2Lk79WNN8H4DXRomAyh4eOBzuI3MotkWcWXt8xJesj5Lek/2zqt965AT
KmMJgJhbasLk6btlZ0Xi3h8WfyfVreq+XAdx9FRG9bIFNvMEjh+xpi5/Q3sA5vESFlBG9Fc3Pmk5
eZjxKYAYOMDqEMQ3MBdCX39waz3Dumu8G+ZHw8SADcTcyjQjZw3OZuMF4hUr8HiTG/aHxSieUNNH
qQUdkLXdB84ZsoR7TqZBP+Iiux28PNwBZOxXGAr2Z6TW8t3IBZh115zj3mjOxkjGr9OWb0M6bSIE
c8x5+pDotkffACVpsL29GXYdLIn40Z1aUDQ6BJsy8Bg33MY5Gwb1p6oPN24OMoSO30AskxTQBDUo
Y14GOLA7LGV8tshJrtMg8fE/rNMbPB3QaZ+jYwZApUxH3Fg8/MIHmBJrUt/LBlBLsy4kAjI32zfD
bfNVFVCeJGrXznHW2kCgjQetsO1zMcRIfKM7to6yOj9HGaZ84JdRZHLc5FCMy12X6MVBa3CtmmYB
wSwHWbTkmxGl5lVU+zinFeZHv1+SPdJC/nke6upg+s4t7FEb1sSMbkiDY1bcWc7lKhp5Kep66uUt
chMXiwi25N04HXjQLldZROl0TnuJLQKTswC6A/qHfvqlWccQZrsPtl8up9Axn0thGhutjw6z7hgU
jozHSU4DsvEiGu24rYnHHYDywtDRkNbmdtUlNsieZXjLbZLu5YzOroHAUcbWwMmQme8phxkWwJzZ
eggLC3tbf7lVaJeQFOJRR0GQxBpIKm25rScUZf8TgP47Aaivm4Rk/xwtgCkRFj6v3X+Vb/8FcqDP
v8Zffg9GL5//GYxS6Cc+8j3LcyRuQIacP4NR9x+67no+0SbgSBmPXqNRD3iA5UspH93zLNdh1zUa
9QSTe3Y6tmsY7Poj+vxX0aj8+t9FfghGhQ0+QbcNrFhxQv0jGEVePtWjeRIHDTAitMI8fLOXM6j8
neCdBZS8EkQEiUfEpn+32wiayBPKFFQfvxkagr8C6Txy5ZCaDuP4AExSxPdd/UmHWNnFD7/9mf9G
HAw48N9cLYAKHcdW3zLQvvlr6FzaxBiehymoNokTFsTkI/PqQbjGAuH20+xXNy06K6GESLko74p3
EoBYLXezN8B4AnuK4iBQ1sOSC4Bo6dbKgtuYivhoOsfZskAtA5Eq0X8m1kHExvzeQi5MwcZHAfLB
dzVdIj5/67CoHuTpZidfB3IbR6QgHK26fJXHIHe56qqEOA9Er+0f8HlYC4Y7+VVdSAxh3nhoJMpN
8hB5yrrS9/IKAIvv5KlGmzyk129F9Wpx9p8XVcOmk9ckL1BdMDWYUthbx83X8piY04U1poqjA8Oa
Y0ucsIGMGzHRC+2adjtCRu8svjrdtSFqSZ64l8dEubNtbOCmfJTdFkKqIRXJWh4asg1k04wwoQdt
Np2OQL3W9cA//Grlp60Y0YA8eHHaOtvKc8RgouoIkCSBX81na+YoGNzWXNWY+ygbGGsjOaMTdbBM
vDRYTePxseboskM/RH7t2GHaA4IW2ba1ad3b7dkqyQu2hxQx14DvUNfFl9c6+cIfP1V+X6tNIGsZ
s0mNFjg6scvCN1b+Px0IJlsIQEYNyl3+AM5jVT0+lPFe/nnkb5dfrrajOQWJdSfb8k8YyDb7WgxC
EFVI0mfBpc3/y96ZbLeNbFn0i5ALTQARmLKnSPWSZXuCJdsS+r7H19cGnPVsyy65al6D5KLkFAGi
i4h7z9nHyj4I4FJmFdSgV8giMX19nzKBbml9+Wh0Hd53+U1kPgCl3eAfWePeCkn/YFq5nX+c/+fa
GFZ5rQ4jqZwg4VdlQngd5OM2SnnOZ6f59x4A/G7Om50+h2xj/tw67nYhTveYj5s/wuS9i/84w+g2
75XDyuO//1SZ8HQiUi36aBuGFGV4P/9bOX/sthDz5K3bxQK+SGg097CjcIdjXGEP5j/rk53jfjIs
bRsT7AUgc9chA1hFXf6cRuR5Ab8WRHpBtOHyP7PWWutWsHnuhpRpcXw3aN6D62twMKzic1yn2wRM
rztaN15KYE/hoMqEz5EpJge1ZBCWl2UFQIAJdhPF5CmYly11qU2mMKKP5b5v6MyZSj3E2UezBtqh
hV7J1EGNfKf+ayYI5AqyCDgMN4xmBDeJYW2pAHOdkSnaN7dUZ9eFU2/bfOIIWtc8xPz1/4+h/5sx
FLK9ou7xPw+ix7z/ZdD89w/+HTVd/R/DhoW4sDx/jJiuAzPPhI1nSlS5pjNTKv+t3wgLMB6rIjmr
9Bz+DlrdvyOm0P+xHOnaSoc/wFjKX/0fRkwDVNmvoxCjLxo7ikUWo6eJ0xZZ389gPPwBTZfJGdJg
xU9Dg+67CuxtzQy2LV3w1170QZljeFZafa7DCWQeaRVrOZrPWmSFW42Fy94r8ks/mrpzoT4HdImP
1iaq4/AxZOxqi+R1ZMp+GEf32yA/NzBETgJ4VUub9SDj0Hyw9Gk7FMo6FXp1DrtRv2r7R6/S42NK
i3vX9skDHGvrliCzs1ajRyl6OpI+xF4n0/o9mWAu5lR1T4gPk8xGworA2udX6uxXcuVV3XDEWePv
rBZ0mO2hewFHsNVyhpnCgP2XxbLeJInzFJC0g48gNbmpk20R+dOVjU80crx+5RXCui0z50U6RFaQ
1PQS2mTtTZUNR7MZjkLVj+Uw+TuZ4Huw5kKFyC3tJMR4gMv+qQ9ZMYbI4Lsea7/de3svM4bHeIbZ
W+LSFEzNmOef8hk1mE/jLa4Y/Qif96ispFzLNJ42Xm5Ge29UF0bT6Tu/k4gEbXzhZZFgePGQ4BXX
/cSSEVMGIC5AvqjOrNEOT1WBBF31gP/yYpxOYMsOIjmOjb8ZSqMG7nSgalXDNw+2LrChjQrGL3CN
8LC2KJAkQsAVrtQr0bXGfnAIvKuyz6KqH0eTx0/riT1Ar3RvePa3MkuJ4EkcJDhFlAAjHOXK7WS6
H/vYOebxTQOZFjOb1W+N6a5NDbrj8EGd0YS6oqJ9EsqTFWxNE7OwO/RqK1E4wQQSr5aVnWBHEY2m
Vedo0NyzB8XV+RA3mb+f3OEyGUAYTUnwRfRlh3tUR4USmxQX7CuihcgytkMAq/mLxu6BxdXjHXMd
ba9H7SdKW/0mnEZgyE2/MTLPPkL1P+HzyY619JNtZBHhhlu12Ux2be1C2hZdJ79lOSw3KUxmlr73
zXDC/mDFtYAaocJNHI5zRnzYrOHa30LXAO3aQ06yfdugQtp9zvRgAA/RXMb+lANOtleU7ZtjquVH
W/ruaTKd7TiuVJ57T/l4Xfi1f+tEB6tzN0ZQYR/lAtuXhtjYhfqIUBBUItXITjO9Y2oWt1XVWZdw
W7pzZLyKakiweuASsSl0gnIms7VmeldIUZ1Qhmcn7rgBypFOOnPRHgu3QqrXhE+tg0pRxI6g4ZE6
Zz3/qg11tXc7AlnGhtqDSmAKVlgra5c8Fmlf6aZ3rjSmjMjDKBP04yfi7tQ+wccAlUG77lMhubWb
FaURMqP1Y6rAOXXinoSQ7DKlEIxvyIGZBR7PKQQexjGLyf2CuWD43tqNmaY0Y20fWL7vsDR9yfDL
ElXJEjLsE38P/fBjMxOaZXflDzZzms8hcQe7OgNsEqi7qufBZVCrXU2gv00Vnmzg+6uSzKBNlH02
gMsfehiCTCItihsmZJ68vk3M6VV4UNDjFOgelHaXPKnQ1l+U4x+dnKgp0yMnwRvLwxClX9lvtYE+
cyzyEIo4erKtwiVqU8M7TXOwXT8Om7ytg30Tfhoc/KMQf7c1riZwGJhr9OAx5aG9cka4dnaC44Tg
tRkdVIzruypnSTJBx8PYMsRX2p1fNjuZZeHRLJJrURPL3NrO147uLGEgtHo9p8x2dlvYK9z/5pFG
LzCFhGRgJ7qpaof4oSRGWgbwKoOis0lttYZrplAgXjsu7qKIhRWYD19HqhcTKagFOxe7+7pJPxZT
Fe8YqEqYFCEYwoG0jRLzqQkzKwEDRezxN9snZXKIIRkwj9qlYlRoUarPzsD1Iwa+ZYk+kUwV+ZS+
DPhmwDFW5LcTroOAYxWE+QjxxOoBf2Vf88HFHCXjqxiRIt6YRtvolM3hUh3DgF3OOzDupK+6xyw1
SdIz7WLXai+Tazq7EFYFKhcKpVb/EsseCtLgsu4i7pcEVNYzM+q7guUIWqbaRON4jiJY20mWfhGO
9qjp3sno6w2igImZGOFSjdY9lRihkNCh5I08jHKG3EJTpfRT+/du2t2VXWbvpsGqtjRrgMG1QAMG
hOUrNcj70dPrncrx8Ej0i9ckF3b0DpR3ASkbDj1kMIw8TrGqC2Pck9uQXumyydaWWdhbUc+dQpnV
W9z3N14M6NBty7Ph1Vw+NJNWUyTHm9hIcy52bNthNJ0bukQrCvzuhRIoN6nUwyUobMIiSD2l6qkR
k+aW5h7T9kFMxSEP2yM2Lqb5roJdVXcVtp6WbMA6ai46dPVOZ09XlkMeR+ekJuws+i0eAq9WDcXO
1ZJHNaoE7Hr5qOvjjFygmSC7oZxls0ip9JnbZQIEbSaOWzUZCBy6PLkS+cjD12t2sLcAdBfn1MGe
RqxnBRW/Pjs1t4k95NF1nzR78r6uJtLXLkythpgSxqcsTP2tGR46T6KV1RosKy7CTEZ2Wsl9thfF
wPKjoF2E6os8bZyYdj81ZAIGt6BAWGqyNKU/X55kkwJPnZOkQrC1qpIuHrZwr5FwvXYzgys3Kpqj
jYs3IdGDJBTBhUBaLX4gddkWLM+rew0t7CHAVIgZx3/wyFLbMMKXe8cj+a8PiC2rUIyoIF4lNNvO
NmldKGUj+1IUWKVrCHGFBniRkKhV0tnHFjU9XZUKag/L2us6ZBrgxvZGI/vKT3BIhaC39YbMTk2D
feS0U0JrbNyPpe9v7ITAlXJAoZv36PMXxbJKkqi9byYuAL8wD/4i7uuSirWqP9osvUnR8QKSyRYt
YFupb2QTapvOPC6iz+W3yzsx6xgkAAO62IQWUV0ZZj2FaiGigSjuucrw7BamY67tgFVQymV24RTW
5ygeK4qbHbgTWkEVD7GD3ugsbtvxYnmZktbAMOg+ozyjn2h3X7Vplusv6mcdDsLWTHTs2LNOJiXr
6eDZ2gY+DxX2gHxeGbrUHdo4O0WmKvbNYk4qRQMLKSYIZRWjPiR3tFnrvgbGsmm+NMzBWaojLl52
csh6kJH429e5FwpkJXYAwpJuAbkOVeqAAK71C1+rHr24iXc/1NSGW58jbMzfZal+oc6I8bTdokMd
Z2HD8u5PAtUUu65VUIdYBJ/LSz2LQJd3o2lpR4DVVeeFp0AhzMrdO8vToxOmz/jY8TzJWmUQDR0j
Ko/wY+W2DtKB+evOEMXNsrtETat9EPuHRaq5yGCXF1aTCJF//Oz4GMR8z3kaZv3fIoPtCj/JDt58
2yMt60jmmUUSbtWBCMyqfT0LJURHrhHFC97Ws/w3ht+4Xq433XjCMg11b9Z4dp2hjUBs5vryHBRc
TqXaLKf1J4W8WkRTyy8Mkd9MDlkYGA8+LbiExRDwg56wvLPmVvNiDxB6Co5tAoc69eP6u2R11ngt
ouXlRxiVL3pRl9sfv4pJVadd3TLPmoVky7Gwl8OyHKvatM+2GXo78wG87HQR2BWCp4mKvJoiMCCh
GZyWl3p+V6vXsmXpHhBiyXhGDTzGmQeuFInM0A1rxWTn4OkSwcx/Xr5jOBKZ72J3eky1QrvANKlR
gp+vudCY1qVWA2RA0r68qE7iFXbqlwQnhb6e+nLagyc7LDLfReG+vKhZ4f793aL81idTgB1pPi0i
7+VFgkoytgqUHhNHnn0tDM0id6fVQrpwwhaWMAwaVGItuZl1defKfiSIlMPQzTe7VQ7BuilpHgp/
wobZJkOz0nMI6MtzYpGQL+ri5R0xY0h1lp9pM34IVT+HeaAiWM7FQpvpYmLlnEze14tKb9HVl45L
jqHh7Jcz8+b6rWGWrYs6gm8+GzyX/wUIIFZll0JfSbTfciF/p6eIWeRWMSF4K4VfjtJ3M0AatcGR
5cT3Q7B8y+X74pOZLn58cx7bxINVwTEdO1KnKmhqxJLhBunm9rA4yMa4NVgRS2BKJKVWzL2J4KX4
LD4Rir5WJsqIBiX4SICSNhe8YDbO/GUYyq5qXnTOiqprOMX9+LGKYx6wyndXWZYA+6tcC4tbE1/+
eBlc6k0S22ht434XSbt1JpTTVX7QZT6sUfzedYEKNq17WWol2HDvpnJYu2kBA73APRqh0dZA9ola
3OVNfl+KHSMmBV8xYfWPmbwbFF0nN7scussoy74a0vig+wYmZi1m5deHT6n+IQoILk9U8dHvqGxJ
D0igxS1gpNEVIM3kkIvhFo66nZcRXNT0HPpwtFLwFUwtrKe2ZuWJV5dHOwDEVgI21Cc73vnwOXtv
ZOoju4eogIeBheKysXo420nwWBr08OeJqi5ixBAxFnZDZ3z1dcCbSmZ7A1KcMQ43bqoeIgt0FIWI
k/qiUSfYwrimx6j6O7udbdSqu6iFuEywn5u3arpD2BvuvIB+QZnG58AevrAgoWCtaVda6xNITl7r
yhes1pXCGJSm9NtJ6KDmoHHGqvvIt6+z5GZU8TdvDKcVCBAeoIn/XBN4udJGYhthip6VPag1kWQH
OyruVHWk4bwvTZSABJ/kHK7mJpYkowYDHl+RJlvCXS/bHGj3FHVkg33wJMqaxqejziSjqSpuCYNO
NWjpgDnzRhbFo0oY6yyEg3rEvErFZLY0eboB0yzi59ruHmpHfUZGuZkC2nltT/3Vdez7KokvFO2I
MqGjb43Wtqimr7HJmrqLkEJEfX0rPIlnHk56ldCJ8ZPwQztYm6EzH0dvjvV14XWk9ktVWWABrJL0
hUDCOmlv0qLDzrKbxHBq3GiPLPe1DsFku40bbEB+xeZgn8so2daE0+ZtAHyjDOU2Ij0BuUF9lxYa
BNMDjCh/Tenvy2TGdxFV2fWATTAZgbaqODtLbzhY2XgBpe4UCwSDHaDtTgxfs9a4CtLqccJVERvu
Jxd+/dqc67b5hAHAinNYYeomKdJ9pidXZN33K+ak+8ppP+Z5esdewncjNcoHuLrPAhZeWIwAZIPd
H3VvRaWkXaU5K3dJX1njNPj9zZAIJo7xVkcSRdiS1cFJIsFpZQmCkW0EXsRVuDfhAPp39NAPE/fl
1fXHyoe01sOaa0yyllKlyKmqILk2Q9ydTIxZaIi0T/CFXLpdOUPBsWXRI3OglZ6CehGU3bNutjz8
tBa6n0uexMTjAI85AddJc9PWBGV4ZIXFuBgwLSKtSsKTkxkPtcq6NYaZBFxkuonMCvBM1VVsXpL7
RVmuwuNyaut6pL/iH0a7pNMm0KlUvV7uFSE8bZS9JqUdrjun+KiESekafVVuGC8NEQZkA3ZXBVOs
FSGX9SpJXGKkCkxjPsDUXpCTEId3YxyMpzbtwtWc9BnTtivSgK5N7GQQm7SLqC+1s276Z5DgAShY
PbqBhDyu3cra17a8c0GOr/PO7DbSMlYiGWB5js4rMwt/a7VdicP3RoJxvRhSYl7DW9bF09kQ4Tl3
U2bWTvtqtW5J9C4Ficp6Hgip3U+V/gmTZL6dJnEiptlYRyVNGhXUXOXfRFJJYuqnYYvReBPHxXoQ
GbpmdWkXZEJgCiEXmH67wI/hRnx2oRN4Jb3sMQzHmzqjGpvGVrfXG2HMvJIPjBo1lxSFwDE717Ao
jprsz5jB7txo+uLoVnZponNdk3jkXDWJfa27IIsSkLy01uxV1XSo9jr/mMJaocpgAUJRrxGA4C3L
EHtda/QnIgmWJ7WNbWAXH2F1ijOPtU04cDZtv3ql7DHuqqHYWCKmXep59/DZWwhz5WtAREJjeXhF
0+oloIqyAo6oojHfaNlZQRhEFpjcYrSMN3GH39RO9XNTtdeiTL4xxJxrHmS7FDeuEzYf2069MKR3
a1QTAbghcWGkQHMj0PpoS/qJRGk02ashYk7WCmtt1goJYLOLCDfkG1MGsUXtbLV4oOAFwiPOaRK5
+HcQmm9y5d4YyGc3NjRV5AqUWSwdHEUjFIkMk/ZFtpW9KWBmrHWHXlsV3lWxnV45GUw2J3U8Olo9
GnoGxETeJCys140qCsIrezxCYlu1l2jx1oYQn6tBZswz236fpzZc8pdKccunhrtzCZBZWYQegP4j
WgbGHn3OaY5PauEnB59yHebw1GzckiyUrs+urakebz0bqIQPfGNrDb6+ncIBBrd1LdoJJU5JliaR
7wDYySftTOcOJplEsR5DzLQPllX2Z81RX7DIEeNZMOAKLGyZeMhiAN6Y2CXFUh5oftvdeB2x81WB
BQKXqpkOVyMUr0uLqzqEDzhF/XgWFnYRbTTbXXARpwRvDnVyCnlKoH3JJw4NbN0p959Ce5s2UG0o
eJMxQDaGbdz5XPqJsbMSubNl/zW24oe8vazpnq06OgmbhHR5IjtNwmXcdj2kExU4x6S71uxDWp03
Y7cfjEm/oEwGCApR1xrjrrsJK+c2DM2bIB3bTSKeYurb9Py5ppYXCbG4jDPvYGTFg+DB1m96iU1C
NnQWI4pDiInyLbXgcB9ViDDDmMHff00HrzgR36Hv5awJqltnfhgOB81K6OlZkKxa9yqEQYvSKbuP
ui9hc/LM0t42TIlWsiCGzrOsR6hI/DCCT5Lxs+uhXqQXUR3GpPs0GcMX5k0EZiWf9RhsTJyoWw+O
uQXuZ12Ft1bC/tSy/zYE4kil8qylSmxTQEFIB55tewTSmBVEStvHSWd5NUOjWiHvchrIhKA0G9uK
vhSm+DJR8dgUjYZeUbDUbLnqlNIuTaiS2yanAzm0OcA/yb2FlnGGMeAI1FqH0wlXVPOB+4zgniiZ
3lklEfNVmW7t1No2hntE4NbvzIRE6mmaS0k9sizDzLetJEonaayjY6UpJY/2NA6ZcxE44loaQbkF
sYyYLnWdDVyT4rpJ4p0eIydkNdCsyJFhhlLF5TkgPCjW02JDQaXehfZz1nUZqbBfywIcnMt5xF5v
7lrHQByvu89zqnk0MzvTNVUnIE86+gg1F8xbYzzL8qqfKFq4Vf6QJrJifTW262C2EkMJ1pMVItXm
YvlZJ3SVUhNLrw8L2qRa6gg/UCfLL5eXsAh4XNg86bVMwgYyChCyvQW+RQ824/wJms4GwmXNprje
gjD6bk3JhuyWnshAgiv2+sWt8uOl6/tp7UlI1PnsyI8GO5mNOthU9OgymtJPilLGtkjc9rsBYbEi
ZE1GMGCmiFJCtMe4ksc+FYGZWNnOZoHvyv8gPE+Gn+2X3+vOp8gUaDhnDs9iD1AtE8FptLGmzl7U
oaxbGm50RpYfAfK7ay0vnO++ncWxE+hlWhyABqLkCKMj7S5ibeE4kM2MT9eeX6jc/PySNHq4mczJ
WGmznWwRjQ+edYd1lZlamDxACqp29myoXV7QYAxIfGO+lqMdvJlfCRC/p7TFy/Lux+/wnt40PXm9
lURNuThQfA+TyndvzA+DyvLLrAo2uU0auD4HQCdTQzyWUxw0m8XRNBQBo7tHs6hCob5aPDDJXM4q
M0VmNzBbSm2RbW4RpW+1iL9zZlZmMRt0l3di/nF5N/8fpakaZH4YS+tGVCi2bxTJA3CU244Lv43w
NJlA5iKnIsFC18yL1DHNi2J+1wG8PUo6n12tjAsv7gWCod7VdrKKr5ffkfTJ/zb/qzEIE661Q4Ez
a19QJg3bzC6ZTWiBcSE8pJpx+WX5Yfm1aLLmGHPGFm/U8vLDKvXmRya89TYu0HAs+wdJ2OK63Rg1
X1ifIZbLy/LrsWmAMuW3LVYo2LwOEIsiia4MATmQuhM7u+xxzCQBKrplrIt5H8VsFyZa0rhYflxe
nLKJNmVFeC0jMbjk9oKk2GX7P+3EfJAcZct0Nc77sfwLmoobwMrc4X1swxd9EGWFeHYsSMUqfNZc
q7zUn1KfxcokZ/dZgFk3Glh4jZI0ZiTV4CFXVlWIqyklrj3NKWlraF+hpTRnhHMR6aLRczwkX5gD
QeMb+xU0MWdj5OELoP3HHDKoF5NxTYxQuZ5ivaXTAz55ijlc5N+cmOazlgBvve5C1CUGhQoEseLU
sKJpiAbfxx0fV2nB5lXfDKw395MnyCaq/BNFX7LFxLEKjcfc6F5IYKIK3iEw8yONo0BkGJ1SrtxO
XvgNGETZ6feaBiy/dOBH/r9o5H8lGjEQyb4nGtmBaQq//aob+f43/+pGlP6PjmKSebptzGmw/9Fa
KvkP8kvHnqFLwJaW3MT/dv5AaSJ5FTmlqTu6LRz3P8oRU/xjm2gzFdIR6ZgO2KX/g3LEfKMbEeif
0I0I0hRRJVj6bDH6WTfig2mbFO2egx3TFC/TKrzWojw61UV5TQQGIAEivvZhqsVnPBEs+cySFTvh
5VFxI4opgHXQXmkNkTWqAEUs7So7z7YEIKTIFdusPjZGd1nbpWKFmpV7N6Dl89Px/oMEk2Pxs1zU
ZphXqFgxQSkyYk0yJn/5CmXpT+jlh2avc6rwQ4S7WEP7QUY1bAUECOupNFetK7/JXEv+sm1j1qL+
FPD7feOusnVd4t5DzfPrxisr6gzE382+KgMsRvm+TKjkVGOwxV3Ts6zzrwsHxWLMtN+zwvb7bfmL
k+tn59Yft89pc1ETcY2hAPp1+0wxYyj/otmnqr6xRB9vjJ7+/MxJTqUPUwV8YoiNBhHmVtmE1rx/
7I0318/y/S2+veDyBvOl3nz/oQPQmNgcfNtugnVUdXc+KPVZrWKg0iVKyLJQp0CX/Vp1dBB7onSx
7uzJBMtQ4dMaqbS/HJI/7xGq+vnmMpif/3pEmoFwd6toZnA3lXwjGkgBR/p7/ssXfyP75YvbJrcL
jDOB6goD36+bqX1lEfzi4RibDDxuKo+21eBEHwqPlCOn8aFvZ97VVEM1NTsD7ZDW38iqIj9DliaB
RCLYJ4PjnKJQqP37+zYf81+vSdtEok1x1TC5JGfZ2c/3tF12phUYTbuvy2/SI5XU0YKvwnIJDPEe
QqHrJM7Bc31/o78fdtskaMq0yYEVBk+tXzfqBXHUKysH3M+aDZsFxR6m6/n2/a386aibqKxR8uku
6vD533/KJNZVbUYGwhH8D8g2JsXXqHKHVY3F8Pv+pv50FH/e1JsT7AgCCH0CpPYEYLr0P4BNtNG3
IoqLlSVRs4zISMNgvHx/q9YbJ+ZyXSmJjt7CEMoF/OaBPAaxo/BmNXtTMpkIyMU7uKl+akKZAlGa
qb7udRCN7WVR9A/AsFFxlKTQkZSxQp4UA5a0rW1Pkh8pESapgtJjv80dkUVqo9qO+csQn0sbK1xH
MtWWZfdr5VvTXvNMKNpDt84q/7U2nOkwxjeVykkzjZlHGUjEzuTZ+s2t0WqfBVW/w1+++XxA31y2
li6kbuCFRUj59rJVte+YJDU0+8Sk+WoMrI8bpDaBz7cizee2mUXBfachPHAf6oQ6DWCtmz7r5GYY
7G7rZPfE5JYrXWMm10pjVai831jQq1AwoeHtuFjMrtMpnuOhTOz8ioizQ4FhpywxlU6mRTdQRJdD
/TVMEU765EkdvI/EJpK5GbVnzYye3v/KhvH72GVbOmPX/LCy+e/NrRq5iRNPNuKHvJTptm0n5BLR
y5Cz7K37xynK4/XUKm0NB2Y4ZHOUlGa/zvGwehPuiinSzn7+je4wNVL9kwkeakPOxqfAI6QznHOS
XCRqTkuR3Woc8ooS+eC23sHVv0SaQpk0kLvaS8ZJrWyRvvM0a7p0XKOPAhTRpKfUrYEWafybiNLb
oVO3bl48AmY2YiKZoIitWN9cmo2OOcxeU+2nYO+urUCaJECBe2y7W7/oH1V3iuljrfOU6lwu7vF/
PCo7ua8iG8Wio0GNytpt0wG8zukfx2RxVCysdpOknJWbVOdbEX6gIK1I+VDNsMPd+2gRTdzK7hpz
KzgEbJVq7L+O9JDWWpHREfGpEEzY1GR8YaobiVIp1Q4Ekj0IHYdurzXXfh+eUPmlu6F4pP0AZFUk
rOq75ELo6PuiqYkJdK6QkXbaHbV34gLcr0Flf81ldWOLByevCW4u7c+m4TyISXwEx+zP4IRjig8c
3ZrlrBrFh1Rd++j4ClmajWMRXqBFiZDyLV3n6yQY/3JV/f7gIlmFWSuPYqZ3Ur55ggy1b7d0uZt9
i0S2SAdK9TFRnuHw4A2USXxkg15ChNz71/Ift2rPUmZ9tgC5b7bqVlwd7jTnZegfaqu/bfPkta2c
q2HSHisRP8Wu8/H9Lf5h7sNyj5HAcA0XfbX5ZsghBLjLtKRl7iU6ApBj1kRDdF9pTb2tnm3ZTVuX
YIwG20JhT3/x/fx+4wIfQ+GiO647e6Xe3Lh+i5G373K+rsw/FpVJ18HUjmKKtV3RmBdYFKX2TetZ
rf7lS1u/PSXZsHAU81xU3hzqX0fAFKQqnkCOs2jllcsdtqX81oE/G4djnIXPVBRQQXUkQifBdEUm
IJC1LHl2ug+RjUfhL3vz+6jP3ijIASYKasmU6Ne9IZ5tMpzCRXo8MAvS58eGT++V8C9Sp9XIndnX
xlUt9Y5ean6NqwiFtoq2adA/5I6Z7VFDbd7fJ/NPp4b5MDJjw7YMPGy/7lNZoqMDU1PvTcxv6yTR
tsXMCgFM9qHwx9eu7h0i4nJvhabfZ9xLnlIrvxulp5/rxPgUD4SXkvxKmVChTIxb1GGS+O4V53XT
6P6DEZmXDfKyK6YiFKzRlDdeelnC8wuER9Ml5qPf/0rLtObXoVHZrkTI4yrLZa32Zi7iC00jmNKq
91JM7h5Br99eGdJLtxl9XULmAdJ18OHXnUXViM5PfJhqpKWJPd/4Kau1WneezYmpiwP9AMT7pi+K
ZuO4tbudUMfKnvamTrzvJvY969gK9aCbOXIhBxXBIAD1Ve7ZHWRzsHO+MEUJ32JYHeAuorRa5SGA
3/e/soCv8WY2wFd2DYpXEkElK+hfz6JnVG46qr7ed3G9boLgENBWlwFgt6k0zl1TEhVN1TzoNbqK
GSjSPHiNQo24Oyb8XSu0A9NzPDbeQIJribKbYzPBjh/NdR/lH9OBHns0L2YbYjCb5Ium+scqSNRF
AlB32/bz/If0+bSoSLGwOwSNZmHBA6Rp7vf+tvBqst3C8Xmq6cElsYBd4dUIMPX6vs+db+8fjWXW
99sF8NPReHOf9U3SCz8f670PERJv/1gRX23QYJJpD7OTjC6eC8W6RwXgGF20ds0a/JS0H7uouX5/
X+w/PemZgDNI8xQy5NtHnxoJRh/ttt7TQe32vVDjSZjxU+u5WwfFxjm0uxkc2s6gJvJq9cS4Toc8
vpZucUTAcpjY8bOXA8+wC7dhqTqepEvbspq0aZXOc5woo2Mh4i+2yYeEZf5M/kF3dH0EJ17pKLDm
4oGPfagUkeqT9BJaaTnOekQBtB3C1yRraK5Lk6aD7e3s1PmYFqRqKJd4UYIyh30cIFm39CNoeyYU
yNo3tq7c3eAihgr1J0t4z3DRH502Ymwv3K1syqe2qcnAobIelljKKv+bMqLk4i/H9veLHmw3HUTm
wA6c7jenGdSLnA3tNSF38TNsO5qs5HNDqmRO//6W/vCQdFjCwqQRkk/V55P800KqTmiwVzmeEaLS
X6MC1bcsDjw6bxS0ylVQAOlIBYYB+ojvb/gPU15qYaZyTVdgvNPfLpxLz28L6dk8njN729IXXCEy
Fse4qb+algSFobwN4tNm5WRzNqxPWGg6spL3mNev4yTfFFJ9Ezbq3akYHHJTq2ibI+VxSCh4f1f/
cKHDSTcd7FRMLljY/nqMGnwPJnmB9awAmVkMmHqi505PbgZcAmkYvtYy/1sxa5m0vLnTqfhBYSeE
x7Kh+/y6UZrZNdoL7i5a2Ve6pcOW0DaSPJ7JkWcSIZs1OpFip7nWgSrDnempo1mT+Nq7s7knFzdI
1JtNEDTdnNKFejwcH0KjP0Fk+MsU6Pf1GifSZuiUnBehv51+hW3T2UHHM6lXebPRCyrqSSzxIiDU
moXBr++fjT9esSyRFBZrW6fS9+uBcbCD+Gk71JBJLvvGvBSCrZqZc8XD2QK+jPPAnYZko/3tgv19
Ra5wdzOZFvMJwcb364aj2vBz1Lb1Pp2aJyKkbg3J6tALZLwOhuqa5QrcCdaf8RBoa8cHUBfZiF86
jXW456drBVabNmW301V8MU0Qad4/MMbvRRF2ULJ41LmZlf32qUHmqD0FdcwdpYlnniqwagQCxLio
L1k3vgQhs+NO4LEit1TJ8b7AhephC9jKCpM6T7FXwiT/JTX8j5VJ8afzxQyZM8XqVom3F3Ljd55p
ZXq1J6Y62ukpZA7YGscEQciGVqa8qhviwcm6ny1wur9h4ngsTIqItMnSmxFplmmH99YwvLRR0N+3
hn9LrGJ95Wcnd/ZIlSq4QkFsnku3bDeOZ2f7kInmFQKAyo2My0ZBOQndwL2cCoaJrGMKF+ojnGXH
7Z7q8jIrWCGEAxUejDTNczLYH6c2IYvUiuQHs/S/TWW4jTsj2PdZgC3NYFgjN7k4A3ypS+YA75/G
PxwvXKKOw8MYl6k03lzfeF7C0c6cct/59tqawmhLfEG37bOWHN3WfgiD9tbRqtcIwdb7Wzb+MNdy
GXWkq5P6gE75zYMujAzK/ai+9s6QyEOkt/9F2HntNq6sW/eJCDCHWwVKspLl2N03RLsDWcVULGY+
/RnSAv6Nf5+Ns28EWauXLVtS8QtzjunuhZFAa0+cfB3WvnUYtUbiXY4gvJlvojnx4Lc6/+VA+Q9/
AXopD+jEfRvxv64MqlJLp0K3IfV5vmq3HFZNbppbMZLIF2TWzwkh7WWuq5N07fa/nPX/qZnkhzPN
pYkJmOX/26fcXsD+kMTc7Lpg9lb9nTwc1l9SpempTBt7K4yoWqcLFPIhjVVGsPr//SL8h1OGPA4/
crESW64X/dvLT6VUITv0GgxwyIVUdGDfyC6WNbvEkKPN//ob0wr9h16SmtIkooOQDodz/P8/2cLc
rft0sfiZQxl91XYg16Pq/OeJoU0sOv1aVEOxsaYmejOwMvM2TH47hG4fA0IWdumURM/S+FlJM9v2
JSlRoxCkqI5O+tzb3am1wLimNfHCXZAJCF6O8R4SjKpm7a2ok/MTOq7go2XEBLJDvdpZ8dnOiCWD
Vsuf3RSxKG2LW1vcFVVO7XEFNGl7q0m8V50at0KV6b60J+czd92vwcfvPNpTxSedtGb0y3wj10p+
5oGxQ3Fm4T1+YZpjvLkJZWQweh+CTNID46/knIgCxEPtGs+eOejbYqN360fnxmKjee/+OnXYr8Q0
+J+h89EvlvwzMNfXo73SvXgL6CBu9egZ51EnA0ylip47zJLoRQZ3DWk6H7MeQxpAt4+2stAuzU70
LWklkK2gZkRku+61iooPKpn+ANF1uUy2Cc6st566LvpBE5SflTXJU7jgHeIKWX1Ms3wzddpvyhFS
VGR18/d7JHw5d9NPF7UDZ4edbwhaQlRuouDDul2/ShH8sjO1/DJz61aFxfeuFEZc2a44z0EvUD11
v9XcEvSMV3uBVFf3WzKAF/o9+JewM+jAumLRG5HreSWtEmi9wPkQFKhfllpR1ffFZ2fIfmfdv3o8
FGRLCCrPLTeOGYgLV3Zx6eq6e5oZkzweskLlPXWhjT9PjCd5v6lNF7fr/d7jsQSSFJ41KPRTGMvc
8U6MHv3T496/bsYyhRcxMpMLUWLGM6g3MFa1OCfjLM6pi6NxTAk+SJO8PmaTaeC3Mrr62AT6x+QT
eY/PAAIGAsw79bx7Wkr02EWBYQB15XI1ar1cidK20VNdH4+w+ZuvopDuPlzyfa39U4fK7PlfN03V
Y2Xt7EtQttkGWwx5TYzf9y2JudS4yn2fchAgHbbqseuhxY8JdiGkH+ETjLSPmVcgzoIgBUrhJa9u
WMfWXFmfRob5tM3oZQzKZFMp46VTlvEy1c1tKADc1bIyni3N7DgS3S6ZDGeDWTl5S8m4fMraFinY
/cuSEv88L2S2twDoB6NE5Brk4zNlgh7nwoAGJfpndHsBjiQbTO2NeGtyooypOAwKxazV+HUsTV/e
3HqQNwZMw3ZCDL9ZZp/xuz9kR8cUwxGQK/o4J4g+ilkWO1WrYNtVdvLhS/C/lduV1FbgHP1p+Zhd
ixFGOiznykiWD8ghULit6FaaWn+UP/DHLx9umxWHqa/4MKhgh3WveU+h1L76SMyRBDXvzaybTZsD
R1OLI7d+fcdQ0hJffTyi18c9SteRXgPfcytia+yokeTsaBRkSxAHTf7DKWAOB2HnP5VZ4fP+Bj/T
JfUFckiKoqzTO8/KNiW/y/t9RgnjBKte5qVDLCvHejWBHiAleQa9126jhV87GpLofcgqf2NOYYDY
mR8MzrbYTNaozkgul+Ok2ri1yfEdUbIzqb91w9D/SCf3G1rTo7VU1dUfbedSt7xPapskQEOX3bkl
fc/F3/0780v0pm4KBxKhaVynZHgOLdAkWXXl61L2tzmc/O8llhSoI2o6GJPRfvOmDw9dzYcj3K2j
DAbHlRzAWjbh9z57aiDw/2D/O8WTXrp9a6T5N8+/2+h43HeocgtFPMiAnBI6Zd2++5DEELDY877P
xApXgfyoZvGDg6T4UQExLFT+Ku1aP4dW7n9kkqALUX5M/djfnFCcs/lDuY31FuqovkLLfE/JW30n
4iG/yM749fgKca44V22B/QCYwmYEJbDzmL3euMgQyuMnr9H9ZsYBwVwIFXfBCnSj0LhjGOgx/zNc
2ivbmt+jxHc3gkw09m31/F7cvb1FYH5NmFjWDYmkr/2UWefIRSzcDu1rd7+x7nnXUw2ZPk1xG9aD
x9iZOO6nsbLZUd2/lH0nX0WlNv5o/ojuMbkNRuH96EffsBHk9Gs+n0U75z3iBnsrzcVX+4cXetwP
xthz8Qnd58QP6Me9jYZNd2EtR+gk4R+7sOlYU4waiWU6+CfPCMni6wQ5yCKdr2nYzNfHvSGjkKmx
8HiLgR2J3KRnPcEbnRBUXv3iI8JICjXSixiNpfbRvCcqKihBq6CBMuEbPnqrO2wraqJlH81lcHSY
r+UqI2Q9qI+plaujq6BWta2MdiMS2D73sE61dnuzBTBJh+iZI5I4dSx96AjEJ2bXx8WudvmvmRxp
9BNzuTxuPPYGVh6ZO5Ns9BPuZeT1JJS4SfJzQXnrZ125lc2f2hh++QmOqII5G7/AMYL+3RNRFNNR
R5s6mLbChS9rmXeXbIUYqqrLJ3teMOciGPdcWCdDtMPF+1vk+UueJ6BAizlOF/HHmLGAqGnlGaO7
rVqXZ0HdN0x3e1K4R8vI8jWRpzZrPztQt4mtf8vh5HIdp4FZT537fRD+C0LdYsP460Y5v6kmJClB
jkN/Hrx001BDGqV7Cvvu056752W8b5XVtcBAwlWXzRIMDt0E8AXyz5B4UHfxftl2tnNbsZvspwRk
RJsbf+ETXuBQ/l666R62Wq+NFOpEH4RkkkApnMwOG37HhslO62Eb9HiCDTy9NEPyyaqXj372nxt/
WDZWoQ45Hn1nLm5IFN2elgmg5mEC941QDi13texaYWznwd7lELe8gpVjMP+h47wpBKebOUDLWCqX
CWSJiahqKVk9fi1VUSub+XHoBkT96j3Pm2HtS+9FuiYhw60L5mRIqAo85rVJaaISDn+FyMtXQgBd
IaH1VkXJC0rBZmOgud21ksoE9v99yBisR6ZxTR1esTyH+DTGjuiT8tC1IOcdH3RBZVzFNP0Uix97
NaHJpp75hRzrR6XMC6MSnC84e0x7Eyz0nlG7/M5GgV55sAm25/3FNWlAPIwSG2NQGM9Gc7ZzGPoo
QmrAaM6zqQ1n1SIOXQ8W0Zv2N7sPL3OL8GfweKsinVdbG9El3DE0yYFRxeZk6ZhVFQHwRObgHbcv
nkEfUWkl4nawoUT6HAlu8MfoBoWdwflrVI65JuAWrMQSXfJhuZltRIcMOm+V+P7WtUnNzSvcOUS8
4QmZSHtLswYXlMANdA+yJb/sHGRD/zRlmVgvTrprxpq8VvFO4gEMk8p7YhL4t2KUnAJXa/vyTyjl
X6etAdEvFX4xKguUhTrOS15jd2g/MPT9aNBAGzSFK+/FvQqDZXQaDZx1sKAnYohWwjb4AysTAYNn
rJXsjlEYE/ujNubYF+chSWOoKD9RcaTYmXECat9D090PXHYt5JWSiJpm7k6OdIuNNKdvnmUYO+gu
V60GZyPYfK6sBndSzXVJDXBIbKFB8RQrh5D0Q9v0vyougFLN4tbN+jpIAMq9yIJN1SgQmlA7jo97
rTA3Oo36A5FgRI5rdzcuqTqqyamPIqDNZc7oWUodi9A1kIJkx6gin7YxMepGIqo2tcnMOMQuPBDG
fAz7VKMyaOH91x4j+MeDvXSao+rSkwMIB0123xwtg/D5UZkNRIa8Odr0N3AOR2XverM/B/cf2Liz
OgZ+wOlpEVuT6xDkhWYwXpNC+njuWTlVMfriX6wGxBH/AL4uevdVJdp+M+jB5rhKzU1h5u3Rg5WG
vO8u+9DTsh1EeKnzfA9eCVpJUn4NKbp6YqwxbQ59fezvf4RcslwApoYfJDH6Y+YF876evV3Gsh2s
8AjwBVQuvjf+AU3gU6gxbTl+a2zCqN+TaS5X45iYayew2+Pjhr1gHLR2tNeGt50I1AIO4rlI1Mqi
WhcZ+/9Gh9VReManNpIxbu9fPR6iBT+JKpDbRZdHgQHiuABSO4bT8iP0KJacHmEZgyi17X2/AeKL
B3Il73/lpm3rjaWW6sjTqw5Lwmcel9RBhlz4M7M4dqkujvn9njVmu8XLOlh+/bdwSHAw3uHnj5t6
IUMSd8lHVdw5GtoLVo/HZRFxVD7ujneIkEPYdFPN6XHO8+z4uBdly94QPl0QzOXWtca9UMMu0A0K
9kE3n5lqJ2Te9y+NLCqOvKV6ojygyzgZXR6BDmAq5PFxMxtgoKb6s6jT8p+HQ/xNq8qXejMuqqji
znVaeg0MRWXfG0+6yb8ADiRblhkh8v8BKks6XJx7SC2sqDMGw7DC+kc1jdg+5LpmBbx9MHYYe4tX
HD+eyPcWHdzWHmECL4Wxgc4YngsmVrCaVL6SkQncwlA2H3LilLAm6jjN/iyhlRwZ8t1hzRhTdXWQ
fmPGXuLRXDsh0WjRQjZliNWJ3YPR0KsWuflr7Ek8wSUgIQRGv2e7I4Asm7Z5Ing3AU3RkYUP7AEk
CEum3vQjsAkW4dbt8ZHr5z8eBeoHZ3O4sw4ejz7SvRCgy62TMKowZmu7mGa2fzzuZJXFh+KeDmH6
fQiK+fHw4+bx7R/3zNFx1zICpPn48p+f88/t43+tDatalz1BeP88+PhX6vF0H3f/+Ro89gZGMjjp
//fcpseTf/znf54JgYSfnr0E/zylf/3DDMDkdprcz9oeyDx7/NTc8PatN3GZTrG2PHIcH/eKu+Xk
X18+7j0e+7d/h5SjiGE5vj8ef9yMqcbn96//N0hbgg+n7Pp4iLyjZavL+qvtKlrlEHF9+Y/lgS8f
jz1ucJP1hN00vNqPu5zpZFLeU0XCwnkiqlXvs6YlNgRAzEbXzWkwDfeMhtLfKOBccd7JcjeVVrJR
UxCuzPsucJKzu0Yc93eSFl6nFHsjrpZfXIggEnM473J8+zCOFxy5vfPczVZLymA1nX08AgLLN/h6
hjO6hcPpKlCNIwIrOx/hLUz4PrOS9WkIIwEKS8+2V5hfIa3LNWPUQZ/9WgbfqdiyjeYgx4C0gPYp
HSLAXM4ePy/+tFN30Z59Q7CC7HMSBbwVkF9M7HGaLkZsLsGPKHj2LDPGaPCVTGnxBGiq3+IxpftP
uvdC0tL1xAjIwRfwwsUh04u/w/H5WnWIi6ql2dNaPS8z8DKMDqsW7DxeQHuH5/BU6KJbh72JPRa1
n+MnMM9dYCwjS2A8gDgFIGADcdPrsmi+xOs4NDfhJkB2HYf6KX126unZlvXfzsXdVwIt5fr5B7RH
sss6Go/Q6TZD6xIi2dBVSLYIEwoLGjuGRcxYmIhBS8CVbmhj2Fp1HZ5KR32f+mtvVi9J3ow7nWI7
ZRgZPQdD/TVUMiMltPmt0v7N6Jp525ujWotqOqYyg98ZGyXoPzO8yxJ7Msl1prdl0++CuopABaBN
ENRGVjWCy7f/QBC09tnwniHfekktyhklEryRKjpa82EeatRIjnmKok5t80hC+e9rGFENYabkXllc
ni9S/a7ddNq2tMCx5aXpKvfqYr0AqVgN5j37KNUgyKF3FDOuOauFj93qnLGWBb/L0Om+TZY/aBzz
S+ACsXF1eCwHcPCzN4w3B+GZKNWnUaj2GLjkx/eyp9qB0XsuhNp7g2se5lzAAi4/DJ7C0WP0AR98
YA2YhNN2cQs3rgOZ7Ftb/aS7xfZMWPguDezhKnC09JR8lcFaXvUd1vkpAFTIehNBesNGsQxoCGt6
d0Zg5VYzHeA/iDcamnknWBOtJHvZYzLc0DFFVCbUBkgNjr723wcb3wkIiNm4+4rNjexL47AgqF8L
oBiH0q/UCcY9V6JSUQfjdnQSB7QJk0RUUdl3ggu4wi+O2DhQCk4d86E2RJnllqHGGJSiTh/Db5B+
iqfwK697fW2SnUzgHSyefelTJgztZIh9btYX00L9MXhAptosm9ZyHiCLeG20Q/saYXR3f4yFOaxb
18/uOcFwKFng0lasF0t8OhPiUlH13kbWNE5ZTZGq06pY466JDaNomX4I4h4JSGCMVc27WvXPnl3o
bcY3iZhzHfq+Xblme+eYFeF2rmo6yNC+FDZrYcAwlPaktqwTTNX7wvx514ApAy6SwV+Hvo6JfrH8
rVglG7X4js/ubz9O7lNvLQbpCqm/K33kWhDd49SLcAwh8VhFU2dvwcX+yqDV4BpqtpTc9SYTUXDO
xixD/ywasMLIOT3NTpq53wmdU7hRCLa5dLpJDDhw3uu6XnayE/kmscffAiDbjRMQIczQ9ysNAe1J
5Bg95xEfnl5K/2DQzUFEtY4lvXvqN/XRGijAHNP+cA0ySkt8LQdSXjxKICPaz0NybHo5btJIZq/d
5PxOvHOtLq1kj2MMnnOfBMvnpbaic1Y763Ih1d7SxGM+PkUjXuZDM1nXINU0cbAJ2VEGOx86Be7n
KD839xvSSzKX0VzVBU/wndyd0ehTG6n8/M+NzdnYOdHfpMmoqFhCbM1oZPVH4gjfLGiyU10hU/GE
hH/qbwNWgAwHgXV5Y94fW4TzRxrKaWOH7C/wjukaBR2UtZKT6l5N2jtPpwfQPgX0lRI9glGB1k7H
bRUEpE5WpE6K5tAlvV5N1U/XkjjfQECxJs/szUc7AG8ix4C18ITjPAuzGA9misyV09qYJYOhaNy7
Zv9zrpbsECQD36tcG0lEiG1E2i2PbkNyebeqt8HNtJFYm0GHR/uOtagyEfsibX+N5fDLNqe1IIxk
VZmk+ukJDA0RDn9q2znMvrOb89lnFhquJm0oWGxyN1DBPlt2SnhGqlc90s2V3Tuoa/TyTdipG0MG
/Fw6ec4SlhrpWModuxyDtxtGj7Kv9ylTrxjllZ4JDOeUJWLDA+GcfmfY6IGkidDu2NXKmBabbU6k
j1VOpK4NrdC+5/DwyYz4ng7H47XhzzdnV8rUMVYkmqxwQ0nICXeqtnxn5I35KIr7yrlGSxihrA0K
RupQDgI1XvCxtlQMUbgdy3uPBSLlKSqMdWD003PWHsFTrIkcCq85FSCwNX3Tjvolcjg+EbDR85S3
3/JGit3M8CWu+wGjKu9F6uQUhjjCOD2rMG5y65y5dCF1KtZjPebHgGX6tuDQ3qRY+WLgbgQsTPZ2
ZlK/9lA/X9uIi4szvFhLin5OgtQg2Z25khLWdv6OpaN8GVgggfGu3DUoyGpdM/KKaxcBW9jFpwmN
+GFI89+jlaq1Y/ku4Sc5C57C+YKwYe/cUXPGMuvaW3pJtl0ARpGF2oG5zHzwep0fWx2sh04lBxJD
YBSE05fhRc4RD2Z0IsKNXGY0laixbJZtU4SPHt3fhVGAecoh2Fp9Ip8BCzXHZLavVlSDKjD6Wj7f
CB1eILt4oOc88qQ4bc1l5fmTvce5pZ+d5GXQTvmK935TEBD8jEahekUbn8chqTIbq/+u+0S9eVL2
5ykT3/m4NW9d2FPWexnsmOSvPcjym4DqcTRB6a3N+5co48pN59v5kzPU0wFeo9o0cHrGabT+GqI4
hgrHbzRthsYLvpVzm95FgExJsJg6cz1diU7S2Bs6egJGSV4i5d62G5zN1rhcHf7MK0+65aEA8b2e
+UY7cIjx3GQ/vGk4FDIcbsrP0gs700s3qfJNwDRiBGUhRyv+El8F7KLXaeyW5CV1V6I/qlMzfjGQ
aM85qYls1JBWZlX0JMveJXLFIXpJTAfTans+XSb2DaMfjpJlFsEq6a5E1MNui7JzbvCzR8PIkoTm
pUoTsXcUgM6EMsXjjYvX+JcA1+/NA3EwRWptXZHQ4CbdD9upL75d1hfPYlyYED508NrlMMoqngRm
pXxeYkNl/vMgvZ07k0TA0nYPU/cFkE13maUmD8S2BkhSAH9TSK8igWCMdi/bOaYZnYqGGnasvmk7
g/7O8BJVZbQvlf0VdKZziKRznhzGCM7kbP2x1zvznrNXsG8CxZfRxIfuqZzSP1jrGIgGwbjN5eJv
i2rcFWbtHzry+6BHdcByelgeQepywU3mgnnC5O6dOg7uLFH2KPI6cOpawvJASHjeykzAvpRKurFd
MRExWIEhNJm3vgA3Yo5tv190ga05o7rJCntThAWyKk6KUfuxw6hq49WmOugcGpefzB9ZY3lHB8fC
qsQAv8mmMoqrECbN1Ar1ahXltvUZKdeoW3bKvyOlkgjWDXrHa8R4nBxm8DoBizfLbA+cSBPSD39g
8DFkL6FLpgWy6taL/ljYug+Dw2S4dbxVNwuKvlEqQmfgAyqAiXEachk1S9fYAqE+W7kxx2UPGPfe
fx6Xe0KVtBOWBJ74YTNihXQd/UjHZDhrb2tlMnuGsWvFRR9SJ/nQ9jIRMFFRdHd0tHpvItZ2pqY6
jfMTwmkaP4geCHI9vXOEgKFRoDj3pwMAU9yfbTDHIwnPmzF/lrIJLrrxoZiZ07vZrhOpjU887EcA
DTc5N0lsONOvmVrxVNV3wIwZnEKZLFtiH+sdL0yy1+5nUpOgBk7f+OGPv5Og8j8t+UvNZbKNvAlu
STiEB01sqo2EmYt6np2zCgeM5VbvZTW156TLrZdhfFO5jQECWcI5k2F+KTtOEkb5uxzBya3MesZD
hfDPQ3HxQnq5lFR4VuEgeoiR7m4JFczfGQTQxYAHbA0e4lUAGCsRGrx/FeMFEmz1KigX3ET3m9ZN
u1gHS7CibIwukXlj7XUibG2f6jrf62V5U1knT6wo5hcN0MJYYF8Nj3gDz/3WEBF6e9wwttvL3P6j
aoflnQl63dWBWFO7YwZK57clkdOZ68Hw4g4mMaTZj5ExMVPrgQ1NhiotMKL2vPRJSV9g6A1qIP6s
TnWrnZxgowCYTTP27NiXwiFiBu0zuR/hPfRJMZVL9LO9bHovjtAubt3KmbeBb1Zxn5G65WTttsvD
5VgxKN4K23RWRP9wShsD6xyPdXPjZTtrTsZbjm5kZEnZyCk84R2dnqIU8bZQ4x8gMw07o8XdPlgQ
Hg1rLQjaHLIGW21JqHmf2WlshYwVrWNepOoVFPgakI6Daek0F/g/nCqLtacSoDse9XsCb6YzkvQk
wuo5zxyxz1gwMAGd176jvrF85xRxKxFPEgQWhKL56tRzB9TeJ8q9SPpt1Uu9zmaWQZb3hRbVABKr
QjA1RHXfB76PG0PfKTMTfxgo0eWtnOst4TrW28An/kkOgOTz3hyg3oTfqyT9Y2DefCYRDqlkpQ6I
qerVnDgjJWOltguouc08Ov2m1jab4wYsddmlULfKJt0FS9/sPQWABhQ05ck8MXvN7jt+we7ZizuZ
tLtupDpsRPhtaZdzQZLEanFGfZwCoViKVN8wxna8JSKxzQzra3ZN6t+5GJ9AtYHIscDdSb+82Uuv
L4C5piust+M8E9I2l44XV5xCuwqAJahgAggJY/ycW8PikCwgzxsI+JJQUgrJMVgpJhJXL/0Z2X+b
AA5gVI/o+vzie23gD53cSX5nrq7WCW+x0fUPNNY+pzeGvzFzGiQDjo6zcnwrLanPJNMBmhC73u8g
dHKOHrDAMB3Y5d0g9njs36oMJm8S2Q65rCO1RxfCis67/iBz0AldZDaX/miWwZ+wtxFvNgmhXd78
5vqle+g7oHJmi1gBWvOqrCpe0a6j7wjRCfQI3pDadB5Z6n7Kunb57buocGuW43SPquYaR/pHDYCH
/QTCd8wgXVqrOJGFxrAQIFmnKwIqiygHER5zLeCLzCsg7+keRrGwfjaggCybSt9g7depaFcoUlqS
qN4rF9oWwXz9WqEz3RXJsh8qwFSTQvSeq80Ypmw/1c53a/fvaB7wjxD/Y5KRIJxnw7IgkjbGvjaL
bV4wuLIn5j9+0p91aXyfyulXajMLKXsyTaoFxK9aXOtQG/N1GYLorIxcn6y6CzeoqUoWmixRG+IG
K8cWW673949utYbAr2Nn+iZrmzIleGq6kvPebTbabxou9QTSu5EkAo1ySsykLI/VtO8cHPJ+YiO5
ZCRDLYG+TkEbq9nmlrUMV7nMvjW9waSWGT9NKnoeBYEDFdCl0MsMOCXf5ckcHFMvtqwW7bjRVpug
Yvhle1FHfpSwV11dObtEJyXbkIL8Y6/7zTzc3IVOQzKOk43bkSVbkdc/WZP5uzl1GGsZWGuograp
nTkr4QPT9/JqNTl98tIwXJon9rU97oWjMXQZbV730uQZlIE8RQ7RG+5rV/0MbLcgtYB9H4BC6547
5O37e19vMFgbOuHsZ+y9a0PgWvAYheO5lYzRGyrHMvjMjChkvKiqXUO8wKZRCznkCXg7TsMjL9aE
r0HTm5iNcx0q+HbY61dsVUdqWUTimiCrFUYocP9Z65xcVDmHciyfo6CrT1VFkKFutb4EATWn300n
DuEFeF0eXQvBHEQwWxOy8VZT271RQWnerA5imaw9OKEtNy5efpaf6TbtdLRbQDdjpF2FTR1sjLLR
lz5Y3iw2ZfeJVPBk2dCe3B5urh3yhxvVTPvv33HhifXW5Ev3xAkHGcbPMd2MP/vRBsojgTa3DuO9
bOsmEVESDeVbWltfpDcUbDmq3y1N+25SVQKt6E+Vt9kJiV0YB578PXr3URcJpHuJ5d4LxxpoNXg2
N0y+bLu6JvIxt2WQPdvsydoM82/PuzoyTP9gVZkHApz9S1kX7TrtFCGBnqSQxVpI9k/lcs6Wf9jz
0mSVlC8JOEDg6AyLQkMyWFDT2el+MMMg0VDkn8FIRIcOnnKrs9aWJ3l1woataFY2Wwz8BK07P3Ug
zVgAN32alN8h5LcAnw/9oanAEk2ao4Q68lYlf61A1zfT9WbUECG5kkrKnZ/yyQxAPzJzjGioEahG
2EZS535hLaNDXozfu0KLY9rNN1VBYNSNOhU4C9bSr9kQLvTDYYsMa/Qc/sbUA6JgGDTn7q/EYkTj
5h2vMumc0L9h5XkTwO0hcp680PgqMBIDBubzS/N/763C4+Tw67lT6OMfIU63TFy9SVk5XqM52zsB
ki4mtOnGbRJnF7BsyTP/KS3Dmuhzqz6Ehl/sJGO/eHC/m7MRHpsJIpUlRnEI3AsMTFRHnDiGcUst
755NQpSZYbd8kAv96QQQpTD21Tu1mP66Zv00uT4LfadRqEgU577bRcfHDXmjvxWzNWZ/ookZXogD
O5nnJFTuKdPOFzWl+avQ7s1LzOySzU0YW5k4BwNRVY0YrC0joSEmzZbPc+/yArdJQa/pEzhXiE8Z
1Zdl7KdVwRBMqvt6rEvfOuSsFEyFfLKr8tDkbfGUEhx8qCbv5lQkJ9oNh9aSN6z31lwyshQQLzqP
X4DUda/Dz6TQFOejk++m3AW+HhkTdYDzLoNqX/btT7tu8zfFSGjHugyFx+A0l7LXbxRV82ECH54v
xM5W1EhzBr1tiHS3wghOtmxOm6aylhNpdNdDzsB0DjHYN8m8yjo7e9ImV9F+SugNG1CSos1pBRZc
GFYqnxqABickc/FdyL6tpjS8tQBA18akTFjI0Y8A4RrgxRTj+IT3AOtWvy7qbt/YtXOc5tRbRfRi
nWT8loNFYNAwWrF26GmW2jxHi8V1MFC7MmUXMwMgA6k5BGc/yndtHdHq4C/nNU5eLkVS+LGMenvr
NnzKW2Uzocmq5Fya096c3Ih0h4khSoHL3Fcteie7uGRDYeynNOZ50Jcb8mWugwq9zZxdIiyDmcQ/
YadWsSvZU7KCmtrDolxaZeMs69ZZE2goN461qAOwrTEmC4qUBFCx2EEGRpr+t4LPynNJggOlQnao
UFBdS2VcylkPh97P20uUpqAPVFacRz6XmTNZTx6MWSj/CSAEtHBZfsk6957K44lTnihenqGzd7oq
OK0qU0JC5uAHIY5ewwDHDZvKPnDtuIiZUtFs1HOdyqtjM/Rd3IGkITkceTHJRuN9uU2VMvcq789M
5RsAgNp/TXyWE5m2X+uKGiUZER8NOZuhQVhflVTVswja7VA37veQQcsaKxBPCX/HtmpK58Mc9t3w
p1Od+9Y4Zvccyu6tatFP0Q+Tq+ekxYdXZP9D3nktN65u1/pVXL7HPsihyj4XCIxiUFbrBiWp1cg5
4+n9Ad3L6tW17bLP7anaG4sEKYlNgsA/5xzjG5+FrvefRUF/T5sseyaAZqcJlMKk+Nz0gq7sG3lM
TqasbskGKr9xGczRIMoxcW9FCPOupjveTcY5TNCU+EGRAfTv3ECq0r3AKN0nmKqJrLswmzmIRKrz
qVDIhO5xCKLkVM5g74gejFvt0pdz74SACApaeZdq2UxiluKWrcerOkISFQdRfZxRjQOBf8InZy01
LliNAQ50qYy7Zix/ZGVSOWZsVDpFP4IiFTz1YEnBuRbFjHHDXe5T+dK6MY4afU7XxMxA+55schnC
rScEneFSWmv7qqkjTAB42+aSdX+NljZmUYsOroCh0FLUyYOAjzdIXiVNuuBOFrbYNsONXCNy43T/
asBzZEVetPuoGAK3jerEg6Ss46AKSTjE63SfZPOPkuM7Mvv8AVK+squoo+2E7/Is9uJlGDn9xAax
6uI84H+MkuKU1YuwRTU7Rquzf8zqkinLHN1gaEzOskRaF8PtolUyBCTWbZsGxWXQi/qQ9Bx1OIaa
o6n74qlX8+ZMRt5erIp7RRNoP+PM2ZvQpC89/FTZYMUlWYHyOE7WHc1+kkoAG6tYBOypCPx7NMJP
6mCS2ZRUybEiQv1WBi5vF6QGQAMmI3yim3ey4oLmn4xBdwzl7IYZLTVW2e/gvU2bLm7l22JcTcGa
W3WpfjPqQXPuRPEkcc5wm66QvXS5iggprVuduLLzhLZpYIClpXNBX7Br7wKhEG8topP0LWar9COh
PeXoo9hcm/5atGl6k2IuoPBMpBeEiRi4pRqBOWOGZ+rFfjgRS2Z+U+K2YPrDRVGi/cPq0GC6BFKe
nmX3lo8x0kVylA6Z1LxSEYhHueaaQKCOR9732Rim4gg0WuFT4eSUpH14HUZCgE3Weip5qjfrxmRA
BXKju425fl+xQdxKSmQTs6wd1LhBRQQu/thPUJrbCr9Row2ktQcDRy2boKXeFuZh2KVdt+37RNpX
lhbfkVjh6mLlGZwXiY3s56NOA2M36cFASyY7DAK2wNIinaeOaLsGWePf8KnnOBgrGtBqkr+mYEYZ
qhrRbZZ38rZhOgoYeZHp3dLZ09XkImcI7rL2UJpG+ZR1S/UMXaDudwK2oZMaiI8+A80fhVJxCTS0
q97R6esbkd/qm8qZqdBtMrAYMlt/8iYoUW7RZWeyjiPWT5ToRVKKJ5Fe/xLted8iUOZ9zaPnsKK9
U5n4xYap3qjSpFDRksnBIrTP+vJUJkByM1SZzKEsTsIx6eJ1pr+ZgV5sQ72/l4XgUocIbgkuGbe+
DjQ98fkzNdxkbTLNI3P6gkkwcQdalfq7PAX806tTfzvgLhnwHbzoNY3PJIluJdyGDEpkHXK/jsvD
3+P+2+iNrH+HOpjovpcU9KbWTaxJxlkNVPEEjckNXIF50EuqVuSEpRzwUpKLL23dd4jUQvOoAJz0
yLEytqnQZ6cyitFua1r3GHJw0+xNnhBTxVvah5RUc0AgVhMQrzlY5fvEiGiKJPEmjEEflKalHWRl
JtyrIFhUgXh9VDLlgySh5LGhhcNqgJQpwyBEVSyH8Y4Er+IotP7nSDvoDjLxvClzhArW2q/K0Zjm
Zagwu6F9pddNdmNOPwxDGEdXUVB2ApWRHAh33bZqF9dBFCuP2jyETiT3yqEBefxYSeKvu3rJ9Q5a
HLTrtO92YoEsPM3HbD8NE2aBLHidOiV6TMs7q7SKp172g7tBGdBcxPGtNYTCBfDBtgz9B7o6002j
WCHyPMu4hT8cPknrLKIby0MP4d/C9/kQpqQ1WZpBOyWZHhLYrQIms2OdIsKgzFGOg4ElKrDq6mUm
5cjFXFAe8Gb227qm52ChZgMs0FmbpKOE1hBh54u8fNbqcdtkg7lEpeVnbcIHmStMciek5l4PWHDD
dBdFpdYUZ7nIftBqMLeVLKJgkAdlz4qcrwSLDXsEnk8jW+A0w0rXEdtx3nQWtSxr6+mks+B3ymLo
Wd8J0s6S1PbSz5S8BDHKTxOzh7Yzuzte2I+pri13Rh7idUlI6hsyNLtuE/8G2XfrMdVkwOrX+iVB
UWwmRP50/rEPWPBmTfeDj5MGYdA0HEidssmzZLkUS8qVSle9UlZ2WH60YyZoo9eOBSnJz5OWJQ9V
INQPrN8Cm3TacKuVrI+GnBp7mFtSH0caZe1kPHeK2D0isaXENbLpltGOdCZUxO0SIz5h4dCYQE6v
td5Kp3Uj9BLDHjyQ9C/Yx5hsV1dWvzUjkNVWnR5Q60l3vnaIui65LRtfOfrZyDlNoqzRDeVhlu5b
S5CfpQ9iJM/maAVPoSAHF4giz6NulW5Kghz+tnC4dHUzXDJzvsEBSwImyBtSbWf6Bpt8Yok6Y3xl
TJyLm6aqm5VocBSTmauy0rSOVkbytVPTt9hCeznGpfKMTipEZHff9lQksS4R46709Sls8ouh9sKF
ggERUAgktpjj+igFwqEp+eSBpjzrs9Tt1N4AoWj036gspP0CWz3Ssgt24yhlG2vEM1OnM4hldKA0
ThJVHylVyRYieqQiO172cZvVTyFdcYdh91uqyuHj3F31Nsw8jP+DNzfdZ1+2d1Mpme6oFsMJUsWh
LxQNeFzwGFiVSCRAq9raJBBiUuTmdpDV/qfh8v/8zaH8M3f8gzTMOgrC9o+7//ehyPjfvy0/85/P
WWmaX/dOkAmLBsnTf/us7Wdxfss+mz+f9LffzF//9erct/btb3e8lUV6233W091n06XtX0zP5Zn/
0wf/5fN/RDSleMIA/F/H4B7f8uat+T09Xvr5I38F4UIgJSHeAImxEKbkhfDwKz5eEuV/AEqAikS2
PBgLDcfpL6Qpibfgf8Bk6rKlLOg+XkNDTF347/+qkEeP91UyGW/rJiMK6X+DNJVEcfHq/sZQEPkD
irg4WheKnqz/ySIkcM5kwjzqR8n390qcijeD2ok3RjuAmAaxTB9fx4lXMpLoqv6IB6s6qM1YAJjR
zPKAjyKk5xjBYNOjdL/uYxRFJtryKJat6vB1t6Bl27e1tlsfzP3XyFdLrsroTqUU6e56Cy9Zfqi7
jnK72n3t/nps3UcbBn7L18Mtlfy2VJJjzRludhDn4spVA49VgpcJ0bc+KxjYYd+hvbufiYg4JCJ2
JEWvgQ5g10vsblG05qtWNC5Cb9arcldbYio6mfiQB+O4k1RqiFAIj6kcsbzV9R9921VbQ+pD9abO
mp3Z1ao7Z5qIH5JNw+TNJgvwWcpEcrqVEe6wyPu9L1FGrO+Rn2+E1hS20liXP6Hg/L0SZvXf7o6l
8jo3ZB0083gxUroC6K7RMc3daWWuS41/KHX4JOssaN2gq8jJCsjQC6toHX06fKS7gRCQ4/qwboBR
oelcb2piV+5S/s0FoztG4ojbvl7G+lrm5QWtt9YNr6PdNOJway248komjO1rs+5rC2LShrTd5XHl
70jKsun0FYd4mQQXKTlojk5B66kCQZgYzbGOrFzwdSOSeikVcb8byeejH1wG3tymwmbuw/vRisZD
wcLqMNMClOqRqAyjOpCbMg0hvXs/omdQlYy/ZuKMxzkiRQnmxdYklG5lmkeZshkMpdiNlwBz04FI
TybrUtzTw2ZirBRc6ZhsVHYizocIx4mURWSxzxbJuqW8MLKtnHwEAvEGiZjVspLeLbSbsanQASn6
Xxu5y8SdaPbMTtmFCsbcmF1I9yNFZx3EfkbUFBs/+usWVoF+L6V3JKo9GxNJgzrfqmgO6VNXkm7u
URXAtt/glI52ucGRacWdZ/kod2IWqD/B+gOrMFI+VMVdEfuhGddeK1s/LDoMCzuCUBNwQofy57NZ
v02wDBcYv9p8js03nwZoIyq7PlaR8YvdrUp0z0YyDNGTevlDaJSJQ7QmwVUyUMEtqPlKl0DpZ/Pk
liW5ukgFShqYqBnC5e3QJ5YATrVkT6xvg5ZI5QYH7t0f//Z8IJUxINJg2/o1RuOBdIV20anXy2a9
tX43tVWrvt70NYFuec6MgI7MEnKmRsL3ugcrLGSos2Zmmi3hAkODvaYKLYxgFW1YfxJzb/ZB/qYC
BXrYAy7Uu5C4x6580NFLc4gZOuuV/jEV9IllpBVuQkDMVBPIATF1yn62a9pBPLASnQ+0Xhux0vfy
Epg3G0S46ZiVyNwMCtkx8eMvBzkIrVGl1bQ4YfzJrz2/UyRABWHtVr027AzkAzVDloOq4gNKc84U
7XIXGCEqpyx4w7X/Kw5Bri3GDWPwHkwcoEVvzV7a6kR+RuYuwU6H+IE0WqFvtG2bjhTGQnVQls0a
S7DeWveZgwSBRY8/1m+/SfPkUFUJZwOySvDAsgwCaoR029dEnWMCr1ulSFR4ktoTB4rr4edLYkC2
q/rWXc9B6y7DUlpbFciR7dM3qRt/RSiQm9YfEuTVcTY7edkUO8xCrjajefj5Zfh5U10SOju9Z+VM
MiKctlcrp2BPFPzliXWdpkAmNWtG9EBeruq22ox7aLFm4IA+hyVnCFkkPDNh+E3C0NWSStlb30qM
rf2kyschmgP6HMGjLt/OmeBFBSLdlgglV0wx6a+hDOv5LQ/FI43w+Od52VwmT36GNt+oo3wnSqWA
LWS4FdA5DiE1plqWpwg+1ALywt/nR4nDkmByFEQL9IKiwK1Ho3K1uIaLqpPe7kcdMRg1upDllhJL
4BeElo60VZKgzschWWJ9CMkoO6x3fbn7XlFuI6stS2da/hQeVk57hvI5JYpE3ytLj0OIhZA5Kwku
Bw3j1GGMFwr+enPdoPPnZ5YNJqOYgGROm3VQ0BHVW8sOJ0T/NgISJyCda68grzvOYpodJ6nLjt2A
XagQGKJmLctSHfWtnU+cPGDDxXsW9DY9WU4orR/S3yaOkQCvgyhyhg04ijZqkt3lTedWrULyg2ne
5gNlwpzK6PbblregKfYGyARLXq4F675JL2XXSkVcVgPneYKYpq0kansjF8eDVvWWRF1UhVvfKgmX
G4x9pGOWG+lb46ybD50AwmAiV6pH0evGzTTbvqIFnkkjxpTx5vgq/j6edYxLuT9i3LUrnDMWAqix
9Dc66V8L+5nPJ6vFX5/UejdkIQSMYsSf4WTtPOAl6e7GaTkTq+c26oNdV6nwJRiIpweSvdKK78G6
yc0SA3eZP3VqUhyiZdkD4PHXJl9umWUW7zV4o9h8BbJxl31EgnNaIHY6/axHqh80m4snkfMXqvWE
AZ3d1NJdXEDYGI3+TSbzr+4WjmfaP0dB8YbPstyiaUjguHaI2yZxO6oEK07GfYbhZks6C4bSyThE
fun54/CUaqGEZKKLwZM8TwlKBa1b0817u8RTYKIyPSQMUqQQ21OtVc9Zrz8k/phgYGyoV8PpnW6t
15DwhTVfsmeIEi1Gpq0cAsgFKkPnPiL+MLKeMim6aYd5YkqlbMpJ+UFz5lxMBM91vuwxpi3o/kXz
U20FLWSNfqPMBE5TUGKsjPCzpE9GO2Zn2BOZMiEJj1JAeTFjaPwm5yYRb8So6DdUO69G0RLjElue
wvrJ69Hsk8mS7WJjxoo5ioRSmNUupX21SQ0ElgU6Zyqd5TrwVhZAIISy0vZtgRSirTxpNyatfK1C
HbnUhDmLYW9WXvyIzCCtXa4+FpeWudfpB46YUkHPbliu4l1J+gaA5MAYXEX9KCP6KqNh3ozzCO+E
axJDtB+6SiwaClymWIq+6VOEAXUM023WJwLQWf2N+nep57+R1T5Iiwu47fpgGzBUbnNSCOKZRQa1
p+5lc0SDvsVy3fClkwKYCXsEZUviCBVwJGavY6O8TNMg3fZhFjolU/nRBHxJk4CEotdKKwgt0Ehi
nKKBc1pTIMo3LnSO8z1cQ95ey38zC9qhLX5xw4ghCGQ4eZSrnnXxXQJIH9VAShh5ZjALn5CxaGLr
gX5ngmHa5QhAetH5+SwcNoKmkRbdBo9yhdiAg4CpeY4tuzXjPVfVTa72MshjnabtqLrhbET4MPJv
PSl9UYT0kpeAqryWoFpoqZvhUXRVoX/FPq5urFB8GtAN8B29GwCe7NTC/JZMWUcRo57z0MKefNJl
+nuqQoSmMVJnd4TC54RUG+Uk2aKCoFiaLSQ4w0mweKX9QxfcJjpZxHpbOJzpSJdj/oNONnxUiU1j
XiHuZopQzBTFFflG4hQJiBt14OkjnnFXi5pXg/8jTWxRy3paif6TAPNHiColvq74ptVSlqRNCY5B
iB1lUOYdZrbbKQgJT1882rWM6kCzvjdBzYlQpSuqIgja6r0vwhaG5lkMu9HXsfSCbNG6boD9hiNW
AH/XGgy6ym4EKWglDpPrbToVaCh9Y3JDglEDOBkxeugh6+8JbvsuCIgyJf7hYmOSWhZ7gVU8B2P+
HoSMbecBxW81C8Df+WBs2QjfwQswLuy7b5Kopu9Sq7/1FYguyuWNKXUvWBOpodAfOC32IUaJhitZ
AJ7LbC8VLLStbMzIDtKpmaalXOuRneEpxb7GO1f6Pup3nvC1WZ/0dTdff3IN/F53/vHw/+O+LKpP
llBGI4l8rcLqKFiqGmW54kpgnqiWl/vrBk7Gr1vrXWbQfz1M91/fyLhRaj9n0jOz2FtvtTpiWebb
dk1wp5BRM6y71022POvrqV/71lu63rB6+y8f/vo1caH9+mPTPbS27OcfXn+5KGjBfgoRsy+v6uuJ
v/2Br9/TY6FnuajqeOjXn14fAvUNCiVt98QYwsotq+d4ucZFyzK+85vITWrE8ulaba87183Xc772
FaQvJOjH+MF/9hwEywDBhfZbqsfFb0/747kEp7PC/OP3h8tL+tqXdyV6lJ/P/KevrLMUgrzNfPz1
pPVHU1NsN8kQ35b0hmevGIyrhFpnk0tyhYWW9sfXRl8WXOvdagICP/gIDaJ1rdWXSxvl6/Gf9//5
Y+p//pb1+Xg3SVwcC2pZ1fVZk/PqdNGOepGu+VoKp6QZDpf15qyiTm5HdCYolFgbLhHR662vTRTI
v+8TK2benEx3X89Yb+UAbRy9GYnt+PsPrD//z/bxjcFP8/Xrv54Dau22LIt5IwqKdAiznk2dfwpg
ebyuFH4FffxqEl5/trT+6Fn+cff/zxamisH8v2th7glvRtz99ybmzx/6K5XJ+MeSfaRgNRV/D2Wy
pH+wdodsvML4MLrA4furgykvD7EfOq/BL1NB+P3WwYS0DzrR0gGU8hv/Nx1MQOX0SX/vYNI8lQ3F
0rBKqAs/01pogb/heSPsCHEqNeFBZW5RWNZ+8ilZJ9iZzsuk1g0zO1VGsDwZdmXUqlcTGu+ZlWhS
lUTfdXQIc9UKOy0EGCFMUQ30THSGiIqz6bODmWKW7EDE94J1mEqVkRryKTuLYPWxSiqZYT4BtDGl
j0AZjPux0m5mYcmx1oz5bkCRzpJIhXglif5V63AbjyBqMoKkNzqJeRBTJibEMwRapUklO30ZirLa
DyMsgV6+GTH546RKWaTHz9ZEcZKYwQQWvgQ0pqnw2cT0TVgM6Git4LMzhLxp4vTJnIL5iHcEU5S8
GYPd0CICQZ0evAz6QehYVU1MDa9yljsTeMkbw0DxSLKfDdycZCJFoTBnlT+knXzTio0Cp830z0wW
WYAyf8UlA8cnQoxmxfWzCAkE3Ab1MRJXcasgwbU7TcGOTe7pDIbCbPzqvG7wHu1xKk1eIta8Bt6N
VB42UycVu4T0S6cXYsXLYnK/4SygQ4uEO5WhOdjafNvU5QxeZDiWNcmYizC2grTgWbpWeEaJ50C1
8tLG8wXYTkTPkKOCStTpEzzbni744KUNAYEmLgkdJ5M6ImpJ5dlRjWS8MuAkvXvgBElMAS0rQXGa
GBVNwhh9jBXrMLuNHwVeDXHGK8vmIUOwnQhjfmRFQt8MFccm1HML+3hB88y6mNJBrnPlcRYbuIBF
GnlISHZxsXA62xlnH8S4TIuz5yhk0JWGvVsAESGi7kX00esPjXorDBhFkd6hxS18VtSL5zE3zFdf
C7nQoOqTu7Q84mqNvKrIRI5IgjEVaxgdXS9TV54ExFlFbLeKLrOQVdx2ZBxtdG12k496+nPDP02b
wvS+j9IbGLhcnGtMmkF5CeT8m+83FEJ4IDS5mm2B4FCuXuUO1lm0MyNgZgrOCTuXu+JaoELBOiea
ria34IkoUoAYnQJRujPwUMvh3F5MAF4SSuhTgvCiCWhbYJikZhGGh8qYgnNWZXshSSDEw5B8h9Tj
6nl8k5V6czc1JatSKwu8yHCVSmY0AFhSN0PG9dK7GhYEGvpSDFql7y9VLV1RBpNAko+TSycztFux
tJxOj3xXHM8B89VDniEQaCgFR9b5KIylD3wrmSs0oiMmmn+iAEQSbWH9ELrJRSVDQIp6M1NCNU6h
cpEd/LTfU64XTkQ1SYe6g3Qeg/6ZdO0G2wpCQSAtOC4KFrfYX7leD1Z/GPoIBJP8odXJAxMfYWOJ
OT+NXNDGJvkcE1nIx+kvyktzb8YhKcHV/FzE8HnVPKjdqSyu4hBvrFyhw15EeDMTwZYKuDLBZBjb
ICsPmCiriR56lG3wOjjUk3zuiXAJ9blxEYU/AoAXkI+V5BTTIeXUWBO8Nbi6rGDmloZ3WSmeZAw6
dla1OxTsS8RuQVqjAEM8HCu4wkJ9VrLbsUoPYSlybKvkoSY6oIeCSWZovte42Bl2bj71TKYDKn/P
BXgRMeXPtW3zCygUlhBN9TKZc+ylZh/hd08KJjaE1vgFdVDfoBwOu9jT8nC+inn6owqGe4RiFUNU
N6sKuEKz75r+SHezg1JU1ZjNlfCd4rDlzUvea8YM1MQ9reDhBzlr0AuS4qNNKbbK2medS1MJ6F6A
MgIPQF+hD52jfEv4XeLkWXwNCLC241CCy+rfZ0H6o2eEixAFUhmEA6hbUPngdoF2qq6p9RCS+46t
ZH62aIDSfPHdqZZ3FcfbxFQb7eRjlFavAFmvTYr0MNCFYKcLrE/LubFscjlfM3+KDmW8IDllmoc9
xL5eRzUI28yJjGCBB+BjCmcRauuhnScH1q5NQvX3/DMcgmsapiPwNvGstxpf5FE5xpl5wqCxDzMZ
Ov2kbONQkyGK9JkjlyIGGZHlvm4yBvfT1zT1I7yB0/cyEvflMH1DpQeppldegoS+AIC051GUziHk
ta30UopD4lV1ILuNSi2URWJrEwuEj0JvniMyEf0O9vEQMFypxCVcvJnv57z/ATOtgubqKL5/C9qD
PGWa3qH8o5hD0iUGy9yVbVxcLLJYPD2dD1CGDGwlLzIr/ZvCgDHBd53wAQzxtoUgQLTOZtsyTZKj
/iJMudeX9ffZRFqVx8v4g79FdwSbFRoJ2uRvESxE6h7APf6IEqnUH4W6uZcHrqzoGj9VDSxVHQtn
xRA2CBEugYYfBAZUmXPmjiPNP4bCvBsADLqybPqbtBfxC4ISgIeMziPr93jIsW38iBrtTQXWT+6F
+ljJpDwmReNlFsy0JusR7LzEono3BZV66sIFvjoV9JGie049JlA/t9FJIhm4btDJP+bW/IgIVmbx
MHkNTnRrMN80oX/SxcLzFfXT5AqEByuhvA4cNRvQ80zfqkERyLuYatRM0j7Vaaw2QN1YRhT7Ln42
opjPDCkAElRMRJMhf8v8Hv4AQi36HRPoES4chpbcGIo47iPQs/RiOIcP3fSo8sVwB1xHQfadr+q8
F8KBa7GKvoqPeMpkljIV+pl6yKkhCsadwlGzUNehnfwclHRvVRPkxoiuia+LL42v3S0kfOxB6kc1
3vqVQhKJDqKsw9RqR6yiwOqEx84gx2OB+5dAt2ytdqTwMs0UlW2AfjhVOHXF0meXcSllIEpnA9d3
6JVEz9n4n3AxZe+ylV5aTTmJdf4ut9pr0DyNkBjkSNrmhuxpKodsZz74ya4Ntcc+hXrQIVXLdYxc
bQLmhsKP9QfWs5NRU0kO9ds84YqoxquVqneIWk7AsL/LzIWaiolZKx3MBfeolc/SZOLg5RATK4Jg
sBlxNG5KcQ63vaj025l1+jHKzfe8+9GGOJqLhuYuze/MDtLiY/TxGHwo3bwNE/qiUmC8NAi1m0D7
rhMy5Y6+8Rml55LUt1M79zCa43HJGre+MZz0XUXkHQsTzn1YawAwo2HC5zelrQEvwXiN8vKYK3rn
skA4BSUpzmaCqYZ3CZ64JV9CBagISz8OWEfu32cmUbM+3xo106i+fdRj4WAu60qxUg75dxWsNYq6
lulRtiEH5DKaNPLCBtaVwYU0llVwMAKiGoSFAq48IdxE2YtQJpCfu5ssx7xq7op+cqWKYSv5SOMw
H7UmvTdiDUwF+sVWwn1lQVxGlCU+dFO9r0x9T0k+UhY/z1mNj9CC/WKOWCUMQ94haFV5yRp2DfwZ
koVyTrZwY1UJ7a+ISsAuC531LehuKc8HMguk57QWrC0R0V5lqR9j0m9bVX61kvYUB8K7EZp3mjRX
di7pjj9gEgpmzU0VFd5vWttNAQYzuZcTAbyLrj1IdU7mTNwyX29OjF8kZnR8/L1eI//KMUlzolOj
fNpEaWOTAA3irowHD/NqZMcNowpKE9tfxi7rXKgT4B+G1VDzFVluamZnueqYMdJfxkZmICz+g+WR
9X5UVaFrdrBQ131fD8i896LztfPrka99BlwHX5qi3fqrvvb/9ufXnesL++M5SRIfFbnLt0mXt5K3
Po8rbPPrJuf95tfrXB/CK7EDKUYiLJoGrejuaWeWm/UXr5uvwdjXPqLlfg3L1n0dsvhlAqXhcfes
znwDx8LfWJ+1TtP++ElVJX6UUL512NIsk5l1PDMjlbRZMcKiXmcx6871OetGq+mkjIt6BOEi2NyA
8CyGNV8//3UX6e/kdHDdnSplHfFzqrM+USr0ZFvxDhWL9mRc2pxhxRxFyiOT8QP7jH5kbgNgDg8P
OJtmam5h09JJhNVT0DRZ4LrrzU4IrnCL3Qxp5xDeCKdGPXO1mrUT9UQcP5perDssSn2PK/XBJKv7
G4yle6B6F2wTg9MfWbkEdvOI59R3yuf5mRXponf4oM0MMMFhJX2IHiSmv2p2b97ogOIZlVMFOXS4
P+OLdfZxND13p7E0btMH84o72f5QkOoXm3q6kVgPO/DxYSrS2x423SffX2qVFRLuZK81tKdjoduC
sYvekGrCLhWzLYAfuO6Fzc32g9RE5rVELtI7L/pXiDBkIJEr2rnKO5b1wmkcAk+eOZXY+YA5324c
PKFP5QNg1Z4C2V3gF/SmiT25r2zw8ZF0SrdLX/+BYyDEaCqNrurpZn+GWn1NL+Z15myBFGTbdhtR
quyAYja8ZIcCdfemuEOrUKc3bGGsh6Smg6CR5ZcZbaEYkbBI4viJrWTYpmA3n1gFZh0JB7+mH/fU
PfoBahmIBqB8OwvcKxIWh0tyXicHzqMtzgJhxxSW0vogL4JlruqO+oDMW30Y72LxUXi7NsWm9d15
p2E3OKb32Ssn6PQa2dKucNL7/L66DR3B1jYg+inNgh0MBRa5NlSHN2vzYliXyRnLwEHSCrbyAPGt
cy390IoOIzPwJIgfEFcz+IncMnPjN3CZu9qbXtRL6X1QmAY31qkFa/uSM1N4pQN9E8i2dvs8OvKF
pt9NC9XngH2J2kVxKQ9RlzvXarDrneleEwf0rMLwfNkWsYsL7up/N/e9bbrtTv3mP5h7OKdb/Rqd
9L3+PX/nvxhaP+tnxDDv0SNZDP53odu0z9iJOFSZWXjYt22WX7wBys5qOK5CkjoPUNJ191O85s+Z
Q2JDZhd4afeCB2uCYtSNXv1vH9ajeTWvYk8mnZNhg9v7wcEq3ES2Ze1KE8kACrDBMp3aW5WxUWAH
XvFYfSavreBsFoCz+1qcL8HdCxMZyQVqAeDGhs5U2ClaKG2nj04Rwdq0sbCYDJkd0o3teSvdTQzy
Hv0b7fyp3N1F/V5wMAJ59XvZ2kbhxhecDPx10sQfH2KgAq50nJnD2sta5BYhcPqtJnmN7xI4xdwB
+2uRw0JxJHwGt/ll8tqb8lIw+twlj2SDIuDjjLOdjxEzG/71iKiPQrTZF4+MNYNXCRz9r700NDbB
ITM9nMRTftcVfAM2lRK7MLnsAD+GWz3ye+NLta0+M0jEWxrSO4ay+eCOTvnUYDB1ZOtJ3dJnodfj
zB8cbB+n+GbcoA/ZMLmKzviqL+19i6uCFBPzBNLbIbt0N+4rJ9x8qvt6VxFXZLlR6xrezyPlM3G2
lpNSo9pMqurnj2Rb7zCZPNDz4fqdE5AR81JQ9bXupLrJSTj7DALt0ebgyZavMx8mR9mRiVpwWN7M
5nMv8fDwmED/suz8UuYnP9gb9DhwWh7Fg/YhZDb9//18y0zb33U63+TdWO2jMyQQhHXoVk6jHbzS
JIHB9hx5gZ1uklcScQ4V3aEDdU5xy4KJdw6rpWn32e1mqGzjHb9q4omneU9OyKbQN7XsZufXorzK
t92PJRBhutTCBnBLtYPPpsOhY2x9LiynemvO0R2aho5vrzvUr/J3MHKi9MRKl1YWg7ZoS38SS2Mp
IRLYlDrZ2zeC5FjqW/+dyKW8PVUwWkfXsl9nRCqO+SMSL7Fiv0t2oDsyuJezVm2SR98dn8kMMiP2
9PjZocJiFVne5/ACyQoqHJqvz2JbCw5rK+V9+CS4aJZJBfQ4hUVeZFdowl3YJB7GuYPG0fQYvnS3
w7Y3Lrw787Fy4DKrdv2ObX7G9+PIuaOYG/CM/H6O9MWO038rThIfUePEL4D8cm0721Tj6Ma8InAK
fKPzDd+RyAOeqOzg0j0iAsoPKtwMYHB3YMUwSMJ+G1vYzU62nQtv5KMfPuP/4Oq8diPnkmX9RATo
zW3RFcuqVPI3hFzTe8+n3x81c/YGDvBPT6tbraJZK1dmZGSEQ3q1nRh35YvDkiMQ1eBj7kQEhykK
qo+WOKzxJc8AOY5bwkHvzV8LmaqIqIAD/EOAtrd3D1RTfRYHePN75p3EH8WhWFr1c+yNeySpMKph
XHR4Kfwx3F57QoqXyo8Al/nTB33y6jO65Xda1NdHLlH8be/c8HbTZ0LPHAZJvGe/IcW7C4POY0Zt
vfR75uX//sfw0PoV7aRj5Hrd8yw6kBZXB5z1gkKLHd7Kh+q5emY+Klb34bTjSUAymSp7yejG+/k3
Kro783dVr8yqNn6KG4Kdrb7VIwnnYt8iLhxJ6NxhlS13vIbil5OBMPI6NDuJ6eyJ67HrK+uc4y08
NDvRFd1oz7JKf8x/euehwd20nFEeS6hjr6D/wHPkJOUGUZC4MSTpdSpPRfqSfwv4SSnb/ttgQFG2
Q/C5HJVPpgTQGL4mh0DlIPI8mHZad+DXA0ZQToEnhR2uSJ9d0sjtaaOGtzVIfrWByfIO7pJxqSEY
jeJL/GQhjcsauGRPFN5f/av4zEb9jR20BqID6l4fqdPYBE9iRrOLZVv7Mo6MEyKd7EXH4VM/1AHb
4C36DD+EoxI0x8gTmJDamfboccQequ6h6ajHd/mD/BkdEeNFWBQtH8P9C0wOwclBnaCN7fzlod+h
B8fjwSDHGi+8nO7ZlHweoY1sDC9R4chQd6nztC1THK9AjXb10URqIXWJjp03bxpHQf5ZkqIR6+Bl
eZgipg4733yojwKxkKJBgP6MmvrLWn2U5HDqgV/FYr8UD+qYH1XOLyHDMhBzMAxDbVnxpGJvDHfD
9OvpHgP9JjEzSCINahcTk0BTjyleII+Zbdi/PtPrwv7oiL62I/e8W9aO8a+qcKGVSd7KK1e8TSTv
o73GTBs/1HvD9UMPNMsJPTiYNqv8EaVyhNXd6YaIynSNmi9Ue4rvRnhq88iefxSqSVmxzsKxLpHs
wRsAuRsjepAGuJdN4Qov6YpQl81aLvbmZ5R2uxkSpLDvjc/cZHEMQQ2ZqINH86TWuSsGEDI5roCp
ZgPxKQZuTqW2U91tOK38lp/axUY7paBMRIzf1NHqwPtob40fqgOSgGIAPGTyDIgpV4w1EdL6IrZx
npBIS8hQEtrY/gNvrsA/iHfrka40SPv7zQwwFpCosvGuRJ4YFuFh+G3s5hmaNApVNYHDIQUloa5H
gsdjB+XhERMf8Hg06BF4xLznez0ingLXyFR32M7A3xgxq92GVp8VtjbHFVYuZNx9eUP6sLPb+1rv
a0/9VX+Fet/Z+u/ko1LRZ+/1lX1uvGZuH4jdDhoy+hGmvXA96w50ZVc8ShpLGL4ZqtYOs5hAJRke
EuS5QNDM8CzECrvqvIQoxo6fdlj73ZHlJt+RJyZ3HRkkqHLTMpA3dux8mNUrkMqan9vEEx7D9BLN
Ns2KD+MtVB1TvcwjCsq78UeQnP88D2JfzpHCKBPXzEgZtXrA086vAoXHsUsD5MPQMcZAFU1MdUf7
r0ZKbnuXSJxTY7xkB9gj7GcYijSeOHufcA/RohMsJNnWz8tBxAfXrddTlT3MxwrVzO2N9c0BXmUs
/grqiYlStG8/EtFGY0UkLZJdlH6xjNpxTq9vaWEPl/Zhea4md5I9sXocG7fJ/CFzAFXE5y7ZC7Df
uAKdJA0+91np7ovwEs7viIgxfUZwyWHWfvTijozwtQdhJgWPd1Vny4/rFc0iyzMsL29cEowFb9sr
Cep6LPyKNa9dARqNw8ApIJJipCjg2M053J4eSwka211A5+AaHSAgmFOgfcFoi6cHtPkq+gesH7Qr
HQozaT8y9FDc9Bhpjb0SPuWpVxINKrt0ZppuzAsTzfA8wjyoq75aeFNIwRtUW8rDIF1JZzgf+/pA
sJt+zV+EQTsg2daBWm0ZfqNCqQaSqp7iiNYW7t+ajTOSWLsqj+ZKkzYa/dQgtqEQidiPV2aHrN0b
xZFJsQL1/OEfdQKOL+YdLARXH6BGHKfo0SmaPTFIuThlirmmn2ceBruLcCo7Mnm3w8kg8q/b8ttb
6HI7JfNYBYwJR/uu48c0KI295OnSoU5PCxpFJGGcI5pDp2e5RY2Xx9h4uKVF3XrKYDOEHSyW5bHI
IgdGFaQTW0dClxyR/9L81tPMfOYFrF9kgwlq1ocs41xusociw+DRwV1hFGiXHGPioPppGg+t6DXi
gSMbKYda/Zo+EKK2vmrBJh3BaiWiBLF/cTiBO7swiPmguTrNr5MacZaTxDJDCfK9/BJsxMEBCZ4U
j2Oa1rGY+2qyR7AkF54RvCq82Nrr9a58bdHjiH9CYUfubhfoAlcBnvdcNDEnN5GyO0RgGRxFJEzE
ujW/zYIzPnE8cD7t+iv7BoF8WtjeFStZ8tcGPNwj7+jvMOSJ6Ki/XqLP7LM/fdRBtfuof5T9/Pq9
UokxK2djnqYSwXeIf1LvJwSm5cxLeDXIaViijP/yMe0Dtew+ORe3tIbWzswB7LJd9CnckdOe7zoP
6VNxxivWauk3aReWkxxjxukJfRXByTMCKjJ3X+MrsbR0kO9m7UG9RyLG70ZKI7pJdJHJUvm1vBbn
7MAN7fo7UsSAB347edvBC+r+lQoe4YZKLzuU17LeT4/zz9Ai9bYNzu4icY+etAYYwarGaaj7gPkm
QKatPEsG9zAZRKG9wFzJ9kBBJfhq2vVqkJinjH7uQ+w003k7SOY7e4tPonL3m2fCWHUbfDZcxvU1
CNgSs07lnc3Ljsw9euXgBcT0mRi0k0mfpj06HTTBA4n54m2VLb+JW/+guQKb32Ci0CkODUqEHljU
P/EZ2me951PQmBsfeiY8f5DFLX6ZK78Zx8o3XNI7/fx3PdF4Tb9Fdz1ZyLFTIpLk1wwNXcPhWqbv
q3HoZI+bQg6XH1eg1HCpgBBIi7eG6fCskFBZr+kbNbnhSSgv7+VfACbhK8PP5tuoneEmYzawBUhc
kYiZwKrzA0urR4VtJ72SXup2/75Z/AIXeFcx4I0bfnsFK8FAEOQp8crGFcloeTgodCFm+A1wlKDJ
LLrb2ASMzJDCJWbcCIVYOsK75EN/R5eMXRMR/4RddiZp0qynX2P0Ild+RkyXon1U3Kp0zPfKR6QE
MfWAMkPMXCW7Mp+bFP+Y637lw9ExsVjRHMfNRgtJe1cc4VG64pPgVeKGHqzaqX+IkDZ8nC45yhNB
2MY7sllVeajCvfiug33oD0g0dL8soCD0uQfZRiaEkDXgYB6MTvbZnqCYovsa+8I3QnApstAQF0YX
UbMHfHJQ/A9BXhonOuml99p8a/50mp7iY/jaPk8cmBSdaI0yRG3u4htqTfa9NV5RNUKD/5NBinYH
nLgrPAf5qZEUwkGHPIO25zXtLvsM/0EFtU4ox0o11NZdhip+tmt0CNS7Sn9KLAfT+2o81ePb9Ml5
xsd8FD7C6U3//oraR0/zA7yJmk0V/tUdTVU7+8jvT5WtRKfuRjYyfDDCPVS2LB97gFdMvKo9jAtg
RtTDbNCB7heiPdxLczfhccmc2q9y9K1HcvNj4VJh0hd1BjBM+V1+TxE2BZm5RJdlYnDEW+RjRkd3
PUEVkT2KCY7n8k4uUHzIi/9k0A1jpTY2CAgABkgPcRpNKHCQDez4TVs/93KnOy+Zz5+K8lFgDWEL
R0OjO4srWLOL4VUGBXxfGM916E7qA3qC9SuYb23AhtnN5KFmdyxezP46t4+89TPO7jUiPiO3erVa
MoH8q+IgaMDg0qje1Xy3cRKXt43drh8Q+2RkUFu/+A9ExoKCs/3fRUFaBKnTqX5mvH7ujvqWh+rJ
w7hT9nW1f9pkVuIfhMVG4chnDCD+fvivvLLqv8FG0AVHkGUMTMSaQ4eAdqLG3/CRHdM4oZdgyexg
LVHtu0cjPJqISFJdKbvwHZyOFL4E8yDjpVoCsKwPQmgHPGgmFJvnsAc+t/vX/pX/2xC3vfZqPTbl
YwXiHGq2/j4IewqvC+sewa/MHyWb6u11JPwgfEQaRtS4UmmY5ac4jYgvMUnFDeCkcyai8jHA11Rt
bOaYqE76m3jtPsXMyElQBJhe+GFfFJfQ9qHwDFd8CDZAVz7COy6oNnfzq3DhGEI4lggD44TGD0kU
dlTYpYLa+HJ2QQG+Hb15vz2QD64I8SyDIRkKXfwDyg1Wgh2WgGGY7l8ELM6E2zu1OiYYVDV6epm/
eFrjK7kWYS3ewlW8rT6CHnlp+I5uxDelC3kxWC4BMvEIS8ZeTo8UFsffHJ3G90S9k2KmgH70hFDF
WL+IbvNbIfkj36MP4CgTTadzjdnoHVCDrXUha8+DLjovEConbGmC+JXRrvlLooltKzXQTCh5mR9Q
2u9mXOFnX1Sd8VWc2Gk3KBWGtUufRNqUGVqy1850hQsPOWnsFKxQRSzXHc7Ts+oujI/tyKs9Npny
1d/hkp0APBrQGhJQ853sPgcXRs9NZCZ1w2AwKpnIEXTewQsjWQzpcQ5AY1H2UnodYE3tsNf6l1uM
8+0y3QZyZ95yQnAaDIa0BGZEOu6wZKt+J+21pIZSnqNDGrwJdzBRQoafxQcgJS6LF6Si1Y5d4G76
p3IoNotPR6JCgw5ue+rzRCGmZJRI2YEiKXxfprPyWl5xNrzyZqa9mL6G5FnU3yYIDVZ8NeOVX+j3
vScfWRQQGjZnxef5i59EWNEo2MUdJ/w0XBkhmZ90ilobN1KzOiGSJh9lAtxHfJ8uCfIvII4vYUqR
4IbnNLsakPBLOFh3ohYiIhxLwFL78V680EnWllNjTy8xi5Dvr6MT8mz9VxbZ1n0+spEBq2GCXcwz
CxykyeTwQQmvZYymQtjPR3QOsIdCfStH4G5MrmXiRkRLyRezF619LRafVhvNUOrX7InvBdhpSC4y
V0aojOBneaNGc8mdgYQoqxu4WA8xGV/j8u+mwSFB36M2QSUx8Zhanx9llUEEOKohSAzmWlpomf7r
YccsOHJCaDmAtc/6R2kxboViGfM1+05BPvJVIPRzzWhKlHiiR/u89Wdx2RZPslUehGxKa8gvUCRY
lSW9X5f3sClyIMRJ2ebGgoMcAkd7ficxUSPUmDxIhlw918pP5jeKxHoGT+ftNgCkzfZsuN9eeeYD
iWQ8j5qQMj/xtwiQdBgUMk8ou/yekqt6xjBAlZ5SRPXUcU9jvWJ7xz/1/MNDHaZ3/jmfs5UrDg+6
pzxHQx2jK+ic230xm6iMvBFHUPZcEvM8CIBscNwKvWbr5xjjA2chT5znpQp7nlEqOszjkwbVeOk5
BqPdaHftqItr3iIQ5Qerk5+pzzfOvXATMX3jrhFEYXe9APvzBZcPst5v6YjGXzFPg9gep/YGs0o1
B+52m5Qo1bZKeGfcK9VgmG2ZIy+Vc56nilmyAKCBii07no431Jba4633+DnLLmsLUWsrdLh6rpFX
RFRgKYUaEe4mdHcsdP0Gm0+bO/pGfcNihGcvCv9UYPuzGe1RSuf6wUmAKhGZ3xat6erSG2uFL4Fc
ZW372f/5ZD7B6gMuQaWshunG4Bz9cYfypMYkgYU6uVwo97rACOophtHADHj8fDwHf3lfVvrj2y3Q
Gd9eaISam8u9p4nDa+R2WPSKy1WxifgbvoXXMfkzgkpMBZAFsN7RzMzsvGP6dnsEXGOCPB+RvHb4
cdw5/4jrZRFsL6mGtumUMNsw092p1KBIEm/tG3HpTuGBYiPKOXvIkgBasCdylvP0wQePd7oEAhUT
jhVMznn8t3Z3fqAOzKPhCuqAC2ebta16N7Qru0JTA7Z8oRx7hunoCmjiTqUJLDrw33iJ/LBtY6CJ
zWbQnKGhWfdkHFXqH8Z7Eo8Nwmfwjbx27pDbRGildkbdb26RvEd1r1ndtbg10CS3/gE0ULJfZ9y2
sv0nX8+EpYdcJFmh9KTnR8ATIQNMuLPm+fAQ1rMAldNdjAdEPpGDr4wH7mdiKZEP7o31xGvgey3s
VVmLEFOAn+VtSW3UVxB30h3WKrTO5+kXYXV4ozxlroLv4zVI5oHXgHUGGXeL8QuMSeWZfxCjb2Gd
6NexPniVmCWFhd9IGHzg1ObEzJwlh1Rgq9MEtI7TtvsMyj6uisteTzQ22BZZbffDkUXWPwyPNEgj
5BTZi4wyPTHpDOqBjULckLbA0vFpsZmA2R5KZkr8KZY+V8c+1mKXzHEecOjAc8WuC3xay+BxtRzC
iTXcxv4dNW2LkbsqDwr1DKVNlD1T33XyuefHr95S+pUY0Bq3FPyJnExykfYVtVfeMZc5hk/sPaO7
8yW3uzG4GB3GFIjUTdobSGoJjjSybmlzbQ82OlpQdGTkaaCEs3iDv8e/Q5MfvQOFmXbbbJ7VOfjP
EyaWMrAMp5Lnk2EJ1doZGk2la77MAVw37mwRXF4Je5Hno3U+G67cuk52+6C+gOHxNBA/RNQdqWxW
IZwCQ3ZkweWBld0+LrC83HYTXWslduHq5BA+ebBEIL5GhX8rpEq35rqZeWMrMjuLKrBKorEtDjZk
t6vrnQcm98P98V5ZliF9O0zpKIDyo/XV3ELuicKJxZgceLCUeVwS978RggzIRTYGciFg/i6qttoU
fiSyD23xvCJsBPGBRTACZdoj73Nmpg7Gia+CclKVoWlPF8udLZwLgdR2w7jsJquxfaKnzXRjIcMF
ekz0NzYj+qrfsFSLx229CjY/eTTxnMEZ+4PqgUVGgUsNrFK1VdNTZiEWexLn0G2EVxGO59+2M1VP
H7cnjekekQyUr7hxZpJaKB1UONycaYwFieZ3DYwKvC2Il45KR8qytRdUuUDQEuhddBhhTzkLm2I5
jsoNSn/zBM4Gk8Myj5JQQo0CIboZeeizDbb9o9qNCb/QQSI1f2CivRpO/AGvukG4q6GocCwa53BY
LuELT1SUzzC7UpB72WEHVMQQeWd1e11j/mHfml/bulZuvEuAVubGW9qeTcK0O0ghKVvusbOGzoNw
CZJLBCqBSaFzFdb23JbFPBCHZRkbMIUSv7kY8PsZIrfskB75uMcfo+idLEI5A1nIA8uQu2B0lgIa
23edDdq6KUXJB+VukwZWfOkjCOBeJLJ53B5Ft2jPToORyUxqNX0K3zBWCGPqb3PA0Wk2H4vK7Xim
pDfWm9GiduXAQdxW0hDALEeHTyNJYYQQQYpjux4VvFDCIGqOuL8vpaONb2P/tHW9gBJiN07IEewc
LQj2H5ATElZQk/G3FW31ExjBok3j182ehcmrYMnC+AeSKtG6v7ADNbA+kiwDjQW7jJ45jMwKobit
iTchpBcBQW6HzBIH3U344mszDvhRUfykcwt1wFvjJC9FTvuDkD0yg14s213wnVW9jaQXuA9ihQUx
Mj7GkK0NhBlwSbW3fY++ZvsOIsLHG2jKML6cQMkFGBxyjlMMhViNNP2XLYBsZzbeaHJAJIGgvCZO
WXosm0G7sS0hp4fdS0Og73CvPSDnh9tFn7hd/82CpwcSKje2bo+OJeMKqxunjzM3BNmBXSF0ztqg
t+hL/YHZkr+ZbELEOhwVbR9Ne4w/RKDziAHbG29nyt16PKpYkLLoOSfLW0jGRWD5C0Zs1vohf2fN
sKW4MiLROm4vm29iMROMiBy8oghj7jzgpRF5Ckgrur2Z+3CTidN9QgghQHHeCVrAtw/+RN1Mvow6
C5y1wq6kK2FsSM6tCc+Y3NyJ8CnGvijech/OPsAyvuQZkpyxW8SZGvWBDo5mAdtvTQZeK/+qiBjM
gTN+tiQOO0Zy0hl5SvVFgEumfW35Hj+KFCTzCSH52jHfAUE4xcCjHFn9SI+LQ8CeAU/Llc9HOAG0
ZMjEuHvjmyD/ADZKsU69uh3fME+AP2EW4XW40Qz6DtZfANMCMJnDGQscSj5hbe0eQwcPjTeUQDoV
jSJLJHhoVgIq1KAlpDRo6rFy+VpoS7pFo4aTFX5Cs900a3cY2kaGJZySIenTZUW6ikmh3jhoKmCT
ko5OgVYLeK7IbLOu3lAXVw4Sqmzo/EjQyBiJtEsMihhY+0h7xiiKfpERM2BNiU0WiFNMo1tgqCVB
RdIV2mw6hKIxHqIhjFAzkGV20qaAP4oEcfyeRDTvkMBZ2uxaJ7rAhDhvpJvU50mfcpwDO4PBipnI
hdGsO8ZPjWpSSG2jk+Y2hGms2k+LxMu0CfnUCqdzvBb+YLgpeU0UmWWQQZreTb2FHYEh3WcTtx6m
w//7z0MdkZowM69/f9RmiBdYinj/+9FFkS37GeSm3MaC/rxIkVjsD1OT8MiG8ZRsSlDZ//4iRysk
yb+v+xhFpUGuTVtq2LitWjeHKIv/3y9K52taxVEyLQ3phvj4f9+QoiljLvrgKpsizt8v7bjkGE3/
79d/vxs7ll+BpPeyzaMmhgaL8e+3+BXxW6GqU78s16OwSdPgqbCgfDe3TD8Z7JEEvr/Th+p/r9ZE
SGUz7mUe+e+3f7fwn3+4/WuYnfzN//1hnYXB2FKD9R1YT2vAhPz75L9fcNqqDtnf5fz99u8PNeaY
LZFO4qwwrRRtHmmDykmHeOZ/f5m2L/+/P/v7278/kwd03FMcShVjOhVGjh3EGDVQXZranXBPNRAN
JQI0L60oIyLS4Lvd09+QI0wTURVA3FeHZW6dsCTWXQQBKr8T6ucJZGaFLKaZG7ydggyU878uF1sq
v/Ar0hBM0MfmUIUWepLojTvKCqctBUJLjRECwVhG11KAKKOoK6XfNkgX4waW12ZKSt4x2bRpl22u
Wdky4Fq2TA91z4E8ihr2x3kNp3mhJMov7bxNE6JL63Sjue6t2fwqunurAQhqrVQ+oSmLUA7CZ0kx
4bvUpL4m1zRCAEnUVr8tsvTQiEvlKyrE12ZCmGAmPUFUN/G1Vq8QshiYlt/wuWrxNi14N1E50qpx
eMQUE7/PGYXMPDzXxRCgoSUmkkITrm0wphjoGprUWpY27jtk/aO5Vl2L4T63mHnS0eJ1m5kapiIQ
9owTWiUtFXnzMw8CBzQiS7YO2hbVNNNTASnonEOI2UPDpqsQ47tOVSjQlVmRevAaE+fKETONaQQf
tUTkTCYYIYVEhYE17Usl9gF8+kSfaNCm1M+VYSSBhBvsVIEymwCE+pSFtImGj7HiobUNBtiJ/qJY
1A7lTLYpWpuSLfrMBRNt8wfzgQPUzBHGP74PCu4fSyhQWMaRbQyV6udVijRZ7eH9qe1nzGbsOid5
jEsaMANgFbrSeI6C7YjJOsFpSzF7q4byXDTyXd6qLkYhAhMIEaoXE7QGzCPrivISu2YUDF+Mp/dq
4IoFIYMUKJinoZ+1i8jZZQzxAVH7lcQesmcdZ+8GEtu+qH1ZqaWdooEDDjkl9EaS6FXSqQzhMQ+B
IC/HIR7x7xDL8mghxHkUxRY6G6YKubSl91IVutFU5mfGwfAQHE9YfynnUq5veAfAkKLRywjKepQM
7a2RMWVSRwGNiwThOfw9EXXN5Si6TeW1U3TrFZm7EdFva1LMI+7wQZqg/j3UGorDdXXUhHaT2pz2
WdN/6BF2X9PUwFVh89qNYNwGKeHcY1jfySMz2RYRdU5ijKA5xk9ZrxOaGMy2par60wikcxHCc71O
PoL3RWmbiQGZoejKYEjEY2xIWjDBpE3XpYCphJ2qlA7vGaKqfrHi9JhKnL+L+mNExrSfWgb7GPu4
KGMmH5RsPURVTva/hJ+aojPOkU3nbowif3kqGgNjCMk6tXVzYp6mPzK3csxD6Z+CUPaO0Ga6HAH0
GiAk9dpR06TUR+teZru6fSE1B3F97HWGZ7uulQ8l5AjG/AJ082GxyQtFUp3mdpvr3YEJqcEWQ+1H
LKoCVSfdD6Wck6Dtnqe2/Jj0nJG2QfLR5btsK51JXUt0NSGXT0a8fJlZnThIo7omRusu7hlTg6Dh
TP6tWnsEAvZTUjPSrDNqU1pwPdp1QoCbc8TC0AjzKoa9J6rijbQIDcRomIDFwzAQBvItTa5EDAmM
Q1GPHCxGuDjZEDc4BHWBJAp4+SnlclPjeJ/W2pElUnzloXw2S8jrfTU/SwV13MCYmz7RWZs6YMO4
fUcEc6+avXBc8U/bCduAZD2vkaeY3fMi5nOgiMqp4dUAOcL+jmLLRi/5V5uob5i4QorFIiuSpOUy
09+dopRCKNHWq6Yqr4ijdCAfaxK0iUJOiK661S49NeGmzoOesCe044yZrA5vMKaLLOCsIWEnj8qz
jbzIfWH+9bBE6uQn+MHYCxJ1m0IdknXVaUhq5TY06VMoWY1HMM4COX1G8Eq89GF9sqJVOcr0s/QM
P4B+GWnqQMXqWkE6TsYHAvM/8zIk+2JK/i3oXEFRj58rJ2LkNKjMDyFZx5NVV+ewWbAmYeiY6QHx
M98oEmJIP8us25NY19gySPFLqY/UeXQyllw6S8JK2MRDyhMyI3alon5hlaKxKNRnvegpz8eJvNnS
cvw0BLqAkXZXhdbNVw27w7n+TefwlHZYtsYxXgRrTdpZTQn6l1S7eUbbpVFpA6EAph+HcHzqU7kL
IiZ0aDxsEAmzw+jxJ+ckazzVKP51Bh4WDPaHDKkzBDpNQYeov6vp8mtfRJOLs+7sTxiXeYWBcYW2
cNSqsu5pE+WR0ao4/uYveIrA0eiWm2BENMUQfHcLs3CsqkJzSrb6kzwr5LaElgGBI28S5eEk18XD
NK3vc9Vf0RUFI8hmZb+K4wnzwshH+20Eg57uKqjhNTVQo5YqX5CLBHG2yHAMXcNlCnkjm/l1JqPl
MJDnMae0ENpDrzGQhFYrh20v50+M/1ynZT4hXHgRUt1yjbVgCoKEvqmbhhMV7ryE5VWcCuVPmVZu
nmou+bv6GYrMPrPYH0t03v3aMIOEDH1fRNA69Hg4CTgRSIwhRyVa14JolhC4HaHq0n09ds+WLhHa
BVBFaTM3WiPzO1nJNitzgCqDqCHWiFGgi0CaWWkgvTW5C8LeKHqCWkE16dHrwjgBbM5s2DOiNPiq
UcEyT8czU49zVv5jcH838Cw+6/WtaUcTcZ4QUdSR+9eZeFkxfj4v8dXUCrgNw/uizpBZ0Q8U5OOy
pkfk9udTK8wivOGfSNNJzKO2R5oaBSn46JnVNViWjT/JooZ3i86SWCXoRyF8cY6i8TvqjNAXAkWr
9yiy6gwCzsAAmCA0BSl9JhXHuC3Um5Z131KPgrlMutGYgOCtub4lIUSMhilhDG/Zxh9G17lqtPau
Jo20m6WQI2jNLtJ8XpQkPg0oRAlmqniTZNEgNChyKMP7SqPgxcnPniv84KTYeG8TK5jk4Z0D51E3
ZeS6NkWJ2p/Ypy6iStqptvLjLK3IOJYbxiRWm+RqFaTw4JZ85iZlBnw1AHp0i2kPdgrzz3rjtg1W
TvJ6NZKhOSNMAKy/kLCAEJgx4mNI6l0VJKBO6OsdtZlBnCxGLGxKVwSw5ezLrPA6acMBdlCKfJWu
AbnOGgoPk1jtJ8PBlpQaSTtKs9B5xiK9Knp2XdEkPEt5+8LYOuekCXszZSBdlgk58wK4t5TWQ4ZR
2BGhCFhNsrJD64A+pzjVji7dQMz6vOgoKJoCmYDyXKpdCgLeg9XptebmUYch4di8dNAWvZr+OuoO
j7reAl+om+h8TkI3inTpG6kEGm7VkuG96t6nA+WwxsAdE11BMuAso1rWQ9eIyX5Iuy1PxF16Nrrx
idK09jvGsKED82Vh5r2bZ9rHYkF3i9X2ODFkDGgpfbRqcy1w64ABtfb2tnl0LNcoHnm4mJNsnFxS
UqHwSn1ePLVvNeaxSSMEIlM+tM5UgYOEqfpRkfu6SiH+Fm1Jz16cCighGKYkzd6w2KS1HBHGFBZ4
SLs2nwYpCMfCtJWqYN6NMFlOTFooJrOyYfekiLl5bkaQ3Uqu9lWyjSFA+CwlTdr8ci6iOEp7GXGI
PfW0Mq1bVgB1PYtEb1ZX6IwQwiioUftss9uQYJoQDzTXs20sEu/oBP78opzEMPMlVAZBzZLQxsI0
0CfGj0xjoOhDDQEZxTHmvMrApNCNUqVVIT3xTSVfGP1eohdTG+GbZiWzY5X0Fr3lBiP4KUk9AvRr
hiE6cEqDFr6ry2J4WYxsmxegfYJq4bMogovoqiQ91Ngfg1SD+alRsbpzZzIpj/sYmz7yoAFidhCu
5T7uqyNzjL/NYiT4lVXYbs7dx6DXwSqUHZBDPnlrJR3CFuY2onoI3QKjlRE3K5rRFak4Gvk42DXi
SmGo4VI3ITcFSQtuhpCKmleV3ZuwWaoq8miRs6Rt0C7Q0akigJwSWP89NnEr8y9dfxHkMTqbYnqV
1Ul4otxVODu/17ZrbLU7joh2Y/lGr3EQHqvSCEJktagf6GqKIcd33tNFL40LxZBTZsr3hP0YvGYM
4lO1KGk7rPC3+rcxnF+AHTTKJ5Mop3V7tMAaBiis+oTeLe6ich5kFPcHo26JLQ32L3T6hVYMfQxp
cO3CkBSBQsMX1qLc9XirU4WK42HpFIiTET3DgdS5xG11khSmT6SpCIyiVx7UacSWK3dHLJ3P8YLV
lWo1zYX1SThNlRWzc5HYafak27rwIzNZcDSl5G1OOFbFmN3IamFDk8IyPjSXXitVXgfttZMIo7iy
6Ls6Uk2+oX2vUOBz+6X9ECetpamYsEXRY9Xi9U1KxOc4pVW4jrTlTWsKof/T6g+XZaVB3XzESSO5
yhzRpIRr3tV/5oR0P+J4pOwqssucKHfBmDCBtRaDvse6M7+mCPr1guari5UmiqJKi2VafEP7/GXF
vg/fPQDgoSouZdc9r3G5F/IouufaazeO3zOeakCUlJI1MAdqgwlyuWC3cocyOZ6azgKDRMLvRxHN
w2hm57g9KZL40a5IMhSKdcQkb9lZmm7CvR0fO6sYb5k4/SoTYyQmXhkIKljarjOy7K4l+Zs+vdRV
pf2s6r1Mslsxt00wlCttoHTems50gjoLuDVTzzMHkgsa9W/EKGLfW/Ty0K0ZOelXy0dBCb1eCUYj
+i2fwkpnQdInd1yYPRPg8LlS9krAGr0hDWFKlsT3eky+kyr/qY2oAdVtHlopHE4lXMqRU9VYzR+r
EyVX36RBkn59+RxMab6Ig+BaBQ8J3QpMc3FObmS3zTGJkNpxb+C8V5dT75VEcHuQ5tM4RkogRwoJ
f3xei2oESzBoXdTrfkZdw56XhbGDAeGIBHdWecNctsHEqQXEWPoaQHxoMKNbSabk+sqML62Lhr0b
N+pbaVm/SiFUXjp0X6XOG5eRY/WX/2HvPJYbV9Zs/S49xwmYBBIY9ISip0h5O0HIFbxLuASevj9o
H9N94t6Ie+c90VZJqi0WCSIz/7XWt2bvxsktJtKp3LYGuyLJ2a72idIIgzRgXzZE9DGMawEJJCC3
xavO20fE61ZLvB4ZiF9NJyU3bKICRjaFlyGovxNkyq4r/rjhGOGQJ4OqMDBzpwkD88MosBNR20rz
T46OnCDGGcJDpVGfpUUKKvS3U9tUByUqbq+Co1w4xC99277qYZ5vcvc2KEgaZ0BodzA/SryLQJUo
8uQUySw94P9h5O1dB8NuG4+0Cf3Sy/4X9PY41T//+R8f30VSrrk7qeSr+x/FE/ZvucP/vauC3g0V
JR//h7/zD86b+TdfmBYYNdO2hC8cuHF/L6vw3b958NXovKGh25OWz7f+jnpz3H+h3cy/OS5cn8B1
fUYW/v8X2Y1bL//T/0F2C2QAJA60m0c/hu16/Kb/TnYLbOpMwsrP93S7/lRpU6zmfmXOzR/uSkdt
4K2GXfqUFM216TDuiOMEDWvoj/lsnaffxvUca6zPpKPQiGZwd8hl2yY8NCOt2SrITagCe2W1HJHb
0brz+8WI2C61ngz5a9/5oyYT0UXInxmSggmv55Q6A86ZeIivqlRcDM5NIHCWfLlmeqilwQoSs/5k
abvJCzDIo9sVm7md4o3T+5fCfh0tfAJunl61aSrAEri3tWHQaZW5FIM5LeTPCfKnwaaDv4m8lKLP
jKFzANtjAPCwv2m/jJgUOes228cmYF6V2ZeyEu+WggnrVfQ8pTPA4dT8EHl8G+aAw7AMHouAgfs8
4oJJManUlU91HLvfjJGRtJDuJ0Z7TLwsWuQpI07j+GHglt+AY1r5Ac5FlfhfQWHiv9Ex7uaQNH0r
yPM3lL+6qXufZg0Pt37qu2G8nrNTBR0JTDCaTIsLey4m6n5rirNAt5Epj/pxLeb4DtD+j8iN6zTy
sGw6u6yItja1R4lm4paiEMV5TV6GqMeS9phymLu0Ns8N5yjGQDxXt2Y1P/txkB7DqTl6PSKTxXh4
o0AWrUazoy47Jz2tYn0lPXYvhYNJvNN6pW3/m87ui8qMP/YQrjvjWJko5vD53Nn9Cghc5GX5UkY+
14NH4sb9ymQ0XhldDVdzWIezuoWW8hIWgmNTycoSEobKUI9SvyUcsOB3k/5uNqZ8DYrpfuzEm9Gj
3apl2n1tdz0LFkfBrn/pOf5M9kysUfp7r3XYoQc4zVpxLYxx6XgHZDDhG5uSny6ftr6MBZdCds/J
5zscgp2gxXBoCsztE4hgdupdKUCw6TxaT7YdncZgwkVlBRx46Iv2hxaAWhTRbdY+uCH7V3P6ctyf
Cej2WscmkGwgAVYkTALRPOt51iVbaXWsPNS1TNTcrMIxP9d+BXSox0NalBTQtq4XrPxquk/jtCAL
Fsbn3kwPAv3gAVWeHRgnDMsv7sbm1Nm6O3UkTvRA7bCRgrtq2XdCAQ4PbhC+Ln0fNCiQGtUtkac4
wjNriBNa2nkYCPskBtmdtCUDK9N840QkIKokMVZ+bJ9MA7GOrMaxCWO5a/s+2Jg9l+/EcaWlhYPh
UENQqB/fIaWGUcluufGxtNIIHHvVGWr4O5hTKJKT9ZRqZxHW8SE4UO1HDECpkVxXFdeupoJ6Zw3z
WzwExSYe1HXZCRSFELeXMZIdFOKmylipmeYuOO5+TzmJsQm5S2172d4NfmLurW9jqoNDl0Xk+m3t
QURqhlUVo8ZMmXcqu+UfXetbRpHj1ppwmvAD+4ge5b3h+Ttm6MFutCxjbfatD2WPmITImvqKNrD5
EbGEyyj+TIyWagLdPOjJz248EyNlHORHMNn1nbQG5qDaadcpPfQjwyFIVmGz9eRrZgTWxa3JK3kp
p/3EvVZu9NV2YHDCyn5mCu3tq5EnNu7x2TYRZkveFRCXBGq5344+5rPmaoJjjP0FHaCLoBZpu37L
e+luhSH6E85m6pqR4/WXmIvk0dWYrCyVbrwRQ7y2OnMvNNMF17cYQGKEHw2FTkJzObNb2nuM7GTI
09DUxbaYv0OpFExID/7jEJzTbpD87YULgRy0HxEmsoFqO5V5z6ixcl1woxmWTnqO9xjVYkXs2jpE
FEpszBoGT8DIes1aeGqbElBejaHLU9a+jconB4TxFolq53i6OlVTexAxaRLmHRsxh/cJZ2rbkvrO
pNA5nh2IDJ5W9Cq15HlnokLGXBbPXUntuanP7N3GG8tnQfGD8KtIDX6/ytYAMGNqNcmQlRBMWyzp
nqvcK9+ynqAHPRfKAKJYJic63/SmTdpkF5jYFwqzvvG5DGxvKA8jdaOBA1LHTWApxQMG1nbhb9tT
f/J1lG/7MOy2BoQ20r1vhm/bt1PqH+PJBJk+NP2KjtRiF7WagVFfXSwZPQ8TGnKwmEoUGZE69WM8
3ugfnW3cuzO0NRWZN8yV7+ORaVjgteOrsNv5IpS8HyoXyk3HQ7XiEPuoHBlZ+Go+OG0yP9G3cOs3
hT7pjABQpJtiVyNDVekcY+4Y9GtcW2cWtJaCQScBxXpbVnOOP5RmYQOoHCZ4nhE7Jnc7hwSgh7K9
iauDHcJXpHIygGtTXZhefvR2nxwYtWx6p1Nv7qjSpT7PXDtMXTblNF73URuTrpwudlRjNXGHHm9n
9cla473MUjxN9mPeDVACqAPZlHbwMJSM62xfvWRz/jU4NNPFSSjXXEt7KrS23rgO7NlHqyhcrBDy
u60giAnPe02ZAKO+ppcxoPaJLu5uHnaxAyZ+EgY0lVZgtZnmU42QMhrDfTkszeo5fNG4HtZOoNNd
YNF+7bMY50WfXWjIPVOVHhy5VdvsRKaLubTu9oYycPJTmTFN+AqlzLYClW1HQUm3Nv3J4YmNkFoo
xqJyg8afaCYiIDOH0HYNAc2tST8WnoqPfRqTLOwOU+raZ60oM6mMXchVdVAza+Bg5MnFy3OKYSBy
zQHbDJYT25feCX4Ru5O3oop7WHj1mxnk/QUaW3+ZzObDx+NnYRitK0ymdlajdKt9XeCp8QQ5eRv1
gYkE5MDJr7utgql7VQUYaea6yHe5lb5nBvUAM+VSrEvAVbVP8LeGNEVSK1Z0+3kbI+R0OVK7Bgex
jV8i9dzHf9qOYVtH51PQMtGTzWMk7eA+7U5BjBlMK4SuqmIjYccW+NcMu8sIM21fe1F2I4rd5DH3
LkvSEJ52FnTl/Gya7aUfUmTfSRtHuwBxIOoZq0GnTlklP2LOiAxjl9c4A+DapA+Jyk9hlGHQtT3N
CZNLU5o159U6/2E7FBw7qGt4ehjvZIonY06txXVrvyi7HDad43b4ghYQTsdbBb+bUlgwu5qEXpUc
zbIZ/tiiXFtyD6kvfhUUC+28IhHMIWf2WJVHDiQcDHZfg8ZqyTk4Eeyz7RAvLjYQtc7K9guGXES4
h2m23bvbsZj2zJlXTe8SXBwvFNVNJzMs/LvlkqHl1b3Tw/3YGMWmmTMAhB7OUq+cGzCt0zHgYsMw
m3jHwGZKNA35fe94qHfsbrcqis605XAH1eFurJENe0sa+HNJk8e+pCWkLG8VOd/Mb+9M2bW3ha2q
m47Oi9nqiV7NzqPv9I9UM2Cpn0hCzFbDrCuWYDlyR+KTSkl45V2wsaRyMCR5HRPnCuJvD+NPyfqz
i6rspD0mA4hH9CY4NojTmMxFads3gfdexJ1ch7WdE01uUHFa/RpV9TXUwzfX4U7QjeAJ0oGxVtaB
ejAj6EgTi/TQz8RhwlIsCGHMcmZxtHx9UxV47IZJvg+4fqyakPA8pzdRl68HpA5cFJBlCVJoti5G
AYuLhu6sHD68qoW6GIIWnMKzUZc/ZiH2TfOM8vcpFRpo2e+W2XM2+p/hWP3EnWZm9Rb4/c2UTPt5
4LhBsYqLlPRBmcrBoFJdM+FI3ODM3vTGMGEghUQQQsJqetwrptSRrPnnZcbZYRPRO8yoUCfV1G6n
GKt04iNLtIzw1LYzul3nzc8uRgujSu216RCOBfm+xvKwF4577wCFZoIrP90eSS7qrnVbP/CDBuXo
Mc77+s4vvEdWWrJVyc/AxpvMdfsSgpJQfQwbhkrUrBl3dudLnnFszWVvnbG6us3z8kM2Dbo+FkgN
WLNLx/tGhNd+4eItFNZDZalTawt8XhYjLGrezhYDL1iPdxUeUq7sP70bbKII2ynW73rpfh26mGF/
v62BGTWz2PqqfuiqiFHUHVPOHVfsYxfduqm5xeEG4jc6NYA5PXHbLjTt5Rc2OFytgXNHQCiW77sD
wadU5M+gZ/fL7+VAjTDUnkfJGm9MER7VBzUZ9RXTsO1oxDAZtSdhHEAhkhiSDT/cFKOH47MxlzfI
2cNpivoDkSE5ySQ5VJCCyAEB+a6T/dThtFbVIXIIYCHs4N0Twc6FcTHbZKwFfkpysYnvu6syC54H
KMJdab1p5jqjaq9xqmsL7JAangysmBlJQMu+1AaxIld/GcF0mP13IeVLGMcUGxePZZ/cl1n73gp9
MdhdJ8V8Hat6J3S8r4EHOJN5i5JHTTEblp5qaw8NzZbTQ6n9R28qUZYi+1VG2RkJYJ9aixvxAb/e
pmeLw4Z+Q/GMg3gwXdWWBBOcP7pDvo9vfvHgNKiQHQNiiosQQ1l54ESGIc9gPpxWNYbq2ufdkHbb
UN0inN62IVdKbbM9NGsOD9JtVq0OyJ257CklgckFnH0SEfoa2R93hJd2P9TLG5IaoN4+emglEbeI
vmKOysi3ZshrNtE9tcM8GZ1+KPzp0Z+La0m+wMv6bdqRFevdy1h2S4XxjdmAerKx/uYV2Sq/uTQS
NZJjmMeY2TPca0YDL4OLxxcSSbygwVPhHIs2eesz847QNapYgfLb0bEo7j2jf20zqq1g9gxD+2M6
4iSM8hyQHklnfeFfei1YpTXjQdMq3ifpXIzJv4CU/8n0o7IKTFlE8Fr7GM1PnbmE4dno4RIVvv9d
Y19zHOs28KInQ7aHRKYEagK831xpA/wo3WzTYmHOsabmRXGrtL+PHIEUnPlXoZjehjj9vWWWuWDY
3r61hokeSTqCBCYVe6nbf1VRgqjlPBRVe5rG6tN0UBcM8AZD++jbMFDzG1SbrYl5WLQctwpcnSLB
CZwtB0Zards/lhveeX34TtA88PW77JrniBvcnHmbqvPgynjfXQwoaLb9JxxOT6bVfged8Rl107GE
vVaF+AeC4DolHuqNX5Fd7MwUdXC5WCI3favS+qMj6T7G4oIWUayK+NUNH8vWyoBT4XodxEE30VlU
NSPqEbr8GICvdXnbT0V7Vzk+xKbpjz3ylpON+VJq5lOZu+yAgbBL6xWn41ORucTtgotmM1HW7uu4
cL/BdkT1cOkzZ1PnRGjTj5LXJAyyh54azzQwryeBrSwM4FkbhLZAtxVu/8ANI1pFUFWMWm+Cujwa
nr71SG4URbxrnWZvdqTWOFg4KY0FQfiQpvEhFdYusqdz73Jp01/s9rca9ks58xDnlUw5EtmgPPKE
UAnBu6xhhmC0J0O8ywuDxhvfZjfCcIzQf0Lx1QTgrYGBVuf9MiOOv9H5wUyLmyQL8ewboG5y7VIE
xQ0zH/aWXyK39dl9w921WLwQbmATLtHfRZ4+00eW7iI/IISSlsxIxrupRF9qMqhBLJursKjPYLiP
DX48aiuf55qrmoqhXZmYUCnjxUFz6eghSZu7zHWwJdblW4vJVgKPRjq+nXE52xlp88nEb8/QyWkw
5amXQFd3jaMaBl9ovQX2aicHvCCmBAj9OO4jEnsVzsqJSoWe6YSJkLwCet7tjK59h/t5Rx/UXFoX
Kstuiq44eMbiUR9vsCfcFNjAJwthN+NoBGPHzZ7EWD0hC5wmOVz3CCETRddpW74G0/yYFtaDqAkZ
NdO5nknMjqGtVk6TYgfBE9ACx590DxKGjV4TzruKY6Dw9h03Ey8N17ZX7RjnrFF1HFteN8h5sbPT
WnEGE/euM94qWb7GxY0BnjjFUWRz+jOpXZzGjIJcddU7rzi92CaLU8s14uASbVyybLF6NYf0sV7F
SuxAZ64HLc+MHi9zsrztq/a5Y3uuaMDyvQjiHs4aZyS4Q9By8O5cFXab5f9VmtN1zJSinKAxdIlx
Z8N/l9W3isjbO78XvhyJDdYFr0qO0u2KH5MTbRT2f1pbHssWEBu8NzuYXjJrpOkMzYyFwipP2h42
vtn8RBnqH05UWtfnF9WUZ02pT45g0jsDKUxkaCxINNfi4EgXe6XW8E9N2gOrt8EbnoF8vBdtfuka
d1fnOYocCZv63q5TRE2TmZo3qXM5feci+pNge+go7Qilhd6rsM0GTn8fZhyFEXmSddja47JHvLJS
Zx3T4bOaOEV5Ag2qc0I6a+VDOYZ3lt0BcU1hP+AuZ4eF6wDAU3jldpSV5YbBQtqXa1u3VGCU+d5K
ti2T7FUbgRl1exrnyprxpIIHwRcivAFbBioI1W4PL3bEUlySleOA/oBjoHXHG06ubJjyih3bhP54
kEH5QOMyt6thfsWECWMZJ4MZRbijyhvT8N46G7CQ7ob15BTfWTsddf8TNeVyA3/OB0+sndyAeoZH
bHQC3hsWc9Omn4GzpkRjQuYKvY9NQnGqB/NFKs6zLz2pcswy1E20w7niWj7mLgf0DH1RJoN/FC7s
KVj0Z6bO7OqQp8bGI0rIdLsialal7I9oG/6TdyUzsM7et8E8bHojNGl2ICZisTNykeiFEwe3nYDN
EATc6toZckzDEX6b1VGIJBrSkzfBxNXWdOAEALB06AK8pzlcCqttH3Rlq83oR/HGbSOstSHQgDh6
5ETwOVNNsG1aZL9+YGQeoWhL9avPxcnZjifgv414xIh1G1qNvRuhg3ijuKGWg3JMx3hughzNNYoe
Z0PfirB8Dl2JBN1l7drBt7yOu0ZgCcj0Ls+hSuW2xb6ZYpIEeI4lA1wSlvKvsrEFsQNY05zki029
yDYp9UGxbinhvbqGw/aHox7043gVqsjYiObeNcweuAwEa7snIRIValtQP3OlWs5Tvl1CjqlVtBr8
YEeBH89QMm0Zs3cX6v1ksA5ICKlwcJ6q/AuR4UONF6y6V72QT9gfiPBTYltKXsICRDFU6ivBHQ3U
hpO43nUgYRl4i4ZD4T0/G+AQJ7BxhXd+PERV+hHXBe/gxQJuOZQVyFocstxyr9KiOTg5ibTIMGkD
qKbrdOolr0aPKNsCnQjT8N0d2Z5GSZ1cGa1ydzEhlh730crJYLVW3pIyGiTFkhoQ0+AVJ7fKHvI+
/0mHeY+nut0GHg9PecSoc+82VvpP4fssdy9FVXECgDWQO09GKp6r2Ca/4BoP7XIlK4Us0vnIwJMl
FkysD+LM71Y68hhulGSGFKCejIsNsyucfJYnnN94PK9iXWzGXN2mqfOorQroJzyGWzXXJ1kv+FJ/
k1lcsu5AgK8Nx7fJ8pHld55f7L08xjdnhDjlxGGu8p8eZFS+MO+tgGfQjfDb6fK5pkhgZbgT3BRx
qrvmkyXubGIUhOHACVeokVRkq86VBRfP+bJ2gS1uZ7/+LGwib77R4NLjxuRH6S4LW0xTFTU2Xf7c
y2V0WOPHCqjdjSznO6dBieeH7FCNMT9hkwB+ya83ZSHXJjEyERHU5SUoeAMXgX3QiA7CIMKm5eMg
hrcQC0ecVISTs4Pw3IMXWU9hQnDANqwDSzbWgia5jH5v0TXR7TH0sk3Q3xyrkK76/MMjdJbhEiX7
hdXRzMo3KxgO/jyuR9O6H9Pk2xwBKE7NQ5Q6n7aazmmYsdcq9Zep3X3mj88Olpteyg3ToSdzZPUJ
1JdRvTiDIFDHytt2XnsleCczkjZIHTcI6uYm7iLmsu7K8jldAAE/uqyKaeh4IKegy0e4NNL63lXl
FUOQFb74CyLXi8e0EFOU/oljBdBqnY/+PRoKnvlwaxqw7aZZPUQ6f7SL/sYKQ3Ye8V3V5yd38faO
nXlgwjxwSoQSwby6JGxOMABG2VRppBBPHRhOf3tduM90dOSUtJZJCQtvBJzq2Vi98o+I/f2VCN27
MSMJPzTEI8nSQ1AnkvWTe9mbG3avpunedIaisrjIHyICul76PZU/i8vZLdk3io5xunRPsrDORuBt
bMdYYV4GTzKR2bUWgiS1sNSNf9A7plf005orC9Q31U5keQf/oU3oNJH1h6M5agUmwVrG9egxJGXV
eI7GgX4U1Z4C09KwL+ofI1HHCU0Re8tFVPFd0sm3YAieQlq8Z5feWFIa9F6MbEYU1DijuPUNoVYF
ls+IUCUN8bvmKSo0fluspIGK9xRqgK7X1U9eNgdLl7dDiR/C6lBlBVTghTXJVNFBpUig1XlERn6z
ZL8fgn9Gy37/+Js0+7ev/dsf/+2v/SubFibtLpscpCdcem3hPSRpZW3NmadQNYOk2pM27WDpoS/R
CpCY5/uS8vmVWHj19vLh97N/ffh/+JpGPIGDx1hEjkl26JaO9ymecXtimQZfT/rrN4X2++H3j4GU
3UHOT8rsh+70m676K+zlaxkRBYaAijs8J/e7VMcby8MVuvAxTy2fkkbC1/f76dxZN6Hw9TZcMhSM
1PXfW0CNJPzHZy35Wy/08K0H3c6sm4Pv9jze34f516fZ8lt+/1xPgN1GRhY40yAHNBRk6qhSx96i
cfP3w+/Xfj/7/Yb0o4HX/Z/fbpfPZE7FE+vFiDXUh/f1+22anoUeOhRN4owoaPWxE3irhElg5zdQ
h5z6j1TdP/N1v18rjMY4BP2nXw+3oTF+5znVoB7VXHHoZ9c+3Wx76SSfM/INVTXZxAYAOmcykqoX
e1pmOYoyfMvxftEnxazKHn+yzh85pfLB59yTt1Vzqi3yt0FgbKaZ26TjluDhtCLKn1mEkv3yZkjq
6Ujj0d5SJjfXabhkStcb6cqFpiHftFtDOGAR5LQMNMt9MUn7HQcOAensVhdZUHxit8O0masg20Xe
wcizPybpQkf74hj043Tx9Xzvp2N2tEXYneIqOppT86nSuNkPZZhxtsZkPJaXtqn7SyeagDuqd0Jl
IDOg5KYi8iWbIaTZ0uLX2FXF240XsyqKdBuhXLInlSxVvtHSK12svaKFTZTb5sEYzTtntNrL4Kqz
RZzsOFfeocarRH1psnrywjw/mxEwrLJzLoPtOBfKiXn3O/oYGt7N7NR/ZJGB17Pn/lK4JG5LAdA0
ISdmVrdJp31QcU54ndkYpGoAWoZ+twLGKH5t/7R2V5zLiv37jPiyNJRJ/pv6OmRaMPGsZgHj3xhX
1hi0H6NWpECdqryhYLu8mZM/Ve+6q0HNw9pnupgOcEg6j1fFbalrc8xu3mRZUV5iEpMX03hEXdJn
d6Y/LK6JP3uM26jH09vBUiP9WLY8k2GTZ2akhygp7+2ogf1XNdO1tw9884/DiGBGYsM3D/GztOcI
vk+Nv5SFia0qXsKs4SjBHKDYWDiniYVMmNMRhMtguk6WR4L2ZKDOsb2xTJKFofT7nfYiXpWeoHVQ
F4qVKMgv2WC/st6ZdOXVj2xAQFjyIqIo4TRBUCnQ5PipuOTKyhrP2fx+7a9v/37HLSS+677iicGn
ty9rhzr5sXhxAv+79+C7Fg1717R6EAoWnFCXMCZeaYRPGgStoT+8xvkx+/RxKqJzVkw4KprTqK3H
hKajVSes54r6jZUR1O/Sph2ZwC9IHYoe56E/FbkDad68djt2ingWrysEmL0hiXfkZPiTazrNKFVu
tn0MWy5xlKJHAPo/Kc+rSg4vorL3Q9ZRGW/adC2FLZlM3PteyD5VGsF9E+UaqG4srkqfFJqwhseA
tYq2ybsxidCTxumW1FTNQOvI8XblaAASfuc+j+FIE0X2Nhpg1j0OnqbX3loF1hlLHfM90jbbEh1s
QkzrmPJbsXKdmqb5c4eMOoDYDGy0FHB/NQ16ec/YapAEVpwSmx/D76+xYRMmC/O9r+tdIYtgM1bO
sCYw5PsZL/bs/HE52+GTF8XWjfR9mCyJ3wVM5S6OWPYOlncbDrCigoU6Y1f6NGYzJZrF8Np7zr2Y
7+eYyyZW0W1v2Pl1GuDZyKkAsQkx1ENFiQGMjNq4mAVJhmRcytwaGLiD8RLWKK92XKLtZiRW3fkj
DHk7ZYO69y1BBPfedS/c8RcqONNhWT5NiiJAbOdNYxWb3vXufCs+0Ev2JazbcYClk/hoFpXfvZc4
PrKKFPYkOfr1+qesq+CgUEhuDU2Qt+6R1ExohpiKHS+CmhiFGYyDeMIDkt7MM8C1YuRpyKeddu1r
M2VH2dqHHiFMY7ZctRC0x4rmIEv7vKAccpwEKqZTzVgzwKvHyXiuopNkF4dnkBr7vMiaDQMK+8op
mh8ZiU8pQ5dsEbPL3mEmmQYPU5vofezaVBaV+PSb6GOILfuldxm4QFQvpIyILWgH/I7xYhmXhv1Z
XeFAEar5zhvwcdVwrOr4j2Vx38c8ywYxvw3YnA3QUHtKzVbKSBauA77SigO0AR4rV6zAcTsfl61k
65inyUWys2VSbTzVW1dqaYVPpvYj9Tsm9TXgttDlWBagkEfffuuVJ9pMsapx+KGhwKluNOOElT35
e+nRj8Bpt7xXbf2EY+pzEOlP2n87wnW3gz0Bo5qjPfddcVvwZC2VYnZpY9fjxI8eoJ/8OqFVFeM1
s7Ou236YbtkT6Y1IbIp5MzUBsJNOg7rVPeEkxMcmxBdIj6V77X7EhjNvXU6UvNw3dWS5b+Hi/o/n
Gy8p7EPpKbhLUFBLFPqVikk9ziOe9KBjVujZbJsZetB7TioC/yEJLhjYsVMH2IAoGhnDVoMj5ury
ouYu5+i5MWzF8huizyhJw5HRftnUo0ZGPj8ac3rgjhQfI6u8uFWX7Mi/P8Que2a6XhfML/Uxsm/I
KJCfD/PyR5MWpTFj4jjMnY2RrndOXSw6VXhNue9FRDXOtwAqndsqgXaG98uN/Y201Xs/mcHOq9Ud
Y9lg7/jWTYIopdz4Ps9CKv9QKjaBGd2jWe+ZDPmXSMLca7saeGtcg+yc+mIf1GxcfGKgSLIV+DFa
Zx2n/+M183MxlgP/b+/oevZ1H07pc97fxKL9jvTw2OA9YKNGk8hohlArzR128FumLP62gadiCOpd
udvA/mNvvAoj65MoFyUM1nJaaLyfigkw4QsJzs7uABcH32aHJ3PojZH9j/kVNsTYHFnvRSl8qHN4
HIuc8QSJkFXiNea2Ac7Av+xKdQGVOL4Vnozop2wl9jo/c+CJ1DblrGZNZg29KYsN/xzT1Hye4MVY
o8DiP4diUxVJtjddOSEVO8belC0cKULyALbN8ShLZjU1L6JszzbGpGMaDRemL/nOhQZwNEdFRKvJ
PnPSEUfREp9rBVauYa7zclt4Ke2lHY8+M5IU60FUHMfqRRtucvrrK8uXZ7WcAuJHSjBnWC9Q20PM
YSdPNSxVUd3qba+al7/+iOdkp4Q17qeQbDqHbMTFZfM30YqaZTFgfj7zGCLvhyW/4cbhMckDLJy/
n84wAehEpWTVKa3ncpYdyiE/8vuBRne872X/yp+6PRwOPBqQxdsIa0S8fJb4HF26wqHc2V7zFiwP
Zj2Xp7pdygUNFazKcOZo33ketVXSwz/fT9DgXHRhqef3qYhLbltNeeLmfiIDn254ga5r/vUntXxo
jHDcxq7x8vulLPYpwSqWFGTniuwwtkVyaAy4260d7P2Icgdpt6ffD8NIXbSu3ZQimH5PPM5YS+Vx
9ypTkwZlillzxiBAg2xGVQPI0MndRbzi+AENbFglP5Cmxbju5qg+5UNfgeZhi9FzC+S6Lj6tSBks
Xdm+T/xLr5YyygK+tGiowcrMrCXKGpkQuLAKFAmXj2vixEsinUAXqhIeY/rFsZXrARfpaeR4clUS
zbhKFVQySzMw8STylJjqE7OF+tSZPY6O2t5ZjlOxlQgy6EQ10AumCwGTx7452Xr0d1UXXXcpu6O+
iNSpdFubSr9oubtECCG/X5RpueaSYgieBCUnd6k2fknrgpziU+YLZju/vzBh4ta4x0o71WlYnoRI
Ixj0bXJuoqAnAW3S98pjTxk/nX4/IwAr133KJqqd1E0Z0uWrBt5plvqyI3M+BGi+uZ2oXTVIoJKm
3prNeIoFicWmZj9jzP1NV/AAElO/2kjw68ZX13XZ+kSwiJmxbL83HhOwliwKjhS2c5PtffBEbwEN
gB/IQGX4cKTxCUUGYUXpM03y6EKwwgj+7wipLEKHT5SZbMWduA9H9npT0OyS2Ht3hvY5LTBCGyZp
sBrL5TCXXLUtA3OZpn/+Nw5Rdkn3X5Sd147r3NVlX6VfgAaTGPqSYlLOoXQjqBJFijlTT/8Plt02
fNFoNGwU9NU5VUeB3HvtteYcc/h/2SFUTld/b9VX/7+Dn8x+1I//9fP3k+tHgpFi9v14Zv9lhvjn
T/zLDIHz/h+iqvA/SWXMhMHv32YIypp/cN6TJqpsaoaOK+H/pN6b/0A+Zoq6gXOBrVAy/22NUKV/
mObE1ERZmUzMiS4q/z+p97oky//tjWBPEBWR52UaiqRKiiH+tzeCI3rRTPS7tpaGCOgEzsSOMGP6
tVjtrDyMOffET6ZEf1/ykIB5LXgiDNCreSyFFXKs8eHfF1y8tMQjFMTN2P74+/IWnhUWC778/WfW
Rx357nDL404OfaUUOMSPXxoqZxKY5X/95z+/J6SoRu+sCi/wBwx542Iejl/+HslVzzfV0sgJxLkX
VLZlTvKCTjPt7+G9kFGxtLo+VbPLu9BKYGIlOrJxK9AnyOMzPA0qKl0TwBs8EoSvzwTlucGeWunM
33AA0mrRzKBzayNZ4fFjxRtTFU16AkrdsFimGq44U59Vw+vTTDVOXKjk5k/GbEw1n+1caCXCzuRq
K0z4VlmnzVwVdLb+oMgJ7YWyKug8pyAyTs1gznSgZCGSmpkivxlFV6iMJhODIO63SSDn38OqrHgo
08eZK8QMgvYo/b/nKeRgr/4ehWGG/7J2izh4z/++kC769MSO+NS2yvywHPyAzh2ZGPSL6c4WeB79
cYYZ51rrSnA56kcUkiuB8kysK30mk7KdI+ObBcFIQ9P7mRqohyQJCxtl2rwWinTOOpsSsww4kPrI
YIxNPfCfL4CEgHL9+3u4GdM5DuBo1xtS477+eEnjF4gt+fzvP/URT/X3SDZkzY/BB5pjB/Lvmf99
0f8akuMX4Q2/ok8wl0UtkQt/z6eOIvD7L08W/L80LGnMndIZS0CxK3bKEjCGxKj7JE8OAOr6bxgP
zNdRzmVY9UQXMmALh4uBHBFsBLRM8TJCSxsede0X5D6SqNs0ex6ZDdzMaXIGywtqssIvI24wrlhd
5d61RaUvXtKq4JK/vn4lQvHKS7aCxwf8QEEp+Jq1DGI4ZFXvjdIzff/OJsQW+CWSsvIFt3QAe2NL
9Rx3ZzctFj3kepFNkbAZyR9asrqwi7JLgidEi7Rn0AiQ0yQ/giaHvsDgwiyW0Tep1EJpY1DW1SWt
PXpUaupoP9GW3i7qOfyNhN3AWWdsmR5ARUeudgbbKXOokRCpWbDo3vB4ehtuZdx5EdZaGAJkgDDv
Ih6DQwXwuUIHqLbOyRv5ThxUCu2mPYY77SyYlgk9fVkfsB3wTqBnxsUDZqGYyija5dUwanksUjt3
WF6rPd/PPzBROI/XjOCihbAG1o58Iv9gHs6AGDxzSrZjbyO5j6AgMi4Bdmup80rDougN4RatJnT0
4afRrK78AncOgJx/U3vNMqj8XyJzy5pROZxHq5ZhWFhgH8UH3mnod0XsVGviEEuVyDArkOdIaZq9
Qnb2Vj4pF1h50oQ1xEJjBlyr2gHpRvCQH+5zghVK6JiOQqEcuBr35j43oOZbDFoIexETBkFOfNCW
nEjrS/qpn9KzCR0cjii2VL1ZjKBDyHc+ohyBT5E0oLtH46XR6YYD1fzSRy7gyfDCVQwTYTsUNhBK
9NTGUVkKVwCXvBguW/Wh/vRHBkLU0PN8VjODwmHLaQ89tB1/k68UEA5396Iv0hbFMf7LTlaywkrh
q2e8G3SlAguifHZol8W538o3xn3ldYw7Mgnps9qlkdOGszhcxUjOphzdTZzRKUprl9gmrPSFvoAt
DQY7uJULJ5yJ6KSOiEZCPolpj4ocUxANPqeGlWO/f805Uk0in1yjcvTpa679ml8cJBbVj/qtzCeP
8Nvcse4MlaMdAiSvFnae5H26Iztr4VnaYrbItwAk6P9JF/pKJIQAOXeYtmEkUjepD6ltQ7BNznZA
UgtBjQ/5AWAzi32D6yFx89B5fhO0Bvg+t7/bFUqBdoWySbuoS6yAjNnalWkzW0psDFXAcDnyXsM7
ebbxCkQLUkqcSHZ5LMjL5qzGmjEyM43fFAbpGQBOSj+kvlbKB2vHfbCM2Oq1b5WZm74H98gDQDbR
TH4MpF/NaT+x9cT8uj7jyTrlB5JAdIvfdeARcIZSws/2hNDynlcPRDuu9Jn9QDRhzGr44F4pGVuW
qJKAw+E0WRIiz7LYeWRlzDoaFaikp5NT+PGG9OZmHqtld2sj9z3LwScjK7VK4LOp84S1eYe6MMuP
xJ7evbT2463whQCaz7cTHD567r302JOGy50I7ZOJ27I5398zBD/i2EO0TcE1eB3gEuEQIJ7sF4DG
iE5K2ehYd6R5fESn26IPEpzgQRPniYehdEjAVZi2RP7r7mg7bu9dsoo+n9HU/Ar2NWnOG11lAVF+
4I64MohQlHv9NWtPUbF6MUA+MDTuAZgxnyXYpEHjtdSFWzWklAVuVi3LL+lQX+8rk8bSsH0RWRPY
wbkTYU2dJxpdQIgRpJSoLvipWjoPANPEXdVvdPEXx0GDwOk5ZfEIE+eu4nxzkvgniXxSWrB4ybv+
SpQ4ohNetn54H+7tTSaHhUWWuxe7mKy7CrdQDpwf6kkKhCnZ8jvUwLTE3kHPyWKhP8clIwDASQoO
RyWTT8aO77cnnV1MkPgTcan9xjP+h96FuAWwKOD1LdGjNps/vwI6FtYRrcUuiK+45DF18nTr6XvV
zab3aznH3xey9REf7+JwyFK/D75abUlz55XMUhqADYlZrpxACoKY50jPbVbSGHVw7rWdx9NjllwN
dpjMJHJv8SIhMrfQ1db2eNy0TrQ0ek7hLGO2Wu30V481ZfH6MOfKPNpri8FX18rmvbmfjDlXNFyg
hXDVa6dgiXkx0ccxe+Up0AouK8Ri9hPSobLOq9gG2ifdfayW6YiWs9XJfOQI72OnO2YuOiMXqX08
Q+QMZTdFH1ivXz12qRVN/mHBVNo9c7TnE5x8S88vlTByGfIe42Iry5A0T42S8gudbSASA7TQ9iah
XNWCU3mBlB89HlmBiNAE1K4YT/wo8kAx0MOWC7g3x3cGxH4ltX5L9Fy80u5T/r6cO0G8wzgUkNQp
4Bmz8j0L0Wn8VTSRNk/kylS3ljnDl1zY5UnYqoUnkcTG1qsxw0R5aEU/YBAghvIQU1I6eDAoaArJ
WEiwtDU2REHUjrRriwIh28J8nYG7yTD5UyvAdfilXvKV+ZEYFgl+SB7BOS+eix6HMpXG1LgUuc1T
2sucma1hCQXxU73gY1nG+6Gy6WYW0/pX0O1yjZcRA6NXk/DmAUP2FCe91TvBa3dvJ9gK0hw28aZb
KB+Fv9OQ0f+Ut37NBMnY5PwOgLoL1U/x+dhPuPjdCnbPlcCr+7EkFxQ/w4L3iEbsgERasMJDSw43
okLKVegu3QwtSvs6K1vGBXBzGplOht3RL/bET/NDhBpwaUH0n3BR0+tzCRuqDsOCWoln4VGzTwav
0WANWvGcYzdJnjt1Ee+GS3cpT7z//GNhs8gxEVvlmo2Dbvs0m1XH7kgDhis2B2SOCAlE45os9bN0
ev88e0cJ/SRdMYuecwyABVRzD8pO8NVs84fqlgQcj41ZriFbRJB/B7roP/fNLDgIR/2bC6f0pJNY
XxAhTc6S4tFDFkHyVGCGL8b7UFOU8Ewe4yD8jI8QVUFR+yV2GHzFmUd4TrHQidc06TO6WLOXJQxz
S4RojWA3vUW7GuQKUe+NE/uN6GaNI772oeY0radh5E4w39CWdpVHHBDHZ0kPpyo22Tf7tMlMJXGV
c8m4w8u+mZ179bqp4aMQgn3iVFVs6pP4CezIvBouCthX6iL5YmxYVStk7/e3m3RUt9t2X+5LeSWF
03avZJ75mr0+xqghjOCLYjuAwzDd4vD64sUXitNt+AcwiQXx1AznxVZugYiDeiA0ZtrqaxlkWziH
IVpt0I/zVzOmCZKf7lWCG3S64kgwUQJZ0W0gInX92twvPKMG5SykDCilbUZ0ho1Un2OT+TuhPB9d
VdNc3SE/KcODnn/2id98F6mbddeY8bViNxjdXaoJaUPYYYb+w1KX3ZvWKLPccQyBudIqlbdqcyzD
dzE2UxVwtvO8mSGeMOZ/X/Rnas5Hx4BhlLe7AjKjfZqMiZvmX4/+vvf3JVD5U1NUqTAMNHBxjWg9
x4Cm1ATHlEg6rZ6xIdU+x2W8gTknvvFRJ/X/epSAx2CWOv5JDIXKe8XtojfFEOPR+Bf7iVKn/v/1
p6HQ0PfTOurIia9H2HBewrUoSQmVUypFWC0jeY1zJhiTbC4bHI9p1a9fJtKRBORZ2mJpU9+DXd3T
cm6mBdv+30Ml54g/xEk3lbeEa2e1XWcXmi0/oUxDGZI5RzRSc+DlgxsrAbZ6ZHoxe0Xk1QBI5l/l
TiYpWLWIg5zRavUVddbqcyiG6acmWcaSE09UW8ztOEkQX/gxYaeYIkPOMJRHNoNPDpOrFmYqhH0y
HDSPX6pqBIe3lj6VD9pBWQ0SjbiFYLj0l2mMyqTs/qSXYSs4NbWoSbIWtb6TXxgD3pfE56yaD8LB
JBKTePVroDIIaIkuh3CyG55246ofzaq4ceoEWELX+fm2geUR4kc9lqdWeykwTn2gU9hKN+1QfwqD
HfyQAMUbrZISRxgmURF89kD444nDeFL+ab+jLYfUPN5PCLme7JDvIR18PfcTkuAIZErddEbhIcXT
fFkvEZO/uQt/BSS/15c//Dxd6TYSfj/0HU1w3jqEkevom6KYk14HZOij+slukGjxRQPjxvUukYlK
ZBnF5ZMfI0eIpAdqN/lcHgAdMEB7klzN6kokEWFIzQ67LANn6uEVwsKBKvbp8nHnZHVjCLZSf7Kr
58GqQxK5HiRaRU6qW8gRUdGK3x3awcgywW5t6sjvF/xrTPJwPhP5OuBb4pgEhm5f2NX17uaEgWWY
hbFs5TCVptFgQQVeclXmoLU/SdcaUT+XJ29nx1stOF/9tGcdC5f3I9xdMti12Vu0Xqs78n2HyNm5
4pcNk2ir8epPCG/qN7+1UKaEz6c+Ls5qakKtsYRD/XQI1Hv5fGMv7AlBfK1UKMbkOAh7zs8gL1tH
WkgsLAfMd39sc7KcSHONgKTjCbD0PcFYXCs60qlvog8v4LgkdjWcOJwcZVwnTnHCQSXZ6jxYqE6w
Q0+DPb7zij0y2jx0uYwMMsXQXHdTxcMoyWJrrkTom0SGN6doA+hWvxSE0hvIdzcZMVEMApTMHr6J
ttzdW0cnguxUEz4Gmor33Gk/mSsSxva8DPDat1royN+AHwDVQ3fnhM/rKNECUVIfoLETwMmnUXgE
2xCxTIIV9MXXCaNpsuL00oxFoB/eVEKgOAi8WIMzV1Bm0p7ifJcTBBLYfOw5MN4KofgUhSBqzdEs
5qvk9BJCTRQ1Inl139B+YuMkgYDTg7QbZ0qH0ZbyGHNYponx2xNUIawmaA05u39R/HE81bx8NjbL
SOsZp6TOhBMKon86BvQIkPuexV+86IQLItIjuuD2Xt7bB0of1BAh+0TFk/A0ouQpS9lKK7d5TD5J
sIaWSNOD7iRpgBDrgsPoE7u44rmf5VhOPCzEouT3hO2KNrZ50hXIuW3pg13SDwIBgveY4JuTqFI4
/ScRSdKCsdLYb6mm1W28im7GD10EyB0HLgwSn7kNaQDxgTc7ugLClcP35JOL5AnUwuqJzbkBJSOA
d9gl6Fgil9Df6Nr8sMQ9P3I06MT1xtRqi3ZbwW6jpiKRLZdJ8GKR5HnRnJhpu04jyc+Ntt0NSzet
DLBe9LGGyQW3oqBbYxLmT1w61W3Awsub1q1wiL3Zvgm5g5HzW9H/il18DcmNMSJCysQTaPsE4bxb
EZ5h63b1CeYJs4y6UqBYn8nS8qKNPsZoW+9LcjP3w2RNfFnXgLCdxvEufh3vrEwXAvYY9relFwCq
6sc2yzi4IwKPKC9Spp1gCaRaPkARZ8i5J9RlPDjQdKBPUNBDXb4v7Tabkzp4GOyajxNh74621rQn
PLKYlt+vHTdJoBByxBa6eivMnV2itpLn3GTUQiaDXZ2gHOyQiyZ+gaL5RLg8zoJV3p3perET3clb
JcS0c9hyyk/CJdd00BiWXbh3a8KXV/lG2w7bzIRiahFTnUKZRsZgaXN8UTZX0/jrdvg7+ByLbjac
SEEgTfB54JPnlhMuzM+M3ai3Z4U1uBk/2TVIWYsIsVUw4JOuBRvn9Fp1W/2mjvkgUFrEn171G245
iBafRFu9FFd8+sMTZLFr0AkN3V63MsoIfAFUMbrF2kUfMRN+/t5vPhgQkLuWRcD4sEUR3JqXWAAz
OWffvXxDniDxeyTOsfiYOl6N+TPzSfslHY64LU0lrmVAeOfRwjJ+2GqNbkrGtADULVqwQ7GKcmEh
NSH7lMSq+tjt5Z+aj/nA7Ua8RUKaWuvSuyM5CTbrfQL1zOEfJBxSghHN/jpG7Fks9s818jrO/kyq
G25rK31AEIahd79WXIzX4datuNNYsFG/R0APsHFIqzg6iZMFTol4Vs4YrQ/MdLmcshknVN4rAU8B
4FzdefvctaT5RJ6KO3Nc6BXOt2Mq+gInbdX53BdatozR6S+U26R39BRqAqnfswIkgeEVvWskm4ar
8Tt0OB67DP9w/b8STBNHbXDI8hnQSVZOCekaAswsP4yvmZWF0F8+uxUKJ8JE+A9/8gnbhOYnH/i9
XRH0HOjbF9CKMb2OUyXbNtl+CGPu0xCkZEdskcM4fbxQAPuYbk2KNAsMOY9NB44YIa8Tck6+T0l1
Ndcsv1bnaGfCbJ/UUPJiTJdi/vMjVQfTcKuW0+Va/IuBHzPyCFLPdlUwIxfcDSdbPhTlop6CXXBS
v0Ht6et20aKBvaCyxthrBWRkS2Pv15a+om2wqMjAzWa40rlHVTbYnFRM+iKIDcQTQXg9YE0uiUv3
Q+0FCKZmODSt6frsxzC1jfQ5EK4TkFfZ81ZQzu3q4wQb0RmpNFjIwL7vKhaSsR394rQIaTa33W5f
nbR58njtRUe7Fbgvn4jMLbINaOgTci5dQBD8mqUfAIV3n1PGOulM6L/GhFIPoc+D5VflsjyxSWLV
Fg+8sSSIce9WP9TisEBrTnEQwPKVAGHQGqMf1bmxyq8S7tVfgFhD6b6NU113VqTg4Pfo2Lz4DKd3
srz9lG+pY2NVpGUJpvA3WXPmv+k6EzeqPQLeytwuiEE8kR5wTrgDKPA6Nj5AST6mlGSRypb2+2QF
Ni3s5CKOHoc+MH1MxFLyvF/Kv6y6ZC+EZB5tggVXWX1Iv1UnvVtpaYNsxFS8HHY1ALMfnBOs4FoO
3h+y1/zN8ANIoz3Mo22xD3yu1i+eJEyfql7SLM0xT1dWMb/PVEo3D62uzLH9ZpyLter0i5CQW9CL
pLngowHMjJT5l23ZjKdYCk6UXpMFueKME5bSZvLeDqjs6ZGTD0txvmeNKhVfltyYARmwn8lYZtyl
RWAsnznnHrcG4pEtOdq1n+YnNydmxfbCxSJ/y7XN+2dhfj/fydjm7q1O/WUgU5Loat6+71t8fC/L
Q3ViUSR/lOG8fAwpExzouh/vT0KYK284EYeZ3NiXJuoGsMhz+GKjofy/L5XbHfiitjC+qE5gh6fA
T6LZcw9HJDxOdjkNncML5ypqDS63pXxEWx5fWr/5IU+LQ9nmtYLnc52Q5jmL31ayTBeq7iBA5LgH
mYKMkRokKMX+LHfMVbBF5vD0ewcGVEoFPnGiM9moDvfOklAnn0SHrbno/X7fXSXPWOJZzTksoTAe
Kwd4C1TxhMS6fBqldZcppByqiyfusk+c3+2BNRL+Jh6i+FMq8VyjbcPXy/GJnrOBEJfTGCsf1WTu
lAVABksFT7aceOi1GAccRSDavS3WDk19xSBV0jXo8DZTZJcD6DkHWE5izLLYNQ4NZNqFAXQpxT1v
vXCrtQjlbHnznhp+o88H5ZSzsIIFHrsN84YSWfZjyaFAhH33Jc0hjt+6Y1tBRbflK3Asmw+diplU
SCIJ0w2nPgrTPa4m6Ya+ZpadOPEtGAjMOFjop4KVaBWvsdrH4pQ+35t7hGz4D5FOK4t+4EN649oR
Hne/u/a/Ii8vs4RVcRVqt/mqz7inTKIGd8C0GxKrCeA6Gwvxk8bVpHXUizAvJe+5789d6Uxql9ZF
9g3t3OBZ0c0HPpKLfq3MtbeLyU0mwZlGU8UH7uSwup5kg+AYHsF0eT+Vl2Q2o9jT+9vkORWX9H0G
8iWXiqN7xqG4BnSUGEFRjKPaS2jG0CbZq69byysKZ9017A4TsEvDFC3ek978kk76l1+R17Wr93/W
XWsK4ID5RQPmVyKmE3S2pfl4t4RvmL2/ypmhxz1wksCbMGKT/HCrvAFk2xWXxTRowIufqsYjrASV
4JNjcIyrBQMbz4cN2kaO42O/FeG9pSg/p3QUv3KLOOYr5hjoWZBcVXl8/0OIMKjv9xJIqTuVhsVd
wBn+vR82eGBBuHPDbI2vrvT5y5wL4oFYKOe1YtVGUc80I/geXLSELrPFbbFGkBlY6LXcfJ5w81Aq
s5EEq4mTu9mjOU8+62VEPF5iBw+RVnI5Lr+v32ywkt/6w+jHjYpZn+ZV82oBcg5x6K9yhIt0rObd
tOXAP9zU3x6CTzgFHs+JmS3k6U8MsO5WO3vt78IWbE5TjDPO931eitv3e81vfDbz/nofTcIWA0nS
o1iso4bs1rnxmuPpm6gYCSyGdAoZKQROvsFqWeG4Z52kT6S5qeFLpsfQEjQlMCiY54LhvasrcjKC
6wAsMyYqScHw0sCTxzqCmSiK52aKl7DYqxTleMOY0V2Vds7UFFoZrN5KQBAPmsI2HhTH97U2QG61
CA+ZUxAwL+TgZ7fcAF/pR0JvTbBZLVNzN5l4YXwGwn2QTHcwKGAssleBRrBl2fjqHjXdc8LfRfvF
NDjeMODoTJrSTD99Di5ge7gX15GLsktcBTeZdYzq3pGRI/t8elTAr104stvGZ/A2rGSHxZz+J6iK
xGU7c5rVcxNNVmSM66hWqUGBvEwDjyV7TKmmMo6uVMtJvkwBxrwznxrNfOinRJmm59d3oDlc6smS
QGHH+KATQNYfi9GNNlOy65fBmvFpfQS5ZGDCNb32yBmegaL5UeLro2ESXQpivGlCZbwCR/jpvowP
NjmZwFY2pNY3KTZu2L3ZvtnhgNaPcOMDBtUfAk4pcWb6GPRHzvHTHWSgOEtU2Zo3ueJMRnjIDsud
9HKZ9YNeBwlWl3Y6uFy041rNh0/Ze7SLEji8xbwMCbNk1V9soMoUT9wpI8EYPiWMmFVCCMUZRepG
YDmSmUy9qW2KDuOvEwkgX4i3s6EmvLmuBet5wtR9eBk47xxUgEbqP28xsMttfsoyXxd8hgtMHKSI
nh00t5kUbYfubEYkuFE7s1BQbPBU3ObzRZ/H02jv2IwFudZVp1oNq3Q2sQSf1hHXApUdWK4TfVny
bkbp7kHfgg6ZbOQ526N6hsnjVhe4CTmxw+DqTjKC7oi+7TKkafyiLQWnilrsEJzfB4lYBuUWGm7N
E2QMwSjLN+iTJ44OlH2EO2bjpErXZsHTfWOkRpDyvGlrzanmgNmbaFpeQ8QG0akYn2v46OPpfXrn
/4o/IPgdtgzMGRh1javpNi1Lyg2Voa+6ZHgKkmh6dxhjXRvGlCdpK8ySTXGM92zqwDmwFtkgQL8Z
GEWcR8EozBg4AE3xXwdR3UTzbqPV4LKm8c/9Il5gcMcU3rPiI/WiOdGF5N1YyoNmd32j/5/PM1g5
0lRelLfUuTvCrD6FB16Oat8lhykHSSUzTJy03Hjdz1Ww6Vephy6feUo0TujwOHLRUNvFx/LIrdkf
uchY8OTCnRyUq8HCvemBNc/MGnjDss0+RFoYZ41mTO11vYPsM+6ZyU71GtK9lf+kyqIkUJmeELMy
tmjee8qdxK8GH6dJDAHq5Q53Z8Ly0tlQ4jIC6vEx5SsJy49OOhJaTadRvXfPLAM/j5PcXe3F1U++
4zh/6KHuN+T1OebrEhMyWINnFNbSio2lHOaMvnj39L95HMlnoFdeOvNoS/kof8JD8tmn0/SHgfCO
Xz9mcvIhzIn40XHVcVC6VIvypySrCEsvhphldMpVy9gb4vjqlPZvskRrq7AYAaKzBUQjHPl0eI0A
gN+UYRd50dj6StsgE5qKC2PP7LAH7/ONWhmaK/NuwhVpKAEGWmiL9jF8vSTuQSv6Zc4xq9dlb9WF
BXOv685Bs5YUR6FII9F7F1xbXNV0dvWV7qENP8Dr5/ZTJ967sZXGptxImNnVnGat4TO8cKggdrjE
qcREh+GJ08yh//LL5U9jkQfT5y4/QcTHCjNjdRDhsYDqW5oZ8lMfi47kcBsUdkEs6FHdBj/SfmDe
/GXE03qKLOIU/wh0bzPaErZ84d9rXV47PatVdRF95cRIUbCzg/Ch7fuPIPKlmUzM+FT+wrUffmMH
P9O4m5yEYIYzy2O2eNIHjyWDWLf5E3/tJTiwKGjiKESbADNrxkMKwfOdz5whJ+oajpM0BZSylbzu
67WtGb4J20a0uOLzk/KhMuQJD7Fq5yfjE/vlhObPojkyPHlDEwUJ4hE7Nhz5HfWu3Imf6uK1wXcm
E8LOgPNPj9Kf37fSU4g3Za5Eo4G+6IEh84SYTQf1m3yV7eTwvHHZBQeRZvPU2DDyyQc7WT4eHKtf
dBj83ntRg/3onVWfCppCU2TJG55jeFBZ8A7R6X1AGwCgqWEFz+CLzXBO460sPk1+xlz+xryh5jL2
AkJTbcDvT2ajh4So9OjI4BbdlBP/DAfNfe6qxVgh92y8CAEsJCQnGpaLep1stLVg85FGt5wbaxG6
5T7fmbPJ9mUX295TP6HdKp2FLGQh+5OtYTr1Nbxw6z7noMx28bqzmS4ijCawC90LbXnKzp0tzVIv
bKeyKyDp0H10eLRZaMzvFRYPcqATq7nUt3at8WoZ336PLVsI2kumlG/7uRAA8PA+c1x/WulJ9eO9
FjjLyW+ByJ/2tY83ICxmfM7f9GKegTMGCU4s5B0I3bh8Ed7QdWCIqM/fO0WeaRtKzFdxNOfiImH5
ZOspllyX+Tw+ZeS2PrRPvteABP1hieBCkT4i5DRU9pdyJdsSFVtIRWQX8paQr4hJzYB/ET0dPmyL
V6gGnsLJtiBe2AKkwiUiHssduk+BkRsnanA60YPqPVeOLUXS25FkDzatObHEr2LJb0IsaygEnk7L
c3eAHcDvCQF5V8w71cX9aQMNPSZH3BI0XlKLpC+BzjZCzEO9EuavYzNDRaX9Tfk5Ne7l5XOwuxmV
es7Sx1Nkx+SA+PSNCyNssBXpSvqgr/vTU1Utg3O6HCVigQ2j6j7MzE3xeM64td70U69oQpjbgIBr
rHgpsN0jn3Nyc3NHEYse7lxegV/hHkDDzrrdX8coG7pT8+CMokNYaju6AjUN+Bs73fH1mhs7hGU7
ZK67+qO4kF9KHU24zYMVG2gMBhiFy0fZsIOw02hzVEPo+tqQRviUQlMqVgFM3x1Vtr6VhmkPBZ3y
uNwNx+ow2XYL0k1fs1Cd6lS259Jjgdk0pPAuzGMczLS1iICEnZn2x/tLwNdiI4pZRGB9EK+5aB5p
s1D1Dk8oLd7gmTYrwbXU7f7MrLs8R2cTegiiXjr+lnkCxWJQfjmB3cyvJECmT1unrqVjzHdNbEoW
I9XhNySA+RodOTDUfJDksXNocoiIWEfUHBxrCuKFnUymUnaS7/rBSTVsvWht3u6HklIbX3o5qxOC
433II9ST926R5utI9LUv7esFPZ63ijdxqeuAmnzG6OGVM1VzxRrYD47G4Erc6BS7pHFtO1xGfnaI
/HStcGM2U/0hbNnpEmWTBB9j+qXCxaVynup8sEd155vpPox3neLfn2BjkCdN25+C+d+FGmIMkIAl
RRvLLuitnIKv/uXId9ocU24fVmriGxLyk3KnICvk5TUAagF3cdRT4UVYpYRa1ucqKzO6y8xdaV4x
a8K6iiBqlS1qbxrf+F3Q9wa+z9LSOpo21z9IECcy6jNMZ4ClEWQvJhpIkvFAraSMEsYF+Q1HesJr
dhI2a2waYMcOg1//EFa8gCeRteNsYXKsLi8kqoH/zJYYbuCYPlX4Jj4QV9xZyKhY+QDqZ4j4dA5t
U+lrmD/xaUzD91jCcrqhbxlMK7Bj7FUFQpmIpnl37uuNPjMYm7Y+tu2kX7JPM5Z2AxYc4P/DnmxK
pZ8XiCAI5mpcKhKecBJfpTuS0dwSYJFH7QxHn8SmwjCC2loe334CQl4bcPSJsGj7XZ3tw9dGTlZJ
7gOVl3oIAPZbOAvdrGu36QChaZowg8wYTMz7dqXEn4M2Vw3EYufBoF2T+pQl1GXUQhQJRBiXNEMo
2Sm7ZccIiQqy+DjeEVq9pQlmF1HdMJVxDrW2ptnI7uKruje3yJMaqP71lJA0I/MFwaIwSnNXyh6B
Oqv6JTF1qItYmAkmaU/aZ7v9G+w347T/P3P+v/+Eg4n4JYFW+p8/eBrB2B0p0cPxA7i24fAk5b0j
yZXs8PF7w11TXb3Wt6QCmDODTNqkoTEWVdwJuUBTjoTieh4GXUMrhUd6jqK+G0i9LMolnA3Oin/f
+vtDGTq2XdW0tv++J71T/hhaXfPPHzMJ1jOKwvSwttEyIMPPEfvwW+pGrf3f98rxD4oXUvu/L0OF
9eDv0X/+4O/v/fNHDJU8WzJq29rGNsrs8e/XxgZJin8P//4qSFgOJpH8msPUKTdBO+tzTuPqgFCl
ufsKT1bSQsMruypz70HtDWiA5KiuYf5pg62lTnh6NcOqDIZdf69qTH58almiTDZaGm7i+PkwlWRP
qstDFtvaVWOVjATGG+FrmIVC5JTcr81906e94j0zkDl5fL0LIHsA4PdujJ7uFbS9966rwE2I6btn
dBBMIH2TGFks2TmirQsSR5oxGAkKPpYHJVoL4euatFk3a0PqUxwnbH0a+6bWhAyuqqb3E43Jdtg9
MjGTF+odWRREK+J+HT6VWZTyHk3ElrAkA49xTWu02ya1LC3MCSN5HBPfhsgs3lDcHPf2AKTKKIcb
rpDKit8UHA04JSiFniIEFEZxyMgyRN85QW1RkVDgDA2yxqpjI3xVNJs7sZ/F2fPaRjJRDWwxGEnu
jAcaM89xUYKoCSPQmjHniAl2YCTfBcJLE5A5iX3wgdUIMV3brgINAoOInFnDhg6u0X2/mZfnz04k
q0b/jpLJA8TUy47DyR3aJ45tHWVCb6B9gdg2i1BTkPPHEUORJFsSHBY8Qcyx6Apdyol1AyCY27nw
hvTb6NPI6YjZ6MM9KQ51hVqsbDkGRENAqvW7syfF+OOj6TJ8nsOyTff3DCYRaPAdqASom8pkICI1
S700IRVMrOJkXk0++8GfpMKcdAkWiQxyHG+5U4GbtKQwfjth0lzv4jMnyPlXjFA+4Hnn0NTHHZGA
kzm5k0WL6SGU6DmUOJHXETElTT2uNXH6CAvcFtI6yoEldJmBaOFdcyJ/6TeIErUn37VP8/leDXJM
U8qQUB4TSzaQWgh7ncRHld6mDCsSLAYQ0/h/KDuz5caRLNv+Sls+t1cDjtmssx7EAZxEjaEhXmAa
QpjnwQF8fS8wsyoys/ve6jbLpIkipaBIwHH8nL3XLoMdnmGKXk61vWP0m3IYx103zai5oUCJnJmi
YZdPNUfiRlc6fUiAOlIijkxZzBI3+wI/2hwrd8IyT0/EjScW6ILzI1CRBpfUZMiTUbs631kCqy8z
Dz8TXOV+kXFtS+HWX0kOWUI7t7IWw2l2J7LXDc6ShGrATFrY91wLKjpohGJSbRMVhoHUZjGQ2ZsF
lH4jm+TFiSWFXIDW2aketJQtwSAK+soDU1WNvmGYcGlLDO+hN0E+G1VqrRuWsqTKLVBMKPnVbcCB
tA4GmhFgvtd1BeRUBzu8Lb6USPuTnrJymyQXe31NRR7nsW/DPjv0lDRJEI5+MJfpqkZ0W0oTnSEI
97HLNH9eBRYX1HLISky19tHmDRiWxPscNz5+YLrgIZTSnSuR+M9NsmTAhlfEDwP6q9I7Fb7F7XjQ
TXRfGiIDlthwZ1oukcOMIeJUAdscGJHG4UtUMlIuSTG/KmXqT0bbr2Kw6L7sST9sQcvQA2P4PxQ0
/5vZjNkAp8/NPD+ZZAdXjKY6ZohjOiF+7jmCo8WFKmhilQw+Y0+sia3X7hwz725KyRYmHT80R3sd
Rz7rkkzJjZjSDbLs97Zkb38IIsAUcjJuXJOWozDJk9W5Vl8kQBMDl0RDbJuT4xtYzf2YC/M1pd0o
DWaVDr3gkBSxzBQHRREhgQFcOa3bHdIh/g7kgqDxzDgCoHZQRc5MrQcGpGOILSFAJRJP9Z2nd1cu
NtRjaTAmJkEEDZVuwPKuy2ZbiOlGQiuWNnwj0O1sexpjwcYViN/pGTpj6VAyxPOWxBrsN050U+ih
PGuyf2lk/62EnVX2cCu7UWMb79CfiMglOOcVG1CLof1sYQLWUprt7OYcVVX8XtY3KYJ7EYTMKWqR
HtAi4mA+Rhb1ReIxJPdOJIxvS/dFS2lTBjmIShuHgp5M3Q7z/UbY2TdvXOwKdv+9c6NgrzmUw8p+
z+z8x9TZnk9+J8noGj14ck9shwTRAGmJlHm0xv6mw2ZGau7pJRkWJvulXtHSkqHtz2F/F1dtBNXE
ezLLBR2Y0afgNEMp144IRdx5HXKUo/RbtSH+HibOqkjsfeZuhxC9YaG1EC5i9aT19xMIw7a8X17i
IXAiDqrIFr4xkRaXEHpL6M5T7BkkjIG4OMiYGU1DtgNjHDQeQL/RFnacillJqrLXU0wXDD4GuMlI
oLUVMCGxmqMw2A6DdQPNAHGzZZaEMM/7Xo/I4mgz0AT5tCsY8yi39R1TzvDqZoQNswI5kwOdiPOM
HqMzWds8bTGI8EtGdjh9stZzbMukO3D1biFkLm1qEj4QRPCZelqXY0tAuyIq/cpuaC5XM8gxMdH7
koHGEKKznjONpkHunuZOzNAZUU+UqiWo3cWQXw0JburqEFhhtikx5UPJwtqXhHT5Kyvor4YAtEXA
LgwOQMwEjS0MwhOFZCF06RoaU5NunebO0CuxiSyNISEA+FVi0vVobfZ+A1fYK4fBU+R4Ew7EjBmm
QIuNcqSehuGqttvKDyEYXBG/e55GesblwZvA3BQ98/3YMcFRlHw2DUaZlExg3NJWsosZtOtjto0D
BPJAMZ91l+6y4PjedDTUymSK2SSKb17WuuuAoEnm8xbtDzN/kEXyJGoosCMLcti3ij48mxGtkOs+
xPRStAm+JS4meeM8t6kln3LzPBkEqsCQ24meBuakpTi2OsCyDUPXyoW151rqZepdAqDzBzAR8znv
h/aoQqi8zAOkHaujJUOU5h6b+iGnC9V47skr8jcrCBZcPFP8MrkdyS04GHP/beII5GClrKG6q1Tr
42yl9cqkMQHvtsqpvdBxEW4OuYMxhPkCxcr3BCK2xAnY+Mb0sEhczVCj6Z9Gaj2VTa2vx0rbjArO
EvEY64H9y9oaCA+odNMvUqQLUXs/O84easVajxE1SL323RrsX47Rfm2EONJbBcm4I3s2HmliieJc
gV6xmxnDGMODKpdbT+jipuf1rzsrbGBpQU4S0es0utHOVgsNesLTfmcS2RNOdJNy6c1+7QyboUH/
o7VMtk0tAyvcJvsgnqFVqNs6K2O/MCI/iule6REqfkLesCHFPWbFZQskCLyEG6q3A5fp2DuHSp/2
DsGCV01Sron88LZaxZA+ixLYJNc2+QgrO2S8atkYGTX9y1Ldh6t1PC28RQY9HanveMOqb0E+u/v6
5I2d+TBLG9+tflXlWNJmihN/foqS2NziAJ93nn6oYoY5ZsBRq8/WSUUWwxSQSbqDVggSCpEJdOnH
Vtbsc26rMMdwO2ElbS3AABC13SontGN20F2p69HjKqGY/bS1ra+8CTWk6p8Mw0j2hKDeIkQYJdiv
GkF9rfNRAxIzNrAXSFGnxT44tbOfnPpojmZ4XyUE5QCtbxukiq5h2luz7r47XqVOuecdJ4/timdV
/jB+L6xrSeZ6i1V4IxySmIopZh/tPEe69dBlkI17XitvU4KakBBdCsj0cQrdd1JBrJ0xGd62Lbp7
6LvhKTdZygp4UlYq4Mrxhlr0SUmS2EdW9Qp0kJzavH3JZcxcQyvPcVBbiIBHgoMIAiNGBrp3x7sA
CZVNSYalyXjQCJarYgLYK3p7ul+HrrZ1y2HldVRONfHKyoo+HZWTehC+ByTCXgXpRLY5oXtFV01Q
8PRzHsG3ElDFjS1kCSTHFU21nl0vi79X32keE5UuLlu/WpS9Sd3vPacWK5DwkJxxy84DTYyQ2rPF
IVJbE/S+HLOiG0O5Slp941n1sdbyTdm6r6XkOqwy4ac6vSOo8yiFWppv0yRuG6wFjxpDMxW3r/mY
tKvIUOgmVer4FsL89GgPki20HKClcP3oIhBxTpHz1YR2TgsNwC0x+jSLCJo4RqrRELO5Gj40gkGI
nyv4S++6Gg+0wlIW6VO4sS3MoWqIkSlOYbINgAcjIk8foJvFELuY1fJpEDJopZshAz6k50yM2EXT
zydsKWbbsYfXc6s7Nf2udptq00Ggmxgh2NKWHCjPC9qnRDhsuGjBGVB7zmTvvq1OTbaNpn7puKEV
5ORB41QRbx+R2VeC6Q8axspT1N3RU/gmCOIjAVDsjIAPUOgNPZCx/572RUrMj7uhmherttNOwcS0
VrNyVJC0GyfE0pZ9Z7MbOujWndIYiCXTUxL2Oy9NaB1EerYld543jJNdQltSz5YuzBUpU8hqvcUv
2z5h7h6PconvuDGLwoPiO+/qzOxRxFrRkuR1Nww6O++GYiYwElqhtXs2bHqvoQiviZSiWNY5OKlL
EeS01xzn+doNPea73rvbkLE9dclRF8MtdMtr/nDYa0uMs1AtHvahBoZPSpGRpj5o5XzdwxsFxY5K
0CHHb0Q9Phgd0pKJ91dbPvcAPakBVkgGXvas2UC8IgE5s1t8ijnEw2yCypTXws86i1mfxtxlBBoF
CGZvEtK2stImux6XPl8LF62J3mEaH5qpS4+e23J0uCZjnSbE5YOk1WVbEU4GQ+sZt60ynH2U3JcZ
MoYw6j4ISfgyGpoDdcemx2OuTpLuWnPw9heKd7eiObMNewQ7BHWFvijZXMBIwss9jc2OqwAG6MZA
p6sYHtS2uo5Kgnw8Sy2tDDzeElFcLIOehF5S1oNZFvu+QV/Xm3PBbttcKQM1OXxQ1+/RuDQIH60S
hH0zNF8TS6/lRdMp76GHJlNjI2JEfaQ8K1ibQaDObRrthmG+njWZHgsX3d84V0ev79p11QRoB4N4
YyXBXdogviZW6Wgs4x0LIOqVmbdPduYwgtPWtnqeQ6i8AEGeBtNAzDW0gPADlEB8ntHOFDOqmJGR
e2HlR6PoMUp1aKenieM6F1vDwtcwPRkZnFogNcC4KpRVLZeDkKNezSWR6EUUrNkFPyPNqLRGfsz1
QyRjfbOs+rCMKEuojOOzhDKJeYC0C4QdlURhWE31rk3h2OgieNAaHCIzc2H+sEzPnjPb2A5Lyhre
CmHER8rCOzomM2IL5Rea/GKh/IzmGop6we6OaESdMyCHRW+Kq6YzGK9JUsILt9zYsceG1vUeoRhx
EtocqA7DQsUe/kay2GDOcj7mOEYTgvC9h0i3lbZ6xUHV8SE2zQm+kyAxCYJFVYxbMtOZc4guupvs
dze8x+JQ0ZOC+tZ7G0fJ71rHMEUt06PpxVHsXMjp/k4QLgGARC2aL0GJtxQL1kHr0HlkffTWaTSF
EpgBSZmsY6koq0hE2bR1/cIpR4MpAKtnaOZrY/TqSjcQnmp2IZG5a++GrR7mhplGZ0M6LZECtJCo
PYhXmUo/I0jItzNSfVkyKiuXfazFFk6nhqtUeBIYJ1xFC2TM9FMwx+6D1TAQUQyvJppfoRHrZ6fU
1yVctnU7INVMq7F4mA3t3a306J29zadFRFqu24+FZ9HVNNpPrm+vuU3vxepCqqybsu6bHe1MawzH
bVjHr6Zmosva94oLamxi5m172mosDacchctU4Nsn9ycGBuhbIUWMA6uhMdSWSxejCbM8OCqDCKUP
74EkE1eiFC8DqpMpaAJc1wMs40zfkqa2aFr0tyzwvpG4jX8luyxWDJ+C8RyP2aurt8qf4aue6hHm
GAGe+tqOtRJBTv02KBMWE2d5CX9xMwHVO3oeYZYJdUs5N8V20INrFjqy2aVnXoXEzSGG0h8rstyv
snwUSD0xxVn9Cxev+C4dO5C3rvfgkgywCeYA1X/dfnOLYm1PRKWNZY0ttTQezI71r9DNZp2FZDQJ
TfhoVGWF/Slws5zrHD2ekbWvGLUG6shgb/PGPDRlYe8clAdG5vR+IChCXZycRlCwCuUafgSqJC0u
8cmz1RsiVhS3M/dEWoKQD6tVWiTezqC2OISl+RHnwruJk+p21jB1KmmMW5CpoLVcHC95QSFv2hs7
sbYBWDnyFZlZegVc33eF8CRn4V+xI6zR9oKYdVqmDsGzUZDXOxuI9AfmGVHy1lSlc+vSjmbXMF3Z
g/PkIb7LsfrheTGnjVWJr8LsfWW7Njs3ceP0zWdI421TNmglVGXMvocSA4p6uKoDyu6la19qebkN
HQizKgqdnQoWXu8ITs9hRmqRSItpg+LAESiKA4EGYZKsGDr9q3BuJFLWETRW37+GoXhKSsciSpRd
clQVL3Ka85200mMQtNpqUtgPjX4RWXYdmb74+IViIS0hiu2M9rYRLiiGMKfPEUbWtv3eQ05r2olp
0qwwddgNvIK2b7lYCfB3Ol4erZhbMu8LZvsz7YiRK9wq0b1sl0jN2dSSd1WM2ofdL0lkufXqAZ9P
3KT6ntgjMUTiLBv7xLX2VvHJPlWBdRg1I1tFEP4OScs5mC+09uJlZFe8Cxo4MgI1Q3EiyOMjTJC+
54rFv8OWxYWEqCl74Pps1x9ZSG5ErLvIi8uFvPM/fxlNzZ3qFkOVZeWH0bPK5Oby9LB23IlB9bKJ
GNS0ZuNPpOblScvNz7t5bcNEuNz/7cvLj/+Pj//88XloeF0/7zsuE0bl60J98U9GeCSgZl8A3Zev
LjcXKHezAMB/3r18dfne5dGfT/7L9/5y9/K8ANpMNXzooA2JNLM3F8B3kFb8NdPyJ/725eW7l/uz
MfKQyKF9SI8YlOWVXG44unDc/rwv5uAf90lnoXfYruMXJ58hrs5i5QFjkyuTVuaBuOOZv1J0ezPI
r7IKwmgwEhR4YdnmA6i6SIuswwyLe+25lDSXu109//5AujzFsSG7clDtfv7A5WmXu4KmkG+r6Hj5
VmyZ5oEwapxsvZYSU2vA7bk87/LI5abMG0a3bDrvk9jAuA2DlLvLy7g83EnL2pfyYzKlhWDYG3C3
2mgFYihiRwoHKFsLrcipGeYHGdfiumL6aybdQ5cwoBmaqVnZJeFhlxs5dggiorKZ0TfOKESgzjhl
9zkKtBaFa9H9THQgklzAzYaJWdS2jAuJ7EiBje3ihSqVLKCo4nKAL3cv38tzhXS7d8CBNuBqS33A
3nB5ZAgLfd4EZBhmiq78z5/LCNrlc+/tQ0BwPNngy2+4/O4qFAt5RAyksII5/fnv/favXH7tb8+5
PDR2TFJ0VeAK/eeLSv/5yi7Pvjzwh9/9/3z452+o3KT1vb7d/3zuH/7NkkSTOG2OmU4BDDOL5c/N
ASkQQLmOQu9BmQgXpY7Pzpm6U0rrGZwU9IzBJSUnFzGtyzfCbUnNrgOmAmW0h/Re7InJa06iV0yV
Uub4pEgM0bBJuowER3QrdQnKC8QKaWDibWi0L9uM8sNQM4hvMkr9hsqFHafFLhtSgbBtemLMLGXA
ztMrjBECDAyiwWv9gNmHsGkFtF1D4817pAArz6liSfNqDemsRk5slwbrKhxqzEoM64eiQfjpshcx
R6AGLQyPIv8xhARfNxUaKGqBdZ9Otz0tujV2edRFdvnY2QwQaqJwUfqAdaFLtqboZt7d4VckKyrc
16P+IJ3ihvK2XY2ZhhAhTnYZl+DdQKANtFQYPDr7Mo2MbWCO+LnK/jbTSy5mcdCfR53BUs8EUzcY
0/WLGjwjV3Uox2lNmseIcQ0tsTVXRPxgkCSsyrqG+zEhlHQr0dyWzBaD5CYK5myVzx4SGr37tMKU
oMekdtbS049lpHrkp8TIE31+CF0MIJrjPafIKjvmIMRrQXoNexQ9BAwRYf3WE8CzbYr2XXO2aZZ1
DBotJvppekvgNJpoq0JDHeHXDS6Y4zg4mtZ3xzLeZNpjnm1pppmTvrNstONRiTCgvBlS5IZOVj/j
MsjJvINz0nRheFW79En1lDTLRG9ngBysD8Isx33tsHcImcGS8N4cHSXOzAmaoXusNepinZ1pV8Aw
ARi9Yhh8Vql+UoZroR/rk03nlteiIxBNWcGNkOZ7US99W16O4BCmOSJJSUx6kIEFxpg0KL6cLD5m
gcI4HtbiOirooXE5gylERPnWzuQ5hDJiaANU3ZZ2QI0EBi6yXBWp/qJ1xg87JVYtxFzBj17TDuCE
iebbXNgPg92Mt/QeJRjkTWqhALMtx9s58GhqmiEHYWoTrqk03esuu6DCE0cneEjNwbrrMvllSVz8
cfaNxAAUZHaBbtd8HVoNXEo3P0c7ERLXps0y2Znpouu1uw+GgcvGT4mNS6rVbVdi4jP6bFMlrGpG
rs8MV6hZjYKRNhLYtnC0NWMsuSlT5yMcmuippL0VBF61Jip7WyvAbQF93W2QBwctjUmEy7/Jhchf
8w4Jsp9odZbWN73sTlnuoYEjNHVt5gpbnWntBiNyd10VXLcRQSemWbCOlORhjBjMMWGN7fBaZ813
reIV5BUi2Dy4q0r9to1Gtn6834PYDBaloNFPn3pqC6IM8AnIlhaeiHTUNOiwUpL71okVvEQxouq5
0GDqgPpfQVVedVFwXc42vV7OD+gR4oPtGooKbV9AQb4K+6OJwk5h7GkbkEos51tDQeOrRB6iqc3r
99ymbdBCSFwbNvA9E32bTmsP8Uvabp3ZVA9516AyTBDK8N4iYO4icaamB+CnI7qdimPnxOGt03NN
DhkLmWYcbkdD/+6SiIgapkB/KdNvkxn3fpsucTGRY52HKPjoaKH1xEWeCWtQx7HnddV9cht3FfhA
kh62TE04u8dhQBYzXXkDnSk49s4G+O/WmkFxV06nHvtSMbZUj3XbamhLox/SILu3plmw7Sw0v6Mu
dWp4filTYjQuxESj2fG8VbMA0tu8g3eSyI0YbniJci1bIvCantaHOba1X8CoZIyPEpb8x2MRqg50
HmpShBz+LIATqwRTBTSgPEVpbLdWvpcGYCFLRDdlRiUagZQH56WGbQBkfd+R1F7P6MIYVn0jeQ1T
03Cn2nZeSZfex1QRqxpooXkgPOkjgZRKo634HBOQhKoh4bgatCeh1S3vOjx9YUHKrLvpqFkuxrbe
2Q5JTwu/NGjwGM6CAS0wW9Tjw9hJ9OBmTLdYrGdZzccOcU1mhfn1IjLjyHXKIT6l1Zxvmjw/0Scl
jPgiQI8hZicQnqfaafy+Q/+vxjk9TA0ftDe34Mpj4DTVENBGGF+dFA1INo43KX37g6oYrJAoAzSD
aD1hAOrXRjIRELzCy3/NbIbpmp1c97NAHz1htbAlFiatMVahhRR+GqZT3yTZod5OKr8jt4o1tfDe
wAbTzO+w+NrNU+pqMZqZ6sFmqFXMMRRRmytzLpxPezlVbckIJ81PjeIEomdHtTeP74FWn5U2VUBz
+OsTHO+6hiXbzbEg19EjyVyWjlSX/El0OXmNEAEKKL8OoLcN3I4xMzao5XuXB4icz7e1Yz6WbReS
Y269xBlkw4TonUO/EGzUcqOrFDNFWHyLRBQdorzxDpM5vkQCUEVbGNNBp9pDXsJNI6xwY+XICRJ0
UKQuF/q+9khcWrqHBBb645LRozlsDmr2kW5b6j6psnxruZH//Opy97eXuPxAG8cM5jaXbwydpJwb
l1fuKv1RpBmQH0dpaxdvObrI53zsFr544VM+zjScprQ7uNLlSwbphM/YhbHWPQGApPH8AiZi3rwa
Idp/3UPneSnpLzemy6Egl5vLXbDsdNDZsK3NrukPafA9NHsQ25cXZbStIl5wau+i5QhPTa4HXZLO
V/aSU2gtm4hagi4pl5vLV3/5Hll4XDdtDEaNTGhOXqKNREVJGxo96suU4Im+Z0NXLJ/lz5t2qVH7
2ApXGhPnlVkz7NzpC4X1gkgN05A9S6H5Y9vBSlhuEsdCynS5Hy881rmmG+Nlxs4WQ4qu3hkqFC+Q
WfPmfuhcfW87EIvc5WbOEPKKrs5WihwvSFXAYg99heusKa3ryClZIGwpD1NfGofLV40m5KFSdkkz
g1ZsuDBia2jh1GIWWw7uXV7D5Subre7aNpFwRfGJbG790LWufkDHPkR2sLdqaCYyRfQbErItaVea
0z4y7hmLlIdCd2s/SlygbO3rrKjz2OvlK8YGNR9hqa2DUGDZcVrjUEndOLQGxPueaygYeNQHjmSp
XNDJsC49B1z/whPLAmgKFYLSimnd1JrkZAzsZZhj3lZBEPs60aK0uNnybsga/VLLPuZy0y9f6SpA
TD8bNIb+gcl1CC4kSJOGyIUjXww69iXBBQ2qV+UhxE1iFM7c0F/dl92s+yPz0cO83Fze/8tdg5Zi
ltPM4e0OAegtnwGV2+833ghDxUUrsJo9otqcjA2RjAxEpcovexQvNQWvt4CEfx6Al7tTgqe8nOZg
3bfug2Go16rCUzfMi1YymZN2G2nju4E9nnXf2auxOv57bg5tZHZiPEtghLO3p7kDfDPkykvPGvhk
6hNCkW4c3GHa9/kzYgOR0CbcIK+G57jxHut38VgeGU1piFRRai+1IMzlhIJ4haPJOUXf5lfwYp/j
DROL4Fv0mKP18J0Jwukq/wKiuJyUo0/bkwlihS+JUQAJuyYBNRTuDMvpsW67l2IBjoEg2bKozw/w
pBsF6HXbaz5Ux2jYaffzTfdRcndCNkjg2YbApZoZ4Kvk9NWJFV13L/xTNrM45F/NlXaPGY0hYY4b
HOGNfYrfdXYx2FM9fmhGzoDfWBzxTnXJhsq5GX0cIdIkOOADMQywmgrQ6KP+egfAahPfEjJpX2Ez
RmjxKOiUii2282QBTbmn6SO8lSfUaYALNvhjIRJkjF4/Ky5nJNw92J/WWT6I78YheKAfT63XYscy
YO+Su3aiZmBZka/J83QTfI54w58VDOzOD096vDcx8PcrxaJts5HcmjWBzytw/eoEfHau2HRflS8c
BzjgZ6YTTI1O2TF5x3FZESyy0c0twRomHKUMvQXGXgAPvbgiRtFBgUJHjZiUWyox1g0k8d7dCbWF
P76H9ZV1/8Prtt2EVP404fN2ay6GO7Peec6DyPw/4NpvqUjCsvi3os9vy7jo2l9/kS48d+rC5fv7
z19/QXiiWRrlhOW4SFN1y7J5/OPtPkY68+sv+r9X9aiSzNAxamqHSiBZ2aRf4lju0vf+EN5DOc3Q
LWy14DZ21lPu01Z0Tu71/MERQl2LRi9b2C6TvSYWMKBsIp9s4aQmoR+5+6C4hdmpKhiqa0P4wiOg
1qVu8CWSvxeIJigDn+Yv6H7bfJu/QuG4xgO6q56Gu+Q+f6yeOjoOK7lufiRkLLkv2ZuJwcUfztmB
az86TI0DFmP9zvAnJhK+c8dihtaA9AuusywBV/j2DYxNk08ksLnm7FiBeUNZOpu4o7on5xoM80g3
+2QPG6/f/miGT/sxP4Hjjb4wJmBocL5wQBHsYR/Zpa0Bpr0m74ghNQLlkBZfqQcGC481HzpWG1jF
PMJZDa9BIOtHSrbHMBucrDsO2Y7x4z1is/oZiYV7LrdnjBJ4dekNZ7x/ByRRr05Mkb3L3tHqb8Wd
8QQFc+ttwh/zO8FqG8OPH7OF0yhfXII+T/1e20W+ecYXSsZwtcI+tcF6392BAUTwnD+XkEVwvaBs
2iB3xhzJeergBnhPNqt4X1jgWq84w6abBQHwaGirH4DJYmdDdbDuVvF6B8wS2CcT7AgD4bFfjBdH
fArg1Dc6yZ6AfKh0TrTIoYsv9AYOW2R852lNlbEW9Q4iw54/Mdwat/on+fL1bnxjC85L5QLuW4f6
dTp6r+wrfSq3LbX5TuAYWi+ghfOr9R0lIQrRzSHx3c2/OPIXuP9/O/Btqemm7dieJ80/H/iA7FsU
XVKdpTuc8SwRHs0aw+H1zfFe5KIwJQFkXXzHNoOyCaPRNxxJ7UL8XrTK/+LFEITw316MbpoonjWT
7IO/noVW0o124w3qHEt6hfxPyGhUbCbeIhBtOGy4fqzx2ZFlzb4qvKm6m5ABLjbLb/hH4pvLy/mP
31Icfl8W2r//J/c/ymqp7KPuL3f//ljm/Pefy8/88zl//om/X8cfTdmWX93/91n+j/JMWET71yf9
6Tfzr//+6paMiT/d2VzyJu76H810/6Pts+7yKn5Po/jfPvh7asW/zLtwXTIi/uOP/8Kf8y6Kz/it
ePtz4sXlZ35PvHDNv5FaYVjURYT6mbbr/vJv6kfb/foL6ue/LbEWpqkh5Ld+e+gfmRf63xzLczTN
cSwOR9PlWGzLvot+/cVw/ubwgOfZpOt5kmX6/5J5YXjmclj/4bCnNjd0l1+HlF3arpS8wD+u972k
uTEzVCIEaDMzzWKwzXqVxPlNMEW4Gz1tlUW9c26TETdkMjZX5uRyXuts15hhI2M0fTMrFGYuJtQI
aWyAJZmf9zZj9eata3N6Cal8JxFnWpuFftfY0jwMafxWO1G0VSRsrAjQ6Y5l2Yego3oahzk9RmVH
2qmFtDyXEILrom333fjSobY5abQ2q94YjpMKGSpI2Bl5zbXGYTpr5Hh6swId5DScBtRaW62kXstc
7ZokEdj/El1MXSfvCAnqlaAJQD4Wkougxf3e9feCi1bj4bp0YkJrgtzCFUyvqDMMyPySiilCTjBZ
zveSMLrtlOvrsCJEo0YlxVNqvwyVL0LQDv0AEFqHY9AsHEaTObRtvSYZ2Pdcq+D0V1/DM0G6WwuB
+LEvE9Y4M/XWMrI2XpI7/iSQy9gCswDDRt7iEZgR096davRN5imDug0oRVnlew1mX+/9oDdyVUvn
lGcpkAD9Rgsz6dfI7+ny1E9WTVpQReBR1kXE0RMhji/n1PRI0OM4umVCm21kab6HZtQRCIZX0Unt
eleG2oN4yCM93MYtwBsDQdUlusONdPgRhXf2glG7q/uvpLvxkCQ/Kywd65yN8Npw5EdvOg4b6h5A
75Kp4MXz2cx7P5+d+ymuIDATVHFTZ3cpBnRngKtgp5natLMT3rZZ5+zzTtwLsq1WdZl+2jWyiGHu
G1ymHmlLQoV+7OT35UAqe6Tr8y6KE4OJDmMo3THuWhd5FlGXqMer7CMoPUDtTuXbBUWhrhQJFY5o
UciKbzEVmlc0xl0UQYHvhxzmxBQWx8HmRRegRdqnEnnqXmbTfcfmZm2gDN4HDsEZ0q5OOo53rw1o
cRj4YsYWVps1qeOkqfBcIHDakLTWo7e1H1RaVs8YfacWJXeGQafKSmK/NK5+Q0iAQNFl3Xpm+D07
sLkZPmMT6dWuE/FTWpUPCJqLdTAiFZNtuxWZ066kZtk72wMgrKcF/vAIjRd+wcIQPR0IM9sm0Xy2
ucQyGnnsB3TLAeC9OZTTPkHzSTyetp6k8FtEejgb6xvHNYfVWCw9/Rx0vnScE7rzLc1xhuZ5tmR4
59Ep1tq3eLaBTU8a/G5oCF7/XSbDTTIB0nIXVF/aVffCDa1TVt8x5nDPaRLhJU1A31gD+vvBAaYa
J3uVD3RpB9KxTHAcogvfBZk4aTtFvjfnHyJNz5EhcMuje5J83rhIIlYa5maGRcUM4CUGW52mFVxL
lCMIvBJ7M04mzSZFU8/qQQ8WkP9Ks2QIgw5lq+KV6hz0PHX3kkz1MelR3BLfe9W780eBpQbsu33N
XhMiHsJWkEjdXW/1P1ItZLwjO5Pd07R2LDESt4N2uzMdKjbHvK+vDd4uEzkBYxsCYWeDiU13krI9
h7q2LsLp3NUw9ovUwqwJrtZh3hmVMzu/igXItEJ3oyM3H7rkWhioUA27ijb4RA4Mhoj90GFfiJwt
X69OOkfHHu/aLgmRr4nQVuukqO/IYZtWA0KMhSA79pZxbWYs7ej2ySNFnT/oxr1WOa90X+HT5PlR
iedM9hgjMZUIE3ypFUdY8hU6lzk174SH/akzpvAlhUPkjRUJ3F3BGsGQKdK8l0iN1gatC1hwObj+
2NRvYS3PQxwBnU3LJ3eqnF070JaM0mKHKv+HXpb/xd55LLmObtn5VRSaowPeTAkCoLdpOUGkhSO8
x9PrA+veqlJFd0uaa5KHmSeTBuY3e6/1rf5sWRk0nsl8SjvBd1WhMa853vggSnuPjfvJn9rLgDaS
TooIdr9qekIuWcu3GTk7CATIeQFnY/4GUuRTLGqfC8LHzlr0YzZD41EXXBS9BgNeGDQvVtu3CaFD
PelvVhHvsUlcECpcGrH8Vk2Wu1GXNq7Rmzv/zpQXjW1DrPmReqFrSjgeg2LAyyIUnWOaA2zI1gsm
MXFjNBmFeOjrCPybRIRJKE17JDughosQ2wQAE1GlUCEJOyVhz5Tk08dQxoU3SeGPMuXDLjZ+pYkI
57u1xtpSLk1dWVMidrJYas+GAmijJAvHj6cLLsE5L8J3WgrpHIV4XFUThmzEB7kX9doxtsAoagZF
S7Ts9BEqdiy1tlAovdnDYFyDflzLSO5ArWCIHjSoCveWxXgrUEUSp3JXm4S4qtmsoEpedEPsD1ah
rYMiBUhbDMUlHaJVkph3T1UZDXSSAMwo0FBsZuceX5qd1uyx0FDgRK/oF9Vi8VNYmbirEiBoCkpE
tP3th17pOFtBe5qpHO9LH6qxb8ot2YvsEe/IOGIiel1dU/Do+1a+VcT+c1K0g0ib/kXRK6dVrc/O
CAanKU3NM2KZPgImgUWWZydB0zck+1Eqs6bvpGs/Y0wBXo0XDZFlNm4ZlEh7BBOCrQbRonYdY2tY
CnPsKCojlLyT1CM4LZ/EhCWOkLIF1BSiASWatyTPlks5m9jZJQKmvvupSJkLhRHDn5yLPrT1p5BG
EOpzhrOmGOJ9BUEp1gWdFBAMgWEcjnaRzGt3bIHLQfqVh6pAx67vjVng3xr6cgTjE06ozhJKswd2
+JM0rhIFMnFWwCHWFdHwcKpQHgyTELIMAA4Bu6g0vtVVkC7p+YI7DxIamSGS8JA8WAMH3QhMS546
doXdHaV/J3/4JdtS3WiNfdChKFVrQfIox6MPU5tvKdCGXZn25G3dScfQ+CQ4/UuLvNy8+h4MCMa5
lD/ranlrqGiSrcs0EqiK7jSUu/Pmfo2aCoqTejGl3lzSi3oNoxIrcwfoarwXMJ0ycL/0CRaI9fAE
CtNnVId4vePsQHkUTY8GQkqK1Be5kWQXiT3rN7ezqpfiJPqCl5uUtqIGu62EH8M1GxqjZF05bTDz
ZvLpK+xjGc8WG6N73m4xGAdksKImvRfUHYuk9Ap8KcTmAIxAsMoirmJgS9ACIj1jiy8HlMBGqDoE
qfngiSeJnkhOtSdvO/F4H0gKyRUTxoferjst6gGIyoy0IpQ0gTVIPsUvplKKx5icNMG6RkkjrBXC
4pY6cepqiZNpqrdpbE6bZoy65UTgeDpAVrDGl4mBfgDlOVh5jxAOi5YkAVAWYtmt8pgMmZxVoDEA
zqlKed34iH7T4kAR/fYA4I+s8jH6ohKNVT0aoWxopTcIQGWM7CobsKSGzETbq1SUt42R0rUlizhd
0BrXzpCG36kg5RsdgyfMNP8pUsOnyEeMNnYVhEJK5FSf1IoqXg7nzfQjnOfzF21WubiCSLH/8f3j
C2tsCeLGRXl4yP/mEs/D2MGaREc7j/CDayg2HBxSdNQTxtosakRXa+mitWqxYRbBZj4/+s++/c9+
NnQUXawE5cHjb+/4juyC5pH9Xz7L4/f8UiKvSR/g97Eiwiry52tqJK0T4/Tn9w1r+CXSxTkJ7M//
+dvDv95UoMM5IgQTBfGffy0INPCDIEdVYbKY+uN5/28/pRRAq6Q9rtvcArex1EFCzs/8t0/weJgU
kM9SRbD+eOHHz/Iq09EYJqZdqzQTLG2OYQULoT0uhWpOcHj8Rz5fAY9HOPzhA/pMZ3/9R1Ux3FA9
AUCIjotWMmZ8XZq4pMKHa6CauzaPL36cbXMW8540x/PNQ93fvjx+ZimQ0YKMohpm0slr2vtKnjsA
7SwhSu4DGApa4qzRZTToYlaieUjvz/J8QumsER49N3QemjVx1rA9Hv3jZ6pqrsS4a73RYN2ylUst
89CBbtQRFWivFeMfUjZ9boz8IW2jM2kQGSfDAgLl3EWAfFAmo7VPh3+9xF8quXxuMP31H7lOOIsx
aZ4/N+ceIr1ggiju98nuoe/76+ddN4AMzJFhz9GDrVGw4055zccfWaF+IWk+dy1NRZkVBCW9rcf/
KAbgK7mrVo83XMzH+vHoH9/K49i6k7rlit5pFkCg+R3caxRdQllXm0SOq83jkckt+8e3YYEZzMSf
tdRrIjsqJrtNpRbl5vHtHz/julvic/SS9Wl0pw0V5sUpBriQNihB3FfRWnj3nkVWeAEv5yY73Iz7
12FDdWo9uiQVLDUwck6N5LUFN+aeps1r73r446jnA3WBajHGO4tK+bT2r0RMb9IdKmoPYoyjnSmt
ujvq/jbyB7sZF960IRtmUTnv84vtGJzRBp2Savkam/ZuINPgNTOWr6bg6sfxix+0S14Qg9MVmNWU
f5O5JiRw6xdeunv1MWtRPgDO1NqhaSNUXLMKPvPeJI8lwNnjuXHH/dJ9XuD320w2xVDE+DCmlnm1
LKwrEAE75FiMis2ngzta7tXsyGGZUg/IQq59cXjGhJRygnS1N9Abw20Yj5nVO1PUAEJBZeo0vpOP
rii49Bm61LFGlAQnnfjKwBmmtSjrLHIOvLa/vzeBc2el3p96l1OCm6tHEhHv7smqqxbdb4bL3AIQ
ihgDEj+JH6+8j2TXmh5vg0ZGNc4k1t7VmRTWcc/HQthMxx3LkRk4POBbS3WBeBP5AI8INBAkA/UY
0s3vt+BUAa5yElgS6NbeZMP8hcVEphMDjlZfSTe0AvwUM0PR009cVsm1b8hVxPSAZRdCc3Zg8T+/
2HAApcpZyN9ASuM6SlqbV89rLNNL1DoBQFbagkvxODGv7dvAgerKZYHyxc7gAJWMT/jIase8mscS
RsrxTl+CEDD+IbjJkT3GO/lMs1Yrlz4Wz8ZLXsbRjl6UIxxOEOkQDxfqJdvLUDb34Qbr7gKYzKJ/
YocpEQ9ifopfYruisNqbHn6CExBNDlhHFL2d3Tg66fjiXxgVF5ZM7shH60xu+ERYS2KPn6v6SXSd
gZF1l6+jat8IKG9/CHuQASTaygV9ymdGoFuPQj55wXVHKjJIr714IcJhGS3xLf+io0mXGudrsg/F
PpThm2XP92InrH9Vbpyyf+/WA2RzeWUQ0rbWGDHIA4FqyBXdgbwtkbukirJkiaPdN8rv8KvwzmlO
xR9zv0KjlWOsVZRVsdNeu0P6XeAFepFick89ulkFGD0wCS96cbYAGSTFk0QMbXmus3f+nAI/BF6O
h3okwo3+Fmcd3zMX7zDcBOyy45HrkVPW2q/TRvzyZlP0G7WSG5Dczu7YvMPXrh0upPu0yn6t+5Jc
qfoigRHPjrx2PHJBLu+/nP4C/d6MrMFXcVaLPRcXfLgQdzEXGmfWvGbTPnzhw/GU3BAhJ9aoL8AC
Sowq0G2xXwguF/407TMVDBfeQWw5lVv3W1VwGQxG+Vfo2Mu3H1zJdbVGVmQJO5i+XJR3Y6kUNihh
ftiOWIZml9Hm/jhKWYJK+7ksnqziq1W+w9L2LEBi1Tqv1iLoYgpblctTRvFOqD7RMao8gUbnuHJT
8JIs7jt8EJnkSf24ktoPxT912MK45dPynIwg1YZbmb2L5GHd85Nc7M3rJKEKQnbEGelpwnJ/S8TG
xPG6Yy8eSh5PEebfrzg085e6doKKhRgoJAYuPnPFPZm4IE5BT9K2ttUvE4Cim1TrdjpZN/PIGUak
w3Ht7A+wzcdmcYiI1fHGL+5gnaiauWTIhgi2+qqh6rpKrWOvOh/KmabNgkYrQ3myQ2gkeTzidBhe
t8G0zBjMGPvOpcRreESkfTGuDmyKRoc/mjbZr8Y3Dm9ll71QZxpdHFL4xfikAZKgkGgi4QcJO1cP
py1ajF+iW4D/xjmgJqzJDxCQr2Dx9gheuU4QpAEOZaBXNlyEvJNhM741pCVwDKi7UcXwJvWtxVET
OP5xdHt4Hk+MnNGOEwe3gKNltM+8BZiK7KxtaKtcvObgji705fGL0YehdOBeI3bOZFr0V9IGbAsz
hwofxIls/AQ0sF8YLNslm3sId+zPQmYtf8ZXRzv9aCbMpFz1wrPaeNmvcMuZ3AW323CyKOPIR53k
G+jTmGpZl6IJuL2rV2H/M/iO+MWha5e8ixE8MQsyzJ88ffxKJYVhV4vWk8+db/O/DNWPl1dIJDHs
fEe37cO4ORx94dk4N4v+DTzJzTgz/XEeDY8DFH70XzzwAM9U8yxCyxplLbhL5mEmdpETPc+Ec9QG
/VXhGZEcqB6aZdmpkLkij7GxZDKbzhNnlEuL95otIjvdsbHnckALwOlQOFwsJckf4iPb4tcHVx7T
BYkAi2ZT7pi/zCNnycJYZ0/MxEC2bXJ7zynPx3zgvRo3tmE7TFp2SCcW/UFBBpB4FPbCM4maDJrj
4jV+GewvDoJ+HWzOC4dJ23PEecjn52Nx8c/0hs18n2rbwkHyg3fzzPRCo1/LX+4v8pXTmO+Ynv2r
sW+ARdsKYxTeHoYsjpWxZ/bTztxl6Y6njT/CjEDCDZ1hII7jilecPKYyE0MhbxpJwbw84XPic98z
VFJndRlF67d3/pg1CuEZsCW2DJXBOptW0Y4Tz+Bzf2EYlDbcefRLdnwyxoA3Jndt/86nUEh0oHi2
YA7lyIKqdWrB5aWM23tV7yIm1BtfqHiONgNq8MRln64RaBpnEJsjtxHnJUMN4oYfmbatmSfXjUPI
DGsFCIiIhApOG0c4BW5wZvznr4b5ItUHl8vs/svbYvLnJdiKTyv8dIV/qr+4rX3s2YzZ05opG+8J
b4yXtvaAaOGzLxthx1+OOobw63yVqoiVwN5A/lNEAjHWFI0HFguq25/uv9TiTVZ7wQU/zeSN03Cl
fhBSeG2fmTcbxtTyhowJPHp/4hCQCnCKRxvNVtvZ6ZqwicDJtn6L2H8BZ27RWDR4OZOz/zM1kCy0
e+FCgG+0GjjEAE4Kq95R/OioleDG4Pcqcsw6nfCWaDUpbOHXDY5b/EKEdOKnIqFDfypoH9xntzQs
/P2HeWWTDh5kwdAwzIOcjKXf7odDYDyTWfxGpPscxHTrOfEi1QBc0Qr8EAIYSdVsmjWAmt188KXs
sURzwdm/3lMqiy7LpgIenG12W+I/pZ2eHhmiDMoS/dewQURiRXMRoLDpiLwznfY8TR/FuE67RcWs
NoAfhwG4L8h53evWpuAk0hCRPN9HT3MgCV7t5ssAOXqBUYFXeg6wXE/mIazccTyxMhd7Tya/m8uV
FbG6VZeiQowwm204xehboM0TUZ1uw/QHTYHwwtRqPMfsKLmAA0fhPg2WtH5Y08wX2K5kHGGt/8U1
y3TOOptrN10N1hJVjOrW7x1SH1b+CGSgb2huCUNkLa59zFxkj69i1R1Ulzkwy7aheWj4ljT1gyQS
gILvYqkrjud5DHJNdRGeq8rlSsvfGK+4AgZgV9S0B7e19gh7eFtRscdcgBDEQ4A+MQowrIw2Gh9J
XtMUZIfBamWwxW8z8hQRI/NT3215w+w4uLbwX+OcZN+6JiuBdHKib56gJVF3ZJHOjFG3K+kADYW1
ASibkIVwzwRlK3voY3KwTHf111D/pkAMhTPdPTQZ06XRNvKTdCuX3JSGB1QywTZXbcEymCyNGZBV
+NcTMUzC8i4Op5KKdOOrK+PTqiQ2/OF7Ketkhc1mVbYykXW9xxuteUlA7GwCtqhulF6masuhMNfp
rcjXg7FRtWVMAjFWJKgmWEa2E4Ths+CwtnQ0Lq4VC9vK4QJsQHqm0U5kQaLs63dC6LiumUhZtTYX
HXEXPTi7FWxAxQfIwl/ccnnscBPHBmAenltDnztDJzG4EqO5zLIZToT69pV600g9Hs8+1aGv5pdp
ythawOCZ6/YMJpzcUCUCdo8tOUCDCBF63+8pPtLsrM8i4QTpjeZuuaHTQvckdEUKiCxdUkBE6HJQ
kekOWQaVo9MS6ynX6msY+FiYBRjWNGoPpnIS33FUcAkN3Mro/9tvE/bmCURAqLqpQDn22wxxSUDh
eenpdGubWHhLuGzAYCt7odzyk5Gd90uO/f1Adh++WpWRH07q8DZoso3yCdtO69TWj64zCr23mi0V
XpxvZu8S3aOYkA1XRHXZnpvwaIkfNNT5KHrkFdkqYPWsLw1M5BjYbPPpgjjWDQ+PhQlwXjZHN+vA
jWNcLM1Lf4Ln8cSEBz3GjLaquI2p7JJ4j/a1oxDArItFiuiNXaywDPEw63wHFOkvLdS4bcY0uMhe
hRan7cJ/QpiDRbd125AwvRwckBgbJf3/nmbPWbvgcsZJFZceuezwleFUlzeS9igad/AbmoCdU7hk
eY+6x6ps7eIDs1go3wRSpS/+TRUYMpBsAli6Bnvqu9rFgr1b4OqmsbYuSBmmGXkl50zplgxj0s3f
WZcGJGvemEQ7OR2RxD2zIqdZ7daRZ8o7v2F8GTaMP1wKBh6kOe8ANW9p7DQ45DTaq+3YnUlzCvqn
CQpo5+Th6IXhu8IboKILnnmRqiXcDkQHOwmy6PH+NRGMes7e+1t5Zyu/ZAZmlNyif0SyNIIPXlib
mjRpVDrEOCyqT/4Nj/ej/NycaMTUBNamC4rRene0ugOyBx/VdD8HQAWxI+xTbOaEQVNpQ3jwwYhR
o2ND0dhjSbORLmSyU9vajvg6byQ1wEZrvPBvE/EQ2i5kdHOaXSAxEnagXeecBG8frKYnlKaAVCz0
RAFHpFvXxnIGFpnQz8nEMjaruGCtzH4PXNdHLZgn0eCeKtaqnd8sV3IZM5nMnfIF3B5C4meKLI5M
aVjcqxo7jA3Zi81rgyOCsGo67RTu6KOCCwJ/yf5qBUOWNYq/1AEhAKVF7OYm24AFvXUUttsxXdPG
0M/BtvSCZ7ldEQ2aeEm81CjMHRlN4c3tiU+fg+AJJVJWyjK9WIArw13IcAZddiFstaO0pOLNqJDw
a8MuJ+Qp+MBjKXL5EHWQrTOaP0v/vfREMvMw0mMT2BSeioIOL1J5uvoHbRnujKNASWFhHHMn3xLg
OFyjVQu/i1WovEt/B7Z3x3JYDk9AIVy9t4PpjRjTW/vc4JYmU2lZPkP9Y/TZc7LiaSeiR8AoCndv
X7xKFwKX8v2YHDDRkVhR1VdONPRfRo8FeCqwwsTvYSQXVlWOEoPFlpfv8eHMY2JuW4z5h6JBUWg4
9Vv8yigqvtMhCzxixBtlHcWM34S0ocNYlJ3TlrcieoJcw10sXUr1NBbAluB34rv7nWFjFTL/hVit
0QtmrLpTFLlUQ8XFO1snpj9WCEI3b2LSHNFHBVCOlvD87+zjE1gULeOd6WQb8q9Tu15jN0sYM9EG
kgCyEXgvwTrVFbbzuGhB6re7/s1AgsCa1nxNd5GXgkZsCcirXtEo5AFRJ7C+5oxZYUszi10VLR1a
bSbCIKIoF+1ZNZfjXrZs2AAY81Si04DBN+usXcngQA0PgS+NwWeWm+zQxzeCqGZdbrsoHMM6TdKZ
Uj8+qnnPjpLEiXgR0I4EQPZLYT+6H1wFhHWx7E092jZjfCPoDOy3Ex7CFexGCHVvDAuJQd9kETwT
zqVeDYcAax0+oLWIXjDrwDVU9+SEvs+jNxmjtIYWiju8Jb/RKwkhVGEovy+lL43qydJaJSPYVhta
uVjvkvFW/94L0g1RTDCOW3uBjwML60yUGoJIPL+U6BbZTioxDi1oQMk1ICr6fKssdOA7rGkzoQ+i
fIACiBUCozyKjgL8xltxxRlVez0djJW5ZpFP9NWmttNLxJUB56j4yM8VCREFYpwt+ieKQ9YhPKqQ
PbLV/dVkruptDIuWsfC/44yklHVqtrta0YAnECzWLodN9N7Cq/ICZd69hC+d5LXyEtFsfCEnrGP7
bJXvxQsl1a8mPrPSErxUPbUgfNWDlW8kOIVDQZtpWjF0JBuLFG/4hd26P0iv5ju6aa/02N7vuCXB
sFybV/09ZBSlJe7mgYZUttWGVRCfkhb1GoER7Nx/OALsAsmVk/MfDWJlo+4U0tW21rMBvqLbJx8y
+97AmbhEiNB0ocXhDHNoEuS0l1+JnPzMv6w9vB929tQ1jsgFUAso5fXODU3OJFE1DkuVn9ia6yN9
dLIOyparI1oRTGR62nEozuijo02DieeXwJvP6Ll4LZx5VXb0nzJlFaDiJAWQAPIhWer+TwkYarb/
4Xvon8irzORnE3DWD9G66HhXwZbSgIHK2AFXwuC2YAXAALyKvO6TRJtFx+3Ds4bFpiEXrSFHmG3J
fBxXjCTBmeXt3joAA3mCT3JIjLeJMporqmT6dWQhdtcLcLgb/arQoK/6Ll6psb180ADS59H2JXxl
CUXSM0ZX28gZ6cwTmYlgW0kmZNjvXo0DsaLUxY8KI3lCsi7rhpg4MKf20r32OnxjO8hvyiV/9tct
2MbXaDM8cSX+lPGpy8iOil/UYGNcnlTC9BZfpR09QxM94LycUDMfko1waJmRuRT8033ZkBzqAYLM
7eCWIllcHGdEkezI4tu01W19w+KM6kYin5uemN1+3WC+zoVdIwSnYG4ABenA3v/xEDQSWIMKkxIS
TXIgezwCYkN6dT93msZWwJ6sdbQ++tku9ug+ldG2QMdDyDgtrHD2tSCRoCAjg5Fj5O9HjPz//p90
fvTXt2rQoXsQnxoRFEozd+cef//48vjVRo15pjEhvlcZcOL84+8TuZLW2FoikcZOI+jlH1+C+dvH
z/yiZ4kemtqHhWbI0dkOG234t1/9x18+nkPL6RX99Wx55efuPamvmmZuMK6GDo3alV/SLXp8Ccr5
NR4PNRr2kvN4CJIDxpshYtGoh3D71693f77Nv35mBUL5r6d4/PDxO+m9ilZMNYBc/v1Sj5//9e0f
j0LMq/Y//idRQ8T1NVPTX/9hKriyFo/vc4wOC6nAuPR4ir+9/ONjowglIEEYua3qgAUk93RaWJ2D
Mori11zDjUik6gpsw1WZruOuXGmaEUIKB7kpK+U+SGdaSkztasK/kgisR/trLVmrtmD7l5DaLnSN
RsYJ+yhdm8GbkLxC8xIFwqeZNPtalW8WZOgxQ0fZwKmvBDIEW+U1VCpgQbQsLCzM7ICo/4wCMDu0
vOA5rXii1mx6XSrNSUqdCm9VWokVsoLEx7+taMhkQ6KEekIicLSum7FCgyc+YWNC65N0+ITU4VmB
NktWWnzFzLlNfZZnYokbZ1wSgifHlgOtbBeUySlO37DhuypVjp7NGwShtVAPLBVxa4X9vXItoGNF
GB3DOgUhaDB2KcFp+hBNdWO0eF20WNioafVcRMKHqE9njO3Q3j/7DgcouNEAjYBukY1YkU6ARgVo
a67Jjt42e6OVKIBOFHV84zYgFwUZlJ2QmkHZqQqNzRHqSHYAdF+ZRTQLZg5ivUKloJP3HWZ5kl58
AwDvAG+3kL9RkuzFwHgLEiSscjsR3PQlSZugv39lfQWaMJtYBITk/aXtb5iZn7SRs20rKp2Xi9OM
3IzmsK6pRJqoaWynGxmZbpO9GiPk70baVCQCIyaBUESfZfJ3QyRf6qoj8ZNslL5CHZVtxoSOUEW2
tdi4KXnAVa+zFmO49ytUjar83FpeZz6BeyIMmfjtVps8SQfNRM2z0W4cps8a0R9YnqMkx58qq637
THqewCnLUN8Kqh4px0yJpZ8ibj/rQMT6Nams9pjjK0QuHLFRN3aNgTlQqDSIKhOuk0bCIYN0Fuqj
oi+L4VwGhfo1ETBS+dolbca3tKiog1ot1VTljs4o+5ECrLdhK2wh+C8HNc9WSWl4Q0oZTIMfCbqc
PjULyzgWcCiW8XeOLVvG1B+k/XNhMruOjQaovquHNXCv3YAeaFlrc2RfVRC3dS8OUS2+TwVojlI2
iX9R2E+m8svQSvm6Tqdbok8MKbKEVqYGJmgMwhJt4Dt7fbpPgS3dUV5GFTmrivrDleRIEvGWvfnR
jPrRpys9GUg1JnF4HoZu22HnrvQS5W6XkuQrYq0Orvi3N6lE7moJmWaP/f5CSEtKQedudTLAtNop
5Ea2g0h9VloTsJImf5RfomL9lklKVmLO4RoAk4cGIFVN8t2+5MmtcWTy6vxto0Vkq5bYZ+HSgHM9
TKLvovD1D4hft1bc/Ei9JS99Ng9gSJ9Rk1cIMVHfjiWAxU770DPkC0POOpqO2AS43xEqka7FSCgn
EODRV9pjIuYmpukD4uejVOJIkqrRctXA//WVPt717ZsmMcyV4rDR7rruSArd7XCUTNToBN7d09/K
8O3G6pnFTfNcAc2ds9PFrPtV6+mK2jlCx8C2EDcofsecKDC9fo1adhep3AP8RtFLx5pmx90sE6d4
uUsp6VnadCgE4SXk3uToYrnWLQI4BCoykbg2g5FeJWCRto1vYy+9whzAhw6bwxMFdsxRqGFOAHPZ
JGTf+DXszFrfa6a01SMZj9UoQvy8s1Ltg1P+01XFt9/Q59FoQKYbJZzEZalGhh0agW3Ivt1iiSU+
EDykocnzkpCOC0TNjWW2t3yi+6kJlD0Fxp5VdfepmA3RKbyXN62on8usP3DMD/C7oGP6y6GN6ZoK
4mtgUvQCAgOb+ZROkycUxSlS4beBwIdzb8AJ8tPoVx2uSj6AcAOoSRZPeJJVJUEafKciLyagiSTA
yShMbUHrUHTpBAqrJJeI3f1LyE2cS1Pzq+qUt8p7uQ7U5DNh8LYbJQSxSWwp0uABcgdbfsbve4lV
t4CehiiclKvmWrfRbxPJ40lquPqnALW6avWUIJgFkT3kbmp2EeVB4CVxXb4lQ9Hj3M+OykmhEiIQ
kBWkP1oqy/a3rtIuKMP3e/OphxO3uojxMR9FQiWAoCLU38jpWfCrQzCU9QF19awqpaAu5SM7G79a
+T2MfL9JX4Sw/dRkpcCPPLe65lodPLouvWO4zjNslWP/HOnQygR6k8g+ZaK1Q7awCfV6BOzgIO7F
RhgMwxNzlTZwIhDJQMW8aCiCmGh7hyI/KRm9L6S4GZji/lUc4JRGqrmucn9m2xGRElnaq1iJrNjF
jKu2bSiEVMkTTJOvvAudvG43AL6GgGJtQbIfgSQm4ZAJCoJR13YYq92xYfcZUhFzcgJG7M6/d+tM
zSW7r21F2QjtzlB82k0ibYbAt9CaDPeVlGj+PqDkaKWIPg1l/MKUXi7EmpJRmlKi7SjoJyZg7Zzc
oq61eLf0SbJsAMxTShTai+zS1uRWdyqR8HpNCcCUN6I/MSBGw7CMfGGhV+ShRIjDnLotvoCXrP6/
pexhTPs/WMpkSZP+W0vZPqqxelXR3z1l//qjf3vKLIxjmqUasq7psvanoczSsIZZsqVDS/2f/+Pf
VjLxP3RJknRRNkxFxtHLi//bSqb/hyiqsmjwC6KJnUz9f7GSybL8TwelZRiypKK2M03FULAS/+9W
skrS47Itg3ADo5U09+BcSBmdxJmdAMQMTX3CXlxLfPDpfPf4omMjqkQxJpkrKdad9P0w2z++mPkI
NuXxUKwwoouw4hOCPX01nJD/3vVVbOa3RgQKbwVZtQMjvgyV9EcnaDaA6r4Xwf1HndUj8LUGu2LT
yp/HO+wzy4AVX6e3EpFvZWSTvlTuRBhLWdXTvLAYykYJ0Z3ZTtdulBKvmKZti6ttoSe6tfYFUUPX
SUAcaeBlHZINrksM1xaeC7SPyTFJHL03NiWUdoaNTcZohNrpvssT/jjzP+tC15dB7u9IIKkVcEp6
nRB+O6G3zCOEKrI5ZktTQvCltEOPMhHbv+9jPxgEQreawGJPv+4qyV/0ZaSDnO7Rl0TWQmEyAJTV
uHcroU5OtIkkE28UhB9SRLcE0EpmD4X4o8hPFmkMbszOgj7xnP6hh9VC1rCITOacmqti2r3HKUFm
3XOB3cduCPtwTHl023xbkMLixUH8q8fGJSllGiMorKNOTZxGMU73MDiZxbhupJg8dB37REKxWoVp
I8lt55mYqcwpPAYspiJHZH01wym34LmoN42I23ofYn8oBywLS+NkCMYcF0nR0krqYyWAE44kVjJd
wjsmbwabkZ88TVncLiKp76BkxJs0v2CgmD5q2R3K/gfXmb9OfZHtjN4s+xFBLkQkzbnn96vWW8vC
pIObZ/UMfiNZ1wrAICVWPrD4Q11mVrHPQpygvkjoh3Uo3DfTcB7NbNaTowZLgMJYaVVtfGTeamfu
06oQ1hyarVHm2L415Qf+M9YIVtDLXuL0skg4RcRJ4C0kvwl2BShSKuH3bmVUuAms1qBwk3TxyleN
DHshYN4pyEaM42PEJlA6k6yEjCOWwydTMBwALrjASihz5V1Ej9M0wlGU5+JdEqwJknrHBISfWtRp
W7L+zCSCs6Bcyj0pGaZKpBR4r9zryiEELojf9X4ewztqLnjlRyomSCIF7bnLLd69rNHl6VM7V+iS
dhRbBTahWCMroixjJjLwH2HDfWZWPUdc08ZLoVPqNdXvO+LXW1ivoUhvWzVFA0VdUOqSHdIzmUXj
UzBl71JGsdaPIhUfnz+5JJEEBfEUuVqvLIWSUim0mFh0dSEroxeHUepqYaJ4KQHVZs/ZCwVkAGIX
QkrHgCUQViOF7baLoEtFbBWYYhdNSWUT+ozg9Uy38I6m4AQAxZU13dXVFlRGp/ILGYuCUg5FrwHD
URgyGRyoWcJi3gLrCbG3VeAWeDk7aNq2rJAtinEIEWF0lFk5OCoFQKU/gIBqamFCAFERm2mu5FQI
rgq/voeKehBF893ozHXdEzsrCcYupwQ6pFzIaWp120LWPkXCe6Ipx7JYc453ESEkxM3V7Jw00VoH
0XPU1y0xI1XoUmw4Q2HGAwJePMB7hcGIJWBGu+NOhcHzU9YdqXYau2k6dnX9JnTha6wm9KDUnH1O
XebrCmxiznOwWPms4BNIon53JwIP5YDSeZChBhHoPwYSDVKsESndFFZGCEab9DeEetNaLKKT0cdB
T/B334Uy5QSE/tVg6Ki8SISXRThQ/qiS2Fk16gLHXYehy1ZVGgRNYbJpMvo9ZseVNsUGgW3Sdpr0
oxL5hZfrBUqitv5UUwEHimX9YCp5a4Fdr+UM12MkF0dpVJACDVO5DPE1eEpPW1dVibFgaFuOBPWF
8Sx3GcePUUWqaxQTsX9GvQLJ2zliFO6VQNn2HeEFnUTTCF7Y/2LvzLYjVbIt+0XkAMPA4FXeu/o+
5C+MCClE34PRfP2dECfzVGbdUbfqvV48JEWE5HIHs217rzUXxuOh23tpfiZA4thmsXhoxK6xg2Oi
zPJQdSH6M7pTosLaV18l3fymluIaAq+182bva5j0ZhmxtlbQQ92uH2oV1sekzL5qHX8mhZdcBzoi
0sQoNJ7ld9UBQGwmj3mXN/IBQ0LpzD+buOF+aej7txZxQZVhwkURKWq+OBuOqTl8TyCbdlYqb4fW
x73KACpLRmJGi9nY4ZyEkxOnj6Z8pr53vtTw5sbZj06lSHMpYwmaYNeUQxhuMnP43fm5fiwS/RQ4
LiM+f0RYYfvX7SyMjbTMS9zcDF56mxRQ9UrGX8SPNmNOjjpUQMsNN12VAQ4PQn+ryG5CjMer1Gn9
mTuM9MPwGdYgkeYtq0p+N/kCLchM6vfom292+9jbkJJdyFtkV/XVbgwB5fi/cEWCnZrUJvQGfZhi
0i3KPL0TUcTCXKdg+ka1V8zugGQCQIjBNIZlfTEm0nDsTGAq8sHKmRpUdxaUNiFL4yuHkB+xrFAx
x/HWGhy62gmnOY+uTWl2Hx1ufuQfxD51lho2XZaQyVfulU0CeAUz/crBvLex6GsR7NsS62zFP2wl
kmvHNb4cD9Yy0EQM4Ik9b+USEYhpub6LMXYTwxnEt4Of7ZxBn7y8sx9Ka8hPxPtAfq7BrRVuS/iL
YgpQ0etKW30mNgXRhGYqmFYOLSGKjaxO2SlaMziw195DNTt7VdOBvCmjsylgl/b2sB1Dv7qpVMP4
2mmPdQO+Le0zd69K86039Q87NtlCCGIwbWzRY4o+sUztT+zzW7dx7oy2IhCcWLKistAvuaznVQE4
vzeeXE8/DFxGyGeuzWaxr8at8eknG1sOxotvJvehrWlCtN2d2W2zbu7OfhxPuyj2WHWm+UdacfNK
of1jGCIFwIRE68100PE0HJI9NjPlYCpszBnrKqqB3qYjxbIZ3pdM8dsKGL9qsVo0iIDM0jpjnh7Q
z8MC1W51asb2QrQb/alJxefGsX7HHXVGMBfHBEY+hrdwX9uctabWM0+Q8uadkxNBVHtLo1Fa1oNl
0jwynOx1tPJqP6vUohVgBncNjUDMboBUlZrTm5TuPARCDv3RD8Oyf/AskZ35xIrElhG+tU4zMXI8
SKDfSNEoIkGhbyplRrs0dxKwXQhpYhPrBOkZJzMrCG1lt962OUqvwbNvZI5mxUtjdkFIuAxJibuo
BpE+lpU4O4wRfRPrSZpbeyxtqO1914Wvs+tbaAEtcYpHjiR3iR+La3NEBD848qvx/PLoEplJApt3
2zsvXJ9QNAdG9BMpZFtZ5mdD594mH3rrxObNlWF39NjCbuf5XkFpdrSxDl77NhyjvK8pYAzxO0zt
dgdr/yI7WW/Hpt2OhLic6nDE6INGNRkkWkN6Buw5gK2M0CHtPecgzes5kV/Zh8vSmSnYnGZ7b1fy
MgqulVg219C1EoLsnEvhZd1uUq1mXgKTXPRsj+unNdCDKw3EhU0eYKDj+w9JT3EK0frUcXNs+6Qv
NklWkuVArl6uYgJwzGX9zmgqV7LSB+U2Iatg+VSj6OwEiteUkJG3PGxJaK2cHWQ1skpkm1yTEnib
dBTsjhO1G6y7df1omEO1zQpGAE4KzizmmNK6Nb2uglxnzhiwqpp4Z/OW5wkrd17FARdh+abr3CUL
Jb638/m9MmTLJmxg30F7KwAWtuXRG8SwU64D+T0h6iSgi+2XQXIzi/TXmMzklkSAYNxxIA/SF9fS
ArNFIXLvR5pYGj93twACNpBU917cQ3klc/G+rW/C0a13aWvjiZKcP5Tec+Zo3+eMDO00z8g6iikK
zPK5HG18ORFNzm4ACGqV7s0AY3HXps1BInrzYdEKj86n6D8IGz2JSH1MZRltCHTEVVJCty5xVSYD
y+hoMbL3E8a2VbSd7Tjimd42xpzemRa/CLRC8oJmLjOE63N4iaoJWCLJlAEnGA4OPxpPJodWsK2K
Th9YGj/jBuc3HcPrJidnl3rpZHdkLzUVKBLpwJA8R60KDlGoP8GpeLcWG/smIIQxAS38bCT6K/Pb
GiUhbrPYeNJh071Fjpsf4uirxSe+7+tmvCEm6DozxLUA4ChHNFP9h+/k+p6jDHTW+FbVAJE0Qx5q
V4jQDely9fxD8679nIBS1GNafIc73Gi3vOe4S02rP/jYu6tOcU9HXs0MWpALO6Iimv09LGouJeeE
ERvFXiPCU+PGx8rDA8Mbjtgh9D6Fa1BmQQmmu8XKSPjoa1i1ydEhc87iJo2KBqAIDa9w9p9U1N8U
IfKupJ7ZB5R3KqU1HaTXPhkmvSeotvInsR7AQMGsJUbxJVCCuBoxSVOB2XOyYsObw53MGXgXDund
OI03jH7um05kL52LkAc7Cb57wjvO9qgzSAnBiTRCB34xyb3U4QVZe1gpZhNgAYjE8pCqjWNO7X1F
SEi/YAc47tO/NfVNkI72sc3ZVrEU34/D/GFX+cNoiv5GSy32seioZ3FTZ2WxFFZMvnCvczsCPQ/N
mBlWOz0KbWOdNrM39L0SfQ6CNYmIpHGmblcojDO6Iq5VEuXc5+Gwc13x3tlxuouCYYBbRnfStz5b
D9O7o/LvJK33UZPEt5bW94LDNlUmjUOaue1JB/rFTy33upEMoqOUPX60kVVRF9wUAuZmlgODtO2A
0rIMb6uq/V25hovCrNs5mXqOe17sxF5AyyAHtlNFB4AY0fq2TuggDs1bo4g19VkHELoSPWOZ2rr1
kKx1JmPP2scOWSBazJTc+Yxy4jZ+x2mPANJAQGSY4jlazOGtVufJUMOW7DpqHUb3MQQUGrSMRCtL
/25j65U4TnmCZ2Y34bUZSOBhFUcYqORXrUG2o2YxqfzeQc+RPoEnuRZygoMWt2A5jBg3KNQg5AsF
cinyGdXUM1dKEa7FJXYqA9Y6PVbC4p3iVZTx71nw7XJ74nhsc/OPhHl7yU9B6CYdB+aLA9d2UXK3
mTkRxrKpkIdgzGI5OrqTwhBH8VarnttB8SuQ5kbvujbfoQoQIBJS3E+4durm3vBe4iF1dkngoVyz
+odioW/WC3OTdUqha1w+nxca5/rR+oBYLehJyPbcFgu08VhjwcYSFFnn9aF2AG+Wy8P6KYs3KF4x
ZKhfM1Cey0OUDZLtqInuXNdNDkJGiLQy/wEAfHBaf1q7PIX1obLr9qwVeLZ/PgmzM0PE0DSaR4Tg
/B0P60f/3actKiA63+1JLU/QzB3z3CoSpsHKrp+sXx7FOO5S3fw2GyTllCAcvaeZwml5sutHtiY4
mzJ/34+kFf35WwP4Npd9eALkLc552Is/L5KdFBJJNBRv2Sfe2e16Zj6+rRKIuA9dJ+nPdOQNT4bZ
4QgodjULz7lcHtaPfPpzfz5qeJvWf9FRAKDYaAJ8qIMUKO677kzPpDvbbcicDJQTxAodWjAUiD23
l/9HZhoHUN4mGfgm6VUhwXE15p0h+uuB9Cgfocm/vqjZUbhKmG5z1n0wmpT4SFNpykg+8peHv79W
UK0fCzIo3TGAG+pafz1khm72qRe/jO7SblPWU1hDCl2dzzpCeVb1Ot7+d65nimzM7H43MGYIW6YO
bnyy/PrK74y0Ok5sz2fybGtG43D9CpL7yM8AzVrkRbGh8Or/fGqkOD/8Hu0OZN3hnOTugH4XHozl
fvQL4hS0cwH+P74ZIRWd8ZOBn12+TiYZouo01tAqvZnsoK5YKuAFnOov4No6A2PsG2kHoSr/sJLb
QeLqT0cna48kNvZncg4TwsyGGbJhBSz7Xw8ZCRfn1J3GfTkWj+vX+fnJGapmYs6DuQktGwcasTbn
ChoPXbzBJssMqXNYkuTppERfVVHPxAeYwN8PxfJDW7mEZ6xffIBr1DJEDztiXviGTKG7cz9lJjX0
8jmCDbyhmWrQbpUvpcN1l0iERwaBqaFimVQDbhmTY1JRmBBSw7HcR92bP+ACiX2oVZElLwxkGdKk
A32R2f0UNd1ZldinITVuA92evIaQBSOAtTKnHdpkI8WVW9YtI+Xgw1PlYxg1B21qZ98n1nNt++9T
Xgy7IN8bcRIdSvRNhAxhR7Lq7jbqJBp41/1KjGfpi3rhMAAidby3yQkZEkFw6qnWkesO/j6fvvJ4
zA4e93Gu6dIRInaXGdLZJ4ixjkOh023BoQFDRCC2rnc2RJ7sSjtDqjsyxwKZkxLR1PV+z/liEZ41
2XNZeYQL5d03JV1/6h2qUiN9i1Okzm7Cemke4IY4W+lwCbpLu5zJwNVcBnrve6q/T0q+rWeQBTSH
5a09QmvL6wE8zkIcyAYit+EGjb391RFmkXU+5wmXUWkiDIK2uC5KxAbcWrDFAkTBeqjhd/ruTyN7
a3M1b53GNa580tehWVdXPXEF+3JQp9ZPnLOXNBZWiAaESoHHMdFvfqFvdVNO57rkeCb5zYhBrvuH
lgFza9ivNWT9sqdYzsEelXbxYpBSefCAhzb0ykjlgYaLOzTAVLErP7SfI1dRap+d86J5j52sP9O7
p7dhoLq1rI8eqv6VclHgAcIXiLDekm5oXuhkXbliOKT+DEM4G5ZjZ/Y4ho7atkWydxT7W+1jCVJW
/0MjmaHEpAHVuT8Z2GS/XN1/FGpEOq2iX92s0M/Mhk+ICG+GEQLIM4biFy/4uyCozcvU3u/QRYP3
ICNcfOlcPzPUJjACyXcYPMyBmhg50/f0LYbqPg0Q2hJXozvGB8b2VPrSYwXH9dAnpb+j/X5fDMfA
HDG+6MCExqTSgy9BfDVhEx2yMfxtpy5oIQpyZgtLd00/onmZj5ZIN3Pdc7IDMMXUNruZZFJv7dZ/
5YRACsrIEXMhRsTthV7BZYDjtIU2U24GOoyMQthKorh8mBi00eVozaPtMQ2ZolfdoHBtFfoSAFTl
pi2i69x6aJ5mwS+eesMtJfjHbBO26lYT+pYeBA/OSHcsh1vbTpOdIwDdNbfcWlxdjrxD+tCDX3Y+
ZB7nx6J/KnN0lqM9vplWDqpXd5fAgMBmOCamN8Vl1iYRnYuEwqeEqhoVHyFvDOdwZ1uGWEGSzqRt
w4mx9ZJTU6BrIj4FJ3K9DKHy4GWeeKaB45V7S6HOsJzolpvrahllkIeGrcfDHqZzdbJtEDlZnEMg
JBDkST6gysrQcKOgpLWFBU7YZ7P2fobAum8CmO8cz537SqBZJXARky2tvsk1kM8ji5CeQcoPEhr8
A00IJzqOMuvRCswfbpJeaGwX0AVRTw/VqfKs8Jq1dVeUGCXg3EZN5+7AZ5EI5FYWCWOIXNl7D06H
D2ISzUvEYIWjyZdh8GcQ2cTMjAZ2rAzzk2m78GuMT0eC8FLa/G6YaA/zaL1B+cIiL/x0S2304sJ/
ZKqm6RQEab9T0scLD1FwM2n6zz7LMPU0Jgoa3Wjj8up+xLNRTOcqcl+HtBMP5rGtd23JlRdUNXlN
ZRtuUsP9WbTlazFm21SRfpbWdr4nPoYAWhiGwNcw6E/FsZ9Z2AmtScgB9shCYzuNB1bwngh7r5tu
BOApFiy0GjGHG2GjO85oTXK4RCnz5mhcem5Tv4k5Cc6Grfe1H5LSYcXz26BRkHWBoLM2O6dGuIQ7
27Roxb6yGyyhVnxD9DJIP6QLnSdB30XdFf2Q/DBN8a1OQ4tDF6L2DLF6NP0KjXY+JMGIVUK7LxSe
7yZEPNpY40H57P9lhOOlQ+CR5eFtHDftzvTfYQ4mRByimOCfvEVBRTdZnc3B5jBS+dZBTep5kNZu
nsyDFBPcROYxHPjINo7C8meZ6fd60SZayLAGpX/G5SA411pP7YgMrkMXDHSzAQURDjfa7O/bPPtN
M1ASyrZKV/WqWg3o47ZlEJ/WFKi/ha1rPNQqZE3C7I2+ZrKPZqqU9aGuKU57Fl0vj2iLTUV4jF15
N6D7B97/lOeYOpF5N/VwznTTH9x/xWwFK4Ro+XQKusDcRODhCLW0EE7sPCx6MCcZrfQG7NBAoupk
MEFuAREQZriL6UkypiNuiPEnog5GfqEs57OS7YgOPb0FfqhOvl/dRyPbuJ9YnkXKQDOeq0yeUtME
Ki3jkWg5hJz0i8Q2K6lf2SRbKhSKWPIBrkTSloDT+Xo9w+fM8dBXSKZq2vcozxlPxunTEMAoNO3c
P9uuT2GNfgsZ2LkSPZ3CHGS6zyjrpDwKIXcRqRJWS/yOUaLyN2GLTmZGVurs4diz+vxaIl9mVQmA
Xsfo1ge3AxsXkg7iu8xmXAHgWYaUne7ysH60PiCO5Ui1flj05L+Ve43E/rqIaQyNqQ2EdBEQ9uCH
Jo97O5MUcJMV9zu6ZV/hoj3+W0a8fspRr7pyDcIQUND+SUZTK0JqebeUnoeDJISrHhUKHIGYaW4I
Z/SUmmjYg9PwOfxt4uVHybGgd05E/MzLkYTDo5nH4Pakmx+TwNnlE2Xg3w+oeChTRUwrd/1w/ZvJ
rfeB4LyQphEW1Q5Gvi5iqCTVx6rLnswRAXgKs8MohiVKCsH2n691bnurrTnhRuXk585duB+RtA9r
ksHyz9aPmEd3p754GxLXPrNyEvKgQ+4EFGKL1FwuVJ71AXJodZ5nCaIkCnDK2Tm9mQXss0YNrB+t
D04ygv0bymrbDm18LTTOw4I+dZyAO7fp552N9gDEFh6u39DLs0fs51Xt0W1eynrZBeGVUKC71oyE
9YEcJ38vQnW35k90sfe7nOiSsq2fFKP53o4owynhiphrp1zKcBXiFPPMkbbBoulgYAf4ac3H6Cul
NpY7oUMrCkhP/3oAioxgCUILMbwY4XkNc2xyxrfUXDhGEtV/Hvx/fWQj9NvYimvU6SJcoHF/l9rB
P9Uifb3LUrc6bqdoViZWIFMcO1du9HJGzJfTIphjzjMhfdz1jVhzNLJ5Qs3RNhD2PMbXdD66gSE+
JXlVIozyGizvtW1dd4yAaFASjQoCAaF/mMz0U/3qGKnFVRhWpT70kzz2C3kqr4KnAIrlfv05Q56H
3FtomflBhOhi8xweO29mnKN6avUAL7QjO56slkfkjpthPQgZDnFHafmjXRIW13wOc0kokb76K9lk
2eDP9fK3a9CJLJruYJOVtuZYaLJPtoFtEoo+SxZKezkL+lEds3P0nEDamclQxODJ0zSF7f6XK6an
NaFCLKdQ5XgViS0h2b7r52Oo6Xk2Ma+FhptH5ll8wjmAzp1LFtBoBDph+XCNZmlamyAfNtL1qUf4
scHGndZnWhLsS1yXQKDd8hZqgFOMUZYkjRq+y1xjqOCHlOZknyL3uH7LqSe35s93Xz8nq+vPz2ZU
VZ/XB9GOPNG/P9faxv8o50ejTy9RaC/Zj96h1ROXmViuLq4Qa95Es0HS5LK4LF9rJEFHkHCRPyyv
gFQ9gub1dUiMFgaR5W2TcUFo8pfRTYEY508wSAdUvRxS+8+9uT5FPdU9wfA1c7rlWE4K0q9gKl9h
+tLQqQG1u0srZfkMmeiXHnO9W8NiAsaHGxkFLVFwmltleVrr/bJ+uj6syTJDH8G68um5r898nIx6
b9vihtyiu1BmqEt4d/9E1DgIXCubWAkOgXoASpjn6dklD55CmHl4Nf1gBzOuEjfPDlXaPBrZPqur
Z+TINmHv/Z1VWBwfQijYnGm2I70WDGfNrY7NByoImpGsXCLDnN1o+IhxHeK6cmlf1xaei4FQoZJX
VVT6s6KveVX6+ZNXiR9J5364mXdXVxa2ACOVB78C/KgcgMAJYtcqgcsJ1ebsVOV1q6oPp7eZdzjm
E7FXqLgVqpwpQmPQ5pfQh87Xa5HvMvhEJHozcaWzqG0vPdQoq/vp2q7JSss4TgoHEIXo75Ihu5Rt
xjorb/shR7iblp+049snoBsoeTEJjtH0lAXmsaMe88KagAOyIIkY7rZw+YMlgeaWNv2Dl2DJUo8W
GtldJbHpjS55BxmVcVx1hAZPcmcLDsYUqRQq3XCqmvKTOxJDvkFRJmLI0MJsR84Qotl4LfIHpgXF
9VQ7S+R4cZqKuv9Vmg+OCuQnKfcTo4llxINgHhZ1CMDLfAulce/TuAAtQeKeO3TfFoG1Vh3pR9Sy
eCVKw9+vNyNNZ4gIScLwrTEPg+sd1lXkT17S+mE6hoIIPNTpGeva1Fn3VjYbexzB/nnMlXn6/1rP
/yutp8nY9P8UH3D7s5myn8XXv2k9//ynv7SeyvmHKZUyXdeUJqYAkziWv/IDlP8PoiEc23ccU6EG
/Fvzafv/UMK2LOUR7+L6liRd4p+aT/UPz1O2xXWupDKJePl/0Xxa/Db/Fh7gm8jGmLgTZEBihruG
C3z+HRZTmH3S5FE6H6u5H7Y9RdxVDxUG7OwmJatmQ0BuCmg4cEDus6/rcQjYcSBvE6O5uEy+/Ahm
TtFRw6jkfwj0sP4jQ4MXh3g0blQHx4jtEbDw73LULvOjzpjdiQSR/iyUhNCvrSX1fbifGFldYTp6
m8BpyJzGT05Lr3JBU/wv7+dfwRn/lqfDu/Cfr5Dn825I6bjSojP2H0/CaU1dO9F4nLo6Pph6QsZW
oSRlUXU2KnipQNrnoX2Hu+f3r6Qsqp2jETUa72bKUyTY80r61nMJL0IkcMdNL843lZldsu4iST3b
+C3P2YBH+j8lkDjO//7ULeon37OlJ3gxfZTD/5YM0U9erLEAHB0mWYHfv2vFeVTYNochPN7JiGnN
y+NrFUHYDzGYbZHCa3f+iE1+y87IHoZxgCS+vNZzipmbQwEe7g4zrJDH1Cm9rT3kr9oyX0YR4VX0
0a5p3NJ6so9J3l2rgh8DBPSxIwnlWMHavRrr9BCai+2zx4Uhai+G3w/bgOaTauRVDh0bIQtikqlk
6Fpl6bz3qif8EoLxoAW3epZbRr8DCgIDxU5IZwX4NREJG6/ApB83pDMi7PXJp99YeqKbI+h7TYGm
T1WQAVU9k7v+YIxhteRSZFhf0AEJ6LlZin+d/NJj2vDLZ4EH4iCrCLYBeTRCH1TUVgmOJYQsTrp1
/OHs9hG9MXQnzLb51w38Czd5qHwysLq5jw+JQTchxVO1aWUADjsNrytl7/C/+NuodWlYZD/CQsXH
KKoR+QXMW7QIv/2wXJH68N89JzqIoL+Eg/xBtx8TzXKBByRRwoBBT4l7ELJpUl2GmPziPL1WbvWZ
mZLohsRLGdyE/lXk3PPfoU9IByquqOFs0UJlSE0v2CbaN8ak24f1lkHiMfDxacjSvgHLTRk8Vw+1
G6HlwIF55SWIUvzFjAWBfdNeSE6wI+8e5d8VLbLp0A0VQrEBagw6I6IDmFK0lfjtKgSDnRHwfTls
TwHcivUuNWgpGbRxW48fwu0Qes5LLQ3IY2p4b93k4hTRXVWQLeWnl8bU5E/YcMVy/wURETjwyEGB
Q5XRwMOZQvM48U2uJkaeg2Yi3CYjvcDkneYXmF3+Jrd4m/QwIBKQz4B3gZb0ObzwrNq06SwY2jKd
ijQ4RJfAqWJoX6XZQrBL5JsRprvaDQBYFwsSpSi3HgLSrua1g/vKU5mjb1WFkKaA20ogaoYTgZin
1nW9ZW61xEST7Eenk45gd58NmAtp29L9iIGkpFF9F1hciMUA+smi59lJSENZYZ4Yz43MlwAW6srb
rr9BGDPYLYvpWQ6jRoXBlZo0Djemjh/S5X2ftfweCEGTzcDoYXgZ5pwxvlUjWOOtK1MXOmNxsCqW
pcZo6VQg+A0QABqROhXDQNqu2+wLm9LMs6uHtibEVSkS3TGsEEzOK+wxo5dpvevL5cLQCqInagqK
z1xv0qYE4cakP9EI5oUJKmWMEFjEPtSgkX8f7ggMrA9CORV2YG9kGAtgcs7eEseCOjLYv4QF9Kae
phQ9bAnnCdmfHn6HfQMnECUCrNPhrZicdlMZgA2imS62WVaMhenMlDZXb+yDMaPH8drlTHLjjP+Y
F7D2DarfuvV5Sz26IusyXppgo9pckDAj8eh0A8EzrrdYDrhgeJtVBFF8XfxqH7WKEYj70HiTpvfZ
O5I7UHo3DeGzEYQm1WV7jJNv+Flr7hRmXet7U/VcH6SWXCZMf1vDO5Sk0tYtjeSq5yaB5+VfZSGr
Kw1apuKVRbUqfzV0tDGbT+TEcu/0U9WwVHM7J/daDQhpluALmXJrr+9I37Ew04TdzaPx2xmB91L/
X00FS7vkWY+4ADbx0bMqIJghv10REFIiQNmMGd89GpakW1xGBe9RKZJvJGnLZepyHXe8KBWa5ivV
bMfylYHsl5wggw3pxbJrupHLD6JK4Y7GVkjtD5CwiQ8EkL+1Xn1vJ2wv62XC3iAQnIR0+8nMLmZu
Dd0CAvN/JkPEQDn8sV4i88Bqlpnhd4uZMc8Q8cdzSIAD+csqfmJ65oG0KC5+1qR7ZsrfAtPjtmrZ
PPrlzMfwglvcyu4dh74Kvd1dG5L+hYeXxpGb83y3aenfByjC8KiOsELMrb/sFUY+kdsuPsPlID7H
Ub5Zrn07IPCwkEQ4MM8H2GEyzpk7hiyDfG8zC6H6GMDE4/oKJjZvqP3fRoCezVhSvuyRWMK5/dUh
fAYs22xr3T+vV5Hts6zIcP5pR+k94Zg7FbBLmIK3s14u8DaFNSHn/GYSFrOAmt6tWwJR7bESggAf
tk3CSma45UVkfrZ40/aNdj8K3jpfsKjkyxJdNvM2z/EJm1OBe8UBu7X8XZVX5zSsP4tI+cAZMqYY
Syw7sTEegjYEPfHG9HlNDcwi6OhrjLvxm7v85KnEBtin97ldXNCZMChAkp/o4EWbvCtOTgZFWdmM
3ZbgJcIJAZUsG4ev632XzWSAhOw7CSAgy5jvLVkA90ySLxnwb3RVI1nBJ+nZuAD7tNrVDp92Irwp
2frcqNo2EtOFObYmA16FEIfV25Isdr0f/U6idt9CzKdVCx3PIYJaBs4rB2h3q2Gsr3WAMXLdM9K6
DLwnWGgF631xN4UlKjJFwoE9vkOeahkYM+Ak2Ocb/vpHJdVD7hgbh2jxiVDyxGJ1mZP0uxhfRFnW
m7EOLsbIxTUpcJ09YVUlLWC2WrZB5L0h3LK+YiETMww4c9pEVC3b5TXDe/FTx81x/UUMNPHYzTeZ
wS40mxTSdeN9woZCO73567bgNY2FIOQXl3GFmumvEgRP0BXSQ8hMrGNVy2XReVikK9RdKrmv7ODg
CptJF7d5ONTPGmk7cJuRGzqF0mKnxS6uFDNl0uuIJHCo7v36KN1o27Yd6a1LonAfGCABGcU7KVS2
u6k2vjiUgJ/IuFUwxKSHzBPXlWS83cvxPcwa7shlWbUi3iRsv5ARyurih6x2tc1/FHe4u2CuRDPr
Ga9F26PCqnLO16UVJBukTYiZqK9sh6eQjOdopPu13rJigACVOPWmS7mXjZBvJhV4Mw9tkitZSDuO
IhsKMUAMjvHbl3C50n4kE7j2tjpYSl3C6unxCSsD8yIXoFv2rTy2Vsfn+iljI6fY+Oa8sXcqP9qi
eeNcL350zVFNiGRNFT7CDkg3VMrTYV7q+BGpZ95lL5WRzXt74pcsyvAYYXJpBasyzUF3izV739Fz
9HNezzRiAdUTOWtJigiadO0rkXPBFG3+2fb9k6hnirSY2xwd+nWVOO8G5Ya257tFmLmst0liXcde
qWii99OhH95SRthXtf4OMm6dmcHHlT3219yCAAZFd99R6F2RivNNbjZlkGZgRparaw7IE938oW+y
S5LAfDV+ZWNcI+/z78tk3UfLhw4j1VEBSZJuekHU4gEhYx8yGlq1SURee2mKXd7L6wmftSkRWoYW
12prQ55qS0rEtLysl5+vJUhFA0CT3uGS+5nPgFVH71Yti+paz5Vj/rCWQbH4yAZ0pOtizIDmZa1B
1kU8adlcrcR8DOyO/5aiaTbT5rIYzZa3su/bV79h7EpCsseowHth8PowFu0lwUvnioNW490YvdrM
QsOZMsMP2Z1zEyx10Kafa+2r3E7sAhCknk2irdYLbKImOrXqgUDG2bdZcd0vBXfWph/EJ7Npa0pI
1wzOMTbr2KKTGTSsl27+WAfAGhLajhKcZ/OAo2Zf9hP7n8dJm9ZZhVYfC81Sos7L8j+n6RERUkE+
1FJtoEAYlfURaBbYButK1DqXNGcjlZP7jD8QewevtY6zi2ohO7kAKO3l7I6GbfBe+th/GQubNbJz
r7vJuay742xwcCXF545wmHNNCc6BAs1s4jxImcGXpaop1fxFgbJVSxWfMfcWIb/y8ruPAwm7oX7Q
S93gE4i8CVtuqjL5pkrkGMK+h2s9upr4haxlC/DT8obOB0VAfdO07g4FFjyw2Pkpit/keLMSl+51
kYkH1PBGCt6Ja1+5Q3yIA7yQ67/I4q1cyAS6p4op+vaZQDOkIsv+kqLSLOIfS73gSP8l8zh00/C8
SlB0bPPltfGG+TY2YIk5o/5Vdpe0ZsNc3+Y5ekx7Zh1+Es6ISaMH1LZHQ2Y3Q8TaU/fFRbQ8V/LJ
D7FdqQOS6HJftZ+ANqwpBspiJN/LEWlLT4UF7XmYWe3W63jZh2spccPytPKesj3NH/Tg3QzWI7MT
bAAJJdIk+t+Umhfpuj0tP3ufO9k3sXQQ30lYmJrlnDsQjxOHmgEf07DYGJ+GKJWnobupmJahP02v
jYo3QpbenoxA42gY9YcdO6+d6f2MfP9OwRrPXO6v0oI5mLnZV+EofUi4cvfwIlhiav1CABzyi2jQ
B1g2y+HPXE4pcSnMTQDEjjQApyO7AHmAULR+/WBD8CpYuKWoXHoAVstxvXRGVG0YF9ZDZxnu3UUA
VcwUhFZF7J0T/EAwfdPbFX5F9DmYUIJXlw0SGCgBbG3KJjkjuS7zMj7UkviAWkyHKrZueoSqWzSs
5CJahn9kSHBfZP63RhBzlQ7ZFhV+uvd/ibJG8aC5a/oQoKyGGzrCwGSzvkE1le7bOTuJcCh25MZz
szvEksd46Xllpp//RdiZdbXNZP3+E2ktzcMtngfAgIHgG60QgkrzrJL06d9fKd1v+nSf0+fiyUMc
Y8uyVLX3/k/AzT4lRXj1oBPXA46mulsFd0h6XhZGoKOQvs6rACXGDDl+WcIMxucJ2GHEWwQvWZyc
F+ZdagGZykuRiVLfIL0wiFl2H/7me/wN+dAXKEaaMzTDqIzXLA0luD6wUe45e4KfxdauBwx8eOvl
IEKTYmW/kBOXB/uQ2OXSM+KNqeDHDKAC4AbIWdEABwoxoCHY1ZFF3ki6YGdLJsvyh26YmzgjLu/v
Q3+egh46gCShINDln7RWALrpZkwHHEKXhwBP4DXRLn//+Pvkv48NCkgd1R/LY8tfl5/+PhYsr/z3
wb/P+X8+9m+vGucFkyomNf/4ePnyIYcFvfv7PsvhtZ4Xrrsuhc/9v0cW6tlRJFPJ1FBr2tPy4mkX
2Pm/npTgqwzi8WCVyvMH7THR8lrarnQ8CTdGY2GjBlcV0G+QYXtKQfKOy98jz33qKx94WqXIBGFr
7mQ27sgv64+6uPWd1205l3BW+wg6exuOiD8ylxAZ7HUYGXTukeN2UNfz4PJHXWOARQ6hdudEFlZL
DJLo4lJk2C0uv1EGdXf5ieXUO8YVaeTY7Owdo710FUBmOUUmjNgKNjMDGcCs4cmcgmGruXSYbVP/
Sil9q5CG4xANuM+OPd0XIY2ukdcbI8NUUerJjvuWD6jTiuQaCGzoIgAMhj2sIbzRixTdul2B0AT2
a6a5wVevoh+sY9OgrIkSv11FMJsME29pdBnuxoaEP5S08oSpzHgW6yEwkAlJOySyywy1Cj8fiEPi
wWlxBxAFrtqcyCP3qsVNH1NAtHSdg3NN0uGpGkrIam3xoPkZiGKDXy6Jg178GunRUWYdgZJhn7Cg
+fm6NeYQUhoaUk3cp67EWT1O15nn/mrD9FLBQbiDFNITKzTT0uDyZabo7bBownk9jB5HPX6yetyv
tAprkrLfz7350vtpepIZLsc90jMwPv+3Odm//MKzV1qNYf8g86+g7QcsdLtfdb4bxmHcjHVmUyGi
i427i5P0D22Fq2qZI8kQ0GRGl4W3BgmDoeEfgAnuCyjHQ0tcO/zQcS37r8yYhue2ba2NZYca3Z23
qQWHDC3tCKlwX4ZGhs8+ptUdosMms8pHsCFUfgYV4BQR+9DExl1XGek+T4IdxAiosBi+MdtBtm42
4nmE1krRkton3cHKd8rwF4tgGqLNwIlA+i9Oh+lwkE8/TDGwQQ8WbH4q0NhvMU0L8DiUka3smqeH
gWSyvZdM7VrWxrbuyca1O4/3iz7qegg2djucgqArkeBY02HImnVbyTud6S12isPNsJuQCcywlsGL
CWcCQhNKHjnAYknlueosfwObAcJlQUK55SNpc2kyq7D74gjoV8gi3KVWdXIwOigGl24EgTqjDOEj
M9/ZWL2mge6vIzhzHAY2LHF6mKO4uyaBibXi7J2Hbl2EFRV+Wv5kHqevEtvfDHrnHIKacJGhw2Ko
rX7RGu6jyrzZbI27lEqsqKVOfCzkmhBy4ZA0vFUdbxinEnEcGSeh+/7DwOyaCwjhRaPjm1jHW1Mf
9o47rz1Z2lun7Wq0OcbNdwgvbyL7UUcLW7Rax3W/mMUiB+7EhTHCqxv6u95isXBFfSHS6j43vGsY
MhJpfABlFO6tJqer1uqfNK6MVNzk1GvlO0p7fDi8/lK1I7MsQ8IIqpA+xyjci6D+zGSyx6lKkECA
pSkj1Ac4Hgn27PAyuwYWZTQe6FQ+GQ19ihnXfcM6aRlp83Hx4D7YCHNJxwEnMWTMZkxuYhue8S1g
nUHrU4zaU5unP40ePUjbRly2hFy6xkMBp+EOzgWbmYvfaYGa1Kcu3ze19z6NHj7Mjr9V07kCs6BD
Xda/c7JbBtXzzuZ0TgumCDlCtzCA85jMI95aoXtprKrZ1721nbBg6Kr8PkhQzE29mj0GxqMchvtJ
6RMQ0u2QEzVYiszcqBgJO4l/8Fs8RkMsrXo5x5ueXJN2IBSS2cJBOO0uhEh2LrJE3JtEdiYjOQld
nl5kl+K3pBn9hgjA5vRkDbbzQlwReQsuTssivOgdKqA+gqHYTe6bYzuvEA38kO6lbIeN1lerzpRv
0xRcqOTWweASoohFw13h7+a4/RnO906eXOvS3rHUIZchl2Zm9leG7x7g3grbKzydmffWDiwWC0/W
8phjjGANGlwduCFpGaXrCDvUCreLSrkiTfsuxh8KqCAJ6RHh8p1FjON5NaA3dbEp87Bjp8VJ2cR8
Z3zKWvHLwnY7DslyIXrS76c7mMrYq+armsSD1IhXUJp2sqZWsftfiRiZTdQ4tHV5cO5r59NWswyN
CSOjdZASbY0IG5TsYW5Nog4qVGrGrcjNx16V7213CIf8MwAhdNQlbUTJ9jz4mjgTjLfR2nCNTJtd
Oj93eDq07YcRZkhxMO+omkecM+5FnV4njWUDpP4+Gdbo0j6FSRls1s2+0I03GZlPHlSzCBW/Y0Gb
qFwHyYZBWU7q+sPY1qc0icAB+r09IGjgnJNst49n84cxVhcji85mLB9Nl/kB3IBxPZfmEbr9Os7y
J0/Pzk1ErYb6HnJ2hDztbjYKpJuCMZUNd6nNvGeLnutu4L7MZmItxLhJmuZN061TzjyisO039dWo
l4o9ua9Z2XwmY2aDQ8UPO8XVvoR0HzfDR+i7v8bau7ZrO+hZk0fvFRbrqh+rj4l7SM7zxjdenVB8
Oq27RxtN3hbJu7mI74zMO0Qz9toacXnYSxgpLBLXlvfM4LFnMLY+I/BeuYmoULShXFuMTjGC26Qi
WsN5/sk85Xl6nqKMnlFXlHE4MbA3IcNGO4G0UctBKFiWul2G45phnmZSUdeSEz9lrGyxRxJ4jnFt
dOzKi89QJyPeyUnqm5b0ODIL7WfLStYlTJZsP8f/1sBEHOT+3tKcHbFdo3mWGjrrJtEV4yJ9Hp3p
NzOxd0qVdV1Vv6Az+QmXYcF2RT6Vf5hKI93YOe6/ZFhkREUELU4Wdbh1DST7Qeo/IXcmkhtH1x7H
/L6xrU2RJvUqM7yLPRU6ilDoJaS7n0OvTpiOOCeX8ZoREN3HzSztU5f4eL9kD9TV0XpyW5QScXir
x/p3NbaEl2It3xiRu8aHos415zROOr7uBatB0SmUqVp3/vjZpvWn27LrFzYXoZ4CsToMlatzjjrB
YMrti4mAau88tvJbDBXBDoa5ah3ifMOioo1yog+pca3JGesWQXkA+3UjNWRYue/Ma73vmlXvCZRO
bn3QvOTVmuiP6hzq62jTXoiCEOKRlipvsjdbWt7JNZgcJ9ozE+4nV7Nw587Y6BE3rzMTDxN7kkcj
MZ4niiQ1eUnX8B8YKNMOClxxpl7CiybZYIRwxOqHgWf45qB73XXV8NEXVrRlvqS4Pzg9AKCKka80
vpTl/KHDCMT6hT29moazLXN0MOzYtr3TyvJ9MLlGZJK/9wGD09Ry8SmI0RK5jNvYXO9hUHPNy/5j
EmLb69CLvJKQuBniw6qItdcoI94nz+pXbZhQYIvXHFMEz/SQRcxNg7BaJdUSD+SaZMqZj2nI3MRT
8nSM6ZCJ0kPb8/AdBMxV1g5YF/otARU8uMjcfyV/3LVSzD6pr6n1XI+p1JTTC6f4wWEDspOkgdhm
9TFg8NitcEH8rGeQV/6b4EVQr5NCYoLASbKXhxcd9J2ABLnFUfQOjJepWF0w7HJsxrD2nS7Tjfo1
n73b/Me/xaO5wkiGOpExegLu5OMCzwWi8xYuL69eLS7pxCsyFcXPZtDW//xVU1SsRpBF1FMCsKsx
X96udIK9eokeZ640DFeT128mXo5KXv3VhPxoxa/zfFGvG9UTSZ1ieXLIe6Coxp7cSFkJOarRKt7m
lNyy9Aoxv0HxUDE7C4p0a7AhISZYV/xsaclm+Vn9G/9VAR7rXDkWThPL4xSpRt3j6MHAQv+U2PJr
d5Yllv9XwLt0FdBxdg0+RAEu2AG/r55SGd5W/axuR9I9iWkP7puh3ZPHa7cIaB9Zh1YGE7uh07/V
gRXdlAJRMuaN5VOVkFKEuqDjN4wEy08TnUjACKfgxtlVOBWpZ6j3qwSsxRJhJ+/htCqQIg9vVhzs
1ZtXTb+p1AcAuLbS8QCWPBKTol5OHZd6W019HBxbl8/Oa9TOLqLbUr8tfP2xAck2ciYmPBWDp5U6
PerjqVP4z48KxW9tjlRzzM3qmWaC5JYYYA37yg3r97ZOuNp4rAUBm7wc7W+0PKcE79fdT522xS6Z
ZvDUNv3z9DjSd3ocrkJeLg1CBDAdZroU7ViuCrjZPBTxz2Xr79VTqg79fE+Hgg+VbWS/1EvpyBhy
FPIuQ/epaT7xiLyol1TPCcqHbH5Uz1DHVJS/xcM/DwpjrDt1wJDlD+qteIt7OaAWoXlOWmN5O/Vy
ruz3vIxFACgtynMw76UgDgMbObcoz3nzg1BqEleK4jKaDBabiORnC1SvQAhUoNdZDyZIR2TF3x7F
tsVdlUjs/mfNVVIMHQ+obLosAH7VJd9st1cNXw2mfvV2Fvk1SszgpOf6vgcxNxFpCDeBG9kxi9YL
LkVfdPdJGI476AjfVdAimVVBO6WOoTz+T650cK5uDOghybmOfiYM9NhszCe6hc8c4iqAu/e40CDs
mgt1IBZHjW97BYrY9dUuYTaaudeum3aCkW63pGvMe0HI+sGKihcYzNdw9mHrdAZ9k5SMG7JjWw5P
6j8Mac1NpWhiigpGlPgFhcS8xYrCI2dwZhNZSSG+9XAot7H3Swu6eoV+/71DngFSw4haxw9lP1Ox
ORZ0A6vxXq05+bAKz0etiKMUDYMkC2WobpPTvaQR9dDsMGR3TdAmC0ehEte2O00/eGPhHCa1YTWJ
oVYUppRuRe3pR/p1GXf7NtN0Yqu9tbZu8vysKbzSUAgMA7tsha0IZE9rjxl3vA8a/C+YsXJ5MxSe
8unSIQ8joK28jzIKW1dBZjqe36jZ0l92Q3ZaGdE9mpLjL36XPlrnxso+4E9sdE1p5gH3D7LByjsH
QDJjzP70cFN31TvWPMVZ2mSkhBgrNKS4zQZAS+djhm/3+gtmRaBkZnYLyx4Qsi7w4AKkKDEh2tcW
vc4CTlI77wuP2UEhGHSb8PruutDazSFcfAxGsZllqIJ0Y2e5ZbE18UPWle6lavQT1oeYQ8uYABoF
ZjpmeV5G+NkhLznMhXlFZDUW4hWKHe7reGyZlIbMsg0FQ0sD3hvGLAS4j3+4Nr5HdikuSJvGCJyN
PYY9vuok9nhDvCtaQL8ir1oqLHDnXl3ylYYbwAz/fuvUZ3dyLIKc+FZ7XDhkSt2o+f6+cCZ571Et
Aas4j7p3DErtbQ7HX7E/G5i5JtvlHqtH+BfITOPNaBJTO9hRcdCprx2MyqAzQCJBU/3wRSuo+koP
HiM3KzQ3RQcrcIWZY7luI/+Ux1wXUnffstEng1wyOO1JLhsC6pY5fgzLctrFE7/pJQ4uGFRUMMKu
lmJmSNboJN52o0aiFUyGXeHU17xg1Cykp92ZU3i0bBMrn+GQoYhdx+9OWPqEwQYv7tjM28IgqVeO
v6g4S6JLJnMHp+HUtRCSR5PQQMAJrNnP9IHOahrndNvL4mIJ4i1COEUwb4KNgJbeh/Wlb8UZX89v
P7sPAkqjOmtsklSZOqt7Iey5trV8fIXr0q8qTKsAHxCB4AWJP3Z3RuxrRMwJRwF7KyfKDDdqWBYL
nKoAxYUllZccD0Xeqp3jmyute4N6H/UBASCS8qjDqAUK2SFnbCMCgTejQo9tVwJ1DRR6WXzs0aQr
uGgBDZoMXI7y45ZSMK1CxVxQf9Pt8uLMznMOgxCwB+CGG7ivzAcseN+chAau0HY6kGM6lOcBYxy2
AyKLXDAf2eNI74EIlJiWd+U2DTEiwSuwIVdpRgOxKiyqMvUmEiS6CI33rCpvbea8pGTB0YrC4lG4
uwQsmyGM5zE3MGE4IGR+tg1z/bfCzxZizjywDvOmJ8eCN8Gs+D6aQnBaejRbIIdC0O/QYC6Y/Rgx
f7MGH6VnejON/GJVXAtFID40KTCqB9Q2e2z0UK1xP48b0fX62gnZ8Ls5IK+lowPVx3cRtR9CjYGc
ASZPLBz8GxVHBhLK1ZiZERV8wmasyNAW2E4nImLLjiBWBlH8BUEMt3DlkYw98U6L0KpRgftYh8m9
7PEos3EUOOeav60c82ynw/MM9M3okAsEqSFgkfqS7BDPZiNvNmWNX7pfWi9VGyjdx7SOS/TOrgHT
A8vt7BC49qNVOrfENX9VffupJ2DI1kwNUJCPGw98BcrLqMaXDYuTBWasc3EUIcR70RPZDaenW0Vp
g1ICadLdcsX0Dd2D3ftbD0wqB5xrovYtHYNd4nDmGg9M2+u+i8S//iFPyfZnUX1r8gl7pMLuT2mm
eLEK8stinJxM/DcUrbNVTM9UeOsuxvuEiHUINW0DaSQqbgqxw14OBg7gzQbR57cCBV2/emtN+ZLi
kYSk2wfr5+plEIy2oHKfuG6ei0a70wl72C7YGS4dhNUEPxo5/5AjC1CZgH3WeAWsHaPCozNLdv+d
0GxBOP83QrPhGi6NCbp334J3/n+yghuUuyUc2G4fVnAoJnxtAUVBfn0/KVAcOC8z5NB93jJGtLEn
SuYAn2pu9aTnJBUaqLuiR+kdC9/Ixq64Sig4UoLUy4ummIxeRFkUBt5h+Rvet+pyz26ck/ooIndn
is69nyw6HEQ6SdbTvw3AkYEC8LAfVvLL5znivP33D+78J538z8e2PMfgswfqxPwL1x0aV5lXSd3t
adOwfjUfxtm4DzzIoxpbMwnq92n1XU6jvzYNRxkEGxYOgYpzUSbcEHRysAIoV0r4d9hPsgTDBNiA
LH1ThPysW1WAzcGnXw8QTvwtXkrAxQoIZ8BGfLVG/ADbminyl6EJuRGgIIda/K3KJqGu01QRm0aL
7+MP114RHIqCURDpJheqrA+8+kl9ZoVD8EdLJHAe1Ot4n4pT9buOZ8x1M/v/c9Ks4P9ytfBBTcv1
nQBw999Omu/5qTdoVrvXYgsCXIUQHowS82jWMoXljs0LPmuwHBTrZ6FHgLrgTMU4Tm0tNCxnrwwQ
ITpkDBfaQ1Sb24UcgzMtDIB5wfwnRPXkU6Zdy5lzuYSELp4Yk378YbPZ1uuALfN2pkVS5IZIkt+K
DKobRjZVgaH7NhIMpdUd+N+vGe8/rxnLYdFAheHDZPwPCQKK2tQM4giHUR0zYnT8WqhcAwXbBF6w
4FtY5y9ket1MmAkSyriQ9DSLrzJGvLVLFJs8nMJHp5rPVu1tWPz2MyaMMdkRbaW84VXBMNbT0wjT
oFSbSmTntwnpIWPn4FogCV95BuMWOBCsP9opzCUYERGQC3XISQSUOdqKrMJtKJftRnqo/XDZhC41
wvDIxj35PftknhYeEhZ+9dFpq4Pr13AL1d5mCyPYObF9KBURy48GglLJ1egtxkcxLfguaGB/pjc9
hHsUTa8p1ITZI+Jr2V2BqyoK8pSgMnVVEC2zhsfNAMw+1DCx1v/9G1Hu5v9xSXqWiWjF0v3Acr1/
dyl3es2qsgnddVIirRooVnedj1W1acPZIanBnV3rrsMadY0q6+i6tYnuTXyzJ1c9xGazI0RTXXyV
4lkVNYGzQX7vO5FLMA2/pMXFO3ZtDBfAr/4sSq1xsPHObYeaTEfD/KnL+cuLoxvcsy1q3qsZZN9+
ysKRay/MWdhQGxMMBVZZ2rg6yi7vPrH725zjgDvVId+H+1ErHqcdMhvCyDfeiCnb5J72GnaozvKq
l4+BN26w3DxpdUc06GCuF5lrgc3pyYHumqZWvm+ASQQvfR7y8RgGQ8MjGEaFJAHHef3YMqvbW2OW
UnjhX0sRg+tQD3d2XUnGjZlOLDab4miWN0jyN68mxzljwVPMsIXOhg8fmljrS634TUaNpIo0t8m+
syDaoo6F/2uzNSxMquXfTQo5q9Ge9CH6xpTqTksssu3ar6WgjPLq4mogmA2C9LtFZ6GIW43nXAnH
Oau+OKriHx6morgjvrJSov/DLMWtSEFXsyGRdT9k4PwI9Yo4ILxlmwHDsDlodowhz/VMxRVo1Ahz
ifJ/Lj8UMYiKf0UaKWWak6JaHp/qPD+ZunBpEuHQxxZV+Bx8YVHwFjUZRqYwVTvxs4z6T81UryXo
IQJ75RVIIpw8Jy/R1tD8cqXMAsRO78uNltKJxnVxblzvmmoweBWrS1WcbdaaigyishCzs58JYk9I
k8ZMyaIG7lXfUQzcdDoWnCvA+H0Mh9RniODhjo1kpLzZAtgp1ZkeFhyu2eYzAX8m3Hu7IgQcPn/d
og9WrTCV7KaFGLlte+vJD8sfoVqFvJk317v6La7NH8sNLhqMG51ifBIJ8WptFSGAqc1LlYzhsWzo
8VsGDxGIXuw3734kL9jKs9jQ99w5EttVenJfayjlcpZ8I6AtMjz9eazL50p5vyjdRAeU3NEeBy2b
vx5mCDrt8KoxPF+HhFo1iMT/tN2dxuBkMBgFzJT3hqKAlRq/mGDUHstzH/1k0q9py2UrxMkwGnYP
MKPM8k+VC8M/we/v1HCS7bmCJFEUPyQ+sLWPkC2VANcg4699io97Dz3NIZlbyjS+JKY8TNge7EsT
aynfy5FxzgP2wjr+bXmfPpfFwH5CisPOnsXFobc8aKlLZneoAwD68oxo/NNJJ/MlnZklp8NZE2jB
ZkQsnffqCzJFacB1hAFMnGL4nrrI141XESbeFQxku5i0a9GaGOdYAxFTgb9OEVb0fbZzOzxYRrcn
SyAY1ZS0o1O1Ae46ReyBpFnsvdbZLMSgDlnPhCMk38RmdER4hFV2tNKq3qYaSZ5z7K6bUbdwJpnv
TabmO4FvmLAIaCbvCb+8YL4XBbb/SGAuWm9UvFyFhToxeLNNgI5F1uSEqQrda7SVTvs9mjzqaMwY
StOwjlDS0Fd77T9+AjY00hDjWVN/mg3XxIVH7CsdUbBwrasbYMURdG8q8oD5ElQUiX4W5z71IzE6
Wd/Fu1KkI3zFWjthdnCC8jDuMfzVTrGXeMdm/l7+0qpHlp9Q1AGCIgrn7E3YYPjYviaWT25SXe1t
2wuIi8fqwS+s97gO0vMYYRdgzfk6IJ8IaGrSya0t73H5gs4iZ2LdvWSfJZmh8nCgm2d1jmcoxozl
EFcrxojOSQzmBRIdRkzqKJejsDw8awur/S5DOCxhWTSQH2IgFR9T7JA2FOm55ezI2dmZ0SQOLik3
blen5ywkatKJeTu9jE+Frnf7KmNObwAebiwDHm8LQ/Dk5291D73OdKJD6jXuqVJFSGiU8OnGdtwh
Nnuyo67bS8ffeQYjlZS6E6BlfAsSfTvH2EeZ5pclk3SDo25zsuuuOY3C+FVDTt/mI2YBeFz0dzBk
om3pTpt0HIyDZxeAOUwJT9K0vVUSARuyFr+Ekf+GAR0B66EOnSVEdJS7OF7TQ1pWcpLTk9NND0XL
7SIC44LPjO8zMYE/qOFtOr5EBY6FfnycOQDs+3HyTUJjB8lp2LVGdoz6qdvpuUuXvNgMOpqyX0HA
PcyAKKtkMi6FsqqDYJ8ggA7hHqNcYEaoLCRoC1NEJkeflZqNJ/Hw9Z3bYwSVdy+RZaxMD2uqLBYP
MQxxihVGoDRjmD1RmhWtcVwYwFjqsg5hv58JzNCaNmKs7on9IuHC+YUJcDp8Ry58HQhrJLiqUk1p
M6BXf2UYG+GZRBre8sBUrsHJdtIEzou69scQwXb0gftgcmc3H+NMTNu6ta70DE7JoD3BL+kuJHKR
2i0bsfgSCKom0odkk35OUXRa6NmFSSS7RyENXIdvpIloTbrEafrWdjnKhTCtRkRziOmqWENqJHzM
eDDsGpIJ9fqMd0gRt9elTmomtg+JeZFIoFtl5BSttP5PNW8w8CZ+dn5S2+fCIUf8Aqu/Ye3nUyRM
KZ7nkOlv3qY3qajBOrRzyvTmOtf5TfFhFfvctWCgI2wCSiT8DUlAjAgyLGcczpiay2has+tTSru8
UiWh5uA91obMbjpEiIR54o9Qr9I6OybMFe/6nvfpoD6nNaQzra9prXhkEcnM5G3c3RZuP0ESXezF
Wy+Dipqncmf0BIN3MRFNeYr23xL3Dd5uW73dLpqthSA8NsgIGp1edIBnv/FqlGUQKb+tKoJT0jLn
zC36WwLd/LvYzY9Gh/I1KZUGNTD3o1Y/NHpwjZwZrNK80N2iDXHl1YG5m2fx91xn3KtAUL12TUcm
Dq6LdqCZboMPQ6Ujn8KcajIG7H0xuQhNnP3SQHuKbdy3HvGy5aPMW9yXW1hcndccsmWapvSAgUYC
RHPRM+Y3eTQhicDcri+PbVCt58x6ydRAs1LqGoxbgju9Dk4SU+HGtc6OCW+KTn9oUb7w/1gyq5w8
UrcBQvF/rNNtHTJFM8cjFrgpgAwqqij8jVcmdbG6ImZhMYukjMQYsHqgiCboXCnVxpD+xBuydy/o
dknc/ECahs8eJ3nqUrkmjgQlEQfdHvIeuoqNUyUwPHWRi2DA6ucZiW5+azVt22ba+/IGkRNC6GF9
sIoRm0envSrRjs36wGqLtRa15zI/CG0qkdqJ1qo+b+vmJQW6RiRD7av8XHBYYB6rlee4ISbal95z
NlkPtdbdxx4s6LCB6dw2wVWPYki14LduwKkL9ArhTPLgmK4PQZ65ZO9cJfEhq2h8x2wC+1OVYtBJ
vp7IiXHcmniiwfR5pU/eF8Mt+PxSicDI4eYbcn/7Q1BuBjcOzp2SosZKihTqFodmg9MtLaLGSwSe
uPeH6EuL7ks050yrX3Ur/MbcFwcI+JMl8p316OHCjgTzIguOFQOxCPTI6zD1Kh8z8FZWH6QuY7aJ
tejTKDiHqkplw95gx3ubZX3bl1Pwoef5t4EVLtiH+O4M8eT6+X7oqt9k9RwMNQDJmfyi69UP6dR8
DUxOLXWMI/Uvxl+EhQdzxyGSLZgUdB85bpPHuakOuYV1DoY/Oo3GXmrcOkFoO2tNkwSdWYgb+9re
EQqToGJJvpeJiA/TIdKwW/EYBK5tQPflYU1Md+FgvPip/9MfiUGOcU6mXhJDv9EHTOfhWnEGlNqv
jG6FY6OQ7NOBod4pVer3P2tZxBcty+QWjOlPPxK/C0H6bu9XKKl7rHm8sNiOxnYSdPKQxOEXYliK
Wqsc8aVGrLWryp4GR2nuWg1K41B7WyVaUf24akmcifaamow3ScWqhj8zlROtgtLXJ9bPOJ0QDCqF
x9IfVYJdOxIY2pcdrjZDcF2EU4sCw1AXVT1pr4UJNQk59TKAW+bW5iKcaBGldBL1DYYK8ErxP5MU
frniU9myIG2QG5Woo3jfj/grEhPxBwBY9Dk6Okd8BBn5ewNUWtV12AS1x+1W6tiWO9S9VPYDpvZo
n5/c4KGfu11eYj5owD05xC35ha3rg+LE2TGeRMHW8trb+MgNzimxo4Nhm5hCtV62TVzcnrBH0hDp
ag/D7D53lQpMUKoyvFaYelu/CLNAFUcPKruGGKAG4jn9Gnoyt+ImIpN93FYCSqseux652Wuz41tc
FLF6PLETFcEGOe2YGVj0FDT6uaTbWw7BTlhxZVh/2EJHn87NrY32Y0seiFTLfpLTLNa4oXKiWONa
ioOUyOk6JDxxMiBgoLro56A4WJXuEXyIkAixxnERiMpobzs9rVG3RuqpFY8LwLk0ueaAbs/yzr2G
C1rA9L3Jyw+LsMGonB9ayY26qG5DD7zSqcd+a332wXgNiOFddzYCtXgs7EOiE3uYul8lMohtl3vn
qoBAO3kM8qtJtw5l+EkoA7MHfCyzKNwvNh1EXU/3pv2WRQ4mtXJAWKImPk5ko/lr/eLMbProBWgP
RpZQjN2+y1SD/+ml3HRlssqySxLDEvKpmkolMVw0y4vyRMz1gRXtGtj1xwK5TRN7HbaLH3NgnLEM
fhryObmDCs9gLEgVS6FY10HysYytlpFzJPpPTLEfR3jbsvSuXT2+2Vmx8VL3KsPhvikd4sboX3tG
FbDG0GwpX4cw0kpSKpisKrjZrRHLcvALjKvp+DVILUruRJky8olLCOeYM7fsd8vOl1TNpe1Bj0Ez
t0qBuNxdqTVtbQLO/MKEupS+2hEfpUzqQ9DDoSNELFPlXd2xPC+3XK4QmQXUUEBRP3wS0VcyAdfr
XTa9ZTa9e8fFZSWX2NG/ip77UtPEdnBZOYMctwM1OfY9uK46dujLgflp9Klh479AmH8gaaMhjMBb
uUoT1c/aOdSclwXpXb5DqBZg9QlD5wYwv6maQ++BTbTeFaCJnUXVSKQaK1wLuRz868M4EqClwHhN
134P9vCjC+UT4zAAhzRK1gKPRm6PigHGcjUQdlFtlvtimSFoACxAPrwg88ndpHvPqmaGtIkRqEIu
FgCrc36GfveyaIkCpM13GqRGsqCwByXvlUHi/CZGDUpDKLb4+qnZI8dqMzTEmdPB4VDxKAghYWyJ
o4UuQtQD3B8MErExUOOMcT5H6oKsiHaibAT5tPBToAc9aE1xCXyl7WXhNTIW35aaiSxuGA+wvSmE
xr2ldjwfyidS7uyi6jGL+KMc6xqlF8QbQs2+VKVlUHouZzkR9ruk7vRHBj6LxMt49Wb86VXQDYxv
jV0MZzmqHfKhTpMdfSusLxbwU+b6oRqS3fJajkJ15wokNWnqK43/d6ExaBo17+jzzWOHjrA4p49Q
qz5ju13WxrtlBjTCOlnmzWNkQDgFk1CoC/wzd6VT7YHgVtsE7WEtuxmjaUZmCv1vfL6WvLkgb/7R
0txi2vaK9AHgglkGjHrzPs3Ej+Ueqg1Dbr2xQbDilWQuTRufOEAIwNlNSeKw4OXy96PLIqT1lQBf
qXk97StjSHEnzWCHtoQyQ92Z/pDdGBwRoDr8cTfoAbQNbINTCqUxMdXJeFsgjjnHlKByX/AG7n87
E7E9o83eE3o4+5a3gpb6LmB0gT8D8FKRfVtecYtzeYnJQXH1yFjwb9sjAAju8aKf1Hw2VbNi58T1
8DwpM4HcS0l6Gnc2eoDSpm9QF+uEdfeqU9MpVbaAkcXrqe22i6pQ1XOxskKwcuSvSqO40EYc3Gcz
O2FkXANqQ59CrantLdzIXVRBmyIOGRsnXLXqxgL2OTqj/WRG4GW6NsmtjdhZVvbeisrvhTAAxR7M
tMAs1Iq69a1pNFxcadTiuadAidwbWpi9OmWsdD900sBUOxMrba3d5hfhUR0r8FuteknVb2D7kwlV
R9adHLMvNYOUPTXkouBm/3iL8NLByYHr2k+RButofVSdXjH67dGJzqFzwGQsXi0fQQwjY+9ivqtL
kqQc8fI/lJ3ZbuRcemVfpeF72pwHw66LCAZjkkJSaNYNodTA4XDm4fj0vUj/7a6ygYYbqBL+zJQy
pQjy8Bv2XnvdYKzX5uiGTyvXQmCz5hmJ+ldGByDcH6JSu62w9A8CvliKc18lJfN0N5qvQHGrTa3z
cq/AINqQSsevGrWKjRgYT4uJ25wWot5EWn2dMrum46X563hbPKKrxs5igYaRmMtiLVZwQt0XhYuP
Nv5dXtHlX4uNho5scXS0+hKezCGVm7rP9mxJhBY3BRNkiODE5yxjfpXGVPOLJv/usgTGYfUxC0o0
atsgSxNcxQXXDmsVUNKMYUI8ork2DBt9fq07DLgOgw57KSQs3dTgd8zn9cxoF196miJoEvgnN/hY
zmEzBozFd3y7NHos0//DFk9lM3YOrbPLLJfMy21jMyYtx3naUm0ILBV0uyQDL+QLxkSsdxaHA3TM
H5WFhwLGZAuxNG3yX6SjDHdD59hpHvMUOjBzMdxasvfRkqV4QMSMGqP/stN0v1zu65ko0oR/rkuD
dR9iq7j+M4eVEiXYWmaqsYuU3/pySywQXX6TmnG8dV3C4thpbodasf1lBr4iC9wEdH3qXlZUgbaY
4mMCV/3SwiyVU0Ou909sOBg4GPNuSD0zlhDqm6X2Mh32oVU0X8ZBhNs2aVDxOc8QGStk3M/rMGGd
YygE9KEE0h9XOEaTTahtRYvaEz9QLzhGXS+mhzYc8jrKByPmypl52Ni6GwXt02zy6BYCZ1budtg1
ficTAJJQsJ7WlvUYswHfFMDPR8k1UBQ82FWv14JSHLoF85I75a3SEcLi2NOnO/ysLvWQkPNW83jN
iTAjJnDeWlVyE+PUdd2eR8GMr4usl5pgBsK36YgYw1fbrOeAJ3z6Zow5h4yw5nGdSJYKp1jrtlFc
+Mv2XXWYPvbLo26oXiRH8jJZyUmZ52o81HRGjofoD/Hw79pAy7l9NIzupR9Gc6vz/giRgTXHNYzt
X74pbG2HzvDHYSShvUZ8O9BgOLb4EVV5nDKVEhBwuuksUt9lUI+67H1K8k/CM/FBkKsB9RuOu4Nk
S3cQZyiYdJJ6Z1YIuYbMPiehOiGpMx/yRfFBXMClbmA9TnpyMV00WA1QaD9fxFNVRPFucVcynN31
PFqiyTY32cz0rWZK6qte6K+SC2m7dJ6EJ8BaRRLgcR6H849DYYs2B9dL4RTFkk6YA3TI3/IaN4bV
QAFqHP6+MbV87lCEXcLereKh2EZLN0W0p23I3W9m2dtoGauKodX6z1S22w4A79ZpPgzijXgrKY6X
J/myE1vJO4nNAqS2+EsVU/lVTHW3DlB4q4nEMV5XuEoi6lul7B+X52aNBp3BPQhWE0Xx2sKnbIcc
jdu8jbKvsntdj9D1PCvSj8SmKTAqtJTma+Yl+zBhPmATYrEZm+bWYfca0OZ/KLG1I8juIa5/erf7
rGr26m7Ke5bplGwJqrrt6GDANMRNay7iJA6alVZGMV5toPkxf/1Yursi8g5uMmx6hDpGYTPkifb1
fKP38YIHaJnXoF8OzMo7K0q4zzXxZ4Vy5AonXL6MpvEQEFzJyDIK3SdPUoGFBhUYMQz+Mv1ygAKs
mo5hjk+DS6qiTYwfivp1zFmx6tniJ9x7vZMcVjDUqvQCum1EPAdW4cCy/BM2Ilo3Ej9InqiMwo4o
zVr8rGAhy+aJ4pWGzxP4tUvNn7TNnheA0fLYVMsUk0bZfLtle4uI8ntd16H2209t9Tq71EFQd0gW
YioBhhSdFsqBXqK2bNnsxsvNR3D6ExbN47oABhyqEnpAoUomHSzAuxC53w5TBkdthOZdho9L+zSO
lPclQCZWkgzzemchWFEd5ovErzPzW1t4+nYulJ91OKyTfQbWpmc8RUavDd6stHjfNeCzBFm7aKwX
uE4foZNhP4epqAt6xG+AeblIWYwSttXbxK0QhMMi/trFqGeXV5+LG10PC8hcVjeMCW8WrRLuhcNa
+629W6lcyDTYzeRCcpUkFp4RB/9Xg/ARYbYBoAmJbrIfTbGXqf2q6RzJqE3/xIukNtaandfqrEip
Q4zGvbr0tKekr16l5hKkR6K1Z8sLWjOE8AtKbOnSSGYQAX4/c2Mm78vMtyeyaMcQi5hgxutl+9Qu
BOS1vZELaWxdo3ad/g3xv/A76zuzRhyFC05i6WyW6Si5cb9FC48BWDa2RFq2jD+Gt08VzxtqIg1J
e/du6tTbuJyRChj0Z6ZVn6B1cowWzudyQ6Q50jQdX81SRa8CONFSaTlz8l7fpQ0NRb78oPFSAcju
TjnYTV7swpHAN1drH1Z+l5h5XCdugG7epQPUYfexbt0RLsCw24i5l0OFVEyM0zorq23VYdzU7adl
Oj6XznehNJ8L0WrpGVl8PONpOdRZfb8wRcrEupkZejBEpmYcTban3iPY0jdchPgwOck57jhX7vNZ
fVrZh9ny7XvKzagq6q4WeIjbhUYHSSTfhwYy3fbMEPNznbJoBD5sY2LaW7V5LpnzYzxNkAEmhr+8
hNMsKr7l/uouYp6yDEnzcBDB0GoZWfGSqetWfZVQLo3neufOC11v6cHW2RMzipNB9ZKZ+ZexzE+X
V9mt5tu8ck9OxbqOgJ58qLHJINFV899pocU55reejA/L22NYtghi1psc9ywDCDdd3g2FIRM7m9qh
PuQ9NesrFj4e6Kzxlj/WKdFGXBqbeqmslpd5rYiXcfraX48ON/1KK1o+e4IOh1qcknntACV4BZzH
4jwtB8XyBMdzJCTkvW5MEUmQ+NFNyuLbZLJtKISO0g/TNXzgS363Wg5epbEpuOHU8ErMS6ntLuN7
WJd39ohfbVF5zh2K66Z2r+uTpEflA+5IpZRnv59WVCJcou+EaxAJSth2GMFs44jqbkXRvS9nzfrs
t8L5YiA82qETJZhzQbF1yHE2epT8hnAwNpaanLUKtmFSVG+yfJwM62klSC1Fr23MH1nhnXHgLfhB
g0i/KHqVF7WN3yvF+K4ezECYpeU3QKHXqmJ92CgubtBpCpBEuuFSqi4LBf3SAkuAdN0f02I4YpO6
Q6L/0g7euMFd/1QM1zhnk4wl4qnWdYNFYsrRJT7W+lYpTGWbkxPaWs9lUw//MY3TNIYBloWzUYcO
vsqI/uVr/Nfop/yL69r+7d/49VdZTQ3eaflffvk3pB/879+Wr/nPz/nHr/jbbfLVlG35K/+fn7X/
KS+f+U/7Xz/pH/5m/vW/vjv/U37+wy92K4v4oftpputP22Vy/S74OZbP/J/+4f/6+Z8QjTXbdCHY
/svf/wt/feXyI/z7P535a7ovMf090fivL/qLaOxq/+w5qDosDwaxvVCL/+IZu94/o5Vj0mVxT5qm
ZSCmKxCMxP/+TwCNma96mopqixBGTUVm+H+AxjYUZIRcnoXND52lZf//AI2NRb1aZuBPiuP3v/+T
BelWRVmAVtEwPPu/43oNFhYNPBXADzhliyUBgx0hoid7VI5lFd6GXnSynLk5kbT4lFeZ3MxuER/U
8SFR2C4qw3gsZEP10KTIQcgE3mReCa1BorezGYZtTAODKZ5xlXqG9ZFIH4Uird0w5hlbVmKSgU9s
Bi8Jj0M9/KADS7Ru/vy7t+Svi/cfoMSm+t9/Tl4pS3VV3abLVPX/wkYeW4snvO7ax7AhtrC0JEkL
Ij+EdduQhofLNHGJ/5Mos4Bsqs0pWpynUekiZIJ434s5OxSa+lKExmm21GoPpjYHQZUm57QBGmuH
u8YzulPnac+2dBikd+Vjoah/eEib9+uHLGc+sKzE2MWFgWlHiAyGY6IwKnFY1soiRShv93kZ8BQZ
YAHQbpAeRx0DV2Ri4ES/oQ9nrxUR37v5KYyq9hsxeTu+3ydc3NrJXrMaJfF5dGxSLdTT+qGVg3qa
ROkcZ+Xh//625zTpZs4jAuOk4bcQ5w9rsMb6IU7kIpnwcFT+ZyJBv4T1GWH4MBJuyZNMYsbX7DwN
eM69l4fK0X96BClLL4CVtyGcIprqN2xX3i5lyX2Ku0W+wpjTj2xVPeH3i/YF25GkFDQocFSsk8HI
CedJNn9pdJ07WT5kYhSnBTwRJHl2tbM+PAHZDE+mbYCOFjyoi+WXs1TpLv/zw/p7SuX4rTk5hwrV
K2Sq9n5cPqHl8muxbxz0MVb8NJsIRsw4zYU+NQwr+GTArxPSkQaAbueZpDj0FvgZ/muakWK0r0Kp
sSdq3bi1LeIQoyLbMpA50Jq74A2XIEbWrf2JEF5GVsrYwwOjyDONmVGirD910Wk7dUn0i5FLnyZD
e1AlvzWrepCToABW1YGkgvt4t36obJYvjG6Sc69Yybmjlg0Y6L6sv7V+iKKRP8wXpL1lPMwqMgz0
QZ1CtCIfKvdXK/OeqGaP7FPzo8IgdCyHG5sp66ZWR8dPKEmIbZkb3xyYUgk0d3oznxPD63Z9bZyb
srnJWmgjJCl/uPa72rUCjws4vmmJ9cBeT8hhwryiNOAEKnCQqsFOj5J5FENjnZBSMOTFnIL8Qe8C
6yiiXEQkhEnGaj0wi2kehEVKhCeVrMxn+9imMj4XdKEBBCccfw2MX9LotuN9l2vJqUkAgHQ5/Csv
8uOxdg+6Zw0b7g2gKXgrlIxs6A2IbxS5tuL5YpTTHqbtTaYq+LOV2tgqbG+ORfjRmZ0GT8udoEP0
Yk/0D2m+SwTlqOLR1Go8hoAqH9Y8j8rLik2s2OPOLl/5eue4Bl7MNjiMxiL3JF7kw/DjiCGxzFPq
cYvmPWY8daEi6XWAR9IMTG/chjYQpBqYFRPYlyaRn/acKaexO6CTQJDqjuDbnP7cDXG2j5P6McKi
jUcGgbhZBcpQPNf5DDuyUomRW5JHbcdkQ+7u6K9Iw8mqd2OIjUAHqeTUC2QDUss2VowSK0h04Cr2
9rqhceJpdfFSSDsPRpHNxz76WtMJ6wk0UuZdOTimo7CYxXiUwdv1oOSByQCMdI+wtur9POYPrdM5
fg5bcGOCxoYf/NSQQQjxwXK2sqSYFS5MXjmOtH9arwRGld0pDO1PJdluRy96RkxlnMiLPttSwPMW
wxYOayeAaQq9/wGbCG4BVgVwm5tWG2L6Iu8thhZUaJoWqFH2YpREPsUDuuopJE2JQAAG98j73GRR
Yqb2p2wNpB2LIDCuFX2bArIYmLO6tcGCODvNk6vsZVdfyo5Uy9wNf8gKwwf3EUoOX3wl62U+ZcUp
I2xsz3b/A/WZvauZZp4iz+yR6JIyTF4Ql3Bjvyn2zHe5DB2dJQNn6nIIvlnodzExQqSN6EwNgqjV
X8JEaQ6cE1fHeGm1ZjGwKG3glRUDnTm79oJVt+5YZ+AsNXu1fLdEie6kjq1RUaFBNQRfxAIwL4mu
jKI667JElJg5sSZpoZb+RAANb85gCeuQVEQ8dVbHINKwF0SLvm0mnWTsRgJ65/IqjGs2mqNf2CrB
gcY7ASZpii85qX7sKV7GUyxw23TRSLLp0wrr1rbIwFqluLJDYuz2NVPyHrSndC6aocQ7I8mkD3tr
xl/JbrpU252ha1XAeojlhdDrvTp5f8YUr6siwoc5okdTI+DPntXfVU50JnX6WOvCYxGe7awF/AYB
vDi0enFopmCQ1XRgC12iqw3vMpiecEnrV11DFG55bDUNVD1NQvkS980fp4nl1ojI7VNGhcmMkkrQ
bv18JD/vkEbEHhkkoLoqyuki7jSAUPPt2AyYUWrR+DDtkbk5W4NtxI54Ss6jOduHEF+AVxPSknkE
onudGfRzzreB9MBJcOIzvlAebDjOmZeSipfrJx3JqKvQFdpfYQiQn5MF5D3BwYD2po0m2cXj+pwO
dE67TozFLrN01ByIzDqH8fXAwDFRqcyGKzRjrGmlgdnKDe8HW68f7Sq7NeEGyCyDh+Gaza4xlGA5
ygJDArTS7fyZ9B5Wfa+4V6j2aJOh5Vr2rm+a+5lELL8URAnRDBUiup2r1B8cLec+7x5Utcn2cHXK
c9d/WNJ6STIDVrGJcsdKuCw1Uyg+Ogsw2N68L6Nm0ybEupeSt58sXWOXSPiNDPuwQdLn1Oxjbmoq
ttesvLPiaygJqhgi9x1LADgrdMWgHZmyQGXwnLfMq5Dl0PnvutYw9zqGj61DW48XPNqF3cCGC4Lz
/dQCyMxj4o/K8A1NuLuvquGpHkiHMWC9Zw6VyZS0N8JVgxQ2wYaapvPZp6Hj06zJb53CPqYVe4P2
l1RgEx00VAJJrpRrafCrwZYUOX1ZYpIY2LJGGSRbh8ROvcMIOXJjibDeR0Ajt7lCCdyFZDBFkbxx
vJpHyJOp5/rBhnKijfWtq/PCJCm8DFBI7qAdNKxcTBai4WNSb03ksC9umR/dsTN3rKf9xm65ToGM
9KxazyQtnDQv+27dis5wLt4ILNiEFRhf2yxvZaYxTVLagvQxtzy5bOx3KKLsT4cumoH2zCJKN094
DRZ1Zo3XsZxuKgddFOUfm7+USb7FB6Vq8luH9FbZvZVN/sf1XHYb1O5p+82b/lga/YOw4hjHdH6P
b4BlVl6gOU9JafdMoju0ZzT21HkRQuGMsCWyTrkVpj9zjw5LEzFWXyOoa0iZkfngzPrdXDjaIYcm
xGSeYSC2xLsoZE4xG7uegQINgxviLsDo7BrFD9NVrY7sh3l0bfzT+q3iDreuLZqglI1LmAaRb2Cx
x8yllhJvU8Zg10k/wcUM2xhvc69IkNt54QsbbGaUt/daCVtTHyLLz9xuWFSd3T5UjgXm4E2Z6Kz9
Ghg/TtYx4G/KVznhhejYbxc2vGesFX0BbBJd1rOujy+MON+KKnwsdRBAnuz/SFtxAmfOm4M3vlSF
s3dG0z0YeF6TWNkWKVAxUS6z9aPsuIMTg0EbSgEyZceWBNp6hqeO6olCn8g6KQNr0tPdoI2qTy7d
pScDPuJdDgo3KwIxt35Ue9DUTGa3VktGYvbCRvbiGOYujHSLFUk078yecM4iirdjoRdnzSRDzCMb
r/scWv2Z5w35a7nt21b3W+kwP+eR6zUZUDDNc3Ok5vx1umwgf6A4k24yMKnwbr0yOiviYabMvraU
Y6XR2AiY5itxBVcWcVi/VTa5sfU1F+9M9xgGhpRBvY4umsI0sqrrIlhSMvU5hw/GPh1LOsGlvBvp
a61am9JmbWRH7nws0n7R8+HYkXkDh2ZG4EFcK6KfI7GFZ577DJbERYNoEYn0Bm/MH0aHV0Sc6j7P
DDo5K7kFSQ/FWtj3ujSh+QxMlLXaACxB/USWNwsXEGsprLzZ9rAwOTBN51pAqaw6nEUWy6ZQQ87m
MPMkvuWoo4zdTFmNmt01yDxREbvApt3ZSA4ZNqW81CqFZOSmz+g2HgxrGI6Ndj8I6vGGn9liN7dH
TX7xGhZpdmnBrtW/5xp3N7L1U2T13YlYYKiSSbx3WjAFES33aMw+JAgNpEsLQZaFYsq1X4bAhyhi
mpgfeiTql2F/6kuELjsv8z5Mo9JviZCdZ6ACKCwJAMzuirF+0XN2LL3F1q+JcEjT32C4Un465TAZ
CD0RoXn7DqFWUUlt60GzprNTrjF5pAHmPHevwJYOZgJ0tk1jPol6eUk5C5e9eRuyPPNQcTtF6zEp
y0l5Luy7UjEA0cKlR7jbXNwOjjopzqB0E/0zKkBAGpp+V8ycXq7QzrViPWe2cauCfw/JxHTSCulP
xilhZnrGVvgr1RzLJ9cAW9NihIxzSC7lRCw7aZPIFIXabBNrZlKcFYfIiLZ1pZJNbNoInGEyKpHZ
Xzgc54jKEd4xVnR5yQqDUnCqtsr4C5v6nfBSVvO69uLhbASFf+ri4QtJRXVUpoNnmAlbTSxnYPW2
O5km5TkclqJEQ6gqhuxrYQ14ufdVhrgsOlrEMisjv+yO3cB012Nzzcvk3WEdOSMSRUj6O2QtTlGF
mkPVNT9pAY5IKu7cbvZNVn5ZIcGowp7uceiCsVTZf7VKu4ktow602d4zTrXgyYCi6fQEcw6un6ZL
GKyGLgH1aXI0gEXiJu1HDMkadDAQI1tXUMI7eV1u8CsmeF9YcshY7vuRhZvtNQ+KHT0XRsKcE2Eu
gKor1K0fw+5+dHoRQqfAsgSw5z96IgnQvzvc9AN8dPcxIWa6V8SFiTnfA5qxjVHCTFZsZCYGmnjQ
SwWj5y0qtresnQ8At++UzCFOsKkf+YspmyBS71pXvOGi2lWCTT8Bo6OvuhR5shRxIOVon0v5nmQD
Jp4INO2kEBxge7iHOKtUlqbCwcoQwkVp9Qilpo1+ewCAVGQlYKGZp39qA84xYjjLMiYKIybHhebS
ziZiq8Akb1UqbMurCL6z3RS1ML6Pea7QQRN9buf6LtYAXpBuSA3IAHr5f35kbQmze0RWDxBMBNJ6
Z4LI5TomWzlVFbnvrJ+7+Yiz942tD89XpTzDiEO1zzO2QhtBPKSgYuB2oCzoNjJLOh+mKbf/8kKS
JfDq3vTVzIsBkW/D+mELxIwFmiCOyFqUkoweSUQCvTmDaQG2maDsrU7egKa+ghqdxeKxSlCOZj8K
s4B6tOBSsEvzY9O6twi+2BT9AlazZvgXuXqktn9JS2fvWuEzPtRpN3rQPCkit0ZDqkdchg8K6QsG
udfIV0255Q6/q2f3G1O3up2vHjBdjEUAd1Hf1EOB7iRlqVeIlkE3fDsW0eiI5EHVe/aODB55OH4l
xB37pW44bOSJp2yFTi/PcyIax/GAHyLehIPKzVa6KP1gaA0Y0Zm71XTk1Thsxhqq2dwZSWCm7BPB
00X7sEUOa4Dk9+zqj6fzAytxcg2XOzLq23xHnNM5DjtjP4Ux4xOdB1L6UkVoRnusv6NX31SD8jUM
Lc9Y+ZHEs09sxKGUyDMtcyumW86QvlMeLc1DOpPkT1N0V9nmbswBf7B04tOGg96Fl4bAFAj0QQgs
+QPsG0isWaA4pbSIlfoKAxcVmTXO27CejS0Z4sgSXc9vFbTW3hlCQjAZvIBU+c+jVpxanHmozhZN
CfdVavPeNRFuTskhOoecdAmdQFaLBEY9St0h/KWu6i+FN11r0nTRx4bilHsAAJXm1DXtofXKG52l
4SYr+/HgafOzUY+PYZvckfCt4mGLfypYcnbZkqc9WVcrq1/M2HwAgGlY3UtpoSRW7U2H82ikpnDG
7Gw64lEa3C3AjoM41685ITQhmo4iD/G/RM7ZA7vWYLkrUh4MWfge0t0oXcKoajxbGM+SWP6gA6Vr
UdHzGPmxgzrsKfJOXe41o/ypm+K1xFi4nUc6rl5+EWumsUcFskVXfi871vm9J5+aQn8OtUfFhrto
lspvK6dbN3ITrsWOWLpqHH3Ubzx5m/FLzNXBmZ1oidPBy6x8joqKoKJFuKnnxh8KNnTAFUvONnoj
QQDmEkSlZmTVK/sEea1vp/av3ouLUwpmZVr0GRvefUjHmZTVnV2Yv4qSP5bLz6wM8tkuUz9H5uW6
2FxRIOmIJOCQOCnyGz0jdbZwb3Vvo43xEPSm/NbM8ZjxKl4q9RaGik5SVnUUlKm4sNwwaApPC/BP
rTnyAXmjpH41DM6Y79OBZPgkIfaRezsljBBTdz5NVJI1ZgdLm3Z6gnYqFlI5Ror3mNArGLXKUzp9
UUJtPmSUHMQSke5eA7S286k7ouwEONhWQaQK9S4CO9wvftKQyAtLgrN2E+LWdDz8GSUzWk/u0rzh
zzvZBtmsvZeTSiZIJeq9qIpT6eTocKFO+6PankN7SWpfZBBiHr5yiVKn7wSAFatgIklvbudEvpB8
Q/Wq0tNdMPe/gBYhlp7GW9MDNTFfXIuKBtKOvR0rcJMCUwaG3j9ZNSpEjSOuT3q8ecTbMMbogYUm
tRl4s3htU1xhSnutwwyZRR5nj6OK6260dxkb/XX6dKjL8qOUOcEbZRkg0fs2qXW3ykNmx+jOQCJM
RZP4MaSGGzduvmUceVszMbU9nI0YFqFwbkOKfGqt+XPMvfEYppl5wXtKierCTMOGekadDqJITyHm
iY1s2LTrE88QTtBcundxjLNCdDLeOIYKQKGyk11mRAO4OW06LCk7o7wks2SWphmbuCOSBT30QR3M
W520ob2GtjQucYTKwtxmE4NKSWnJz20wtEXK0VVjSj3NuJmgMzTH5ZOudngezcwONMLAN3mf3k+K
hyUpGp8GCJp+qaGoYDq+C9l/7DjjoC4VfF01gK8pwmILeKryx9RDeuxajx6gNbgKxjZO0xP24OlM
lczxNXXmvnWaP0k+fgPFK09OYbEyz+6zArwpWrIqwI5s7R0E4rswdf40FtAjxw1fCte4OBjYR2Y/
57pEV8herA3GQUEJ3/Bw1PuO457EDLdp09uaGsnWR07BsoUeNxFDoRPpQOM437Ru/pNOVrYLkcRu
dJeOwAxhugHWfGgVzUTTwnyO8XUgUi3b86Mc5JhV16Hh5h5t45j09XBRlfgFRBC+zGr8lGlNIEjh
UvdGVYUL18p9B8CuoajqXQwzGbAzw0qz20JlMfB27FQ9JsKioYoz0t5iJW/cJbVT7NmJgy7WnPHQ
OTXlfgxHfMBglKYmuNnyDrJCiXmt6h6SQt2pjX7kMVH7lnrE9WwdiwZQkDJAgQu/hzqt9tj4WGZ4
Cjs75QZHSnJ2XLRLVrhvBSW+o9TzbceOGtN2eedVlwJrs0njHKCsUFXWCXkkiJIvWTW5wPZPY99w
h96BPJanELMvBad9w2gW7SKqJG7Z+tvppms0pddqim/lbL/hvNoIs3vDhWHt64F31KEH9eQo93by
U8vcfKj07pl2OTyF7m+PzSobQRyiP6wpgFGMqWI4IXoHSpTk80aZu6tZRveMjgYyNYaNpUj3seiV
MABq/xR60A1glg8P7ZD8JKI4SHok35t4xA+ifBmSmIEXt6TmwUwSBqhptoV+MozWDgvnW2KXT5os
5F04IhLIJI8/Y4reCIygQxHmwzxM5EwmMWZB1LKbMEleK7YEQTS9RrM4y4gh6lw5751mXNs0xjBs
4LXNpnA3dJZxSwXRudSGxGRO26SoH1JDHeiBINFhVTroRNwd++HGkcwxM9IftpU7mBuyuU+OEPGu
0QnWdrT4dhxARFuRu3OrtgaJPYtd5oSur+XzoRRWUMk6Ii16uBDKwT1ZX6yTYuL4S8O64RKk59Qd
56YiMcAxry2wVkDpVMxLN4lh3cdzSv6oBbAwj9sfU+H7jNMqKPs09G3VvIXNaPq9O3/lbUkoFeEb
Rlieoaq/mYMBVgzKUpdD2lcE2CGjjQ9mZ9+DtC5ZLpkzOKLUZpGnkbgkqMrjQiBe3M7Y0TcOUdO5
Gv6GpZbvQK4dNIQgzOvEJZzzL5qrGM9lFDi29zlWOlYpZOCMEjs/jZL06DQ/CDZTkCcQcYHGSe5B
07lY4X2TG+aNWhdXgTNkIyaD2zPt71yPMFL04X07ke2tuK913n+WMclAgm03LFK2nXoJeoxXC61a
w94DCJYiURYzW7oTtM27ug33bmxDF0Cqj+dvOlZWWW76nupvMMcnh5yjeEafZmYB67fupFno93mU
6KKoA8eboKmqln2IctbSRtsGyhgNR6RBhY8Z57FTkpcKhrBnguljsJj5fcUhkDOeARbN3H520by1
MdqWkHW9DYjTfy8ZVb/GvclXt3hzVQIJki6PLrlaDWcpTT8FWYLlAA1pRVxeCAUFSTgUnKQE+l7X
mq8nw3UQkX0UT5LQ2l2K6wkUXn4OuUgCqcYdB5WiP0yph9XSexaZCcczaQhMV2MMe4SR6LrK5kZN
vigbZl+6SYnYyngQiGP9hHHzJtGoQEi7oIVz8qtQBop7y6sR6OI7Yy22hK2J78gstG0hlavMpMPr
4kT3jsiGndtrDBtTi8b0Yc5Nm1zOCuL17FytnKcBwIKLSUO4oCe2vek4J9PRv4qBQn0cYe6Guh69
CnnXdL+gSAE86IV3aZUZQ1Qo+baJYSVVaNvpHZfbQ+mMj0Y/1QcZMpYbIqO961TtTz6BuUmEckca
RgdmuLtRNB7PfSbj27oSBxugrWoO9UtDkrAWZfp+KDQyf8S+0Z2bDKFv0nk/Iv4cHHHMVe4m8rmM
HZbvnVOah2igBuy0wSRhqWg2nLQU/2nu7DWUs7EpPF8uKC/TbLOzq2pB95rO1W/RQJLpSTXOGuPd
s8rim7jIk5UTVtqUt2mMUn8wur0zazVkYI6XqsnOc675lTLGwWw5NEUhpTdGZl4phL8cFzkKmq0y
q6QQloi5mkTZZMNwLfEnszgEeGvB+EaMymFkRH+cKRVEjmi6X6XzrVBaxvCTJwKcKjeWHcVBOoI6
7EQHg3aRSfGsRtCsHLOq68+amPcd8rybbnxrirY9qtRGW7ngL+1YvRF5GW3znLkeXtXIr0xXnode
wY06OLxTk/LByNg8QU15sAcx+f0w/6HaULCPfMKmTLdyWLZChX2KVDgm9N2kQkE0EFjPfHPS8gdj
qW9siZ6jbZJdNaTOBX7tFugVDXZvZHcYMxxmDJJwp50u7AO7ta8Uge3OabQUMRlAzIT2QwvnaIuD
60Sg2XEw2QTzz7dBVWTXpJ3v5170d9gZU1pj3s60nv+wrrx1rCz9mYm8p8fjYRbtppifggKnvU5T
fKMS1FJZlvMnbREBENVytNUyulhmx7NvBiMeGdqO4McATAleEHoqdm3yziZPTZk1bmlk3U3Cv6lz
VrREhDAksDa53pX3eszoxEkUJJVI+w59WB3YurM0xpDLnCfMmfOQEqMV715a3FnEW/mt3rB8SW+y
UROPjnqakzG7WT8oSprfEBFAZwHqKa64Flo0HBSxLVtJkUHtZ0JQJGl3gn5NNGqukz3RuuV5Jh9N
z5w+cCr7IykddrfxbNx7as2pyV4R1QCbiLZWz3K03v43e2e23DaypetXOS+AHUAiASRuxZkUKYqm
adk3CFm2MM8znv58kKv72CofO/q+d+xi2KUSCWLIXOtf/+A32cHFamOJDeRDZkXppzThWjcM3zM7
xDapseCRzJNOg3mVIDfvI7Ya5vhQMSLcu4qCa3QV6aYA+Lxznh1aGPnQna9mOzq4CbnaEqQubd29
VgN6KUtsSsvGWLbDTyPstQXsEwc7jXg4x5DuzaEZ4WEPD3D+801ca2tyY/pVOUdnyPH7gFfINgfH
7Nu2W5ku0wN7NixStpWvChRtGGdRoFQgRNLoD/BSpo2bpRtfdNHJ19Ql1lNQ66nTKJNdgDsMYxaj
3cDuGTqY2/PkMA/v6iIeV60tdm7tlae3Fx1RYEiIbGeZ4U4WJGhD5NU3Bf4EdKJElTP/rD5hUnRn
j122mf2NFyXy2zZT3qnVa/M8JK24D0h6ik0gV7NDRJN5TY/d0LSbLNO9N1NagSyrzj4CRdbdPdYr
/tPQMAEZ/S1202JtwCcYURg1UXLzkavciyD0N0zayQzWk2dlyXKVJgURRsgrl97oiqXoo085g80x
iaH/duJ+GFiY8gL3/htKHjLHtLRbgzv327Bmcxemx0M2dcEmwakmxZPu7A9U3n7f4VvgdtPFTBq1
MCbz3m9j54ObTi+oWFshb4VJWVtoyDrI6hmxLLqPGrVvYb0qM3Y32GPAXQ2dM1rJRSUIhHDNFMUE
QbdbayhezTj85pQ6AXa6Xa8Kp5IrKxwdEBS0W8GUF5uJuykX1tckdSHapBEoJvQzVELoh6CiZL6z
UzHpt2EIutS4x5ZkSSSy2KxnpHNGkpUx+Qixtz9B/hJRvsJC54FJCB1dpnb0/uwyLPyMYWdRUrZg
IwEszBHcOSSj1Gm0LdDBbGq6BcIqGKiFFb/S+motBnvdTD4BmpsZvhtrbVOX0AMzJLbsYqeqt8lc
b+sDUZOku7AltDp+JFUAhlI0laSoWyamEhsNxdxatANHijk/2ugdY0CG1ZQHGpPddZVfcEfHrDUM
iRXMWmOpjdlnW11Ng9GQ3sX3eWIxr8lAN8DVMaqysID/AruebhsMyG3GCy2/t2sipjGGC8Gh8rDM
96rqglUAvVK9A23xl0bUc86Ete9zFyiecQQ9MsKEWB8fpiBxcfh9zOuMTmnAjxU638aVJgh3X3dM
QWl6bfh+arib8MVZJJE+Lo2k+WzHStvqFvVDG2oPBFo1BPCx7k4psJmu7FUui+Da2b2zgBX+KIc6
XJloOndZjlVVS9I3jGj3gJUiinYg76GIwk3YyG/uSG+fuNm263Njk8lqD1lt3EeZcYuNKFnTwI97
d355+5PU23HfwJmH5ah3ML09BqbGUC9jHwrL28sbGwNqQofliD4whA7gGFUwskGhYCnt6TgY+IQ5
BWtAPwU7LGtK7E6JKZnmH739/O2lHvDLajT1kUNn5BtxRfcu4RSo/epzMP/t7V9hdrcm+4q8i5nV
FkqIQ4lDpABJL3wuVr16Gzdrqs7VlLtohYN6P80vcAohgESWTh9m0vGNpP6BcLc/Xm5Jw5dWM/ss
06KrU7UNQnd7+vGvyJ/of3iE/i+X+joWMKKfvxFwxOipqcKX5mdatABYkT8Rd2e29i9c6kuQf/v+
f3Z18px9+80v/sOndoz/GILplm3aLsxlV8fv8h9GNT9SroQ8YuBWqxyo1v/wqaX4D79hELKkIGfr
byzsf/jUkreTlo6rOuND63/CpbYdmOG/kqmVUqYuTY6B4yJymJ//5JhbVn5bgZDnW83B0E/4wZdx
T+d2HVUj2PHyc1XrDWnn2Pd1WZNCe2ZVBNbdVS5EtjZBzM1imZ6xxCW2A/6lsJ6UbzMcDO9VTc0L
N5P52jMz8aMzs+KorlV0DNJ8VxPHYIWPJUPjHtrhwuqHzSwgdV0828tcYXTmTZdwwO/OKB6bXiKU
ALZDbEgFB7rvp8kp0QltaxT6dWEmJFCBocIi1W/tdHSgEmGrgcdbqUk26GRE/QzHT4dC2BnWa0O5
lGlfmLihXwj0mwbXyc1w5ioBXLImA2GnZc47pguzMCMaGb6o2jkVCdN7MRhnLKW3jXS+dSPIuJvC
SarJZ7FrgqDN9Cj8ZhGDCZhavymr9tpIPhuTBNdJv/fjeNHKaoW75PcRLaPZEOBM6pQFeYNq84Nj
g5WB4B1jMAS/5mw6A24qWffY68kxbJJjnsltm+X8Cuhaqe/IezuHlYMpk34I9emQu/oZgt0t0Kwt
jghnhKjo+NdVatwqsCkrrgjLGtm+k2PVhK8Gk3lSVD559XgJVXsVgfXUxkxp97VX03cp+BfDBksZ
sMDo2bCmw9jzNePs2BvdJdA98t52LiuZDNu1FPGxHaezjMZDZPc4QsR72PL7KtKANKNjyJZkGeGx
MJiPxWuna9fNnJeVO1uR9BurifdG6oLT6IvcsZ/gXK0dbcRswT424ycdNemdKxGGp9wHvp0fQPt3
nm0cvFJu+4zuACQAFSfjDKyxt0QB7XPsBMHQ2PKaYmk05lPcJc9Qtu/9fuUq44wrz7ZoAnYWjPmE
v9er+DhfYcPrb20tQObJ7YmTV8sPXstmuMynEbXmrVTc1HK6zl1jrL+MeovzGk0mLoxjZt9VigIg
gwxIqo1v9hcXBzn69/4w2QX9Ia1Fbbr7wejPw2RvGc7vGc7g63fKJ+skAs5gMRyMgKbXHw9hgAEt
VIo7Hdw2HOhmZHw0rek235MTgW8IMxbSCveeNbwoGBJKrYZ4uNrBeMGZ4AmtHpx0hHRFfKzK6Pnt
M8Y2Zm8xzzVaRr/H3aEt/VevVvZdkg0bf0ieGbIcbEmMA1clIDMSeyWchI55M547s78L9fDJaqPX
Kq5ZJJo1Pht7nVQuDPf2Js95OoZbL4dbWI23AQO1FOPsISIOaIqPcd+sy4h7VcO2C3usaNhUZXcB
bb1WWnpE7Yye/esQTDcXhLMnTckfLoJLUtnJc919dsdm3/TTzSmn23wFW31EghAfkS48zydmvh8N
2DwOYQ9aPt3qsV12xnjXQRuZv5JntssBnoiJE5sluDRgv+e+1s+N6KECUv+lO9+seL9qiZMg8ZHO
KlL0Kb31BLVp5U4QVKX6CgwwBawJnmwBl/Bd5d6OZ49Lji3xWcv6rrmGFN7RJDYksR+jkKWgDaYD
BCXCCnnW25TsjJoAbinpSJ76rl4Z4XAVRrOebya3rNdlCPW2wegsvVHmbaB1Pg1Fyf2iTzdd7mpG
WX5Rrysr2msRVDKzZZmezk41nAMLE23dWhJrUKTDWWvHmxP1WGaitsWdGFcs7VPn+o/39WCdZKW/
BFWxCD2YvajMQOLsk+kMLy5D8gzCumtFr/MEQ7TGouRmRkm4aiBG+/bJAKbRzl6f35sYV9o9tlqi
2ZZTvE8UAZFWd0Uqd4ZhXw7zH60tCQoH86sdxY9QfPZNZW5LkRzTkmMfeDzGgFuCM20nNBdfoC4S
CsiwqGiuNfkzU+KA3g6HiQdh/geIc52Xe83k9sKlbG35UG6sltjXAW1qs64ABKi+zbtIFhsvmBCT
WwRuxUcKAzRCxhwc4SdzjXedF2wJAoM/0oPLztZE082I0uemhCPn3dp0uJoe+TOhHF5E8L0O3Z0/
2Kf5kZzXBN11TkHEteMhqhlB4fYZhovOV09tWxBwD+/OdeUT3Octe2Jw1+nNxZY88yxUd3F3Dpro
ueEzEhJBBrc9BgPJKb1p86ilz5Hb83wE91Vwmj8rFc7p7YkzhpMhKpogTX5pNO1kZF6KOUnw0IWI
ZnCzoJ8czY+TID/OL0S0H7TGvCMSbZsMZCjqVvNJReXzCOVva0XGS+Tb/q50AaAbr7g3sQpfiN7e
Ryyx9/HsZR2OI55yDGxix96z3X1Mwglqc1cv0wBKOkOTp3QYzi7KlMOYp4fGqLGQs+SdiX8QbCcE
H17G8IB9toFHaA2zS5Ax7RL9OsyCFLqVdh/aEnh4/tPbvxtxOt30aYMRkv0YBpFYTxFBl6kXyv3b
n95eNFn981dpzoeN3Udag2yg+xhGRFIkAnzq8E5dgk3fOy2se4wJgO+0BJqmFYTmAhcjY//2goOt
sSdsvll7k/UJ9TOE/XYezMDHyhPQAYZXZEf2e+UW/g570EWbdOV61MMbc+5gN6bgsgEyFbfVt2XD
RFFpqynD1oIJBaJIpiC0KkaPld6Tql/tyl7HmPdhoYgParOEc8y4kQZyNTbiXiuY1eB9k92VwNiH
YsybHy+tGJoDBzdtcW0/OQGuJBRFeItg7xjQYiZacM5yma+ov2609on1PFnuFs20tSoD9VyRiLgq
207tw6z9Eg5qQWMBPdqF8RM5ITDdwG6cyJs9OA0aDihEqYZqt7IwzGsstLUZN/YUiZdEi/ddZp2U
LLAu7vQFxtlb9JtPSBmCu4nHHLeZg+ARyMb2gvv/xa9GVM/VavQodCAefMYJDPJDtHJZbIw5bITl
DwKMB/zsPDkkrltpfxXVeEW6ekrwNigJxJ2s8Jn2WevxvrXj/U9F/W/UeMa/y2RXOK6yER/ajuUY
7zISmL7LNmJaxhQyfi1jnGiTK/KJK6qXU0WCoDYeSuqowSlXf/nk9/EESrkCKaZuWlKXhrLnI/up
QHdlT8QSNp1bz4cqbmKGioHOLmFaz/pCoRPSZA/4h2uufZpLpb98PN3Ou/4AmSXWABwB0yE0079+
fO84gxl5Rb4VDUU8a00WNGutxPtEv8RGf7HN8LnOdw3iSitlqs2qRmFL8vpfMk2MWe34i+pTcSCK
hoyiDYTYeXcFfJPQHAKFs+188a2hu1hUJol2UI7+MBYUBklzcZwMfQzENewLsqS9ZGO5ygx2n4SC
1ZXbMJNgUJ/+fIrmHu3fR+ai1HQcg0m0fKfTLOB7TNGosq3b0kLpcIoD81Gr8ckZerAQBsIrGbdf
327voqY+T8YXKrGrX59zK3pGV/BiBiwAb+UhgZxnfyNs7VORTLeGrcuMsMMaKUOo7WCjbJxy2Mwl
iO32mziytgg5cT1hgt7wpCTDJQ2ivUr182Ra24prgTxhmeToLYLuErUVkoenBCVByebnqXaTteOm
UlBAxn6bNFg4SSJNINYFeKVndoVWqV6VZgXXy79p/ghxSP9kD/LkjubCMauzMtqLV6Svpdvy9tFz
lZdQ+RgGSmBqh7sGj3XMLBL6vzSHidL23TWo8uzuz1fhd7fHLJK1SL7RLeZov96nIiGVEnVARqZd
vZa5fib0Zp8mX98q6+FmNNXuzx9omL+77tIw565dSZ6Rd9fd7Q1Fb8qT6dvjoU6iDygC7ciEUdhf
aja+NTG9zyMTmruJmBi97a60u/tSpnuTuh6B5s6YPgRzEl9+nNLu4uIRQpzZg+nMN4NOQZp049lk
dFwp8VCLQ0gcA+lcIyeRraMn7Ir1sKUUm9+3VwV2SXdWZ28lBejcFSTcCUTP7A0xwLBhmutMt46u
KrVw94DRPaZf7JoZVttv6O83MkqOWUjwW/1VBTi1GHG7dG0HGgtuT8IptuEo7NXQK2sXGTAIJMF5
xJH4As1PlbTcRSh8lNfe0eu/GA2qKCopgSIobZlDxMOtd7xrCB7f0YJRgZtPIqE6rnLUQuZnggk3
eRI+z0VrU/TkOiWndKw/Ve340gnKsQybpTK4lNUuJAC39XeQec++FR3B/4+Bkk+z9UPf7VM53g8Y
W2ii2AokEcpv12ORPBuJt3fEsgG1L8xtMFpkAI4H+KBPdmec53aPiuUwrjQeV1SAb31SbkNrnFh2
AxhqjyiRTvP30HrqN9s/9WgTDafFnAPkWukvnpInxwAm+POd9j6fhx3AlI5ycT9SjrBmcf/PO8Dk
aHkpNROHP9q3uaUbuOzGzfGKT/NXzuxim/1ltf3dqm/plJzoDh3XEvPPf9p0KjGGTkLG8dYiDUxi
tp6isPrzt+Lg/71u4iQgpJxfXYgcv35IGJRxg7E1Zq8KU1iyBwBxkulaDfGmhEPmAAU9xnp5QbOx
GhX2IIZ+qIP4da6yK3c6RI29Qu67ci10NwI4QhOnmLanE/LJYSF0wMujgN/JK0jX0Vdl8zFlFx8V
FR0WUXfzQhynw631xa2LWKqrCnGamFbFmB5r270bnPaCP/W59eJn4Y7QBJoD0cyoWzATNPG5dOUp
LuQWq+BrVWdHy7lMxBlYNDrzQWJrsi9tNDamfSW3mltm1aniYwHCoLAXDBmPMaZw+/YK7f/JT4eD
sqNjVpnHQPgrLNFgT9sn1BlHfXJIQ6nuuT0Ok/+AKUd8B7lxLyq6JNC9u6HLPxkwpO68IFu1A6WX
LsJXi+1CG+lJkB53aNIFFMuEK6kSczvjCvPH6fNgrYusp8xur2ldreLSedJJt56bEnfAk5Nj8bz+
Oq/gMN4Of7sNflPgcIu5aHApL6S03iGQ2LE2Qz6m2dZI2D6zFP+0khjBsKFvqhzCH7RYP+SJRqJs
wDXS8MvvyTbCY/SDQNG4JJzuVNHmdbSGGBKfWqnQy98sJEklHfrcunXduU6HS6BhSqcEAr7oswtb
EHddIDn9FJnhp1HFz5Hg/R3BKe2zdidDbz27TWWMXlrBmlcCAXQ8+VSjc1HRVsOl9azTvKpiz4wi
YjaHrHFL618cVn5U5M+OmR8l1PhiVLCNLIqPYWMALoDeedpwcVV3MdoW66NhneZf5ibViVGckxls
Tc0apgBioHaTWlQ74C8End7KQD/T4A29XJiAZXM1hgH20qeZg3FwypD2G+1eVvUl7fqXkaHTXARZ
9QxZmE9uRFCfyT+es0G1dLPnYU3r80iY3mMBRNeor7GlXajdm+WfL/RvVjEKt/l/humCbL+7zL2P
y37Td9m2VxnODd2dLBxwzb7fzDe52Qxnae+9wv/L/SUs89/LjKJ8ZofGTUb9a/kspTmaQrbQ3gLr
RoL5cd7nIGx0SbvqdS5GkiJMJZ8B/CyOuqVnym1FwVOMAC8gnIIHxawhFkz42jFomYvsGFizQu43
12KG/ZUEDQjXDIuolxRAqTOcZ3Qji9VT5+KwXUb7ecnow2OrMUTs7A0+x05PP5QQ6Oql44vv2acA
8pYE3IsgGJRFcrRS/Tavu0x2ThEC2NmBtkqtVQsFNEqPo9vipdFfIAMx6T7k5fQi5s0o42pG8t7u
JxgvMdR9+vEIk85kJMGbdWN+hhEIPc/fmQDL24RHSDTpxxI39Dr+qjnJcUS10PK7cdisAqdaCWa3
Q0VuB4WOM8Ay4Lav6VwnuWzL5ER6DQqKJ/BAnthOPc0IhY8atwlIZzDlqZjS1xkOUd3wkFGZf8tL
d9Olw9Fo8qXRv5JHvm56vNOgBcHbhkOHS5LHShRrC5sE0XA4TQ1P5VzWTVb2PDG6rvvxwQ88Aspk
j79BadxNibuuaXejONmPCCgCpR+LZE5Udk6oVp7hLpxm1Jo4I7JYov3IAE8b5WoG4ei9XuYv7ZpU
LLFxLuGx6g5oWtRe5h0+5NnoO+vkzzbh/L0Q40HHcgm4CDHSMQNO7gb7GMyygYDRZ4jtGwopHE3w
ZJtX3xlZy+kXZdM9GP3qrYkd26sa+xcjjz5MgDNGq3/Q9vOqS57NUfeio2B0YEzRswyjo5HBZlHB
M8SmdaVZrNCgr2k3LqDgWOvYP1iW9TQjbWnGf8DTm+nWE1v4nL161Kkui+BDVNroFHkvDKxRpjxF
frAiz2YFveilC9jqqCa6jHCfLtoTfLhHD7cWsLR8B6sZfz1jbU2TAC+WeAhvqW73RTEe3m54hh5z
GRmyDQ8955PVS4IKyCxbzd14UiAMRFYPhkgafb+bN59MNnSQ1qljuJz5L/occjDfcDP6GrGpFgO9
AwN3xqrwHiE34Hvf3RJUf3dInPD4YPGfuk1XgjqzHM84IdmF3/+8ahmm87vlw7EsV4fCIs33UXTk
RUSlkFa6rZ3xJas5kVO/M72P4FwAHi2EgbkZVRAjgDGZ0ZD2woM0Y8/zjVUHs4EjQ2l8eoCIMfm9
JLH1tmy/vYEjvpYRBW6FC5w7vkSKzGdrOLF5f3Dhsuk2apikj6t78KB+VT/GODTckSS0GEJN7GXH
npNBWFvpuBy5QztuzbIgO75tzylafDgy6HUsfMOJTz5mefhkzCgSigMPLgraU0OUz0XlBlhwFzo5
ycm1IvwGGRrYpm7C+Dhl9OgLG2rjQAZfD33XBeWOmvGGLDToule9MotFzgM+ry+QknY5otK+wDqJ
Vd2WzWElWJzmNeeDr+knvcRwpQqedUUV0vU3Ux8ukDi2Dbx/3IC6HK08e3hCCi92kwQVNcuyp9Sb
9912jjfmmHn+asf9YJgfOuYa0BDO87vNZRKJ9rTG4T5+0CpnlTMTmO+K2JGn+U0wO1pWwMszMqAx
TohJOpk7DVl3VxKRt1Y+vowE3Lbg9ulIdikak21VUAXl7UW/h46uL42x3+CsxLJUEM9VvyZNezXt
4Tw/0I3zX6X//87d/zJ3N2gH2Mf//x5m93kb1uFzhqvWD1O02Rrsn9/6LxMz9R8m5wIg3VS0GPiY
/ffQ3ZX/0UHy+D9+ZcYPh7P/sjEzGbtTLzCMt0H8gLz+28ZM8IY/ylTqZFzOXON/MnoHm/h1ZcHo
hQBwUxqWgy+a868mKxyrvs3hmOwIb4b+G9TuRgFqsoiv0ZOECxsUaJUFsKzGalhYQ9qvRaKKRdkt
9QCZQhCL9ejA9nLt+F7hBLHJyuPQtNZj5aUfIchAluwNfJwBnFl862XTMFP35qFRNgQ7Fk3CvWFs
Ijfb26L6nMgyXdcVPqxhoZVLeAHtgnTAh5pGbeNUdXdXp4Tb5U/YiZJfHmFBClcJ/02MRYZ5dK15
zv1EO7MeJrjyRQrzpiRQQLU6syaScNyKgyjT5zKR7daW1bUq6fkqFGpkyzYkE0kEI5IcVB8FCLR8
yPuZ1n5vnE7ftXidJBDjVk5rIibVxnWUOgDMWfJcpLxBVYz7oRzTNYYGOYHpJZNThcdQvi9c1T9U
Y71F0q6TpYWdY9hByLEHfCg+43RaMJPX/IWMbA0doTDXcY5KOAXzXfSG6S+JuGPgTGmXGmgQMpRb
d9AOJ+w68YX2HWK+lPwyxpa5/emO/h3o/O8bREqbvYW7xHUEOOGvDTKYYtXlXVHsCtO96g02lm8v
iaoRxtr4tfoYW5OM1j7oLQclE9J7CcP6cTL/fCzvqnfuVSldkyoaJgpg8PtdUBC0g3NLXOx6rYKl
XmSfTab31TbX2rMv0o/EAH0PZfK3M/AOh5g/1sFcx1EGdn8GCcW/noGptY2pDuyE8WaIViFGCfHx
jUMcRNWqaUS1GbUoXEZ4Ld0VTLWJn+uzDZUt/q8Y56GLuv35PIh33erbEUkaVcPmgVW6PoOCPyEj
kS7qnhIr2TEVZpKYaXJRu43AQq3ZDHmO62U7T9uQjq2oBw59hvstQ2m4XBPonmmLBW5X37uBlCrb
noyNmyebt7eyPezJTCGwGog+/Pmg3yOVbwdtYb2oGCBIAkjeIZU+T0AIa5GDZqQFvjfSFSus6joN
a5XIxpfbscKl2ZefAVex4/Z5DjH9tjFD1nMkNt9Ke8zw1Gig62n5ow1BHYOvjwlWs+VATnUeoB2I
qcfK6GuTY56aiJopEE6FUNrGr+DiJ6QLnAgRfiMahJbVypEpBeICY7RZ4Rpy/cs3nm+Mn6YF8zd2
mdMAX5m6K2FR/XqZhthPME/QQ5weqdYIzUbNGcIZ7j8GahL3pqtWboZRhS5ktMc/RF9oGum5yWSH
yD9gzRd0yVXXpehqkHnolQWR2IROJLAIHtxrhyYWWvsJZAiPjDlvxy2wk8oS79ktDIQgLWiBFRv6
GvjgucT4f1tpyPJyPSNryFmEvsTExPvb8/KuWOVrWzogIS6wjsvr+yEJcUgO3lYmNnbYDOdu23PK
p4fKS75qrdduyteMsMJMGNpqgM/KeBskuFo5NfkHqAYRpNqHBmEuCTWWPP3lkvzu2Dg+MffgSsr3
CH1VuonZ4Jq7K8ctBBtnPyX5U446cVnW9rXQHBOc3Fq9bQeiwzDFhiiQ+TYeMkmLRX230mDj3hWt
+FI7wVc5jfGqwUaH27Jetl2pFnljRZCYq1faOeyjxXVyx72VHZSyzqVvVFtN9DpxyFW6RHF2rrFw
WMJewPCnSPdYSXwhwdY+/vlrG/9ewhgM2QZdpW27jq3PP/9pwUBb1Ye+XUS7yfaQCyfRWdak7+Ej
Wi5wFHzMSrr+rNn0Dcxej79MWN1i5RJcolSm2yzEqOcvh/RuX5GuxWGAw+ggbpYB5vbrIclQg7VF
0OYu8FyeVX16IHtLbvC83mV4pu6CRsVbGviDcBWsEac6hQ6s/jo1/nYk82P402P6diQWqAzkQ7A/
Zje/HkmE3FmrNB7TJiQgTH6rQfVwFgaxD6O+XwjWoRhfnP2E6McvdOypg2LbpMWwHwkmWJiN8zFR
AoVAO9lrS1ir3BZ/OUZzhtf/dYxMeVybnY/VZD6bP13A1k6wx8sHlpLaOrmN4YLPxWg18psmFIyG
Em2gnh6ckNTvIvjqdBOBJJDXTlaYnigov8VRHd6p4ltsudGHwcAkgtCnLlIpuamJv/TwPl7krswI
mUi7QyS0j20blIt8FPUxGaj2VIV+zyn+evbfD7C4DxilsqcbtiNs/f0T2ZHiEZZYou50OWp3JaBB
UHYwzZTyl8Q7E77YYJEj0PA1RklZkbQRpKkR4VSdI+hx+n1PUHEcaX95Zqx31cZ8WwhHcsJNZVKL
v58MdJDV88lzwh280I3ToAeqozxirx+vlo6pxRDhtxjG00V5pjGfQHLDeV1LjHwEnfiEJy7YcWYt
6wEfLMsNlznpbDspRmM7JfV6Qj9nO33yoCNhhIGIsy1RoCQR4KoX4kpyNWd5BDiM9pynBXT7Dj7L
2HwbYlmsJFShBWSv+14K/Ees9LEt82A95ghFMHBB/iJAfty8r+4D1XzzMDk9xG17Il0coVvHdWzi
bWkVzbMC6BnEnlON41yQbF2GEq3ruxstnjA8yvEC8ELSlj0O5PHPi8AbsffdbY3jCe2RQ4cEI/nd
VIly1esZLWlbSfnB3AynF8IXcYHhiyetZZ/NtHv0XNvDArzL1iUK5/WUlsXaNjDHMnyxQWZu3rnx
YBEjbC6tII3Oo9KXY5cXOwa833NTlmu8KD55iVtveZ7VwncrazmDtfCI+3CnGglfKfZc5CHFQ9FV
8nPhXTHbxS5P3BOBmayryZ1xKht5pghJA/W83diZ+X6qJWUH8EZCViO107w+DIceFQrK0Ne+hqVi
9TMvReIyauv4lvSlpH+qq+egRu2Q9OOiUvQLRDyRVOT62yY2S5wyEFT4XoV8t2y2Bozmu8LWumWP
75TlI+7M8vGBI4agXOXrSQNHlNOA5t1yf1DucSL/f+7lPxtAG+/2Sx4CpXP/63Ru1Kr2+wukw0XO
64SzpDEKwWu5foi9TAcWI8xmNEYGpM0qn5PJSgXRRx+yq52gbXNU/hhYBoo1hwQwLU8WhDSAEtV1
s/rzLfS2Ov96CymdfZx6Qyhe3zcFIFDcRBAdftTCZd99SD3fX+U6eztGH+StQ6IOQzwviQFeJxX1
D9m2X8aQMtkZTRLG8X6Tk4PsfqIB+8vRgRe8W7cVjAwlaB0s3Mffj02ZGFq1HDCIUpWQmxAp+8Jv
MXGKnHjtCZJqcNOBMCqb8ZClUL6saEuYobj7sekFqMX/fEDmj47+3QkzcaggU55WikN7V5UmVQF8
VwqPgWEilpZZx5d0oOwy1C7rMu2JH63BsTLy73BJS4vvbiKKZzP/DAGOuCnTrF5ayNPkDBJ1Pang
IPPvlDPtwXN69A2YB60hr529dBpWfVASVsGySCYRTwXGcuaiQ2HW4kfaBc2qiwf/XDkE7WG1Vuy4
lMdoqL/lRR4d7SgvtnUznT2Blrz2MbB2OJPrwPfVYnI7c2NX4dcqCoL7wcKVIc6rDkYBVbDl2nsz
cs4tFQYYMsfZoWOtpXrRySxg/iqrYi/Nwd2WmX+AKWducOCCkC6ZXUa6f3HtSe2Qm/cYLczeMF4a
7ovI6xdmPs3Z9vUrl7telKhO1xhqfjMrsnqTpOJLpQhZZ3uZDCvQrW7qIM3KOuR+aCydQEZXoT5z
soOjSVKBp0tv7YDVEzkZx8TNtYJNThmY7WG17SV+f/MQbbU1OlV4OctwY/tiqURRgXfLL5rTT4/m
gAWIAyRhTWNC8mZg7aH7WnTl6JeMPPnsGNoA2wdSeB+m1LOpl+2nTn5O0ZpR64VLGMVLshjtI1aQ
wyHFXequZPeFSGSzY7Wk6biBF2zyyrOf4A7HUmyqoBt3TSrm3A5xaZPo2ZnInxtR+W5UjYRxsOc9
xFYbGy+y5ROL4Ck1NPeIodeu7hvvlMzq+CZDAhUNPVdSdWvhRgK/grRAvOY1TCndHjv8oVxIxEjn
QqQYAjJl8gSuLnQ3YtMInuopa7XdJKMCjYOHeVLu3HwDOfRYZHPkKRYbtoktlo4MGmz9s2qmZBH5
Wb4n/wP/oF69BBJDGmh08T0Y0GzsnGD1hIbtStsMlwYpIr8JQdTQcrX2Ou7lIMubnV3133pkAxtf
sw1MGQo8wPHdJoeleAC8gClV+8vQwfJnwC/fHfuPcsJgkaLKX9oTJPDSaO5qmqlVJxw8Mwv7IF3m
WWFfYxRcOxshq6MeJQFmEC5aj4gISjvTlobRxJhcIIaV8Ki3digfhdkxs80G6tQWDeaU43kaDXjD
JF7q74e0PE/t/BG2c+8kuf6ol8Yh6GgbG7H6UXRXmYerazstSyPFPMh2SOnJjA0tjtjlSZEuvQpa
tYYmpagsakSH+OlqVmNgfIrBvEw+eUaGKrfGoyzu3PCcwOIiJI/ty1S3HNnpY2XAP2rj/8vVeS3H
rSxZ9IsQAW9e21t6qxcEKUooeFeoAvD1s9Dnxsyd86AOUaSaZDdQlZW599oFAPzaVNeIoNs3Z8n0
EvarbSTjm72YTd0elohNwQQ8TNgoChKb/nu/J0o5JteWbOwm9HeF03KuHZ8V6TxXaqAmK2OUF94M
qM+9j+DqMW36rUxgm7Mbe5sxjzBwLz902kf3VgFAQ9Qgp3pgF2ufU/Iudwj1ViJpN5EA+tmAqHRE
cmdPv30M+BPkhWuuZmPlZjWp7S42WiOrvIsJL5/DoJXs01m9uDBqBaOHixoBhZoGW3lkwqnp8SnC
hr4oa7zGvpZbuxLmozEOG2v5xcHDMmJTYbd1s2F8CxuZg9mZX3PLvlA/Ggdomt19aPPD5Vg034Wc
37D8R3BiIus6h8S7QR48Qib09qWenbcmQFdl1EKdlcMpl90wFTlZnSLeNb1XXXwHhXaQ5u57ZSf+
xnGy6jyRfbKujd78bGOXsHOYnj0goj1Hd16nkP4EsZCHNGcIy4R7sTSGv2vtLFMzF2x8JvF9+MFT
R/7Ds38LFJ8y+2x52S+yL3ASc7tSSqJTSLcUGhz92/nD7Vh60PuCzgQ40cV/SkXXgFPjj10vZgPP
GY5Ob6h7QNS8hGX0qPLe5+oD6cQxmxNOlRxIMCZjcXLRFqIUCsRLqcfu3qxruXGhwHIeh1Wa62sQ
3/NWFkdLA7SOQKrXptUcoSkCxTKUc0eb5MOikCk92Z+0SMW1rIozEP79XLSPnuAerDsH03nkjaz1
PWmKWd+fCr04YQa0a/oLbfObhJ92zbPG3qguaHdgI04pWXoNnfG727OOPVRgMw3jbT7qbgtxUexc
6xfaY9YqTXq7KEwozR3agMpsrnMPdsxZokAce2VAoT41dnSC6MclDheSaChN9Kg4z1nWPcIPrVdh
T9SGFVt7OajnrvSzXZE4mF4iRN2TlUGRqf2nZuqse0E7PBjCYc2UojjpGdtZ6nTm0YpqE7uPWqQk
emtoBOmhD1+y8IvzlDbrwaPpGtcu3MGqna667l6J4qCGdtRHMWAaoHnDicVBMpjfjQKiSdbxBqdk
mejS8wEBF0zQWHJBhGRwG6vsvu488gH97KJFiewmxSaGBIKnyQW7GptgW5Ihh98qd60zqb9bsAPd
MSOfWVdleOkVKSNOcHDbBaEzF8dC2B8zYraLCMx6nQsG6bLdWiUlIFReQpOiWi7eG3mIqvzcEC4n
OD0sZp7S6C2yw9huTdMnNioLh+UIGmxVoyDClEN3NtED+GlnbGNhW6tqQslnAWte6TywIJqFr7CX
AS6J6hq54jQjINwM5KeC6AWwmMfTedZ9t2fAvTVzhpronnzOMcO69pPxvnCrCPopNH0FO8/MyMM1
ngq3E9u+ZIYygXHfFPm0bgLFvLn3wFGNMwjdbD66RMjsA2Y4ZBAPYhei21hZpm6OEATewlT/0sb7
WPojem0ETcO0bsPYe86XgQfr+JG7IFylhAwevC5+bfS6wwNeBcEB+c+0thPXutjlNgzT5xQHyYZb
rmfTJa97ApXGWGfeO7rZ+7n8MoGIjezE41TeG/S/V5z8aDthCDIKXAkhjMoR2eLU+2/IlusF1ePR
M4sfgzY65SXgPB/zCGhGAjGmMdkNssH9MzCmoXbadZa7zlzvmZIaHI6vLwOk5ARk+W5S80Abpvie
tnE1fDcJSSSKZszUO59JAL9zjItFMvDS0RpZmcbwMWgEF4pt4KghG6yUBAyDr51cksnv10ZM2Wbn
585s0k05B/s8nRvCILN21U2kfo35EG+ZCmBvJM4MseDWHIFFKlNtmncNa4/9NIcXW7A1p4n9oucP
G2jzNk9InXWxJyFvdR3CFEu51e3002iHFIHChzzYvGUaTT/4FoBvRrYzQsoJWH478mi2SKc/U2Iq
2hx6a9H1sJfIrabDSroZJDJhjxcE3cZ61saHK5coj+mLsz2shTbcC7Kk3WI8kkEO44m8rQX/Tb6z
078KDnCLJIqpcrhTpOFuEtF84yg+B37ZryY2ORow4qoqWnaZv88ccKR9K8ptl0WnKvIJPGFwNyfz
KhuN+7zCngZdGIDQKgjKdJ1DYUCDnHvrsYS7H4MlVRIyiyRbMp8Z92d0/lfsXvdOsh8JOpg6rIEc
nAYBlWdpBkWN/ZUOzbWd8AlK8EidUfy2UR9HyWXyXaR7BNVz0TM4p3K7g/sl2a47cy3i7zwkByco
nxu/OwDGe0UIBnCWtsYGg9EiE7nrcvIjqtI8RAkLX0RbZhXjS+LUnv3Opb0pUfnMM1Q0CcuDXqJF
uGrO0cSIjn6eWJtffV1Wj2WIp4WlYOPnAK6zpRtoKlvtO9QvTTfhKIu97soIkFuixVI7zd0viiO2
bEX4nS+iVx8DLSr/ak/gCgDS5UH1aYWzPgZPRigPYCw+vH3i9iW3D/95WFJi0oDm6Urd/kq+/VaG
3tft6/xSs4/dvjBifPifr7l9PLUE8rEKnW8f/fOFVmRGu2g0L/98+F/fanlqnZO7DIskjg+WAcCw
1tm+aUveiv//zLZskLP+99NOvb2hEY/kc/k1bj/n7W///M9/vtl/PUsS2c+QMcF02SoFi7G8HiYQ
fQr5DHbo8rPc/vu/fr7/esp/fc2/Xrh/vzT/PM/ytMlQvUY9zagpuQKcZD4rzfLo9b26Zyp8UBnq
AB2MX1FBAI1Khv0I/nrdYLU6If6AdkWq5hpmFegZVrRdBogZjrbSD05IgZ+V+qMUw07k6ZdC5Ffg
gj72jYc4fjEK5s6mk+JNy9HnUh/CrSlzuUrJP9pao3onxze6BiQKtKaOQUiKiq0NpWpaAuSp8gYX
saMwLOcdpZVRHrtYnHpy1S81s3cU9Rc/LMsHJzriH0DJ73AE4wAi8IkBB/Jt8y+yoeQpM787DYrG
ztPwUHUu8PTIxdd1nCvqc2Ocv7q0eMxHsYXjsrbMBl0nQLGWbt/GCVlNs2K8gszTx8IipaPTJsFf
zmM3LXOImGyccLwg0Vs1aWEeajUH63YqOEqFctiT5rQXrg9AqYBXPo3Y4kCr9C4ImdB4gADWbvit
N6RoFyu9CDkj55B4hvGUbDtObOukdmN892CqW/jv2z42mG4OEOVc2JbmM3KkctPNwe9QDfZaOhGU
NyGhqR19Lh00uD8FNZvt8GpIiLCW17Tk0hQJIzd5RTiB9cQ2CC+thu5KY4K6R8FULo27cmyjeyM8
tqW+0tf4Mi21r81hk+RgS8qec5DQ3oSl8TXDhXgRUblLO149J5o+G4vkV6ZJ+y7DgCFLY6e0xCKs
u460jiylR5s/NmD9VkESBYcRLSD+dfK4i+RMSM5O+d2drryChCbNHMt5txUMVR+mzKkN8pqflna6
k/WXjhP1fQguOGnvAjMmyoDQRuisgGDHOmz3cemOp6SHyjZPGf83gs5P9zVtxnjtTOZrDkJmHc5G
epiJXhNVyyRnsUnmxbSy6D0QOB7uKzy8M76hYzjQ8hBMMicA4kEFR7YcluR1YyDkyyQW4FYv+oav
QNRZPUnDdYyAL0kPjZX+EOZCqrbp/MRTJvbjtER+EN68RL+uLcVPjM4EfGGQ4s4bmgd+tR7Tt4Eq
DZyCkQF4ToM/fYHAxYgROdopruHM84bDILItyLqqgWcUG7DLnLY9YnqGmciFFbZJ9hyMP67Zm0f+
E/q5kYiacmFe1v4vBXH03EH8mp+h9RQHmNw08J3+OoVrUqshKwDBwk06f3kulWSV6vuiil/yxP1h
iuR2AYERwRITZZxiIfkhyyI+qCA01sIlOL1J0AdHsefAzouaLZvdxziQxxYuxHg4aaTByfbeyeCQ
0jkiciHPL7FVb0XHRMD0AjbiLmLlaruz7dbAx+bv0KR1Vllbp0TE0ME53JlF8E6UCS4xeMXsmy6m
5vxxGQ9Mgx7Ztf1056T9S94nF8/7huYe0zU1HroZXYsoCb8IlqSNYoLsa5ojuUCJuifFaloXZGjx
1jbWoW29X4RysWi4RCNYHulgAXg9jLyQv5xGfpBmcpZ4VvaDM/+YqMMpmZ9tRHHp3wHD4RoU8EkN
ERbswPrLBajXeiyoITIXdyuwG+p8yHEuID0jmHaRY0N1xwQcOzYXIFIUUZA76tDg55gMDHiyaM/Z
RbnFmEWuq0xSlP1Ydf0CDLYEgLMMnxO7A5WQ1cTrwXL2nHKXp2+wS1aNXTUnIMjZPs2sK/zBvZrJ
JnIjuqiuOnpT+mIQTrVmpphsghZHb2iQ29qR+qK3fh1ShHo0WqrMrtdG6QTboVQvGW0Lp83+lkb4
GAJxXMnYHcmWwIj/1JdtuyvanntkKh7LHNG1Z5tbhgVOYP1Ix7G3WMcvZdK+RxPs3Gxhww66fGlm
UM1ZCYiQ3DMEWjFWlXFudjowil1QoyQvyZDtXJoJltz6Ft8mn/r6AcVackUmmZrw2Zue6YSjv2Jk
EzhjLFIKh4nR9Zy8Zbn7x26nGMEz9e08Y8uuKCkIEgqeHCkwp5A6DcXSawPn0nMHiM747skNXOng
g2hfDizgsq9KYoDwvLcAy4DZ/ppMs12ipxWL33RMeuPBbNN2H1pQ7PKFwj4HJHoFzM5E3A17owrf
xJLi15rlp0+h10rSAO0hoISHBLzRo/+CWvdgEZJL8kpInYlm1zeydZ3W7lpEmvNsyZy0zsaDifLe
LwB1pUP8JVx4mbmDEX0o6ms6eL8GGri7SOaMPoI9TdEPPGTpOY/sPz6ZfhBp8eDWHBLTOFr3TdZS
f9MXDlOuTBF5JGTZFYY2y2kOpb3zK84bYTpBo8GxuVPBCYg3nDYYXptF4B/i2MjTfLroJW3C0jUG
mFY+2T49jdYtXvphZ/iGs3JYPTmq4mgrVHcsMts6d2I54vW9fZK1fGkizvUhgVjrofFg2/nK3Kcu
FT9b1cnsCZTK0onzYIejLauCjWGq4uBJEBzw4xCqBHtKEZZlzWR77jsOEXJBJtNNXC0dKu3GJfkg
bJymmM5jVpKMrI5NhbcChDkLpw/dcVPlCPFIwXiFjpaDssHbDYvxwXanF4gyNIUd6Om1STeP5VsD
ZScpMl8HiQNVi7B4NdaHzo/k1ishpOUAztRyk2KYL7Z8R+TnJG1FJJhHJD66YXLIM1HywmaAQi0g
g+EExZDQHm9LONO4oVkBckiTwTLoS5v8qdLC3cxdEG4zuwF3GOa4SKtwP1jNtIEwOtdO9UNfvMD4
skZm0QBULNJ3UsTeBxcWMWwziiOrPRsjY/SqOeLSpwYCjucBf7yHOrpqyS86cxP9eDV4YC1y5zRV
JsZ6x74zdCmgercsDcr+SKx0F56SucRMhktrHRChXGLl3Np1c5cCvrhrA//YZYlaUc3rXR8QaOe3
zi7MUDCjmt9wcAM+XppQ/6GZT6KMDpM5PY3xHvWcse27bu9nneI4Ay85/QVSFpDoNm0mXh5rIIHd
YCSEVHzTOUOzLhr3rY00nOse4w/j7Fb479DK7Z0x3w9uTOCILa+moCRxS3lFwnc2E+cBuCivgA4I
+hL3Prf/moH7Xeapkpu9jQkbpN/Z9+8xrn5WtgDXCZnjrCTmpuU8xjUCrESOM7YhRGuBVcFiSC71
KF+YE2Tr0IhK4OjZ02w9yK5cJJsonlqCaFfuFG8gIterAbj0bHQX9IHuVo2KkiuCUe757V1sNgJv
i34asE1Odk0/ksm7ZdxD93sue1+ebghMWrc0pasU01zW0E355x8HxXi9QxxkBzWDJSIzV6VhNGyx
jfOa2MyohsQwVn2f2UxkwLXKuSZa3q0JXQXxkB18gTB8jszT7SFIsFq5gtIpk/qfBz+e643A3YeG
yxxOwfIAQPIUzKZz6CugFfVArlgNLpksLPukC4NiURJALHWfnrX/KlPBnIDY+0/UudvcGYKDlUfj
qRk7FGhOfYmXtN7bg2FCo7j9je3K5+jghuvbv5HR443YhnI765C2B7Qyl7/BlmSIaulE7mviodx+
ak8JbamTvv2G//exM5QB/FiyXWEoO8PZGzKQ74106PzI+uQvqYRVyvkBuJ8kM02GybudFzEYOvhJ
DSjB5XtWjuj53P9++5TuW0+sxSErfX2iZZ2VuNZnMqxm49kd4GD2nwyaIdctn7990TiieBttUtZm
J2aBlv0SLp4vYTQQLvyG80cSmM22sDrG6BWR751LN6JTE5GHwgOqmVbrqs3cJYtrWFemkhCnKSu4
AgDymctD3pdQle/IhK5PpUu8wGom6iVt4vQYxQG8ENUc/vnkcn7njWRQOH7PoUOqYUYe76mVTnIL
ccW+FQSP43L+vD1kbBWbkbbVyl7iVaeUNOGSLCrUvncZBoqtbGS2oYojFCghhHVcHoD7IplhXC4P
XQZrXE72CdK/WmkjtD+JJpXHMM1hXYWw/vPkq/VbY+tUXL9SlrthAsZ6e6CfvcHTSams22A9ESJH
R4Msrdsnb38rlg+7EJCWLyPQowNDT2EQu+ksvbVAjW990TDKAe5kLR0cWzQUl6+170y00uQne9wn
KyAI6BUCKEQ0qgD3EtjIBfIF52v+TWr+eVb6sQjPeWy+YRtimhkrurw4xzjXrpCsYp523i3bevNU
2q8lqRmkrz3FWMmneSR6yB6O1MR/6oS6+VfiDR+ke3mo+nhqr6ruA0M/osB868lHQ67zOvpUIIH6
AtHN97ZauTHa78B1vxBfPo4dXpqoMcc1mqVjGVZngyb/OtS0zG0bGDdpAooTJfevS0qJKikZWZVq
UjcmsDXEDd/+6f8eevpRDB0Gcawmubr9exG07R78yen2uX99aVosF9/tKW+fNgcZbLvRff/X1yn8
Puyey/e/fd3ceyEpXe61zkumQhWG12RyCqh65l+YmVcMybTao/SDPJ1009FtKpslkJMKYBWUkTyp
ztyExrnM4vDcDQay04JsFPIn1swF4U2E93EHc6wjgqRvHahTCW9ISRBcquIn11kmYZ6xS/KIMyzg
Zc/hU33IaEOlBJ2NsgmeueUs8+8Axve+IauoGvXWq7urxeJx8aGF67TYhLnYTJHKngiLyKjoKW6q
GtMqecLnsS/HO49Q5nW39O6SAp6a0chvYH7dvkbyCX4JtlBtwz1tXzj2B9R07d7zXJY7ae5sNMob
UI3z1h+sZytrRzD5CUV3zF4cUmNMbNd7B7toR3YlkCHAacW+7U1iqWP72HmCVKuQQMMsHOFicDYh
LtPmTBc4ezqRnPWl9Tcgl/yUk6nU50ySMif7aMaaFo07bwP2/Em/m1aoTuTafFlpIXe27//ui/Aa
+P0jMNAHXyY/rleZZ5Mo7iQhOkmoV51DS8x7XMJg+7VJ8Tv1e+mF6shx9rUE4MBsmEGdVU4/dR++
tbaT7NplENDXwR13x2saCfQGViJXpRPuQinAWesPVnt+xfroOjZnCSFeCGJ+CDxETsz754IkpTLn
PpO62am61cxc5mGP5OuP8cM5S1+y0H+xfDB3iFCDDd6JFxwn8uS507wmW1oQYRn8bWpN/MUMMLdH
ttY5J+aYZWSgC+6IkMjnZ5fDSunZ1t4q3x3f/R1UJIwu4dhr5mrTdtFCS6axY8DP48TpoqUiXRYj
13oAmb1Pu/KBVi9VLodzR8Agsg9DP1yqca53nkEck+GqtWumD4Zj/Qoc8aAT9ZAhBvAKDpTaFQQp
xWSz6qildZ1vPMPcwpHkpLltc/88NZDuHYZXOUoS28OMG9jjS2IxBK468QMQzKa7YJyrFrpqOFzH
cvx0oUashKMfyJh/7Hx6FdJ7MrV6F4X6qIQAOj4eMnr2XtbAxQWVEQboz0hkWUF03HLF1pe6qr54
9xccYfJIcNdvaq157VXiaE/5hYUeZJL/4/f1ZfD1n9Fy/wyM5Fmgv8YCQVvvEcSXDg9zVXZrS/YE
/fr2JSin77IP/2K+oyD2MM10Jnen9eD0P2hgvpXl/7Jf5NBntHdYKOe2Bjzo8+qLP2OY0zwjUG9N
gsOdKJ3PfF5aATYzi169TZE9cibKEAuECbeopEPhBCsE7p9cl+k2M+HnUHDfTYn5JkNfbDJ0wvTh
ocUsz4NehEBfC6D0NOZnJ+yerRDXQ880kdZJufZiwvLQ6iwywIBajxQ8s7KZ3eIXKOz54gRwN2p+
8LwnYATj7kvWymZfzRWj/vYsBvkJEKJi9P+ehnkO+9xalVZJs0/F0bkjRivvmpU0vHsxOu3eqmza
oC09CjTkVqWjjYaB5iifLljBWzbke9W1F39ksMHh+l4kNrs6Ec3Yhtz2taPJ6yfeRU70roJlzbI9
suZjcTSFS1QejlciZH5D3CQSK4PBFVpiYycDta+Jc7fPnnSv4Ukwj2+W9FSQNpVB6xcnD6sVFyAB
XbT/yvZgQMDiLl10wsdM94+DY3zFUfjEK4xDeGRvVw9TwtJTNltjIhMWIJkxyHvixMHqeYfapvOl
7W1d6jcaTE5g/kX8XA0RE4Igf6rr6VnJ+b3R5HVFVnEiPOXSFQxADN4e5aF/tGhgWbBvOcAVzqOT
Y1EJZPSNm6Bfp4oAV6GdXZ+aKGo8tW6qtN9XTo3KtUdK8pWgpVtFKv41a1NtLX6OgrtSGA8eYTTw
BxHUMK8cnG9aE+fZw6fkxs1vYgzfXfo6WdP7nDL+NAMytM6PmV0FHsH2/ZtI/VemFjTRBjrIxB3+
kXXLnmmFj+QQ7If2MzZjGN0BvtHSuGYWVPI0ehsTRqFMChHEEVfnzRQN1ZvRsdvWUfM7ERmtQPia
BoagnQpja9fT2F9PEcdTt/9gmOSudRY2MB9tbF5KoWuzTaqHcTratvqBx7gkuMwPnQ9CNBaluUE2
Q7O8+mvSFmVzVY9k2nBToiaYshYMtXiZ+99Giu1oyDuuFgmLTcVcRAj6gXQ9l52FcaxF1FaLYsDK
QAlMqsqUBOk1jbr3pCKGmegBYoPppq6YJX9bDAUOuJ+IzC0JVBasJa7BIAJhQrkxcLptZrgY9MOt
GTUoLdDZdi71TJ/VDAjEVsK8ixYZvdnEpyQExzb67nM7kdiRo9SrkVdYqPG8WGYLWHXLb4nuZ2kv
Adb7HVPUnNsZHEet8YoMsd7PQ9IeHA5i2yBP4RY4iUVyM/L12ud8CTvBYvzc/wUJdigiZE9pXrK+
2nazCdAyruYOaVU1lPKUytDdjWHTwoCNsLQXzbPMAKQSlqL2lJvpNhoI34J3kZ4rb3psmeddIlcG
Fz9t7R3eEhirrVdfYMQ2m8Syr5FdfCcqmC8xPorjyExMR0F7GZaHsMZRDjiGiYxaKIWL72Qai3MN
xmhvNnNFCh8HxDxfOkuoJU+AjKLdYsOcitI60D+79zPUc7eHcCBsyS43ZetF+9wLplPaO2iCaOsn
via0amATtVxig3Te0x9jK7m7PVgTyj0jQmnuzg8hg3viFPTiSkT0CT4vuizJUbvCH3EWZsRrKVS/
dlu7l5HNEI77QOJEPZIxN/TmM7Wqeg4AlJvzc+jlUKLgYZ39obZXsWT6pUrdvUhrLHe4IqgSs8ze
hxmXXCI949GpX5Ohhte/fOAn1rSzlhl+bRDP43ra5TZAUuDaKLpzIJt3Yhbsqz7VTGMScRBJXh7f
rtyLUNWf3pXp3rE7/1LMOKusLj34TOjWftvPa1Mg/gli5y4KRmRzQ2xs/RxbBMhmIkkD7W5nbcu9
bXPcA9IC4FLBzJ8ig+F6KXk22FDuXDPln0x6LjK6G8O9dprpmWfZ2Jkk1bdl0p0RzeMqq0aGp8a1
r32ec08KlXVJJrY4YuMRM9pGw5s8GjjzBo4MgniGCR5jrJwj4DziZikniszKzsOo2LDILI/aJzlD
6MhTi9Q7euaY6BhizMZ17DD2h4La3R9Q3iGPAR7ScLsHMj4Y0G25SNsJwehWtuxMac9/dsxk5/OS
7RufRrwBQ4AehQw3WqG+QDyAidI9xSmCyt7pqRWDU1K4D7XKYIQhWEHx0uNeegtNzh43Q+/QuOka
NhvJQJz8tDPgz2MD3bphBuEtmY7YD67J2AZXkY3FfpbdfTO7l7kn6nwMus9cGT+wBV20pIQ8Jou8
BfoWDl9eCPQ6HF3j/Ay8OGIwHZercGSFmYdvd5ruZlUR7KiIgIqIual7+HKCGs6p2TYrTC1pYGy9
DipsWE7QC4iwz2PdHbDHPyNxGu+CLD4vf2aP3TcLNGGgUfsuEIkx1hSdJrgntl+aKZ3uQ21w+mT9
d8iYGifxSSbBU90bq9ECWTqCNOYIW/AeUaa4zM4IUWKpdmvCJRBArYlRIINVDksyV/JdZOSZRM5E
a2CqZyi8v4vKi44c9mmg+j25yd3U7N0KGWYaYyk2fO+aV+2SwIUlO4logkGypvFKcJ+TkXRC3jAr
qMmMzH/HJZM9yER/tDHlhxiGQ5VwYJt1dokyIlhV6Z6ncVgs02QCRpRMPvSTQ5I7CdWMFAdn5GSd
lcDWSaXa2a2OT45fcFeCdniCA3/I3J84jwQ1OIrrkdHqOc7Ew+Ap4xgzk5aJ1a6Z6eNTEta5z8Zw
U4cJAqxClduSHuFyjZtbMK7EI0R5e56ktWsrNoxpDI9iABJhYr7KPMjIvpofC6t4EG3pH6qoJxMo
sNJL5UF8y8fgnv3w1RybT24hcvbAoa3CuYuOgZWQmUsnz7brN5sp1N4f5HeVZfo0eOkTquLFbTJe
psy9+kMacgqmvugr/dblHaESGtUJM4/RpznrJ0v+riSAM2NCMs+/WtXBYWq8S29iH3AbTlT2wP3N
FDnGSgk9OIAM5YrmwSNsdYStCyWiwX1eucdhRkqTPFaNcvGPe+eQQBMP0TJTCe+9QBHheHCp6cti
6K7cb2u2jB3wHnroTCS26dhs4kh+36zxt1esrKTa5um9wJgU99hC59dmAXDTtWvC4Nzz0m6qru43
tUuJWFikX+ZUVijMcX+iEKEPTJMidLNLH3mPaiCs+uYBvpn9TC29s88FvobkPaxAk8wwL+fxrnGf
bl/VyQ6FZoSnFUwBYu+KGkSJHgWUaCPe9Bg8nkSIYIf7QPvRHhsGVUEW3llOX2+iFvyyW2VXWJ+r
ofURjuQhceiI46511Dv8X/ACst3drJlmYnwnU/nCWZ+Z2SwOzF7OuZVTbOKmqfNvoRPzYPk0g/vZ
2uZe+l25iFiRtJAYv3jtLeXutGaAW5VImGLuAJJLOXfOstqLLauDWJcLSgADOCZNZHoGoMt18Qv6
SLIWyEa3NcBD6kDJe4N5Lgk+C5pxa06YL6S/qHXhNEQPtvGxcHjF0UWdSoxWqx4H7OCjmU2LF7cd
+dY5VmN6Jge3UQ+DQ8VFPrdilIVaMu6abR/Fw+r2lUHOgfa2pOZeW64TN/7MVPySyImVjhkS8jVO
u8NUbHRk/HUUKdBlSxqNmpnQ5BioO6wh6KzI6zXoXZHS0uLQIQzhwWroxdm6claQXhFltdlGCKQQ
2q43aaYuqed8BRbrUW52d7WgojYJt0ps1nnB/Bg5I/eCd29olzfJ9p5aLpKJnyrsjRciOaN1k02f
cuAs5jdMfYyUN9slOU1MGYWRgcqs7zfLK8Mwksy/kOKuH0lQG1F40ODcB4gLnbIIN4Mlvm/7ydwG
xyKpjlP2oGzvt2g4OhAABRZ8ad91DpogvnSklhwr9SGg8BIqahDpU1fYoRGhEKaypKXfu5ZT7SGY
lecsIr6nw0DQD3LclYJDbmhTzoeFNl59IceTtqAmmebd3Ps9sPpBXmtm7kQXF8cgr8bjUgP7hW4f
iIXm4DC5n0Oi3QdFGWmOdofhr9gajq0ecrlMeOYNs7Zqo/WYHarB/+wT0t1uD4YafgmwcKfJaLxt
UacXIxnMeE1nTm0sDiFnwvPehTaQz3qTfZ1GE579jBOcdfSJYbvaz7b51HhwnVlLvLMzxGfEKNRD
5M40HPEPbdj+igrLXre99SiIX93ICXSWzya5XFTmgnUQg/thBAwTM7m8frTXTt6EM82NT7NLE5Tf
8jJGR4Y90X4580+jDFYInMyjDA9BW0R7mvz+Ci0Cg7vW3BTa7I5k9REtv8hurUE5a8uGjjDw7lEY
qBUpX1u9nNTsDrxfzwBG1oz+uBETUtHTj0yhBM0D3AzUj49e3twFY4KlbN50uHv6MkBt2qVcS9q4
q6lkkDhQNBV+/uxKr0KG8weHXbjxHQTYFqf1FYFvxD23zbSuOwIitf8mm7DjGES5lKDuqfr2raMy
Xrcja9BtIaK9QuxS5EREL7Mdx4XhcbN/z9VyGh0Czv5pei9b7v6AuQSze4rbdtWORLmhjDiWcP+3
dNYU8ar3pQmyRMdTezChRFApohexXRQd5O/x3ViNh169WwaG65iyzIULQ6nPyFg2MLy6E64X1LaK
TfX2Ovn+h6HRprkWnnkbx9DtBya5fibGvdibOnmdKQQ3lK7s9TBQLBKGyDyId4JLAGGK9YfkunHD
PUk0gYsba0AsEeqYonWkkYmrjo4C92pKrhJs7YyeAQuWbbHU5Mh9pFQDVQ9DBwF8NQyOMNYDKGXi
1AXiezH/y774LiuuJoS0iL0tg0TlxXYequfEkm/Azqgkakgq/7kEzY6hd4bnO3GHF2ujclasfGJ9
rAjbbu/yaGJ/DI+pJT5w0febCuApWOKKsoQvqmWwn0qPo2/ckf6cm3/+h70z2Y0c2bLtF/GCvdGA
Qg2c9F6u3qUITYhQSMG+M/b8+lr0rCrcm4X3avCmb5CJjEjJG9JozTl7r61jYKda5gW6YsoP74tl
Zk52xwul69kX4GD8BOWnEyEyQR/QrjHyXAGsLkbxzDn+XoswCAoDwdw6Xw3tbkAUgWafmbydOfBl
/Lit2PJhEKFUaaafsp0vt5I6NhILCC16DADhlODSOdBs906sdUqm9mUX1ivlIisea9FD/+fdteKz
M3qQVuTI+bVeQGi36fUvhyJsSXSgfL7R1vv415zYjyfNyMadHNPPnKaV31iYZXLyRczBOucpAgpn
lH4+8bR78wNnElj9dKE2BXXb92GIG9wiJEzkgpDcAs+hDhSRckb/nVDQOTSToz96lf49TS+RrMwP
ChUonstluUtsNz2QmqD8CLN6oFGgqnQyRaumOiaO2V+saQBCz+FPGrZ5IQN4U+QLOutqDvfSJRcc
diipysg30fYznGuQBxvQjLzgmAeJIrzS08pPZyVcDjnP4zpClNH/7uR8Nc3ysmYbjBU4kFANKZLI
8Kgr+0jtm0NOb9DWo848rqPH0RsmKXaJ+joTTDJjmWVSsXKN8MCcJ86OvI+ln08ix+fs2tn7Oh/y
nKA6ENs6Tj5jeMFV1jyVi/2jm+OvPHcP8Vgyq6UwOalq+IhmBm6peGnYXlsjFUIrWSv7Odtde32I
mok3aisKe4uzWiGL+iGqCRNH8bPJarYd+G7JfpgpvunMyDInyjwXh9uCHXK21c0zprl0E5EWE6Q0
PPr0PJxN5X3WunfMbIk70DwS1Yw9q6t/E53CmGVw6b3zOnn0ye3Cx89cymLelA1TNJmfm6Vk8fUG
hrZNI4XFL/10MVNvokUe1mfXTEm3KPg4k+a9Th3TndLTbKNpHamD7BX7dTsxWeHObnAre9VDWPMw
6CVu6ZZStxPZ9xU6PBiJ/JwacGmn7kxEtfbSDwQODBP2N3YR9SLvzdUbPC8sBJbAvtlJJrkYr9Uk
SJFn+N9AVLfHJSIWEoPERUM7TW2R+wv/LOh7cG9OzbREYC7pKP2bu/41z8O0GZRF4CSrSoW/FgYl
OB5D+vNs3xMPyFWwhWICI9k4sZdyv/69PiO1YusKsHxAKoRkSIVg/9lQHr35Yo8hZMH1vdafbZng
wCMRCkPE7e24Uwvd9E2LJwkkI46otUrPohOXUBk9C+KmSTmk1OiWuEy2dc+g8PA05a7i5hWsYX2R
f5qFdVKZh31s5WSlSXnIBRXFMFoFdi5fe5HpvJ2Ls+PBp4rXs32hEehaOb+dmpNKWLA+x5SgRVzL
fa7p0KQN620gPF5THO4Y/Zs8xzJws+Z6ZL8wgNZK4VSSORxtmpajeJGzRYAIHQjgRzR3MGQArHtp
1ugO5G0uq7hayxUxAjeOAuuyyeCo8KQveywa5Es0uM8yXBtl81Fx54g/ldcWY42RaE8krUZI2SVd
U5twTHR3fqhsfW8QEh+EbftC5MBbt56yciXO3WDNOChYpj2ddnk8PqZ4u4N8ST5Hk4de2e6+lzAv
3YxtbYOLAwOSOkRI/NFYLkhKFknJeB2P442PVA02n/bPbe7GS0ehwUDBPlWHoSvJGKy4ZZNlvXhN
nd6L2f7Oi08wZtMP2qD6TCqkUyLEz9H04mQ+ki85nxpDZbifbRk4IiW5hqj6h5TaAxGFNUUYV4Au
KiQ98Mp7oZ3jl2NsBrzEDqMw8iDcdwZP0BEu7JZ4s2vWz2AOFVRdqGG0+PWO7Bbhkn1Naqc+GuFF
W5ixTDG/ehaaKB5+3BoDrZVGLoehbR8NPuM5FQjZZkcBEh6bnZofWipeC7olLw3fZGkoQrHVDh2O
ux8iXINLDU8DZgRRMRlWU0iHndWzxkZsgDA3VOTNl8tuarpHsEeYWuYsfzYslDcV0zdGmgFRn9mn
l5YTvG9RxCs1vXycOC0+Lwg4e/QkfyF9/j+d8H+lE3o2uIz/M53w8ispAY3+M5nw9hv/SSZ03X9I
y3Vs1zJBO1iwr/+bTCiMf+iwFHCaC9d04QTAH/uvQEDxD9sBAO8J8Mn05XWAB/8VCAi00BEC0JBu
SJAMQAv//d/+hTTR/u3P/0Ke+Bs8CxaPgPXGCwGHka6xJiD+M/GmE6mudZMG4W7eOJt1X2jQ0whQ
Opu/jZP66F+1YxQsLAFH7EX/dKEe/4Ih/Mub/w2wxptDbXSclRXNt4GM+K9vXpVO1cDrWCiIkT6M
haM75+M9Onfqupj7MaV77jf6/P/Ht/0b1w0xnTOohLdVP3r8rAUx1HvAZP5MVb09O2BPiv/lLf/O
Pvr7F/0b+whruQq9gXdElNUvT4ZAN7qNkNEnQZe+/d+/HoKG//F2ngH8DfGOqQsEeX9H+re5VqNb
bG4zc3hCHLGH2rJq7tiSlV7DNjgjEXpNMndl1AUzJ7eLXCP2YuEUG1qQGF4QZqRaSDKuK6VfznRm
x6au/AUqNQwLC7dmq/ckpervoRiMTYWnbDcXeCKpXbKgbyZuPIIzIjNKCp9oHItun9EhpjQDwykd
H0KqJewUUMO4BpvLpU0DbHhl4N5MccMQIGrFAaYf7cp87jGZ4PCZiGSfsZ0sHD8st7gP0d+dQtSB
BMa+Z5LFH4D01fI4JxLE+zKJPHy59InJYaVODuO46NtQ6GAeqT0ZlNEOrvrVzhMjz2L+xoJdlfOV
sAQfKHyH2cNZ9TzCp5h2EWPlm45zKuP+SC/jt1WxowrXfMLS+nYKzhZ180Ed4jrOddC27UVzxvfZ
JAhXdFzZJaUt2FLZyAz66iOVd7edIn9BKpy7nwBQa05YcOiWwW6QEY/XqWX1qmv1oUcNNwYZe5lo
u3km6r2oAGi4YCQCqzo05G+U5rel8XsYxXl6sUK6Ji9lRlnte17hG+XyVBnVvh7zeav6Mdxy2Q5a
M/8otZOLRgm84kIruqaEkOO0Jb8O9Geyte3qQ1BWJhuTUur8nS3TNXYx8EYIhtR0ncckJuyl3g8l
4tJMLN9YqK9R/UUC16++bXL66OvuKm013GT+nKXFVoz1R4j9URPuzixpD1rucHXq4lsfq23SdXmw
vk5hTVd9dh7m6tFt2Flnrc2JcgFW6lAAY/dDO/0Zpxi0fYXTutT4kara2mZL/HpY+vi1xqDX4Ejj
wyWVxqLEU7RcNQ/H+OhiukL2ujlOHmLTorK/NQAue1Tmvl3okKnJtTNHA4dk8qdd94dFS8cn1rq7
zDJwjVkAGsxc/aD+iKq7ar9khfhSi8W07TOo3Bk/rS3Wt54neDYixpy5uL50KY8YFUxXjw/S2NCW
lnIpfH1A9aqn5iXHaIQ+MPPjhs8s2vJJGuoZ5BCbG8O4q1KJC0+j3GXpKFxJ+TqioNgi4KXo2jB+
iNgAl51zuKQScUM6xlmjGDL8wtDsbzdaekw6TfgLhs4jrwWMrGOOD7kYI4DNmq4B794FpC9c2Gs/
wRH4a/iWBE+Daa1+G6lLPrSXP0E+SdnSt8ums8llxxWLuYVvF2oG0uYlA+XnLFhQ3Oy4jptpLl+z
YryfTSeinth9GI0b+VAHtlVFx94WEryBVCQ2mth6J6TjwBS/cw1X+xzrh6FHZw7XWZgiPfY6LbXa
crdDph5RrkHQ6NsLQIerViq85BDgN7eRp2dZwLxbrh0GDtY8hnnSFOQyhttEhdHWWZ+4CmG3L/YU
MXZywBOC7wl3nG2mh4F6TE/iTRYhAgdpwtOZRc4GiN13YXQvJLPfZyaBkGBRfGP9l4WBxW975nhb
qZ10x+sguMatoz7EanUXsseS50abVM5gciMI+BqykOEtHJTJrg0ZdwHxjgr3ZPvMn74RYbgK++K4
DievAk41m0xmUZcgrk+uufWmGtPe6R5Ibadwn5wK96PLAxlntKirmcIb2qJQ5xGn2gHFhSn/Nh0h
J5jb1WWClLx3SN/ocyzyRciXAvatu7xJGtnfKHjtzTBzR4ARV2RcAZQMn0n25n9zU+3F/FagGTaW
lIfFcp9ji14oH6yb+MtSVk+JDZJkGPe9Kq+amakdtWDsA4m6/f4EOt4R1bs0x2szzFeSdSlkhw90
6PB/J6hlonS6rj0y1BMv/dJsmVSRh484Yio+J2JZ5hhVfKjEuTbldohqgYjKApREAcNhNDKX0eqy
nkY7fzL04qmQzR9JwMqAoT8y1+fY5o4uE5er1bKdPaCk0ell+jQDqLcjKLa1lcnWXnqdS1FM3J2e
Vk7MZUWiKvxJYw6Cw8VljdHJgaQgXNVd4WKz8NU8XVSusWpKFG2UX7/plzJ3pslr3j0AtWkWynMZ
nlbmT03y1SIvJSFQm4+tVLTB5usMIpoPSekAq8KmwPYH+WW5fUFDQ8Hb9ETZrgMextwH7iXs4dRr
5bIFPEmhw2AdTSpnL9ruJyty5BdmvFUpN1yGc7jV2+JJ2O2Fpf0jtqIfKsO9nggbT+iS3YFX3vQC
EolMKChNcR50prUl/+lzMdzaT9dZjZ5otRmNDG2DWhqgqh1ciTHZhqsAZhyzJ29U86GqUQp0dYiI
ULRP6VxSKJCwbjzl7o3YwSVZ8gjFavaNsXhSJQ+FOY2PdhWDz2kvTelom1UNn68rX9zlF3qyT7ZW
9WhW4xfW6DO3MAzSoeJAj7DTG681dv8dCTTLJkurEumV/NNF5b7AtRiggKlRkeloYvkKULhwATjo
sRbKTBpP7MlDs4vOer5KEfspPvEts6y2r+sCMFQSQxzCjzW3ZzW+LiiUdJE9dCZGtNxtlsCbvB+q
AXHam9LaxPgXGjFg+cA+K+B9+l3U5lvd4aVYVL9ahwyiwn5EumGwAE53Gf9UHRLuOewOtTmY78iv
CN0o9vnAtiZM+/OYdv05dZHVNM6OFAfzbtFAQdk9YJUkgdEyOj9dwVAms5W3msyP0UCvX2EJimvS
KtTSHwe3ASkXyYdFTU8oP7BZ98iuw25ANxaV/jC2oEhy4ic9iy8Vlx6XM3cLAEbZ67BQfScuIqTl
DG+2ynpW5IW1AmX8Ju41nUkbbERjA4OoCiKLlshenRVQOMbumDYlqZu0kmnwPUHW/rTnHKBRp31o
HWxrRJNcjXk4JMKvqDDRXRu9DRPfszZ4RyWp2acmfSSUXqjwpp0AwsRYi+qgULhA9H7xDpqt7syl
ebBGtzy3S/YWaUw+A9qQrbWk25qWnTPoB08asKeMOkAGh7gQJCjbshC7kFHAZaXBdRi88fci6vKU
Woo6ngNHyvH8uRtesU4Tb26uuuChYhDp3oZ/TrPFmq7skcJM+8VsN57dYbqLLDqm3YS5yRt71IJ9
RUk8/IVHfNr89SGSBtzATEjt/GBqy52ckg9UT8lqO8cPT/4Pz0fM3qDCzG2BD8FYR0yHpr9rUYg+
oasPhP3oh6XGVyd1oiMndBooZxBjcwjdZLH9OlvJsxWLIhDdEJ0UCXo43yFjWTIsA6Ni+4NkV+2n
ybu3KSSWCeUx1t60ofiSpHQfHHGEN/JJ9hmYK60w99C4jGX6GgQPVRgb9SUBPM0EzKagCwmB6TC7
xVGtHzqzei5zZHta0/5ueTSpEn2hdsNQO8S/bTyyVCaBA6a5vlJSlkCy4w0IRQ23dOQzZ/pa9MHY
TmWORQ6tAPW9jKeFKbfRZMIGjw9/G1FMFInwEp6X8JLQDgjktAuFwoDF7BHNd8ZYu4gJSorjtgnR
lJLXepIwSKQA7JZGOLQnLXzMna8o52a3bpVuMS5ckEbnW2wvid9ilpoqJyGnLGy2VpJ8Zt2Qk5mY
cAJJER5KuEvSWeg1NcjlbC8jebnsIB43cOVF1LLSGwgJNFO/JhaU7cjMtjmnL1/mDeyT0flVFEQT
UeXH/Ts8FsnMNOAguY3CfcgSvkvXLoY1dn8mxUI8TtknpyK0qSZFuZrMwSAr4N5YlCvrOmJFR//N
MAYySqLoyoHelbr5tioi/c6g/3ujMBvVPagqzSedkmt164zE2XOtY61eS/UgNuK9NJp+oxAHgg5r
8MCnzEed6UvCCfDBDWlQOdadnSAUILCQtY3gXrMgIpey/GTb927lfPUcWGkN0sWkb752+Vn0bfFF
sOCf0ibRRjlsbcESJpvG5L66NkEJk9sckZplfqtTgKbU+Z67w7OoqWEblVilyPEx8gAp52bYPal4
DgZB7k4sUhpL/R9HTeHWqVsOtnN6tfQ8BpQ9jkf2qPcOdXQzB0GTeFa1M8yhObdsLVDLaHrTcdjM
0i17Shf5I+GJadtz2LAY0m6Pd0HPdu6MejYS4c5SE+qE1vvRZYYTKFt7SWrxbNaDy2miaPe5tYre
YI0jWmHXTH8PuRib2Llu92F6kIOTEPAevoQXdErOcwtlEbUC9gv8eGlqI5ivHMruA7+bQn2p4Mzh
LSqP/OlTLF0cGJq7GyWalwiXRYAGgNlm2Fv2O1K2Dg26fMEI1B3ZWdEInIgR5aqhS5eCKXx07tgI
F/th4rmWo3wAsc+JnJJB3I8QV1tV0kXxvB2e31fkDkAXpk9b5Zg26XX3eXSf4pA8llRmw9wdgVlO
nyuok0mR58xAxLMdw5Kzu0d/javLcO/GLQQ3NxB2JI/diJ/asxU9CXfiFNd2dxMAwa2dqvHgYmuF
leyRXk1Pk9Mmw1PiApoihcXa0fbDuI603MZA5eh7qzERDDu7MebEqAxJJZrZkoIrwtVEs05o/o6L
xl4fZOa841bFVRRQgTiUno5HTQDkaak3lNlWI48B4poAAqAvB+ll52qsL12OsVq6896k5ygS2EOx
TeCzHu9q7G+BW1o/S6PeKgNs1ECPQWjxx5giIPqt9OVks6vZ1E7zq7KBoLaTgcTMPjU60D2YT4s3
gauikxZmxZO+NN/ZPEOb4hpKhfs/TvWZ+Z/xS73w4LblT32GDFCVxnGu6qcq0X7VOADpZXP4KrB3
D7Ptl4PBmsY2h4asfO6AagYPRuWiOFDqSx8zGCZwkzZmCQYHrPWOmNEGHOUk/ap67h1OsmFXxf4q
/0mtqCXy1h792UZCz9u8kGlN32iFAITbARJ84NK7vgsFrqVSR47+pk2i3C+uE+9Co7g3PUpgCZJl
yJP5tigTZ4umn/iXZWfX/XfR1s9DEb+IMny7dS3dvOHIHpcu9iImVaGdLd3RiBy3STlyqnf4nWYA
86/ahd7WpB61aUbajvRVffo6y7mGg5pHfAKu7t2krKc2sS+Wq4A4kQpG8pSx63NrOto2nyZ3vYPt
2HdyQYRFI+WihVRSUm4bu1rrscbkuUNsuTbMCrhUmr23OaEEIit2Rd5c9ZL6yYRKLFxVodiN7CCq
i0d31UIQ6NVt55rjXQfTKejZ2MM/YRIMa4SyzfDYWRO5le7a79PdN5dNEuA2zS9Ur3xh9y4GDP2I
ZYaW/mFGNQM5s//jxm4TpPtbf72safKabcQeaW1dw/1Ex5eD0VZkLOqNEZ5yVFUbxNZ5kZUHt6qE
T/X5ivJS7tbzHeonkjebdxLsQaTSoohLpjewbHvgkbT5V71pU9/3gseRQPj4Lk/Z/sy2dqp08zkf
2x+i7MBtzBiFhmK+z4Qi922C+GIl7n4W2bKLcSf0hlH6Y9vOwZwwha3I2qy0AZzFGU2laSDTZsJk
Rl4okoelPczFCjw1qumgWcpH0Il9Pa+td4LK73pE9juMx+XeRjt8rrIJATT9b0uvtePgpM84fotj
ZTpPVmNZ55JNULhO9RnMYj2sdsh3iRHzgE/QfDZQGlD5taKo8BsNI4alo+qZF+szbmGUtvWDKXCc
EVWHOngmrRPA4c4UwuZxlhd0R+rYj/lxMM2HvKmc8wT3wY6acX9LrCmg4aghpuCE9QWbx19rtdvL
3B85pqUxpyYigaXvtDFb3VBIyml6HIxL807g1r7obfaaKPXAxHCEN1adhel67ORE+CitCstIa/k3
4Utt5hhCqGQClHmYxvE9TCHDuaaOJ3COTzc9VyUsdWzG27yYXmGWq6M0EKG6xLO1qor2uD47fzCL
fKtsSq2N8w7V2dqaQGmUq77qQvuZg0rCVjfhxs1YFXJHIjLiApp0wQw8dGwovV1N4zHKZhvxXCL3
pUiVPzD3GnHogLOQb56DvhfMIRVmFOhbx8t2haegqtqnfFZnF956rFE1bCUr5jiRbN1lQUqljStT
7m7CKkbNxpgzOpGroNHWNdcnkXw3D30b2Ov46nor2RMRhVS3aOj6MXJyjVbq3P52Q3LtMLu9YZ+4
JHm5baMkDjIVcTT66SpjvIsCTtzTflLqWBWwMbqR4iNmOJ4VI/9z63hncdrvHIdtOdw45J4GY57B
PZ2p+H6RDUJRMOeTKc2+5Jb2MKRq507TXVkaq2jQzB7tWvssaWpGmQhMvf4lFSamEd0a/cXKOEUf
rvbHXOgwA0XCtITiFLVsLHGrgXixBpoKArsWBM0cndHFUKAhVg0VX4VdVj8+gee802wOEHIxHL+R
2Vc5Mb/Pskn35RXU8haJV+gPjk4WpWggKqxCigwL8kQj0bdWIVIrijtHxpTnHMYf6Hx8jGvP3Cy1
15vCKrFGxwepEm+XEHqVIGBio1wqQRJUnd5EI1VaxKjrK+ud99p6M14NGL2Zmf0exwk88lw8JfOv
pZUpUef1xdWwKsSICNZVNAFD4JNwtdFQnsI0ciQt2bUIuFAbr8bmYTRpk3LY6yABVNexA5YaKdoB
kHre0XOte2vTBWnoPowaBehOP2K88YuheNW+nBB9+tIJH/WM8OfYAfCZ7LraQkul2TtniHcNwUy9
3fxqnONMbjA1Uo7krRN+umGyC5HbsrnaSRsWkUStIhKDDrTrvVuTdSZSgobtvGzKzriDYbxpYa4W
Lc/7yLfwKvUrW4N9wQKj8XWiftNuKzV8EZqGiszI711w904WsXFP23lbPU/uneXOaPXMSdt2TsEW
UbDmddg3a7e9i+qQ7nFvvGrk8pkeNENYSVxIjeAfJ36KMCw6qjKoDEAw1DPrPUS1ZzfNL8+cadr0
2hM71F81AkIANO9p5N3RJ3hqDSa7UTvVREVvFlP9mrK59se6OrgJX01N1S8Kg+/JZL0umv06ZhCs
uvGi0XPcZJZE7lKDjmbE/8I1+WJr5U9b8ReZps6y7ckRcCDbaeCXXK1+zmtgpC2LZbY4WBVQsFDH
+nGT6dSJvCsYC+inqt+WhiqvUwgibmLC+a0wjA/YrFwW2yRAhvXuJnkRFTN5X8DQa5BigCr6S4+h
Es7AufBzzlc6dqK93aRIuApwBdEUX1YVh8GxFsjSFBSot3zHfq5cW75YIVEDCYdA5HZ+GcJanFov
26uaPbdDm8VNlesPnYmz+zjzSPoyDIe9ritvM3qFQLebjk/Amg+4kz/MFMVQYj201Je2qe2BtSNi
kIOkoH6OQLGg1mS6l6zFxTC34n1x3B+6OySBWbB1iuNq3EJUjFcFxk0wPqSc3PWoZ9MJZPGm04hX
KcvtkJdHVBHsgS2dnu5iDax7Nk/3rcO0n2CtJ9895TOgiltmhD2dEDUYuurFGCwPXSgVvRmvKTqf
GYa8WRP4EHbyaSz2evE9DvKz9OCR4BeCDN/8nAZmiw4P5+C9amri/VKkLLkk4MOJkP6wMSLxQs89
H7sy3cR0pqa8Hmw76+CECkI4j1VuGchJiydvjbTrUybIKa5O3qrZlj3bEmGI18GIntENU0AdRuzq
9em2YWkQ0ADPGPIz3qe2TBXibPE4pWV1hzSlfnL142Dpb8UIBqZVuntypuQ97ZsItR+hIdls7bRK
j88VvToiodyr04z2AZ8OZYFkD6Q9PBfsXWxaTE1TmwdVZM/oMpp71+uPFTLS/dJG6R6Iegq9Dc2Q
9RrP01erodKG6T+f2eyps4PlS5sKiX6DFkzIab6fFlaTtmLRjbgRZugyU3HNPFEhMRrI0XOuhZZE
R9Qo0UF7byCjYC45LsojUZn6VbPuU29rISBxVL7mMwoAVoPJvY8clmwQRfeWRgEYxai2zZ1LY3nY
AR3gF1otXm/yRzXF4BqwnCZhS290oo2oc/NuEz2KhXLTjuFT56Bsa5Du3YYupCeO+HruAHNagwCJ
5LKAYPzJkSYGtiXv9MJ71JG7B0U23MMuxfiFDEug8wI2PnysKjRvQE13e845r/yxFPcduZxKDOrK
Tf2nJ8LWC3lZ8InQTOvKCsIZWe86GgZixeT6Gas1ILDJlqDzKF00FUcLJi2/SasqqMrK3cQzhVBk
UG5NuxfhxmFKUD/dFGAx9lVMBQvWfM/1E/KtTmYqf8mRNimSo22de/MhzdgBpIL4FN3A/VdB9Q5C
m3pHPoRPvf1iUVgEKLBQoMu3KO6QkuV4CakOxyhyt3JhVV7antY3AKYdVygdxvlkgBshUHYJYMLz
DFrFwv6ED2ly3jDhyx46YDRy1Rxx9oIrqWtbb9L/JAY4HBlLcRrEyejcLxL05MlqI32DKsAKYtFN
97f/QvJsBAxUg4b+lOxIJABIS1IjwlXUuTpLRBeRlGgTxrIZ2R37NeK6QJvrK+7M7GhkBzE9mRrP
bNoV5B7EbU2y5Azg32O2jox3MwnP9CvzkzFoPMlk4K2WFeMBKyEy83GIfGoNQZySeBOyPh4IPn8k
FQUIriySh07Pv3ObVWZyFQRnto9uaOY/mtTaK13urdz+CaN6elqcmaNk8hhTmdlFS/pV6oI2qenR
tTEI1+rDD0xSgna/BR2w+JjHqKeUnbNrFJcyDvC1yY3mdum9XP00ZLnj+Uia95KYl63HYQpWF0gv
rB/pj5lPzjOJCtRRnO3qSAY4XUHeeuAAHCoLZmMhJGzqZC8q9/dIA94xc57ZGjKng6W8HFOCIarm
cVwXNFSYVq10FrwU65SVkqKRKJiKyfyn78iC6jAgoot4HDhHbJwEuk7Z7Cn9f4V1ctG60ghyS6f0
FiMMLCR9jSRCGiyi8D2C4vwhhp2wOiT8y2vVoBifRPst6csHGvBPm3pv3aHBpEGPJD0d2CDTWg3s
NEFzKBzgVOZy0rNq4UNx3C8pnRtJc1eXMU2kYmiPTZ3dF3UD6s8EhO9k5PVaNLCMcPgF9q58nXpK
sTKD0KHaK6zu6jgmKDTZsa7WPRB1ck3WsPRT2EL1pzB2L7J5lTdH857dzVoFn4Y7u7ZjoHqQIu3w
anI8w8XlkDUavxq2ColIxtoqodAfQ/6pVHlPd/wUujrsYAEaOSq9Cwbp7lwXxi/ieqngwbxfo4xT
UJfs5VBdLttKDGpfaDQ/7TK7s7L5j0lDJOih155Makt7Oyt/lDHNTolBlskLEGs87QYyBc6Is49t
VIV71+nYHZnmfko1Bt+ytPSJCOAxooH2robflHBiAOjRqp0wUKcKCqVzOb7UOrF8rsMSysYGSSW9
Pk8szbOwQWo36Csr+TiaFDrdZeIQ7mHK06xs16XDQ2aPxqleCmIVMnNbwlQ+JJyHogbaDGkL0A4i
g2OHjNvT7V8Vq/jJMiDIInFf/vs/TZ0BZuDn1akP2y7GwPb+r1+lf8j/uv1s06nF+nF7hUR/TUNz
kyNW4GQBSbizITor7iP1eF6WZLdkZ6XhVY9qB2Dt5bVMPPWQj+SpGmVk7TnZFD5AKIkCZZFPkifA
t2pjBmNRy4Mhd5lWRnAmowcJu/DXs7tUCsusDMkxYLCU5mfZie/saY4045h0xIXUc/hQt+M5i+Xy
yHdITnqNoSt1UNIm/QbJv3zQzbrGyBtt58gkei+he0w8S4YA5ttxmMcK3RYI2zL6+7zfi8GCviCb
DuEjZbm8w3d1LJ2u2qV1/TOLs45KwvgzLQy/mMLhouPw3Y8ezEHCIvDIS+sSKRtueM49tDAJTvXY
7+jrl0jlk+xcFNNeJlyRAtzKxiyc4dJUcPPgbB7qirOeyZapSMtdIq2zSsKMnTV4uKJSOy2rrpOJ
MCMlHmxB98XcPHEHi/69q4D1ZPXLDIdqa5jdo6tgF48u0Ydhq87UpCDzLdhiunxwTtqK5oqNzD4S
poeUGw8of6yYEDqY4dUfSots0p38XVYY3xOxG52w5vaeoPhRKW2IAkvPerE+6QBcsNdOyTPoiPth
FIKc9kxsDdK1TnTxj41Odxmn2w6NO0efMQrSAq9tpLtI+sAgxiihScoZvZ0QVnvfL+ygora7t3QT
xOAiAaVP5MG1tNWoPjj9FZVOysF7JvTIrI8UAHFk6vIwgifnRAqfbP6ewWK+I6jY4B08ETIyHYlw
LzdJTLe5KXG9zQ61vHLAz+lKs99lJYMdtdamySGS9G1M66vOoi3YCnPTazz/WV1/LbEldnXsPdf1
SGWipovbzLSm01WGNMROerYnB/CDck8zuRFYwMc/ZjqSQoC9QdK7E0v1J7WcN2ecfxNLg6wose8c
4ZzpvQUUhihGQq9ZK0vvyPIAPPflK4PYubdnUko7lWOnjhf7xX30tKR/6hO4K2ZEwVI30gC6U0kW
TujC/RjFsYQQpYkC5irdLWhhlsOjMogLMOlx74icohkH8oPqCu+M/xiWcKvJ0wBy5dhAZT6NDl+D
4V8cIwmOvtKrljOIJEa+D5f9lJnWJQ1rjxyXwbmvQjrsaXxpGzu8Rw9FVo1JQLswwnJL0mV5WOj2
oHBBO9/hHH82qEMGjuEMz1Rg+2DUHO3Zwi4yaGzgvKiYXjqb1rrSuuS1sQnb1VSjv/aymbFliuKK
ZAfWoajYABMTjIu1m45GyIHK5gkjpT1UbyPHGCymmXoDpcMId5L6LQIF6E96X751DU2kmtCkN8PD
MU6IS/amqzr3KV+mb8jvc59EkPjt5gQ1jCx6C2f6Sx2b1OtUIiLIU+ldmZgoyLe1uCKvqnw8r+oR
s/YWo7lJhRt5lPcfnJ3HjuNYl63f5R9fAvRm0BM5UjakkBRuQoSl955Pfz9mX6CrlIEI9J0kotKU
KPLwmL3X+laJIvHPf4b+KB/gb4vLPnhqYtKE8o7eumsJtBYL4eiHmrYO9Ko7uJ7aHuo66MBK58qu
8eljTr9fFx0hTVbS0qcytH0l1VtceY7U6OZDHZnXukMXmY5v0BGDBfRRaiLYlZaJ6T2HY42Jzi9p
H3uVsdB7wI96GvarrIOaXDVg982WByH0GalZWOTpVw6roCwxL7e6uiwyeqOlKA17mX0JhZFIWUZ1
8ioM4w4GSHYM9RBYSH7oOiWz4yIyjiNXLIT6LvXCjRUW8X2iMR3TAU6ovVrMZ22KLorrdyPsBlEn
uyxEdATVHKWEiud8EjnWkFNKCuDCsgx8HV2A0e41taV70rnmBtEOVpOyua+9cFuX2WgXVUe3RouO
QKecpuzCTT9pvtyRSb5t6SeTwLZzM7Ob1+PGLQwd80XAzo7tFItA/ZKK2ejQZKuWyVB+mG5IwQ0b
6zRre6SPg/VpSsIbQLHkpUZvdDrX0iWZQ2rVmNyZRHDW74qSpUH3C7p+uj16CLEQguUIBGSqPL6C
LYNUH8AJeLetuBUZVSaUJE3X9yGbTQ5NoEiUodlKgBpmKSXgOyMLd3S+toBEAdy5ZrbKzQDDYFz2
DsNvChm7E9q+QMSK37ENKJ4bQBjSAY6jChtsrsW+5jS6zpm+TxcYKqQlLghODiGNRTW8VrpUHL2h
BzNEUYxpm2iRrMBjoaAdDR7GsR3vPcoIuOnQtqSK6O4rv/PnCp7uhsyCDZI4gHBEj7l+zFTilfOo
KWBR9tQE+JIj5ECC5YxRkqnU7U1Rig4VuVJD16i7mGD2JbEn5kZtCWJuAj+BbjLgjxCmc5l8R1cQ
oaqiPAph/jnE5dVHyMzIwmOX0yzvNUmZzBkJxpyWuHpmLSf2NIqWGbVazK870a0oCoQD8Gmru0No
0RtMxxb8rA1rv7scdD+d47F6zHr6I4No4TVpUvArvdptQUsqtmzcAeHNFpVPw6bJ5WQj+K3IrN/s
euRlGJXAGIZmVuzYmR280W1XDeON1noEBcTPLhzrJNRGBHb0Vr+pe7Wkdt/CV1FBcg91s+JkEm80
QyiX3YASL/OeBdFC9k7J2B6a4jj0Ux4bPh+HNfRJljkG+Yo5FX+c0igPloxbWa3icJUWZmwTDVQs
LXfyaOrepjETFs+8PFUKJ+CWDQFM9Y4aakoIz9j39GJdccfOBjCV0e4Mo14B/C4h++l3fw6O3MlZ
meiC7RejY8SgDGMNBUGr2WhS9ZOglzidGy1eNnyfFTzqvWYgx43TVl9GIufoQpRRhgveYUzkfFeN
HC8EZQBRoauUdcgbYLdDybVL0I23YfigeG68iUY4u6Ksby29Bh+h1Y4ahkctG6iSxB5BwIXarPH7
chaqvVjaelkjbceW/iAMRQqh0+/9+aWdfnJHC1maVg4Uq5NKWyQ6YLJSr0gwMEj/IOdMmOOxWqlu
kayVfhC3wfQHf36SU9r8qTUxhvsalO7exMNzamtbk+cjNCTG6SYYZ6hEzVP71CF3v3iLYh0spGP6
ZL6079aO/FTVx2u8Eij8AtNaqA8cF9RTwUBQl90Jq5v7qmCE605VYVtoCYXZVFaBFaiufGsmPXvt
KrdDR3RiO13q7/zGXXbW+afI6CXOG9kseZDxeR3GZyMERjRHZKcdSc0heLi8GrtgNe4FcSU4DyUG
OpygbPDviGayLrQIxTdjLR9CZa6cozfdWKnZYgR5YPeLIlqkH/klotBW7I38Dha0fvIeSKmuirc2
3zMhTKgQ1hFamelWqpawWRR50eB0xTm5RxmdQIVMKdgtLNMOck4M8SqEfmQjhZHvi7cMJIWTxHvT
uAjCO18dcd5KuUb1HGkPNabuo1gjLKlpRb7CWO0PKjKtcp5vcruILsmZXbcKqwAUBnJF5o4THpJm
nT6ED8ILUgJKSdgelpndaEvlQX2L5a0szhRw7/5nvVeu1gZCdew0Cdpjx6OZOGu3AOQSGPCz8KV9
TdqZcvIX5pEvN8zV997uHsmihntwaR6kFbEUSG33RCrkQLnOrGpIiGxOnNISuUh7UI0Z9OsYFcYs
vZLKhJpEuITAbHBztsu2Xrj1YbyrugXMmJR+Dg0fypUzePtdOAddeO4c7C/ZimaPEC7pbm3BpvFs
hk26Sx6kO+2SdnNVPzWyE6Pw3asbAHRtA/RuZZ3Fk3GRh4XMwBHWJKmwvXxqNngDRmrD4VzYJVtz
T+GYg+QlXMf9NAI8ThyD4z3SsGtX6We5L56FU08E2kqxk/W4VLdXhJNL8tr4Mo+wXxHUUE1+r9jy
vpIkchAP0kdPuX8Guhqbwx2Q+PoFO8QjE3CirLN8KQV2p9ooMWoW1YO19hFfV3NjPSQzUVmHV1Oc
N5xk+41BkZlXddFcilV64ByOlmAAlrzxH4g0s/QFT6SixVIuqp08Czfeub8KdnjQ7GBtXMv0qAVr
Yp5db/EoneSju2ZvGgGIfKyhbXyW22TONFhRLKG2uvKgQaEEfYbg8lRuXRSbj82KsPj7idOOjm1W
O/6UHTfzD/1rvCn3xjG3X3t/Xu0UO1+iyi0WeJ4foxcMIWfjhMYle5oCi2EyL9VoRWioT5LEV/gF
wQbxRFXMECEeROVYO9KWok/3wlSmvNHnmwT1KMBtqt8xsryDwo1BqemkZ+tNi+b4O6/CnJYJ5KJL
vTU75A6O9Fa9iBPnbW4thX2xFps5KlBr3s/Np2JtniWIUe9A+Ral3dwl58nRgxSXrDAnOsedI1yo
FYU1j5RykHgB9PJePYWv4HKKpWFrp9GYlY85KNgz58TxC9hiHTvJTjwrJ+vkh2vKYO56pIB84A5x
WAdjbc6qN4EkPZvtRrqkTaRv/E12pz91K+PF3ZVbz06d/Kta+e48fMOcPTQzi1B1uif8z2e5OmvE
mZs59Om2jXEfn8DkBatWmMVX6vZPojLH8qkutMnVvagc3NaIkZHWdV+euAcxEzYsiTPjAx3nQHaK
eeiQ1uBDZwa64FkoWGsYNLAqB+gmSPNIIgOpTjLXmjs/yx/8V8HAazSv3jmx9st6IKRzRjM2nhEO
50hHIlbQjhAhtW12QcnDZjCRkzAtTZP2YWbe5SeM5mYGSYjezlbobCiuCKCR1+nLauNeib5UoTKX
9wgi+/EonGX6jvfhFT23QCl4Fic2BlJpPzgY71SHnmk9Z9Z99w7mPgd5uBCX9U4490drN94JNFHZ
Meytnaft3c8O3uCOjEMqwHREL6yIcCvSJ+1iHI1n78yS8GyslQ9hVzm8fyGHegoGCX60ue+UD+UG
MVCAUnQu3llLzAxz/1n/8rbIxD2arzOZeOI5BF86ErAUGcCQB2eBTSPX2lQeOgXSgHiZF5a1NM8l
uT9forcUNuELACL3XlpLd0XzGu6SRzhjVO0InpuC1Oec2pDJwMXpuJy7mKlscJ2C+VDsbHVdFQtv
nQyr8MuqSdGYmQutY8lUiQOa0+gVrIWnLXizyBCGZvOcrKvcoaWEpsJgnK+FPS1YVNbDQkEsQwPE
GU9+aovyLF16kNzn/tJAmn1Shpm8qh+svSTa+RYTpGbMCrvf6bbFayLdCU/RsnbYusvH4NPbh9nC
/BDbtc6cegR4gXahWRiJjU6YTZD6njr1lh5nwlcsrvDthm4up/N+OwWgLrND+mw9sUeXdoUAhhu4
40J4pc6PHNf90A4RRNhjpM5Kd0TPMqvfLBGdHgLjfekyLSzg+Z299qT3m3EbLyq7mnsYgOxiT7je
W/ooX4anhKbRG6Uff2NuobSoy+rZf8iHZfXOKwe9q94qb8I9d3clEYyz4IYZ3R03YizmwF6CS+Q7
lnUKu1kjrWXaaKSVCjwl3umZ8igGG91c9mst2oFDdyR7RKTxVDs1yl1zBiNV/3BhtfULAIHilsRg
Y99+1UD4qH3J1ILs9KFCMDhvr8LzyJ1ul4ReE5QEopF+0zId7qFWplviZjn7z4qd76hvqnVqgGai
bBnmAIXe3bUizC1SAO5DzRFIaLgSDol/sYbpg2eLm7fFoDgsSVTxcqe705qd7tu4MQDvfpEvS/iU
BvBtT09eO4FsV4TzwH4jmGsP5alDJv8GtR4rP06PIzBtJDUoaw2UyQAal7yYAP5s00nA55E9AYHh
mORrKV344pyGFfKHZhvXILRnQ7qR7/n7BklJuA3aJRkR7ZZk8klbGYEun9FH0v2Vkq6gxHNmD/QT
O4Uwu+rqvq4XlXnhICk0ezZs+Wd5X1tQNB2XbehLmKylExMU8ic5uFIUTO+ru+AuxVO56Yqld24e
o8KGzMgbQ7tmRlTOmtSBVf4OtNdn0X/Q7noFn8qKUzHKAN3xMmAQG4pzbOdQIQUH79V8kfdMEvFn
eGpfDGp3DvEmL9muWPubZls/q/d5bA90hNGUniEDElFHSMvcH0nUXeTLwnCslzqxTRRFyTYjlSC9
I/8EC6APoOTOG8/ZR/4y4Wxwb6J5MNmafxIhgt0j/cLblaifeMuGJ7yL2LBiHRgS2nksjHP2jAQy
35UwVTaUSS+pHTTb6ky3030UgAnux69sp5+zp9Ccu4558dh+bdIHPKhzpZ73ePP2ubbIeVhYR/R5
wcvKU2KwnQppXqJAmcdX9nF1+uqRhEtpdN9T13vkOjGHYh5g+dpAOsGgY97TcXPzR609CcfkjFOm
B63Ia8apA6noG2LP8ZOFrcAYsYWmSo3S3YqP6FbOFaeODaAIjV77wXTIiOL2EditnbQ9OvrwYVi5
7FHfGPgClJYN+1YMP+QBz9OXoFiUn80OIjKvDMsTqjoE+Q8Au8m6cti3LJIT8OZyoa2yTbwC6bM3
dzleMJNd8Bxc5B07B++FdybettkmxwKj2kRk5Wd9JIl9NfltIxTsS0AlRIeippO0jXYwAFBvqatT
p1DBaiLlXwEEoeOZn2n/ei8SExY7qnCBsSTdRqYdP7gSebgfz8JL3r+I2aklTu+JqrMHz3DFDiqw
kSggpGZ7RiJ4rxJEdN/khLWwra/hirH3EWfWBw+DVTViG8+BZg0Uap9c+qsZzNoXIo7LDYAwquwf
gzbTLhha6E5KBM4cS1p+q+KRsF0A1/ekBnFqD6qtz8ZPJsNoZZInfeUFzVCOr0DKnTwbka3J/Lkh
4naXvbbmzNvGF++Qc4Sy2Cs1CHY+KQTcq2/0ZziIsmE1l9hkrB2KZQiAiMU3wTG957Klo/gCrupC
MYOPxR3FGeEZrw80UPbi4jZb8HCFbfxC7Y6DQvxZuVsEJFOX/eJ9MBuTH4Siqj6Yjxh238Kv0glp
6a3zpfru7kzMmi5nPvbIs2xv3eNlpK6X77pNUs3BIi79jySkh8V5yCHVkPeo3IRL1ijGS0P+wLRe
N0+UPupiTvozh4aFd6feC8/JSnwXhxU4Q9DAwjFiPkT4yS2vXwndUN9L4PpYwhf1OId81K39dgGi
+d3dVo9euQ0R867lnbAwNgk2N39RwP0w18DFny2yT3reUG72FxJ6Aez5Bh+IgVZi4fYrzbZO5am+
IuZ8NGGE4H9E+Mm7iiJ0Nex8SMrL8IvZT4oXOgCft4ECnzf7bPM5WwS2TeizWeXrx+bkK7v4Q3ti
dN4Hr65NPLy76IOFtTUOEv7CD3oLiC6s8QEidrY0FKTwM/VF2IlOgVF+acFCWTD761taJwufaAKE
PstwXW18LPBH6TxNNpNIjDOcsZaO+XSINekw2NTzvMNwlZ6eCom2/IKyD01bPOcsjMVLjJZ93q/U
AwOHh+Sf5K3/if3VvAcBGnyFl/adRUA4S6v0Ob0MiU2upX5y7X5tnJmjeCmMD7puO2U3bEAFGc+k
zAGZGQnUmffPtbdooIOQOaqwS5v7a3bE7ifKcY7raG/DT5UjBjsjFULvzN9jrxLvmeW9WY/dYh/i
gblkh+wVObpFFN0cYQChdu69d/Z5n2buY/zJGG6f2EIPkKjm4im4YzqSmXKwnM1od1WP1aP2XD0y
Pfr3xFDOgmOx6h45u6r7dCetjO06OolL46nkbSsQlGYrJk8mS+2ZvfW1fekcujGP+RWBGqmt6Eg3
LVvp1fDEgR3eZbXL0UkWi2ol0vKj2fdgbRhNb+WpIIrXm8ODZMroLubT0G+tRXtw37v+MaxWQmJr
op2RLsOqP68d40BaO0e/yeHDIa7DxjgTn6cXqIfgtc2/CESQnVFdJewAGvI8HM/mL2a2th0O+R2z
IJpDazNwsaVd3mub3uYOiDtlWdEQvOIx9mdEE1OSIPMvoy7EQklz6zBtn/ESvqVsy/xlvxQ/iB6I
qiUT+KPARD4JF2a5Y+zz1+oJO4XMwVM6CddAm3ta3fIqNaptIILurBh4PK2ZzZ+fQNO2OFBza1ER
e7MwSl5pxPsYml6mOOyMviYp0HTdJGjbS6jh0Tb48/sRIqwkqguGihVtK6kloKtkHcfz5IKqxDCl
jPGTECvVyqg1vrdeCTLRsCk/eiZcXpXaWRHiLgnYe6FSRiHaNcdIDAs7JvRx4ectVueBl6GbfgmR
3cwbOht4vEcFGVy1U6We7VKf/b9ferPcN2qu25Hux5uePGC1VtlQxmVcbKxP6zOrrHZnAUkHTp9l
FGHRJyyTXOCk8ucXfSQrXfBsmgsUMREYk+xYBmwffPMRkWXp+Dkbc3SPWBApPKt4T1FyUKIdiEbU
wosQHT0qFl3umYgGJKzP5aFT5Q85Ai+ehhP32jy5fN9NAMENLVOzyArOXOQ7NXMLd3fhDZ9K7u4h
zMtsYb0G89hTqMsVr4qI/5gH0aiyg145IfNtZHnsT0ZFjMGI1YLKDI0zN39Qq8dBRb06/RyYPYzC
oPoQwvBigVIv++q+FsaIOVKdZ3382uk5JdThccgFxa5V6KetvpIG4xgNnpML8kHh4Anb/z6V1LNB
7tzMkEkJIDiUKBmFkCL35NLcWXa1+ZA3o7aKPNRAbj9eu1G+43GwgSHrlTpR/mEK4JSMtllAeX43
ZcI1LdfH0eeTB1nuqrSv1g0uK+aZOF4T+cak1TudOPiHUsB0ghljsN2isVvRC+YTFAxmhrE3Y6vf
timbTFKhVwp0MNpAo2pblvxO7rRCtp/hzgLEGdDgXfyjj2OjfaldqSAS4a2LmnilxWwXpiQvDOyH
sPA5DUvm/D//g/j5jlwDAij/b6DN+uO//qOppol4ydB0S8WdyYfeAF30PpbTVjBLp1PhQ2QWmIKW
9UImhqpKiHVJCrtUw02uwJUkjPr688f/zXeZPt2SFNHU6RCpN9wco9f6WsuMEu5X9+X26kKsPEoH
IVUMYRIoEQ5EtUvEK/3z50pgh/762pKsGJap0dxS5enC3l/vg9Sr/us/0v8RK6Cuci+VdFrI+Shx
ipW6HRjdcdDxwo8iavqk3GPD2+sWek7ayZxsM2WtWt3ml0uZvuPtE5BkAjZIurO4opsnIEWaOCAP
LR1XBIsQFgJYCOHTh4PtCHc+5D/6kxMQhuHb0z1rrwRYjITjrbLWG34ZDsY31yLD31IUU9Vk6/Za
tMCVZCEL6JWDBmZ6YIGfsALxkL/6eNFcwVR/eRLKdwNQxuJhYDERdVW/eRIRHbsxzwUi1lPKfUaX
XA1FQyfJTqsZYW1Ot9+Q6pc8J/E8Se0KJ2rRs7VHDoDLJN4oxBAgMQ6JFeQAA2afu6Txj9xohe0W
x1VZPphoQPIBZWqd8HhzYk+QVlLWTUlLKpaBWZ9+fqjfPVNZUQwssuZEvboZ14OnknQQeZVjJiyE
5LFBySm6X16eP4P0duQoMu+OJsLfMgz534O4x+k81JZcOm2pXWDTnNrE2HYGxe+aNyanBGt06WnM
W3AMFj905roPtT3+DziHXXzSfUZUXOXHjhQKkzBgfNCm+mnVE7Mkf4mLcj8OADRyvbDFyj2Kjf+V
lUm5+vlmyX/Rs5iDFFnXZNEyJRCf0xD5x8toaSrgcFnhOGCxNfWMDFoBiMOGVsuQ8EzHMkgcYMHr
HtqTOJWVzVVaxg+eBNPVjyCM6P0noe+fZlQCDIS5oHjQCsbOO7oJvN6fL/fbuUNRadxNzDFZ//Pn
/7hcpbL0zAi4XEbWvJGg2mC4mo8TdkpK2mtES33y9L/02jZUqF16COCoycxiU6x/u5bv3h6FiVtU
UdQjDL0ZAh7CEkkwh9KJNLonRhENi4k2MvjUhAq5sD2N96luabF7tDE6P/n4+WZ8+/oqliarIpw3
nYF48+zwm/z3GOwRFC1KSabI3AaIRIerCWZzJivZrJrePHxZEUCQ6eG08jk0qStNOJkemxw29v6T
ACieNGL/eR1Kn7URUXD19nmcw+6JOWUT5kre+aX13Tc4EVtslBRMw3YzUZbqCUP18xeTvr+zpm6w
Gsuq+de8hAaVASSWTpVttYYSu67gCkS1tupBzZD+Eq1HyVrHFM5DyC8/f/p36yIjbCKeiQD3lJs1
Qe1dtVET1oRh4vQIlCa6iX3edqEtecY11FIKJF39y3f+btZSRYhJKnwfSHY3OLmIuPB2iLvSGXue
JYKbF93MXn7+Zr99xs03A58s4xNlwCLy2496aatm8svk++2Y5GWQFIv3gib37Zi0Qlgtcs1LUUgr
paMFMDCLWD0DTMvSE3naFL7UYKkVzR6/zAlTE8149MNxvIvdYhuU7b4V8YeaskQmXkyXyqBi4A/+
S5B7q3pikhIJN8ACG65wSKiMTsAoz7jPA/dtAo6ZLiqNn2+cNL3K/57tFVHUTAU8p2gh2b9ZU1Qt
bxQBWJDjIU6f1SzjM5VQchkRFERyXjOjiq+4u2k5gLvxhIKuSc7WN4ci//OlWN9dCSRXNquaLBm3
k06hG6I55ErhFOmX4NFs92Xq10Yt0ccdCLus3a0CsMJXtj9/7t+7E1STJsI6Q4etb/65Q/+YeC1P
qscyigtCXfyFIfNOVtzseZa3+NGYdKf8yZ8/cRrxN/ec72dqBsZ5TVFvd8dWFQQjUQW4w1QIvSHK
bLayT3kZPvx/fI4qixIPmNlcnb75P74ZuQeYy0ojc0xqN6NL7hIkbjDVv+w1TeW77/OPz7nZbAlK
rJO9yeeApKgFS12g+eaUr8+EHlmAlKn0Fe/jIFsTeNczb+fParg2ivDC16fW0DbtSrAmzZWSLBX0
WJLii6uQndBsJDWa8E1iHVRKUIRuBk6hArhpPGpG5D9iv89FshRk5C2QwlH0QvdpLBNRheudPVjL
suxyzA+VtVZU3mpsV1niJ8SF06EjBiubW56KAD6rl342vuMzF9YdB0o8kx3ySHr5efPemiLygsgn
07lIce300WtnLDie0mqbWMhWbD5LBkoJsI855qauXmRrZEjSBR/jxvT85y7RRYSr0HW0Xj1B3f4S
YeItIpcOtqGZ1DBHyViVmvZE8Gc4Hjk0F7ZLhTWzaIC3OnabMEI8YPb+QzCOFy+4+3mkSN8sTGwo
DY3JQEQZpt3uluJ4FBSOaRl5xgABZL87t3F6Ujr5bJbWG9WIdiYO0Qk7z6OVhMfK8lUgTR1W/10W
aJshVc+Y1580qVhKfn4dhfhF0snKlJWajPdYtsfBp7BT6HD8vYey1YlX9N1mjinR7gkOKiv81UZ0
wtZGl0r1H7KW1qkAEFSx3uKuO2ukXo11c5YhQ1ctwO8wpSGSWIey8JcqNsJa5R+EMXEcfbPwO7yc
4SmR1R1ekpNct2csc175EQ7pWlGkj8GTbFcA7a1S6FBK+bVJJTvvaT0G3HaXNF81CGJKTUtI0ogr
8CzMp+uU1S5aVEZz9nXp48+/a/VdlVUn1LeLqoVQISPnq2NrA5Xc0WgLNqX4WoWt4/bMaZL6pMjp
Gp/FJg7S/ejLR09T77wINoRfXoUx2+N2gbnj+1e/i55LEmR3tQ+Tx/WE+zqt9mpjfJBhTjXfLB8z
7IjHqCXqJoVvPDbZPWdQxtQEtv9lhHyzUMgWtFSKTxqqTONmMnETqKVyOaCOBkOWeeWwqSGXznWL
OmRSaiso2h8BAnYkGSVyFpHHHlU9TVBX6ZxfrmVazm8mUEU2VHATFiwP6/aIQpWlbbs8yRxwIMjT
iZkWgsmoRhgierlGl1ryukm/EvLutTfqdykTz1WJssb3TXWZtTndRFPw1l3d/7KISX+fOhROaKKu
y5IJFfN2bi+9oRX8RifRGMsA9a7cRCpL4wVxubd1+/LZTUbohIYcO5UBZ8sXunVDzsovi9oER769
RfBtWc9MkxxAdiz/nvvrISJCY2jAy5pXiACJjf8vEZZ/uCGYOmZ92A/bNEacqJD4O9E06slzrrYW
suIYHrqov2vJNsZOQFm+P8L7G/eZKyB/wlgiq9FctlDOumW9GHXhqLQx3yWoZYhzsLVUolbcRp9h
2Yh/WTy/m6k4H5H/KmrUNmT5Zh9WRXUeR3iqILQ2h1q2aL2XrzCoZm1cXoouvcTNgPRHGYHFZK8/
j7y/d9DqtJpKBkhow9K0m31m1Oa4m6QQO4pJuwm/0qIfhgvVulWgF7tOTu5HAfHQzx/6zZhi1w7u
2jDYGCmifvON8yrLGq9tYieLkHyiJcyj6nXUG6Af4Z3mopNO8cj1r0lonFBRf/z88X+2gP9+21RR
4WvLkirpuna7MfOCOE/VuCD1TqtVeosto0OXkd6R6Tuqd2Gsn1rMAbS3NXrSAmiLjupE0aqzXjQf
y0a5NNMfE/R+N1R4+fPepGKSvQ7DvdLswfhtwgyLvlH+9rT+nia4cA4dbNo1jcufprR/7H8Kjbq1
3iRcOKZ7X8ENPJofISZ8EJS/nA6+GxgKRT+d28ROSLv5KB+psGvWVuREEVwDA4eHZ9iJ1uwNdN5Y
xjhR1tbjzw/m7w0zXw9iugLkfJpsbrddag5YUzAJSWG+i6z8NRukC0iGhZhL1z+3PHKTpSobv4zH
v7evqsiRXBGnzToffPMSaBVFjNo1Ikdoms0QtwTZRXeBLu5+/nrSd/dUEyl3KeS3cFtvpjC2XX0Q
8P92vFQ76S1neAK5p4IbS2X2XAjKLlLlVShqKxO2gFoxy5YKTqtmWAeIAoFUEWuhEFoluL+NrG8m
Ie6BJLJ/N2VR50T476HVC3JPmB+23xIf0Bj4Z0XrmQPcXR3U26Z9lggknOkhjCjpt6GmTSvt7fs4
TX2GBiSMlebms1lACKDx68ixNOASKkY/KiCwFkQjY17PunUN022GQRNcAySSlAxmvgGq4oR8xSni
rWvdkZCoYP8HeGtKGAFNXmpFwnvcJxHEGlYCIuZ57SmYSXK5wBmHKCRv0pVbpfexiom8nwgyf6Bj
9ZS/6eEmwScWT462yx+WgVCYS60DXvTnrwPEs2AnAX3CRE6pFRxc173Ulbb5k8oyZuJkiidn2lSK
OexjkBzBG3U9lG89cD8hax1AXNZclopXAM+rfDoG/DLgppf0rxtrWlNpRjIt9XbAjSEMV19lohs6
4cUN0cv52lIfNkmJGq0AiOJqzSZLIZFgmvrAnbNU8ur480V8+3IROUD7wpLh/99MJIlasHnwstjB
04mkiq8tRtLFNOpfDm3f1BsZwZbOuZdJXafW9+8RjNtNSfMijZ1OoemENtFsQHYwT1dFu2ELdYF5
gB4cXEataKS1ybvSbXedOf52IX/vVKYKvUSbyKT4yd3/94WMoYiNGDSrI1VwLxp+WfSlXXmvUTI8
aZOV80++TaEdJiN8Yr797284d0FlQVdNUbytyPEa6G3kM5sNkfsx3e8SfVlSur9M1vLfh2SKYMyM
9Bko38u3b21fRak0ZswYekSLwYLzP4vzGHWWcYoGokt05qxQqZ2g1a1ZVzPKIc8TeTqsZKKM2Euj
NIfIOVpseaf2XaBajwnMHNklbKBHHlhJCJx+n4a/m22IoVAl2g7flGVMvTRB+LURys5mI5DrLeT5
K7dyTuT8bhB/nfW/vU+yAusO7IX5V+cm5iYZOtUvZ+jvBKkBiRzlrw1lU5CQJsqaOHhr4jcV8Esn
gKvq2JHqxSZIEcD8PDCM6Q24nQ54UDR5VUkhnORmnbMaGcCTV0QOJmNcOoD+TcAPECgJr4oCtF+Y
pLK6OvrsJtgSnCyzskXz2TDVS4K2JvvsPawrQdI6FdulkAUS1DQZjSO/tBaJRV2v7TXL3Q+1fDF7
ihk5g0FU8le1jh4spT4nefZq9eIuB1RPFhhepvK5NLVl4ZE8hY3ylVI1JUjrMkrFvQKtifCrCTz8
GWQ0230zUZaZrO/wGN+3CgiY3Ci3fqOAtyDwh+BI1zAAnuqPacAxl2EvojjtRbCW8s5nOMzIMIW1
8/LnZ0NPCKnlLucFFRU/ewvF31ZV9dtnb1BhZf7D23e7tS/daiopJKxsRblJgS2ZUbvpaHIuphei
7Dr0Qf7gaBIp4D1JYdzp0JIuYZm+hl753vjVehTVixCwy6w7JuyiLM6wOI6jWnZsS615VPrv4Ztk
gRxpfEQJ+nDE4eVksMiiiTNlxDrKaEH/aBlcZq5V81ZB9zjNxYrBH4kQ8MFL5bh1WpwEmXdfV/Sz
DOGXZeC7DYYkqhwjMXhb0zHu37NibDR9GAAQcYRamkl9eu/17obUP8krrlk5vIo5Wh03PlnZ8MsZ
R/5mCZKYDKdNM81a5Xa/L0u81Sr2bWd0pQ9wbU/A/h8MyV8WVnoO85dGUhzFGT71yVimIdzxn8TM
2GWu8mq29TktAOqZOV2/fKpU2VWPgEJ20xX1HixVVn32y3j987v63exKTUvS2e+zH/vr2N1CW+1L
L8ucLkTRZqTroqG+k3TnMkrXYx5txM5YKT4OLVSaQ8rFoSOZdWJzjmvUEYaPdca/I9TzPezVp8QU
P0ZYcKF5lZLhNarEX85U3z5eSaItSS+GM93t6qsKVhiUZpU52OkOhd6ViIYevDrfimJw8thspXG/
HELPHkzt11yhbzbWfPZUeZYlzWKu/vfYYsrr6kotGFv/l7Tz2o1by9b1qzTWPXszB2B3X1SuklSy
gku2b4iyJTHnycnw9Oeb5T5ne8mCdYANrCVYkVXkTGOMf/wf8JQlPHgGmH3NrNk61crR0gc66w/x
rD/Xuf5MnnqDY9u2HMKjY/YPtOYvMgHwtsd82tLLmz8/yfeCXV4c4YzFGYzI7c2qW8Bfw3CeJzmL
6gt2Y5tpdr6kDstlFHsL4tNrvSS3FDnO0Y2Cgz1Gpw9ewTtxFU9GDyzfJcDy3x4Da89ORFGSXWom
+aCez+AGu6jDxFx8sQP5ANz6VBXu9Zj5R9C9ATqPKrW+QCp8Fl50B4jyS4nJvgaylp7iD2bnO9ux
YaGqCSybPem36rzE3xIGZFOihO6Jq6sXx2ke844BlETNnd+XHxWD3xssFpgt0zFMk3DvzWBhZISV
2c3ljuzApgUQ1+JnssB5dVW78UMaT3xx/GA6q2f8ZuelXq87lkUF2jYDtUL9ErjX8zC2ekjyio7l
pxkd40hvuCduoqr8KPHtvfe0f73Wm/EWaGmW2rZKlAX4Y3VJSIOpgVMXEY6RnJuxwoDNR9ZoW9tY
b45zXXk04fhX/hQwad0VLeuPytG3sL1NRD2vrae9XtlPGNUXVPKhk2C3lM/bWmFzB0/fd1r9SEts
jIW+JUjW4iJx5V3Vfft4cT5GollQfsSbr36xS2MHfnmXOhLblXTed7Gxb0pvXVbydkqeI9NbB12J
ks47+PRgk3IxoQeKatrqTXBVt/IYFJi+aNO2nTv4z81jhoFPr9FqSgNoLm8KOe2tni61pn9NU/Eo
O15lVB7HEgeTIpwfnJxKiRmANKpo0l4mHhY2OWzf+ru/jxV4trIDPF9C/Qsom69Z5wIx7BfaZE1L
jLSDcSV1IDkWjjSbhn60i8NlwFvZ2Kgk6cazDy6aIC+Nmk0xopTWi3ONNIvMYgcHS1zN0ZTjhVqy
j7gNJJ+KEYi9wNa2wHv6QZQcmMF0glJq2abRgHBTDHjTYRQ1TCmAiD677wsOiVZgYwyS6zl/Qrnu
I0vEK8E5xqMXb3EWQjJOBnsBhOELnM0RjIO1LcEC+Vp9h40ePTqM+tkv77A6X1k15zFPH/ddyVbo
4BqX0S8sYQcF2UtAe5CXdI9+6Csy5otMqruoLe+0TqClCNE82bS0Vz8633gyc/oWy6w6peMeL8OF
52J3S+HgycMcKaxp8sakOIh3scPfysIbHahVj3GAFTsboe3VkBjd5i6YvCvfnWgi5UWqdQCT9C36
1q2V4XsYxtdD0n+pvGhclf20/fNy+e78MTzPYHGwkK28CVjdpmvE5LIgmV24al1WZLiYUw3xApWQ
Pbnrfg6ueIsfrIPvHVLIfxC9IqZAq/Tmsk484aESAV0WlH8MPTiWWUE+v/xgJXp3O3I4YVpUbCkj
Bm+uYyMOwrw+KHfDFOz6oacnCif4gm5dsikVcrpFncR3QWveJGBxGuPjk8J7Kz6bqudyj8nCvg0c
g7poinpwqCjQw5E3KE579O+D5l7z5SNCAYI+fxFG8z2L/zoGrb3CEvFabzFI9kk+wqW9FqL9lJkg
tXz3KixMKlgOZskhIJoB58xFYZRMwS7cRXn5XEXivo+jA77iV8EkMVOANiUdSOl9STY/AhQS0UBc
DP1qqtxHq8cGLmO57CdVI8y1pdniVhpPqtNJn85WOe/ANSP69pYGwOQi1hHyP5tdhjBH0oAP1wtI
eXLf1HetX6Fht2ka0MV8Vk+zwhmM/q8xW/mpeyKUygoYzfWEfVZ61+K3hHMvJ5FvIVDYnxW7mHXD
wkdvZUQJiRqZ3vgcUmEVpNgpkIXqCk+szFRCK2+xcTSwEM7BG4P8gEKAQF3k9QuNVBiT6nhzjxJb
foQRQ2SDNBD2Yz1CMJ3Q/Hu1iLB3COjQNvChoPboSffQ6TRR5m206Ed6bGV6mrMa941CicTp+UxC
LqBsBf88B9/bL12LED1A78ZQVXP0l/0y0TunKDNZ4n5Ijcn8XLj51TTo28wAV/O/utTbEE3W+A1X
WD7uYg8nxRJ/4ZIcOzaJy0FoH7ytd0/JLnEVuhTkaIRzf39femPWVWO3vK9s18XQ9KJyHY/VRp3b
U2P6akBMn+lkx274g7f53qmHLA0pKY5axGFvTj1ui6ygzFleRsq+OKAXBS0vQhy9OLgyap4vn//5
xr5/RYdMvgKb/pZtwJwadQs+hrs2bWkAax9xlTkb4fRU5e2LYA/B1Wn950telo635yyljyXXiVrZ
eyv+mbsaV38ICrt0zOOlDeRQonGk2TIANKq3i1m4Dx3eTLDghvzB9x8BYSOImTgjtIMq9VX0mIs7
jY2qo9mVPtNCcCJN5m0wIW1wtArXCcgjXuFcZYjeSHSFNMXNe7f23OUMojkKa7H0fObbQFcarAFy
21cSH90Vc+UqSfCXonjbQSV+aHMa4wSecEVg7arC/DwGzadSK6dFSCYWQfMqFjFuwoGWrUz4CeRm
B7qOVfd502GahAAQSFi1JPosl/j4f019XCcczPH+fFffHbWMWYtSEKVpNKh/H7XDGMJKi4NiNzT1
Sz4BOCaTEs577OuOpr0W/Sql33H+KJH53gDCD4hEJgld+7fIoJPaFNemW+xwqH5JZx5fMHfnKRfn
Qmkwxra+w/fn8c9v9r3dn8oTinddfbicrn9ZefSgzRAk43yYsYVU2NUsA3RaautvK+eQ+sZtXjWP
6nzy5+u+t+L9ct238XM627msHL2gsXnc+qDq8RnqjoNpPLWV/Ml2/hsU+B9lX3yqklIg1A/eyVBD
IXYRiRGWsiq8SZWLwQfoAZRpZ5Xp/TjKYZUgW4/IxpptLsC41K8OMDeqT/N20mN62X08M8gbGjzo
MOy8hdPtrOg5r3A/ct3xNo2sO7wqxyLE4NTKEflpxnPk0ovV2Zjlhc7XFI3k2jSR5Y1g9zo8BuMU
4xxn/ix6LE3m7IG1Ee9enKc2cbnnTEtbNN0mHd3akNueLs0lrp/qYJ9ouwuOWUU3UqMRbxjYXy+I
vEgYV5z1tfIRzEZHSwh559DYRtKBcSc6aHqAIZFSrUtn+CpnewACR9hjCGeL3OsYuhFOzgPmlzBN
2IIFHhPZMjLxEM6s8c7O44M6Nzet9eRzIh47xgZIhXUUj092NIPBEo9p1R/BPdRrL9OuxsxZD9jP
Jlr8qs3ttHZicYAxK45OG0OLovkVQu8HW8x7kyZQAGoKD8zWt6LOPK87dJc1efWa6KqyniR2FEK3
n5zauaLg+yRAlH2w0pvvDd4ATQbdEB6l4rfjifgyglvIAuHm3tHE8B7ZbWiujG7Z4ISbKDqUoUpw
XRLs3DAFaViExzFJ012UFg9tT1mzNin7FlA7zPS1DOsv6O2BW8lZWUtkV3jx4pfQY6iObdY6l7QA
Gw5uEH+eg+90Ctj0WKDzMFluyFW+mReRNuVoKnM8j8Jig36KDnedjPfYGke74F3B3wLOTlOfNuG/
nmkxsL0gQJg9VWTIIxoRtUBsZc8qLMoHqHrot2h12kItoBMX/3aQHvlJWpvQtTCPr3G8FBoAilxX
aGgd7msi492f39Qlv/RmT+S07xjqMOWT/lEj5pcVLXAnvxCmle9GEPcNSXWs1PxHUbly2ZrjxgjC
elUVWIcXpvEY469ADF/S3hvBBhFltk0ywgBcK/3Y/2Adek+IgWib0pE6JXi/JWaj0ZnrULLY1n58
3Sf5Wcubu7iiMdqxaUQWME5afLw7Z3zE/PE2HsWNQ+lrIUMiT9F5p2FTxOWLyHhQuNQjcyteJmgF
3sCf6Ev/CmgNah9be/3gnurvrKBoI5AKIHCjsPO2qqmnYeSSNirQZ7eAlDL6/fqJZSPUD5Cf0Yhw
d8e5SvZDfAgGrAeqNJtvAh3vhiF+1qfGvKWARnU7xzHIChWfs29QvRnTOZqZLlP+HT5kuR5KcYs7
Kr4nkBWDmhxH6TJbnERqqxRfVbidTLYJ13HHT+5ZrDCoLCtvl2eBDW23JJbyrUNlQsixYvLCqvKF
b0p8wEANk76cBIWUytc0fKFP8f6pa6wYrWGgrfWmRnmqWfe+kzyVyJAWVm8bi6HmrORr/nUW/PAG
lmA37Z8jR1+FDqeZUu4Qsq0a9xuOpS9RGB3GCO+nKHVWkVXdqf1Eep/BYH5Th0KRW09d2z4aff9s
UuuTfC4T06D6zx+2dPEYc+YfBrkPakGBPL7CtV6uomR4vQl16xiwG0R2mm3JFtKS3jYgUwLvDhwy
4SOOgCyxEs+vWuzmXPmOTvq3spp+fDAW3hsKCNIsHdEKQe3bqtpEMSHvhFXsxrTKsYW0Ftj73hdR
N26J57g/SXAnbQ2Ip1q/6LPJCuMDZck7hxYaBH105o7a0d8meMFdN02hDmhBxeMb8vrkelgMy6Dh
3iAn3QVTs57pI10keC1/NIvfWf1JlVDTIY3LCfFt9r2kxt4PRVLush6IZF2mO7vCw8zD6H5lNbRX
VTQjXfvOg8Mc2BRhjHlotwvrCu5zLPytWabHsG/MvTUpBKAMMCGEy6U7e9mP4Q1umSuASY+JDziU
s8WWUw1nwrb9uYv919+ORd2//5vPf1Q14NUoFm8+/fdjVfDff6vf+X8/8/ff+PcN5Laqq17FH39q
+1Idz8VL9/aH/vaXufp/Xt3qLM5/+2RdoquZ7vqXdrp/6fpcXF5F9FKpn/z//eY/Xi5/5XGqX/71
1/mZR4AbMW3PP8Rf//mWam5VskPrlzGvrvCfb6u38K+/bs5dd/4R992LEN07v/ly7sS//tLc4J9E
6z7hHg0A1DpJcA0vl+941j8dZD0WOR96hJCisAWVVSvif/1lm/9k7nDKR/JNTIwy6q9/dFV/+Zbx
T8qEBKtUTlzV7ub+9X9vwqef+9vPp8dN+c/nv555f086KY0jRViDZl7SZ29imMCaMHmttXqnt8Ox
Ah5IWYYqWU1q1a9oMfb1j05F713RpLBI6ZfepN/yiHlpExiOBk5E6y60JLnW+jO168Em9T2Ecf/B
4eX3WUjO0lWVZqpgtLm9KTFEQgvnts7qnZHD7aVzU/OmUz1nZxDFp18e/zv38p1L0V9Dz5Va7vTf
omzp5UYAU7jeTV32muXZa6glrwnN2ln0/c9X+j0panAlxycTxBj47akJWi+72BnrHemwYB34TYNq
ANvmbEw+un/v6IfIvBosX+hg0Sm9rdNFtV7An+ZdWRTOqZLrJx/YSk2CETNpaHWNzpnd3xutAEE1
NRtPekcLcthsflQy/H0555VQmyJHZCFUeZsl8mThayIY6h2h/0YnS+720z0phJOhTaexHu8723sJ
k+iDEfTOSZHr0o8C9ZLEMJr7v58UNcOpLM+oGEJatk91sTc9iS3VcN+I8b7tNaz5o+u0nE8kGkJ8
XvGBtFv0iwPzx2bfG333MXWzDyLy91+WrXrtLofyt1PXbavezOOy3gm7ayBDOjt2N6XiolFN9wWM
2Zu+bfhCim+UDhJMVPndlClbnF4++M4EahjnXTf6IGP/7mMilc7yRJzF8vL32wUopJ+Q6NfIRpt2
V0sAxm0vOY0ROQ82M8IjE2SKr1TmP5LyvJPF51H9cm11KPnlUO9zJpVan9e70bFuB52dvY+wpopG
8DHteBp1SIN6igOD635Pks9lCzP6z1PzvUXg11fwZkEdsiKuZMkroOUDYr03ntwxPc+VhqMMS8Kf
L0aL1+93G/GU7zMuvYAo7a1Il6M9235Vg6TQ643XeFdulb0OOh2Lky6NDZYk2wav4jz5TB3fgUeO
r3juD/cOThciQFVE7v7K53emfLoKQsaOhRX+OASbutNPcDswmJfHSO/vbau/r9LNCHCUM/prkKRn
1+gsmnTG05xvApBSdbTt3QKeX8XfUT/fu5Ny4FmaQ4V9j/UwTeGyrsx52fnXUTlfNS4DNMv4IUfg
dmn1x3IGsOA5eB4C0qtC2V0mFLmYe9t24UqCNTTiXW4kxSK2CCb0oLzx4gTlqG3gyDqdh26krwrX
/Mg6hNW4vzCgSoALc1Z+Ep5yl4oVU7TgVObG2b5oot0UWpsunXHGxyyke8769JzjfpxZFCEl+Ccb
mkQ9yLUZpK+Fk79WRONqPJkBQ9igQIUXx53ldD98tRSrO4MjhbmMzW5TD4C8R/OH5lE21GUMrjTB
UNu76bouXAy8L2N0d8MoHwG1rB2nW7Xcz8viIVxcEqnuLbS21pbjVJwNrskJD+kXK94QtPwBxPVG
AitT77FN5M35IFzAnS96KeIF3iaIX0RAVtQYQV15PJZqLNdTUR36kAVM3f7QSV+HLKMVVHt0BNxP
rSpe26JD8BC/InS4wQiDLqmp0AB0YmIoMXgi92WPvFVtYOlxZv2E7foxDV5Gn/SE4w9YSbFPmDPh
KL5SaR0cmhgGEhSxRUipbRH6891oQb1gEw58eR9AdCpIHseZ5PeDLljfgXpjd6mjc0AJawFfDg/R
50aOV7aen9Ulynm4jwc10JJ+o64HUfebggoFWn62Zh1cEXeKw89xrF0wO/pJG/KVRtSbVdnZSIuz
9GhksMZTA8mCWG/hV9GdBd5kMbXGfQqA09YFYypyxDKM+ruswLoqsLCmm2hHX9hkQ9Z5dS0xzl+Q
P7uy4fQitZtOM69oWcYCXmKiLbsmPeM0ry3ZHW/dSL74KtVkWjysFnuQbZMdq5fCWBufHA/fIFG6
B+bV9eXVexnvbzTkvdp30wZodXI2ax9zyuY84Mc0TIB6Ea2hYSDZbZsWzhf6SQ1lSidMZd09ar1B
gj8sdqnBs0k4qG7tJoKoJk8W8MENoNNun6XYdCVle22PvLY+j3s+UO3LXt2wrTeQmUfGhwW5hE6U
y3BsnOg1VRN3LhgHrZbT7xbdeaI0l6Gn4na1lPhJ/jq44ynImSvVjuUWbudwuoTchsZajMQQ3ho4
E1hCxIQBFteSc4QNJ47Psu00PXQzZ8LLsiXVVo9mcTmMDKE6spfjiA9iKqaToR4U3Wr6D4xCZYK6
ckZP3Hv9/bLP4lcE86hwdZY+0UZU9LLPXpudYdDtmkR8c5KDnJgDkuFiRNkZKYBAAIiNVc+WFQwc
gUffwOaZVoTt5QeCfhsBpOAC8uSrNyo0Xtbo8tItNAMLg6uE7ENAPCys/jHk8qercRLXmGRX+A21
9Lxt5na80ttEW2VIQ/WeexPMWr8d9J0TyPXYeiasgWTcDOSJMXeNkg1y/xsfNwHIAubJzdXscjEd
VCumK/pp6dTMdKqdxbI1BPoWYYDjwLG9asJ8Fd7MTuRcZxo3pvZ9WDiSAW8Ph9rs8P+PhwPh8t4T
rKJdrbbJagwXCMeSDZS1R+ZWsk1dDV6W5i9N0d00Ez64QKkBh9X2Q6zgBdpYB+u8Tj+PkaQqVNqY
p+XcuNzQ1ymweQYn98odppOuEg+XAXk5vEBmfFXbgV7kr07kolfj1rDECYE3HP1Hz02oI0Eql1I3
7oYwuJr6dJMPyg/NxU/z5yOaxFMfFNuxiA6XwY8cBPHswepxmtcU3K5MMWwh4YpfPJ713YSPHvmb
JY1QNFHIal1N/Usf0hjnVO5DUwbTfgjTvRFgSJoUs658bOh068NuY0Xt56bnjkRdsvGb4loEGkX7
xvju9pjrh3OG3yFgFjKFZgNGujFXujJnsiJt27hVwgOEXOzQJ+x7gPySWplGjq7qa4kOHo3JlNSY
h3YoVrj3W4s+nelQxnqTPoxdOuOHoeuwoxvDF/QcBfukpF85Fg2ETi9eMpFN+MTVTYlyi44Pju3+
9NL4gg5F1q2JPXMRyhdXL8p10XCTZIZ9XA6DsfdH0MUOF5Ms5lDnsCJJ5NrJKKBdnl2VM4fkLF5L
+9S1/e2Ii8xKFC1E6MA8ZzEN3Bl8eYw7m5WJjHsZ5zx2BA9nfpGiWJdsSw+8nk3663Imss3xR5A6
BElBGqwmDcerDFPSOlc+lA6t2E5MfIEx4couqDv36iwb9nAP+5dRLyhG+wr8jvGZXd2Xwj2VI1OA
fuOHuRzuTLWWO+5x1h3cbDumaDRYCtAt6LvlcTg92qzUwAi0DpnL5jJhb6s75zR6/ks+Mm0RdH4m
nadD7U3hGszAZCl+qZ4W/sVTyVfCH68bwoONXVO8qXnmlh2ZyywaNqLvryM8wVYiKh+FWydrL6Qo
6KZFu7bZF1fz5CJ/jK479JvMcA4GPXN5VaJZuu6Bfy/KB1P4EqWty9pedTfm7P+YiuHO8PzhO1Ba
AGjuIYom91u0BjK06YQ2UGyxr6W06h3BN+D2Ifnid1K/KoJ0uNZ8CrRJHgI4SYG4yW2jqHpRM+qr
wE0wTzEje0UeFJuVuPqRkB9jqyGTWJL4TIxTgPuqCyp9aY7554StdKUnG2+cm/3UgFUAJYgeDcAY
AxqHgFGJuQq/QtCv6ZhUNviymrB7M3ffxtaN3pkP5eDiefjtEpNj8LYYSryle2/rd6GxAYXULnPr
uiQ7t2gd85MztiU+iNVt5opk62j+robUhXYFtQCgTdBD/gmOYLUXSoGWYckZFf0n3ZD8sIfJJGD4
KwoWV5Azmg2tL4ArxCTXJXQ0nPPEsza4R7QvKAFMsUksUN1jXVzRmdcwKbL7APGLU5z8IcKXUB0Z
2pEdFSc8bVmHWPbGlbsuQklfJMc8x/shRrYPvR+MjRgypBPVbWsZ16FngzvTWjLS6UqH94QU3/5i
axh6TxjyLLQIf/Q0IjABq8jUd5n/U2DvZJH5dH3FW8/igkEDNXmunR6OO1uANFH9o1/E2JK+6JSa
WkDqd55ATnhTAsoCrGbUZvqqF9VAzId/Y0tDHdbn+MV7E16/BvCwKerZkcZNP3Vy6wftbTbIbOmQ
NVyVwl4Z6PHWnYfJki7lV4pWICrmATNBVNkLy4cRQuvnNqBc6vk1VtdejC+cTNedjm9tN+C5F7Wg
D3pnV2khhpfsMGAtwmnl1rqiwVKOhJu2NrTwu+wyhhM3dWmrq7tCbIUDaM9xY4Co3oE5mG8vOx39
3wSZNKYJtzOW4RjZMGDnbBuRJ2A5o9OtLO/NxsaYoIgPiR9Zuz6ACMqusB3xjI9GM74JUPxbYfQZ
+5ZiM8nue95oOG1GUKURUX2rchGsLTCcmIzhEyY3mdFxKBJJtLXx2vaFS+NWlmyI3lyonPLGnTq8
VNJKMSObBYKWauWF40o3ORvMvb/zx4gDYskx3cAhujQYBLM6UtImJqmT0epM+IDqEQ9jMwsX/sQx
XeOY7IAXX0x1flYb5s/sEv0ydKxkCeeftGL4MNftBXVNCbUVElfEEZrnhM2RXBizdlVpDfu7yTnL
1YnMsCXRh4xFUEHSL8dWZHBoLMBtGN1TLmA0hkQzqRT1pi2GT2PgYpTqBVs4vbxSiwc0aIuMMx5+
o9yT2fIfwct+Yk16QjN3vBx1hWpe8U0QIF2Snkyfw1uG9sxYtJX5Iibed6s3Z2gO6qRcheapxI3U
NmvaGUtdbhMdPGiifXVYO1gEw8UYIg+awUKr//EqwBG3TV/ntg85xKeY2efhrYbD5QKfC05BAw4c
RdNvTI52bclBo3CyldH4yU5bWX7bXsc+vhLoVuukXaY2RAsJlmi2OF34PfFdEWrrEC+R0FMOwPhe
5BqPMVXBVq9yLb26C7EP3q1PvM9hl36nyfHkpC0dS1Z2Nm3u/zB3RJzEaaSL00PDExMpfJiciIQ8
Pze3yj95cjzOnvNQ+EBByBzWqtaXirX0Gxhzaoo588lhn17WGF5XQHqXoJEeHBWG4FXyiJKpoVc+
zzeG30HQxXnKkiDvPbvYRI0/rsOk/DrZiPuJLxH3G3QNX7KhkVK0Im/muJfx4eeRSmBslLLOlQRf
ExjDRd2Fy2BmQ1VhqSuCb6bYaTY+tAnlr8sIjXq8jOhBAqkHKKOGO9Ei6Lu87N53qfUZ0VIaRAtS
p7He0m9d/IZXVBPzJfh0nX4m7wGV4C6r2anxQru3imBAgGXsImu4t4YJayUOx73HjedkT4C2KZLk
VaPUvE57eZ81nHuKPDpERXXjVj2RaSevZtM8XZ5BnwDSUipFVMC8BrWulpWKLVR8rMfTk+1O577A
drxukwkTpgBGoUVPyyVKtvJ5N3raEbtXxR0mWT0zDw0JovfyIsyuWgUqtC3dAt8x7FzI0mJYTrBa
p/NV73yGzNoutApyDQ11tM1nOJhNmPWWIKemqzwTt7T4beC2HhD4FMus5CfUn1YJRSeS34fqs+0C
/umnfJUyRkor/hSQ0sMbb1f1/rdaOrTyGuM1nXVsGV5ytlSIDnMy0zEGVum3y4s31J5T24xXsyBR
kfJ1IzFfhYtbcMVv4ktKnjfo92SeVbwL76RjwGeJewwL8j3GeOUXxh2qeTzwrfHGStkxNQcGW7Hi
zn9WC0ZfIlUA1aCz2nij4S4wvGOQcnu0hkDHz7trDhocgon1ep+TVfNwySY3EStd63zTfJfkmUl4
mdkT5BD3aIpoIWaAPJI5rYJ6WXFk7w2qFSDBrxG+sQMASRIhxk5NhFe7gs0JImFGML8RWcm6iLaG
Pi4vs3ZW2THq98+1QGV7GfO+1VzVPyfaxschv+++ZSMBiFpoa3rn5HPbyHu1lKinGs/9zq2cM4q6
c2r8wKVmGXVutszzkmVGu50s8wb3n2k1J7xtlYKQHbMnGsd7x3vM+vgH9mJzSValdc2IXX1PbRbn
ZnVPQGhj1/lFvU1XUzllFsVauEfHJ5npqV5vlbjsO+AtnFrZSD6bzI4GGO9yoJF+PSJjXF1qA5Zo
PDj3WOaGIQ3XmjGfGq17Hev8nkbnzTyMgByY/nREE9yjMBqbSluqAga6ywi6rXlIdZJesvwywVSm
Rk7coRI+ThS/TjZZDXqatCX8zD2lnq3BIdFTQ/vyIaGKZyBUL/A1b+BJL/C9RQvjHseRIdg1FJgo
WKzdYfzkuXANLomF+DGHCozWz0cmMzDwooQAXAS4etcMcGPaVGaOCQUngb43cGhzyLNnZD2KHCKB
ynhYQXGGjHiU2NpLcieuo2JrRqU5ApTRcGrtSM6Nl/RZugU0iwG4H94MGFdOHat6wM1J4Uaptzi2
w3eSh+umHdZ5D62lNzj4FUbxRUjj5jIfRGjzCGETVgkB1YQvhlu4z85M33rWTFw5Ext0jjD5nhB9
7HwBfYoCAdOv8x4teMCrS6gd0tEJofFgkGOUFTHbNOaAOBnQKrxnv5dN9OpGLNxOPgOHJixy/Wzf
Dv19jjZuqk1rjY0S5wPDjpaxpAtUnagdsrCXSCtSqbJ8ZGUoawzgaLBe+Wp/pOCC/RTzutDYdROS
bqVzPWiER2nMauBGnN5KVBOyjkhOxTwQJ2dINqBqYxbdoFDedkkNvZckZWgMYHTHeNv0khg0EAEM
t+SBlo5gm+7pQC83WLBpK4MAWUf5ELucJksB1CjsjiYUHkc5b8n0s4gq+EQdS0zu5M9lK43jJfYs
Z3edpPh+5R23SIBDbcV0PaQDu1TYQ6oQ4CcpuJ49o+DEcIws+2iPxeslS6NpvOk2T1ZNTf+7q/v+
1kn0pYOUfFmSmrxsdhwVs3UDwilxCI3xrgRZmXI8nbxnL/Y7Hif3sQhxlo9T/8XPCHnbAvfqOgbI
pBJidU02urW4d1lAG23OGXlRBp+qtPCwwE1eJ1ULqANqSLFRPtmj+9rTEhz4AVAFsgiJFb+m9adi
YgtJZzJKc/Wlm8VtrRF6hxUWnVPusKCyvdEXoaErTK4uMXOJidfysrdlLsdo4bkvTadBEiJZPavU
lOkwMUsr8zgx3pJlWFCsVibmyAmjYKOBT+RHUvasvji3uHD6UIY1H2uTy16F39UCs93by2nu8kaV
TdSqdmzWZoI8MrNFoB66JfijtgbBEt50RMNy59ffAwqMsFFv6Dn9Gjoct2uKAGGUf/OS2l9ZsRWS
cgDMpu6Na3OSHJp9VUb5Uo36MbtvMuBTmp8zKxtcfMvpK0bXHO685DgHdwPEbx5ACMsnJw4Vrlke
+huMQ0kGhq25S8rikPLW6CLc635NUNBOz6GFY4hd1hvC8y1m6CxuwdQvm6D4UjfiENUw8LD4H32G
llPmmwJ+ctz8qHPN3cTObSirvabXX+fIxzHVI9YNRXfd2VG9LzNPW7BcypUz5VcDUPmbUZf9w6QX
n4tM4mbmjDtM951aCzazM97XQaytPdJ3y0SnS7OfsLDqK609dfNmpoGpCjsfe3OruUZFmt6GlQ2k
O1/1I9QOXTZHmWHfquUSxIMp/Y3bY8tXRz2drU3ebXKDY0Paj7ddYunXJg5KsYznje5TmavDUKI2
HB7b3nL3Bfgr9ODAe/pzOSigqf/ZQYnlFDQ5dLX2TeAgSY40StFR+sG61rOnAq34dugVASkczK3t
lJ/KwUewj+/wvdv0YlOaowDD4YoDbWPi4NCmsU8lbAhz9A6XD6HBv/qvVSmNA2MB9vLlA97eB5FO
HP/1QCPRUYKgllN9h0eRe7h8QGLjHhxmzhBFFUT6mj+fl7d54sJlkdo68y3ejDGQP4jJFwMrZ8I0
kSBDyGoHrthcucjON12e/+h0zTz0hf61rCko5GlirFHRQbwZjOJw+QAm4GvQTsHatBowB37864fL
11KM8tdxk31PcMfC1pMWwba0D/hG24fLv958atGlj8tue0iqpryiPRFDpQDjYq1M9cP/fICWDOg8
wP1GNiEpnGZMun0Ko7UK67WjyX5nQUdn9jdDQ5Mdq4CVXGeR9VAMsb8Zgn4zWiOEhTi5LsRkHi4f
gMBbhxa7CphKebz+n2+Atk7XeUZGw9As43D5QLrf/PkvzF2Q/OMiaJCpVLlJHH2YrUnzKQDCyi6g
33eZod9XTRrBFic1GIfuPi5L7zoDzmS5LZhY+pQIHNEJarkegcqz7iu6bIpRrx90t1VtTOPRNXoY
u1me7mHo0maWlNCtfaDTftlad46hgfuM9XrtpnGyDoIS2InhdBvsMzAnvJ8CZTLiCwaU+pREe/Np
4BqXz8bBgZcJ9301BKW/7XteTgQC/X62ivp+sulF8ivyFJeveUpyGfTuJ1u7HTOoPTPdoU0KK2pO
vtp6ld8mqJ7RUOOCGEuy+7Od2WxE3OeuV0Lsyz+dMn7G7Nlcu15n/R/2zmu5bWVb10+EtYFGviUI
ZlJZln2DkhNyamQ8/f5Aex15yvPYL7BLVSgQYkDsHuEPpACajgwia/1yFX7ZplrNpg+NF2fAmigd
AgzChf1RUXGlHd20PhoF+nI5FixujAvnsriujX30QOFsXqFpSvTVqOMhtLLvCY12P6VteLhuui7U
FA/e61olW4yeUCeB8Z9ne0GfQVCTPJjRJ3bwLu25y0XZ4uSbGZfpDsQ/ZhPLwpmmL0xHyJLbc4Bb
2LYc5IOptCjul9MOgWBfLA+wvTyd7YRtZWckpzpvQm6/wHeUot1QcT+Zk8YWEWK8XJt4+Y0Xu5Pp
0YTyibmyK72YoWYd1Ut8Kv2p1cKDXB7xJpagJ5EjAmiuansjvsvjpDv0qeWowHUZbbJloCmDEpRu
5251o04wJkyxd6sEGosqOeU2G8UlcvA8cQaBi9imslM8LvTmyHstAjrwdunyVZYKByDJnZsuaaNj
im6JF8+whftZUQkiii91zW9PW2MRa+kN2R1QluwY11JijOsq+HCoYU6Y+JQicIoOYuNgo19xuK5d
F4Ehf76MzUpsctdh5uz2k11NWIcg1BNZBj8yRD/XrtvM8GkI4ZtQPXaZ50bK47ACEcau4hIhBqf1
hWIawP+bT5PGaY1tpuipv62i+CWLYMLqo8STRE47LWyfRGpz5dGTmibVT7mZKTwM4SmI8Rrv8ItF
Cqw6Va5Jkc4K9wYpT5Hh/hhX6ufAMbaJfWwSdQdK+ZNbV89IyH1IRyJGbdJ3A3Epma9IDpMghA8n
/clMBvpzMWDUWcF+q6CG0SgKdQ/jkyqwau/7BjuY4NzKrNtmoaj87zqewLFm8swOjrmPJoGArA2M
TIMzaNmAtdMAKozdvCRm/rmxnM8kJitTs4EFd+HnsQ5eJ0N6o93cFyHKLCWkYKqmm1CJ9ssBqGLY
Epc5PBJjpG/nlFgvmQhuO1THiJLtxzYa1hRZPKTxcTPNqKCOjG2162m6fVk0rVJpfYoz/aOc+RI5
R9+dkWlu6OBsRJQaNTP/EFYYTZmR8wjV+rNut5915EibepHzQ0w/JIKDd4qtci5fBiU9zfphrgXN
OEG/10I735wLklmEZE55Gb8wCp1TNZJ7RaM9ZdfVVnTdragrNGrHDttMrFZzlOJ8Hdtr6sNMcICv
PXpx/UrejRA+fKJZeZotKuC0or4noh9/VHkMBXO1Uj0uhxEtiUCGIZONIyuARCLq7NqvC9xWYGyx
Q8zhTsMDsrNJn64VvcQNvy+loPGaUCEG4iHZ7rUCo54+zb3EHJ6li7eXCVMmAW6htgEJpO6ZJDpC
IW8xEiiHjQ2dtR583UpfYxezVYJFaofkzGD34agXK6enLgD4l6gRKEFHWSgDLy9qR1ntjNr9C+Xr
ihj+B2nAVckKgDW5dAV1zXiHL2rmOTS6hvKVXpq7YiJXqTQVXvIM74oeiV3ln4n0AtKYjOkspz6x
lJpcGmqdyFdulJh+Q9RNgSLWVvmSGVxPZUiZ0UAXTR/2oSCdJeRZysLNZUwsuswmyWUXkG9XJoiR
6bulcxN0CTGhau/QGqrQG4hfy8TSNk39EWLT62hiUokMAKWDbDMzXBPyJ9ieKycLGMufQUjaAuj6
7aSAIUU5Cg1GcT1pv4Cu7FCEk0NJZCdz7bkDTiRTUtZll+LROcMNmodd6Mr1OHZ/k3IT//LbUKUx
fDfgFAOKfcfiaIzezCn1Z7tq6XjnAfkXP6RFzyZlBkWYl1JM9xZokWnUniFk7t1hOCxZGG1RLPBC
dBzQCyCOoKXcnmXm7keDks+fz5D1GygMrp5qmwsXCJ2d31RgCjkWqWGl3DYOexlBkPCcphlWDMMk
k9NSXiu01KssaFGhC64KyFg9pN8XMEeMkDcULbojXeZsSjJisAav+pLLORnoT7tEFEnmrxmlQu6J
jSEIysIk+lQ2McHt7RWCGKpL3r6UA9vauNQvyWTb2MWRFF5xGqQJ32kEW2s7i1aiJ5EXKYhy+EuH
cB6P6bKXjh4Jr+lpxY0yw3LWgCmP3Vpu9vdTHn2DzXSDp112vyRs1HleLTncZ7KBVjF+EEuRMbbq
vYl3OyCPcqb1KPXpIRuj3Z/Ptab/Bo7lZKNhgq6UjT7vb4DVCn1gjGa6dBdbqelB+vXBqJL9LngT
uYxkRrOgonAppUbTY2o85Wu0TcVF642NNaol0wEVZceOiYzhjR1Bkw87aJdb+OMGkzD1nDnP7PwQ
hdRPpNvfGwEN4EorT3Pj5ptenb/nM9x4E1TKxqqnzbXYHEZULKDdenn0GjYKQDiNenXMpVsaikVM
kSwZGPslOYoKRmWl50RdgoKonohdZVN9o8xQSsptFlOon7S3Q0RjKtUGJDzK7AXOCyMPyXsOnRr5
sc6rJkYeGdifMhwxcAHm/1HG4tpv7ZRvWTJUG2oOitZWflK0X1DGWLoMORYZFCD8bIgRQyleO6yM
vFxXtxC1aHmpObKnGAAnur20RuJwMxTqE4Ee9SoqPgaluVTIk0KRCwwDR2267f211l4pJZbw6T6q
lG+l4PYpilBblxAhtZ5wLzBmGiMpCZYKrqwJG4AscI+LZtgquUAQIKmrDe0SPECTal+9Cj2ZDgOw
KS/NzGeTf9IhOITl8NkYIlRbkLE0ujOqKftqAQlYMfOEdK2dLpVPYc5zvuxqvQ/L6Bv80vsuXeRW
LIwJtU4FDNCNz3pgAtbADCEdWkyhy+bpL7frQm1/N3jCerc0FAkt00XC+Z+I1bADY2IoyODpyyEv
s4HNNmI496vSHgs7IWnFmQ1EDn5W5dK8WxpmCAUzdSwYhrrN/oLf/R3x7eoukwSaozxFjK3vdgmV
DxzUcMfbZWb4sUIEnvB5v5S+swHjSzntgwVxVg798wK9yp3sNVDrD7pj/uXc/Mvgjo8IFTYoErDW
7ffQ8y7u+sAqynjXRlDFxo6nCmW2pMFgqALPDFL8iyRV62fziyXpv8DUPTdLfcNa8GPgKbxmwlEt
D5xHtYsfhRFNPpWwwIur8S9IXFf/7Tqi3awvCHm0vlDcWqaAXyZBAmyDNvgQ7cZ08bCmiw6yYq32
DSLKgVia2aT1c2bZ0F0lfE71iJbwcLBVQ/qwi6k6x6cpjQe/Q4XIBz9he2KpRsU5isq6Ea+ps+Je
2gDMKzv3edXQkvTVISd5LEoFSqjb7Id0fMqnpFyrM6hYkSNfECA47yqm++ySCwn1XsgHJc2kf62J
h0rM7CPnnUj1NZU+1+8HCmvZh8pEdTari86vujjC1RbndZCVT1YuNhZS/FY0wdpDcySe6Fso+rAO
scU7JJLHRq8raPeaNm9iV/kgqybDU6inuOqqL1MGWFfRd0vN8QoVLaipOa7yGNHAVZkjIhHd9hYD
8lwUD24ENirU82md68reVc3bogthYKvd1tJ3QZLJXdk4FLTLMdnUlow8a65PtVtV9yg6kJymjFb5
1I5Ifca4/MTl+vrw/h816i/UKJSOlsj3f/7LO/qNGvXhFZWOImzL4lde1M+P/eRFMTH/ByUhk2HP
cXUTfZf/R4zShPEfW4cdBN6B2f2/nCj3Pyq1JAdOLOPlop/xxoky/2Ma5qIniRUeoSB79999+8nb
+RMn6h2zAo4Qwx+PMZnMElvCZP3nszwTnnRK01l3KcCxdSHTad+04b4N1cELuwU1p5vYQQOuaF0t
3VpDyfOMVvG1SNhUTr1oxe2SrFPPyt8x//8caa57hxz3wmF38ZUR5juGQWiORmZHrXFnaUCr5tI4
Z65CYOco5j7OtDusKe9NDXp+UeJIe+02oGKh7bqwMTw7d2I/DbVmBS2KtpeZnIKZqFOdwHjr2hDd
dEG8yZEEKGe4unoZ/IW69I5M/nP3F/sRSAvwpN6zaSRB5yBLzbib3bEiVS6TSz0nNRAV5Kmr2cB4
WYvc20hd0BUfp1Btb1uNcMSyo5MeGfEJCu2hRlznYpewrxUAY1T5ntxK7pfAb13kkNRjUcs9NYR7
xFCaY0B3AKJEstYr1T7lSnb3y8398wb6lUQnllP+NokvxwTbS2gqQoYI9mnvj0nocVi4SabfcaMX
W9ngKt9LO9yoQ4j9J6aYdqQBveX+2FSp4+yYyJUDUofTCdW9YRs79ZMzTvURMOjGTWpo9RQIYkDk
IkmNe2vpaYQF/F83bP0/7/o1vvht13l2oJJpPFX6u7sJXmrQhZUr7rTK8VRLSe4nbTvktUTlOw48
O+yjYzFjBB1P6RlvgvETuJPWGTYmdecdRXLXh9IYb0cShY3elcCkU6JGKlVezSEclUSclR4ayWQ3
LiScIrpxFN0HhsYMaLhIqNnN5CVxintxaaPaBq2J9lE0gygThL5aM/ptThOujueEgmgUMdSXMRZH
Vbmz9RszxP8jM8oQFdM5uqOfsa4DSpad4iKhN4WXOLLc83WRYgbcW7gfW6A+AMOdCezivRkr7Uaj
wWEEoNCGsJw+uSVZtzPEiESU3TlBespnqBi3jRroKyfREgAAbX9zXRvS/jZN2tRXdaW514UoL2od
7Es01h1gv6Sb1mqA/GUhTevJMdV8RTNQDklkvR8bVa4Hpfo6WaO7NF9eRBECLBkd4y6CIUnbRe7+
fL3/9VZdKKcmZQZNxQzsn2ObM2BehBSeuFNEd+ptuNcZGKht0AD37zJjT458ofPj7MupeYpikLlp
jpl3GZZo2YhAO0dlte1cxdNSOZ+yDjy2skYrDI9CdwLSKt2zaxbuh7/s9j/z/B9PmOUyMNsYkhCa
vguvLArgyWhK7W42FUA1VnQfptaNbqf5GikcZwP0J+HCh3gn2U5xNqLmECvpQ+O+4vAhjpZKxh+C
FBwoTmNN664Ug/hJr4t5PUVdvP3z7mr/MiAga4qfgYXZ2u+qdT3tiLROsasm9qxv1QnVwSn9FA/Z
KSJ88xynqNdJ4RycwgCuU9A7C5OnOHXa/Z93RP9nenE9b8iEqWi/InGBxdS7qSyYYGSoKlcJc76H
OtWMk/yQRYmFmROIcVXp0Fr7mJa4OqEnd6YZ53rtIMTN9VRODTDYacgucoF/zoSjqJ2qidhXdYEy
cqOZ2GJTUlIAaNDg2fVjbu9FDFslNUps3cnNAs3dhAGKJ9Ku1ZOCitNBSbKXKx/mz4f6Llv4cai6
ioQ3NV1T/20kE8Zib6cG6l0zxl+MbkiOA7x87D91e50l5v0CarFK505R6sQHnZZ9SiydhnRv+SLW
0dhJ2m47ObPcR7Y4ijYHYTEr45ZYWlkD0/qbPK/1+0ROToNMxvXPNsVy7X5JGbQqASqv9+JONmBF
RB73Wwbp7Wx3XwBg2jcOBHVcj8CBdzaaOZ2NgGguE2Pf6GLdpeatFs2ab5TjF9PpnZMWYbtgYrlo
gHj2mICREnV0cm2R3AwzDqLC6vW9Y3yw2tDZqZEuD2kZVauCX9h1tKIiNPvXedVEG6mC/O81Oz91
+ZSfqNHqboh6qRjvU1U4pxYrKt9JpLZTRiQp0n5TzE5/qZ1+z6zg3CTj3K7VQtwWGDJ/V8CHFXGl
3SmdfdCTLjyUifaguaH+lI+KXGmiRCkTbpNe5OMZDRjlkONDbiwHJaTeb/58oxjLWPFuyrPxQOM0
UK90GVD+ed6TLAw6VF21Oxekz+wBjb2fork8zrbER1ixxnvF7QfKy+hWTHBkoR9Me6uk79srudzl
qhFsusY4zI62NQrl0qFa75nw4bxEDft9Ukfr0Ckn1Hmeur7xAtj8CDh11drSEQkJWmLDYjIewsJy
N32S3KRKAYDYAbxSiOOsd+Ls0EUFOBMMZ5FCFBpSlGDK7KGvZx3dLQN1Fxw6RubB1ZDYlQ+g1d2L
UnarP58pjWD7tzOlQ5o3VIPzZarvzpQCvqC3AgOwXwVShaL1yumiF3R5ymNTawZ9F2VaBSiMeEGc
g5QHNhxBuwG0N1bHKciwZammM2376Ufmhb7Ev8sWXHX5fr2GdN0Y00gcqPWpCBe827O8DUWiplNz
N1R6eUyGtLnFxqkAnfMU1MiwSFs5jaA7gKxgsapZWYHN+myuwKHigLXcvhWaqTtzkiZmmIp+lo5B
zazr1dMUuGfc50HvBla2BYesbNDpjzcpZcN121FDQAw27Az1ftA/DBbz4mJcDxzUMnap3b4qRTbs
NfTvlDne5plZ+6VRoPZKQXVRg0KSFvyV0YA7apabX7dgX/WV7uVxtR4RQFi1sRttNLuUXmFQwYxC
F1JOro7rwdTXuqZNlzSFUTh1J8BzVcbQTOxREquLZzRUtE3v6OBWKvArbjhIL3LBgzWhaEDyG7Ov
x2W4Bq7yN78uFE3+yUXG5ZbrwAMF28UQVECcdwPa7KSuXccT0tjpUF5yBRdGQ8nw2S7QBC2VExLW
X+NgbOmcT86+TeID3KrosZ0VuR9MADGR/dkZZXoxp85A4tie57VRYUdK6L23belE3oBf8MYMjcZL
rM9ZE2YeeiqBP0EBu1Dw3nRtmt6q2se2rbX7NBif2t6CB7+YoKc3ak8XjhOmbjGu+RJ31jZfjRh+
O6YZ3Q9wix/gGB1g/XYrQSfMLwx/7GHgOTzSAKTj7lxMHFJvaMSqSL51bqiumXGSI17F6Ixm93aM
2fAcESXh7rGjq4aXhKwOVeTAe3OmYqsiOLnOR4NSOkSoE42t8fRjTXR3Y05jOBgB4MdBcNLixlfT
Mb0x6YDlZQreS5E2qqPFGmwP5VFTLfzKGYFHp+LenYfgDtqO1Z0KawjWbZ180AYbV2xRHkbplv6c
BgZdyYk7LZubLcy9VVbb8U0YOaD0kqrfIg1r45CuUnVpkmbdDoiVcaOD/UVUDJQibKCRoPdSZy8w
ZLV9h8yeNzdq6FujOPS1Mp3cCjqVbPwGPAYK0cN4FzgA+TV6fBcU5umtBtjJ6WP+Ze7SaVfIiOME
QjYa3Ukx2Rs6Cl0ob/Q4qj01bbR1r6P4Otr4SOaU0/1Rc5aew7dEDNlRHZpL3mfq1nKCcS2hQFpQ
KO8MQLA8yzy9VW5/1RIl2MpoUs7zUHtmoMJU7l39Fo3JT40+vxZOEW2SFHezCY1J5gxt3zugPWTw
IpMIk04YM0aJxajUuCEo1m6UCkH/mv7+xiybr0YmxH60IaxJrKweZbv4n6rzkcsWe6ioHAiMNdSj
sWfKmvQSK+PsJ9Wcr1R6LMdssm4rHpUd3Mn2XK3Jf4KtW0QnACjfHK10qCU0yTnTsICiUNpsoqBp
LsEUN5dMuus57+QeTm9+FC7ERtWqPQztO/hB7gRue8jP6FifISaAtzSc8c5uUA+shOL1BYdlIbZz
42QCkoMTUTyPwWeW8H1wfs8l5GJMjPuALAwZP1vV0ssA9T3jARsz291pqKS77HNAyFWGzXieoNCs
O9PA+lNQ01nVROAMyCBdFd06tlYPuVUiC8cmeRPNYXNjZDMERsRxfJjl2VFmVeijBFytIwOmpaPC
dudTJ0Vduu6z4nwYFY6/n3dV4yITOBvqbda26u00T8NtQncpR8qp5SQ1SVUgJwyzM3cpR6b0KC5V
Hxza0jBPCKy+dkEKm8ied3E7WjdahgI4xf0CMrxieqEzVx4GPxWVWffLFIHm6fVPY+AAakQ9GTPA
FnY07RTVB9I+H/Q5ZKyN2m92m4wXd1nYAAVWtUNRiNwOVfEoSLf9mH2d8jC8nbGO3SsiuC2dwFPq
2YAz05ylDMJzbOk0+lzZ77RIPoOtEw9WKI6RMs2XWN0itWWhp4CyhMJt+xmP2K8T7qbbcsbdVGvd
/jRX2opgDBYoqJ9jZT5FFblQOkcpcvPaynBn+/Yay4RJfNOMSnwJbHnBiSLahVUebLGzxKo4Azvv
9KgoMBBYftT0JfYstldbgX3bAfGogddk9Rg9AHXywXM2fq/PL4h1o+5e2y79kzpd1/juPg7GTZWg
pJ/WGu6nIlp3VbJrBGYXNrDbjZ32a32RjGgti4/1o9yB0fsWtZq+hxJ9q5fISzduZzzhsPGkRPPo
j7jzIAtowojpSOkOv6ySvfN6O4q8OJDN1ocemOyBtKj68VI0I8zf63+cxL1hVEaf3o2rAwJqs+rP
aKcefrxWgQkFceMgLmeVhxq1/R+LaFTOwm7sDV70zaGrge69LaR7UOPK3NuFwf0xMsr6SMp8DVQX
F1eduMiCALpOTXs6YDcxHexwng5BZcMKEj3ufrFXM90doqHvt0Lk+wTlRR/EzuuPzaD3Ikuk26ot
uoNcFrmOqSK8FkHFxEzWGRCrQ24Ea5uUfheP44Sbt9I1h+si0vTmoKgs2iz6YuWD3FgZSPrAbRZi
FQZUQ5E9hUb4JK1Obp0eZKBb5JmfAKI8ZBNYZtxq3bXea/HRLnhYZtmrq2qeHkTEQJ2LPCMUgjcx
IlHWtCUHmf5cvHs5D0mxnpUaU2hgev5gVCNg7+JZKENBcBCU4KNYzHZf/Vi7vpSTAg2ShoqbRDVp
JAvm4upwfXldg95bZKvr6wT5aKmhd4pJ440ctYckM8K90jIlY9GqbAcG+zXqegBDhbvurHTellb5
qOHVvuphMkGKnm7VOJE0RtqjhBXh29o3tbLOw4CsjK6agMTsXvNSxwLzAuvVM8I6WI8GFtBtPahr
fO88B8vpS+Y+AmiMN6EdpL4istfBbbbzEIPkN0D9QPiwkGhHvcUKlBVUZGBciPM0Uwl2C/NgdAfA
+9nUKw6DVKE7Ka8uyu4xxC4vjMhw0zbby2TwZRvuUGYx1mE/+DYhzgl0erE3y2iPMJGxygytBgr9
WijxZgD7v25n1F8boM+L7d4JTu81V888LVMeLDNOQTe1lDPDylznmt17E+g4SkO7InO4IfLBTakK
zjxqy4Lpaw/Bs9leNyVKXRyu77uuXbe9vffHZ/+//377BqD5kwc9IMIn55+/mTcMqbDw/vszFQQT
1KjH4y/fnV7fI2q4olphHypIfj/3+Pq5aomKgqj+JhvQ6LCHOYqS4Wn20r7liszketdveNv7t9/7
cTBhJYj5Fw36SVmbMulWWYGnRMITUjomrSmFBMkp269JEmyVETFe4rR5LdwAsKgVxN3huoCjJqHt
quCfkpYBf9I2YupbIEB4ho+uBoEfDj6oKURpVCuFWOL2ZByGoBhWiS9RElv7WI3MQ7FANtPBTApY
HK66UdroYXAcnuTrv6+Ljjzo4Nguzr41EEoXkQkD3DmfZhY0D1OSHGWSzNvr+66brovryxxRh51i
mutm+ZLrdjNzfq7hIrRw++Dxv32ASD5jJqbzkFeTszNh0CSO0u5z2NkHUzJ5BgpEcA9bcjBds7lL
XsIheDBRNfIpP5WHAPWVGV4Oq3ClGpSDKlRFwMyw4boYLLVCXgKNz0NZEYR1te6uA40Z4LpwUWP6
sXZ9GSVBzoRgcOu+vQdxj1/f8/a567vfXl7XxrDJfLdxGH2QWTLWHRbPsyeW2zNFx29eYvbHkG7j
RtADIADKx/zwtoDLb/26cQLv98u/3728fq5t4uKXt4RT5Eze2zf+20cIB/qVraU1SH5qHT/eneel
+3N11kf24u2TTZy2W5MpxzRgQtOZ3gVO/N+df3vb248qMefx7eV17d37rt2wt22/HPj1P+8+Mri1
Aun27OrVraR82kKJWc7c2AE8g5i1nKYqmJv2ATxufgjyNM931zNTpX2R72bVxn7BhtK+XOG3K3p9
CUyRBAyMDMsf69fNb2+9rl0vb1z24SJuvnyg71GW8wo7n7d6EmOMKIj7h9mt/AYRlppEvFvGH4mm
/exf74BxFknzMi4jiXsdOixJdqTVA4lPAxC1KPL9lQRx5URcF7JxBHbKC9T4ugjMEOheE5lACy0U
s2eTDIOb6/ql0TKjmkKDeC6CY6agX2EqchOrzgAgA57C9bpIAt+NqMvHiqxuj71MeRDLBZ7bpyxu
/esJfHf6r9t+uUTV9Tb9cdbfVoO04raJu+6T04VfbCWmi2XG5XEq53EhtiNAXtvFHfKkxxH64Tpb
yC1linQ87X/9VnU2jtI4mzipbLTFA4QWlh6mAQbVt+0u8uFiNluop4VXEkquEjHLMy2I81iL+oN5
q1iBflqseTQz3Kfos4RqaCM2FoaY/GmfZ60B21aqj+bQx3vRXjq8CI5ubtzVDiQgCi2f400M6XaB
IGU+oqm4KGV0iZpa+qWorXPcRY+zVGxCBBwHhzrZWrXzuWSwAnyXgBMc+shXYub6MXY/1bKAldYN
tjcaerBXJ+WYId96bCz1kxs5FqoMybxrHe2jmYazPwHTAgWKDlTYVjfpXG9kVwwehtLjphhI6BVj
egVa/qnAz/wYJ1SgVJXkiQ6TIDZAWgCyBhl+aguIgiibudr4ZaYBvBlyBUpT2IS3auNH9ropDHmX
hNOzaZU2Lnj2V/DV0wbwiLsLTGAWSILe10UY39vNXG8r+HZ9brQ+zeFsrU1VuNan0vGTfDBfr2hA
XZtDnFrj/cDDcBOWVKviKOs3dVyeURv+YE6GyRQbwF/Kx4VvLC/F5KBNIYsvSoF3XF+NsN2RwKUO
esuABI9htqI9WN1Lklj9PrPSOwwP8seuD9FlMYzPo5jUZ8R6Vd0sUS2w7Q30Ehj5Ytp2Fhob7dwn
APVCf5hSpsIErG+jUzPgenyZbf3Suwi7x+juFwHK+ot8eo48Aozk3PLUptA8swbCfcjpA53yzime
nZRcTH8cG+m8ZiEaNqFAgV8rw2xr117Vjt0phXC5MrWmvhXNhENQA4ug0dxTXTqIQCgjcXYw+zUg
sh5m/s7Wxuk+jiSUdRXIndndoYGwkDwnepS5kx7DFr6VnSUkekx0imNfZiMI90VCEzMBGId6zrZr
79oOnH3XG84Jhtdz2NtQHpDQhhaRIdVBDVE14dDJAFw15mDmccTVuEPq2ribxtQ9oYwCaiqP+mOs
fVYUZfCAYJvMroBfjbl1IT/X5l63zK17C+lhFo7CcFFdXIrYflA6zdcc8SnU3bRn+jdEsGToG02D
Dzub5WUE3qhOQ+7puCcfNWk/IB4LOv11puX83LqfRTXdT3ER3Gmx8UmvjfEWh0sobdN0poWXX0w7
YRBzQY/LclS9qWye5SjNB1Gn50zI5ASX5UshqVGFeJ2fJyUf1t1AHwnV8DUio92js/jDouroF3kq
d0VTPg+6U+3JT/eAItRtrI+n3pjoX8T9vqJvYpWFPPbaDM5QJOwdJ3glA0PZZdP8lFR4sqTjKgnE
eJvqG9gOzZ2Tx54sLYZXM6NUTFdUw0Ny22XA3+dp3MrYULc0bUaPYHPxtA7VkxNZiB5m9A/qYgqP
bmx5hamjis+8KtPWXKOOaxzb2f0w9iI7gUqdvV50M+gtaoSTCsFPxyPpSOAFaSQXyU6rdW+obFi2
ReeZefIyDew52T48B9m+KOWAnVyfBWfFLr5NbfESVfaGtxQbXSC4oqhdBXWs6+6BHjwIKagn8BK5
qkqn26K09OI/u9msXYrKuUAPayCgKB9VsuJLuziOTSCAKx0jlTSb8xNt1y9CLR/dsXlsQYBvwsre
leZ8TvLqBfLiBYzZuFUDeq3u+FFtU4CeQGl8ZBCQJKP9qOnfVEjBmov/zQvGofNZgQYp5b6yOw3F
sU8x2vj7sjc+DaKzdl3S37dm8t1ME7kboUGmuFhWGUz3nlz2saFDvaLTIPf5dO/Eter3o4VuklXM
D0NPhVEvuAC61WxtstYMD54nTag72z6JLBGPke6sR9oBJ7MWkM0c1/ZyBXGXyUE7aQrVfRnJTW9O
H2ajbiBXNthV9EXil2WNAq/9oA6GRNIShtkYjesx6Z2tEpABToodbhPqUStrDEH5DqcC76yz2a2N
tqseRONQ0tIrvHiHHC8crTvl8+dymOSdQ7muE8MDoZyFLU+1HcFfvuhNetb17NToSfTghla01aKk
PtQNSLtVMURPCpTyO1ulEDa7wH9mq7vrpy+xMORnBR72uqoXbaaUm5ZqZEEajdKMbY8TuOMQnD5S
yXdTy5yGRkOFeN7SKcmoJnTzXd/CQbpuCRBAO+pj8S1N3GxnGZ2XYxG2VcfihBeGspsbYigxx9G6
CXhgqhKafcXvGElfncNkRHbWHHguujylNJwmT1NrrbB1jTxMGZKbFiUEbuucjocrWYzFzYjs5kHG
IBe5Jzw4FEeE1niiLWzRqnb6ivTBBbcunH+m+FVRpb0Pi2XYzqlFgwXk+SaoJPSS7iZrR0r3E6CH
blHAV3LEB9rtAbN5cz86iu3DqEUQRDWUhww7SscwvhdTNzxXZnJIVWTujCCL75sMIk+DApBaJvNt
5KavOlZo5wY1yFWD68oBuySbJqCFmWHCQL+l7UIqb9jbeipC6t1Q0VuqogJR09IaniitcPsqyPlI
U/dKPTQOjmUtsdLwSnFe3WYJKbxTD+7ZSFzAQ9giumM6XuRwF1Yf+cl5j65TuwiIvEQWKt6TGlWY
cfSLDtT/sndmS5Ii2Zb9IkqYh1czsNncfB7iBYnJGZQZBQW+vhee90plpWRXSr/3i0tEZri7mQGq
R8/Ze21SGmM4NOQwdN62qbwXWUOZ0jWnC4lA92DBiLekABUIgHnZpgpwaeeSCWfpzHabOMWB26fb
hUr13baLlxE7a2XSYg3iVoZzplzqAcIonMpEXIZhWKnkRrRnTRo2LyLXLG+b+WsE/ezvaQvTXEnq
k+5+Z3hHBqc37PkgrbJUH1bVG4hTk99Jx2SuZs5EspRGWSnTixfcAxZ0Q7MqnmrCwMMxI/agN1j+
KWG4K+blZixWfsInyaDI628LhtDIBRuZcWqmg7xkz7E7XJMkxhrtzMseQhbyXPtg5cGvrJ3Al408
rhIBUZR7BGkKiZtk1dqDln7T7U+qugLkkPLCyqm4XYbmN8OcR2cw9V+WltFIDtw3dq8mErMXEkZv
PjSF95Iu5fI9TdzVtbMa9KyWmnEU/tkWbocVvtX2pCikG81RAS7mE1uo/qq31Q+vaSJyJrGsZHjZ
Z3vRaLPFw2VJ0uDSuOXNcD3qetQjUVYM2aEXnDQ6aukLR/EhEN6D1q+VV1wcBtI0CIrzsa9W3UGu
7RJ9ITnPNJp6VxRo59XkhrikB9rCoAjTUiGAyEnvi0XufgR49ckyBetYuO1FGSM2vCk563JOAfgq
/SAFTjiVWPd+Vfr3TqX2Mbp8ZqHZmZHggVY2fRV7+cBqWp9bFoOecUxoDLThaiK2Nmjb4lM7WI85
mpktiAN5aDVIZzW+GezDJd89MbArKPbTAj8iVPQLogT6xfZE4udL42nxRuoEgklPR4gU+PfNFMwn
YeofU1k0YWGwoXgMVSusp5QKklfQWBgrpl+tY9ymedcAw96DaYjPrQDYsLQ306DZYrTVUSye2MqS
3JDS8e7bvP5osFRmQ6PtUdH3G23x4k3O9G3fK14OZVWOJkKOx9QoH/NZI6vDH0Q4af4nBY911jps
GF1ARNpkqKPL3nYz3eDYtYqqAiwXLdzpOzJpN8SIl704uriVdn+appiyyQULkHWtiIRcjcqWw0Nv
wzbF8lSlmLN98c1pZu931cff7foD1//06Ob6rRisjxpp6c0L4NkEwjhJE0an2cB0ycl9ZgroOAfN
GM61UA0Rk0j90soor3jr9hYbC3LLsbxDi3VK159ZOnIllAD3MJ5HkNeWFpdM2hb/JFOH0ZfuPwrW
32IenHNR47HOZ7RziAvLvd6M0GLsyY9Q237SG39Mgc+kRu1x+XBuu42LfTExPmoVXymP+pNvufsu
T5Y7PUNt0E33o7h4SfnR2sq4N9OAcOu2bUKy6pbbxJXYNFa3eo3p41sD7Clp7eNZ3s/SH47CiU+1
/eS2hX01Vv7PlBj11UzHhyIn1qp2s2sQFzOspWoEn9CcksBIia/z0/2XPDPJCjOyyTnasb6CSjR7
hhxOxzQIL16djk3YrcW40Ka7HyTtsVmBJf6Sl0AH3/q6Ttb03P80/HprM6C+4LQ96EC7joNLUg2f
wswIeKn4yVn4dY8jkw3xPTZHRcgLMsR9arR8ryCqeWRYs5lMxtXZRE2p2+d2KH7DOFhCZDg6xVEt
8AgYtBtL45F07dfU1y5Maeq7ZPqmNQg1fZqQ9wii8zBp2e+/vgjErte2nN+U8IYDlV95WUpy/3z8
SMzzoYRARTkW0FdT0NAHjjfPPRQQKd77zkYqGRiYD9wm3tnoRiKlOIN8jZ1qczzlKrauedy+/k9r
oNCsI9TDc81/nMSFfzfuZuSmC0SMS8V5BIuoWYaCzeYgAv8XE/8Di8FwbnvxABnEOCe5a+9I0DrP
pEyyyzna1Q4UhJHWdENj0h5tNf/mfN0ftNn5YU4VCC2tSg8qraGaaBzcHeedAZ9/9En0Q5Cr/6qX
RqENqogasJ3+PAwwr3luANrXgomY1q+jlRimH0aUHGCcVdn0hcAYkMFSBFtb4V8tgrI90gI2j63k
r2kD6MUih+ekeUS61GCOo56I523O4GPPibjbAOFhg+YMcsZ8mwPqXu7dotTCVWgzdMxuKrJNN0Yw
IUaKKtRXUQ/9gUGE9ebUv/SF+miu1UVyGjtSh79xz/Tn3nqUdDUehAjutIYujdR1grxSfbqfTUBl
MnUJdkDdkyS2/eAEZLRB/ertvLoW0tpVSYllQwfQzJEw3S0NCW8gVsutSef1ZObasB2LFQyGrGuX
VCXYWzt76+kpXp2uirdOAnCV3lYWFSnowHSGKIQOE08XaFWIEV5x5ofN5BdvQVHOuENc1G6diU9t
bZAUsv/VZGN8nZrk3kzGW5rFweskDSTKlW6c2XflJm+wa2Mnv+gIA0+VbVCSFjbJPwgFI4tkjsh2
hoipb3tHrmm7l8LKt9rclJFmYeOGGeZq0ny05/x3rZixJn017UXsDJegFMHBYVC2raTxqfW6dfX6
MlrIVrgppXrAptlp4S7dTp0/HCqIzEymGW6ncWHcaSQm9nUK+FnlCCF1/NMubIbaC9R9uuSQH46z
lqqb6t2XptGurjVnO9szZDgE+hFxx3yVeWBvZJkA4kmKG/w0feuuB5KkdfI7HFFvy5CSuiHMX2r0
NmUZkBxsD+aLYkkMpJs9j51k8EssR9ub7begHHedXfw0caBzHjefWkfLDiJGRUHGJU5CaygfBpeK
hKhcgEVNHNUETFKZg6dBfHKP/BJWWcfTUDRpRDGGT166BBvRe9ii1slDtJTrkQHjOx48D0pZqrzx
amLBx5NgQsF140PXgM2yWNNQfFcLd+TMaX0tSnLDyIHvcEZgfMmkvekObYr4cskQOzaWeracmXfI
mJ+BQWxGU44XQ4pTPKX9DupBaJtDvM8HY2CCgYWhl3bG/E7/HlBBOaBor65o3kchtNPgmPkjIA4f
DZ1vdzMQTiwJvs/hRbchi6dNQnRCkvywHTEyZnxMWC7uUq36LGdMjRZHcl9MSHnImAI3g+CyH+Bh
+wvou46j3pY5irYje+GU5L3YepXKQWfcwPtVnBtBg7mpsez9/kXLK3ycfqYdGcFbqJkWbyNjU54A
dBu0tW3vJORMmSYGcyfrzGDgZGPcfKgQSvKgdszyYu1mVmA4x86OklyH5Aov1klRNxX3iZzSI+Ai
6wgw3gablTb7emyfROH5iMCvuBxdEpd9LOqVDRl37a/p/WMeUFF3TTDf5oXjApD3HGIdLMGma6LE
hBlg44+9Weqe3Si7aL33/tWCKTxlQ9UyjYP4sOoCUMyCIAjmJY/bYk8MEUc97BMx7LXud9ZhA50y
Zd9X4/jLKdcs9FhFwCRQ6heEQHiTA+SSyIa2dpBNtOTUu3XwMAbGfBRNx5nVmmK6pM0nb/vBarOX
skrMsKdlCu2FPKyqgYsnR7ooapVwpLH+TRp5HvoJQFyzlCX+sol7hyDsmznop2y2d9MCqrZBxB26
S7XsNDgPB9MDrcIIjjm4BSLONIoXf8wegwnmbJJkU2SPFCCwIcsd4D97V5fO3dR7w7lhiKDf2XU8
n5zG+j0gsbgYpYNPPZfkOKKegHHK7Ra4apuX2rRJBDtcRqUCPNCbOCdjDserQ4ExonHsG+dKUEJ5
zkV8w3m78z04hKoBD536FwuswLbMcZ84+fJLaMA0Sn3gfurANA9ZFlNz17+/xPDx5P/ASdm/wXF3
803q+PFe501GKQ88dE5gW+aLM03qc7Fg2XJiQhxnj4fR+EHBld3kYtL366biavk1vr2MZmNdWLu8
Rp4qeJq3dJu3BIh311r5Fycxqkf6tsA9M9cLqaZeZA5EnXEz6oHM8S8Ijj7spunObYJHYvDsLOqK
2NzkfSGjue1RPPgTo4/Ovbixu4WnhSYpr8mkGHQm2wGz/SBJn4mfOSPVRR9S1cY2h4sIJ94aDr1u
XJaisa8xsugJp4o9P81FihE8JV6VtpKz/Wo95km7bDR5b4qJLr0GKN6W+XvLYfgCAv91jJm/+Gg+
z4logGqt4sVAC00gNqdK4ZlXwWPjAUT5+lKAyd6nfflYeLGFctP+nXJGRTiMem6jtOr7nN9RJdeX
CgTIm8D3mcRksRop9oZKBM+NHTzBwFPnBKgbYLf1qRY046aCFhcOxxtKuP5mNv4+iPWCNT7Sfdqu
GiYbL8DWH4w6XIqFjaxvrpYo9TNDFnmcF2iJaZ0CzELzbwjt0hYDUO8pFw/dD8JK9zjSxQu7s3Gp
5pQg6Bbnt5k/6Sjro9KYGdkY9nwNjG6rLaLfTz2+6bEn6/mrt2B0jxxRtIOummy/ZCgMU+Yfut9l
B/3XlGrpuR1Z7YWlPVWSv5kDRmtpBNe5FEetzjwk9117wgD3LWsHPzLKjifKb+Gp+HR5s8kEFg6g
1a6mw5o6gZzIBMAHbp+GTXaY87JmCTLiAwoR5EIgCrZz6fvb0QUUxWHEDbW4fdJ7a9orI93J1PIe
K2/eWxKtXu0bdwStf5PLqqAZG5AxUPMqpWpkp0N+bmrHh79Fo9DIanlutXRfT6Z+S6v6lY+gieyF
Eny2jHsr5e2vke1bxO3lrvVzdztUnh1aVMR7NLrdyafDQtg5kj3XvMyF9kNTo7uvfGJ/vbqrwBK/
ksoyHdIY+zXpICON1ewaV4KY9GKUl8JPwGVOQ3nXiR9BTdidb5bfc1ZTwAFdiOMnucKlV1GFXX7n
GOTMVi5eWGfCxKEpw3p3RprDAmBPXcSgk7Rnq5HNHTS1eevZRrxvOyNMp2B56Kaxuo+nTwA6cIlT
The0fOZ7N43zG75nsAXVe6c3oMSxjCHN05HRZMuIRraSV5iwZjQ6nB9MDPZqdK6YjpwrMR8/y6Qt
jrU/azeG/U9BweiDdl13B03GJwN2oRn0xJ4TQCIu4QyZUdynBSjZQSPM8ZG+t3jStM9ilvWemSHI
ifWooxpxmeiMXAvSJrZ+knG3wbm+uMK6ERdQ3wLDK++K/uWPv5gj9wWS7K2WIdhz4WydNSj5CO2U
HWU2XD+2nfo5g7S6t4xkvFjSkZtxgFWqusU7fBkuTEUFZfacKBkV1XtfR96Yu/6lHdlSzUSrL2rO
3wZFJ0839PuagVWfDm70FTbgNUZHJ8o8fJ0UeQuofnPt4PWS65uz3vuORGDrentzhTt4+hxzRqd5
N+XTvZNw4kzihy41phuvgAodfmOhzCISxCBFaH73NRdrS01jhKhDvStu6e9LmY87uCwOUGrD3dmd
+IBA0988L662rdQekn7M0afP0wEdoxZSRnqHkdhMDtUPBcjJK3MDQi3UlDLmYOzY9Gz7KkCzZ0P2
geB4Q6k4HJDE5JtmYHOg2QUGG/8F3E8wPyOYah2ioprYh1ujR5PlVVEew+FyMKT3DbK5ccRvxntC
kygB05MoGyXgXMaaY1mrftLAFIfZntNdrEp/azSdB8gUOb9lSuvSKOPc6Et+45zccBTIHCJ7HWYR
FUnyVZnQcJWO8UxDf6TTTY/14HhqfrZzO39IWLIS4Dmj7s1Pqnf4F3rmoyszwKGu5RmMwHgxLzQX
MBrlJMHNNTzQuINE2mChmY3UfPbgTOOev5a2ib3Gos2r/Oa3awn7qFEX31WQ8WnEhULL3G8WHkUP
mro3WJKFafDPxrp4lp4+HHSum9YCCGlml+IP7lWXZ93BrD36d+UZyAgJgF7qoJFe7ZMg3S8MsU51
0ub3I/2MrTvR6u1lLk8Ncgtmmu4dvKssXDhwXTrXfIvdb1Piylcu1kumfLilWUeChjWgLnAnzp16
au9S23wZrfqHbbbqLiantAx6zs8cgJo4oP5wy8clxZA8dfvKGZoPE0iIKrOn0lRVpA2uvF/q8ghT
YkvAB4DPdTInCh71xlD+QRozV8/MYA+3pkFkSH725ufBRoA+10XAAlnMt5rIY7Z09eH4Fm+SEGzC
iQ4aJ6VLYf/QkOPukyEJGUq0bJuDFzLBTLZz4aZnWUNt02Cfv5apjPwU90hlSMbE7aKirMvohiQo
mIvFTkBtWM2+KmnBSnUe5lHdPyeIlc6OnW7K/JXSqQ0RM+dsyJ0eDe5y8GOLUYnmWkezKl+QSk9n
oODqPDMpmnrHOg1KtNcOwco+8JcfnpVUZ920yvPXnyA5VWcljNekJXQpturllNh8+frTBDZ4mbSZ
XlLRQ1Ggse1itJUOOoHOiOetaSIb86GzQcqoHxX2ISbJXOaKFGMGUoEOLLrCryAW43nukm7betjY
u8S3YVel07VjfP9lLwOFWz0t+U+EWLfWjt2PnvNKGhgfzQRfyyqy5uypFvM70WaNq3lnS6ymgoxm
YF8vV3OU6sHKvyFLdJ6kLfb2TGJKpsOGKM91A/rBqE0SUuQnwOT3lMp/z/iBri7qdTblxdtR254Y
mVF/ldkpS6Z3Wy9Z5lIfWLVvcYiEW/6lj5iSmfa0ytrrYiuiDhITdbkCjtX6PoG46ficBrl50VJW
StpQ3wdeCFAjDvuB+2lIByaSw2Pc6e6qV5Hn0bZfS2N6RJ4XhEle/8yzpdwbsUZwiWOs5NKrHfsw
WCTu3cAewjybORj647ljXHQO4vLSEDgYqgYbr11TdVtywK4R1Cdmxi8JvvcTZZIbSqbcdE/ZHSTM
xi+dLDE9d1kzW7tsFS5Xmt8wDiwI6xtW8jU+ugh9t7/rS7onmbKAdMMmNb3mGSxUGyU+q0SlxxjP
mU5t82qGiTOUyaafaJh3gUFbUUE+GTuRR31J+hCwG+chy9wCfapzzK9oIOMXqwd87LDabwMXRQq8
HHqjFeHbTdkedOeUaJp7pZVF2U94Udbr5otfeL/LFl0U++a+ZPJSDn2L6t3PcF3S010ch31grg8I
qxS0vh/03Wg8t+PBUrp+0MofGF3q/Vhnt5SGLDwSoz/0vRv1rtqLIfd+Al+qoccvivxBs7v5qerC
ztGKUJG8vQMsAQ2Z3LgwFYFBpW0at3aU19zGtlzW7+XKtcZO5LG+NM3GbCBpKvLIMw/RxBxUbXQI
wCPte9ebdlMSTCj6SgBX1fBzyg36krE4WrP30hqMSFpPaJvJznGLw3SNZANIkLkFFsEakqwfGFcO
KA9dbHSnxuk+Eku/I7KivJeOubMylVx737ifh3ShUVvEIQvhDEUKQ71e6czDmD9x/ls1j+pOsz39
2C3945efQNrGMxJNom0kdZFt5095V4+HpXJfpQ2NRzbejEtF++WQfXUoU9FG2hwE2G0UNj2mTlu3
MIjSkfI7ITPynI3zKiB1/jA+/38iyj8SUfTVaf9/J6K8/u7KupL/iUP5+p7/waF4xr9sRteBazEv
wuluAVj5d060DVFI91zbcPE7uvym/2WiOP/SDf4zU3VPB36CgfN/Y6LNf3lr/Dj/x8EfueJV/h+Q
KP9pmXXMwHEMEkZ5gTYsJuyg/2mZ9Y1xWDIUzYfEDX7667qWPSyGQiWTUM//6YP5G5rGXzzrzuoj
tHinNmt5oPN5/NWzPoytadVJfGApEDvTHzjcjZO1Rf6SRe1CcNCvvtePA5h2nQNo5b+32nQsSjb2
bCy/lZDZ6qJ2Np3qVaikCsU0J6EtVjhAlb3Q3H9uCvIiXNc6Z4UT4Idq0RR1mNRtQRt38vxN7mSX
Gpu0YomLtHGu8f529//9jXoQbv5kr/3jjTpg5hlVctbg8v7np0piMzx+4QeHObEPk6SDbeU+Uq/M
YX1h3mlQ0DmZ+RO24meRMaqcOiwJdBhlXDWEbJErQK5jqpefpV1eioJgeVRs1HmdE4mK3sxM6FZk
YnlhESJlpzTeyJ1ADMq6CuqBBN/j6GKlBGppRrWksZ2gucobOFMInIbaOmkIfHaBl79miDxOBf0l
GMdVqbYNA0DCIODwd7RVGWfwShmTbORI6JuCXYPLS6s2XiLf59btN2nSHlLfeKnWoJdknR8R+HbI
/X5NGKEMgRb5ycn0UDWKRhIXIO0tEZobbG+/26K9FzrhB4JB6yKyJyJQQlNN45a3xRpuiw/AaIyb
gvE7CvZ8W7qFCv/hWq033b8Nx39cK8/mOiFFgy74ZUj+k1lf7+zGKhFrHVKY+Iwa4+fcEt8CCfi+
YuBbCaqOrhpAJNi5E46tzhixU+HiOoceIcgmHiSNLkxWwvK3HnkVDG3cCGK6GZqZwiFauZHT+u9T
T443sBkoxeNMBAM8/pipdNdA2OgKmez8+cF4I0HH4TyZfTp5QHWQ2cmGao7AgJr7vgV83inQkIsd
/CgYj5+srgU1WV049XL2yrAK+Rl7liPOoAJfKffuy5obz5vIW5nHS2aIbz0c97if+x1SvVEdZ+Zo
NDzvctrMgykvjrctUGcDrQMNNjbphn+AlYWraFe6A1goeNANBWJ9BjWUYnIPgjn07AJ9pfj0O4Fb
1HksA+6Yf7hOf3OZoG4E0KF8Nv4vSMSfLlNvW8Mweyo4ZFajwg4R3cZPnHlncByU5lqOvv/3X2j8
3UMM19PiFnEAAf2VsOGMRl9ycgkO1mSdG9e9X3zwnuTR9PAHh7cmq+6As8PP8Yd3MXMHZzVX2KtJ
mRgq/9hlySeSl4QU4nH4+O+v7e/uWdgfPncLSpPgr2wf0+jRm2skKnlIJZhC7b+CktmV+g0qhjVi
gPkIOqt/uAZ/82tXtsIKw1sZPX9FzAQdSMFCkc63RiVPDvC9hvXAr/PPvh1iju7oUHr/+b+/V0Nf
Lf9/eUJRvjM7x5kJtOCve1SeGGageHAPuoR/kSW3RE0grlRxiRt93NJdwXY/Crm1CenynkVuF5t2
Msdt7emfhhGcy5HWEa53Vv8UzQN95TZnkYnhDOxXdEsB02cOPFR8OW1BXgi4aITLYeGW9yRbZtti
zt6qTnuobBcnDnfBzMQuFG4dkaAhafJgKixsd5c3SnJv3rtWrULP7QfwleURKFkP7g6UGOyu+lsy
YwvwmL2iAphaJtGcaurVNeR3P6X+IhqhwnhQNyRYUD/BmZDU6H2T6H8wGLIGC0+EokVKEQeCcbRv
f07IMIwY61ieyRFpHIxTUZDEsRncL0cNt2UxLRfiK6Nat8nWnrlsDQ3wlQ6dTa6ztYr5mVy0lwGg
AhmYEmoh+dOeZM9pNVSVQxY80yjjhQV8uLT63l1sywiD2B3gP+FkI4vcDIieSAW0YPjoA9LoyUZK
V3TlPySxGybYt7/cEkgpoDE6nun5LiTJ9dn902oQm3FBrd1N4IchXismE9V4G+ZlQZvZg3APHvAY
E19j0Bm3sCal0sMkvmgY45PjPNlBOEYFOAVIOYQtxL5+MHx0i0WZD7syZyOK1xhXVJ4KJeMGfW1y
qU3jBQyvsTXXsxACbRZ0qBH4HVMbdXVFzxKZ109OVi0N6dXZBPIVBj3dCvqlHNGdKDa8LcZ0SNd1
ku7Scv6k63vyzEwPbSf4UXMsSNVjUKt2l40GgpNe7uGEMGRZbAY+PXFW8fw8kUkJVNph0uhu+hXU
vjxZenopnOrRbwn+c6cOfHUtVqOJ+R4MhdpBdSDro/I2BdoxwrPwtPlLTCYVJVZilEe5GLgTiWDS
qorM7VF7c12iCDDX7/3SeumX+iMmN2Hb9c5bN6NwKovsiRloC/B6NQ9rYR57F78Q2Kt7De7bwBgm
zsJReg/8XlgpXgBaozuSTkSKV6qerJwc0zGLfB0DvivUtZuB2vl8Qrg4nch+larotxNw0qp1Pgkp
rvclvZOqAYZiNMyiXY/XHecpQC0cm56Dr8gVxk4EeYPpzOR7CTudYuKevAUdAAzkYq7FKo3k06PN
SqMzOJIlf2gaZkYIybbAVvKtSVYcpRlJ3AGONjljmmwtQmCNOJzp1W4WuhXh6hEbEne89X2T7cYl
w4lOR55c3RpgQEC+K3KbTdZgcS46G1NmblECEkFBkBCCYezS565y9GOzbs4Wifd+sfas7CYNBQlU
s4PubWrT1yUpnnKnxTPSHBFcmttWkN1Fr/tQYkMoWovpMPI+z9mnNjcDetiQMR+4YWcS3HaHVg+o
ngAOgBwNHhAVN2ifx6ekR9FHT/oFOABmKMN6YI6vYe0VZ6M3ASfgXhT8GLYSd884/9VpnTtXR5fW
GympkI61r3R2l3ZqWQWJedjrKY14h7Finb1U9MZyAz6OqnULTHnzMpmth26v6KNggt9aDsbeK83u
AASFGkJg3Ag0zugpUTcJmZV+NbOizCl5jYt3q+lKLal1m0eYKJr2vaynB4pW8taY3GQWjaFuKsmu
iceP0aweE53rX3b6mhI/nXqO2uZIhYq5Y0MXrtxVg/ZkxazMC1xrACrVoc/SLaEwD7lf8Tz56rEn
d2U7DFq6YS52Wbo+3RAp226ZLR8guS5bWqAfFo/NZhIAfGNUC5rKryLHPizKfdvWHx2pi4iITSba
JVFOpLmQdFFY3wN5AgTzi3xnRcAXzzEae8Ac8V3Rtk8V6QcPhLqkV7pFpIRq1RWJ/s5lltx4KQiY
8XcLhoWmdXxgZbvrp/Pgth+yHZ6D3vwm7JNol1M7m0RcBXW+KlVzpsNVvl089YYQKhxkTNGNIRC1
zDJhv1wqr9vkY0V/e41HTEndKtCamEXwXfh0Ah0xPRXBktCntrauVbobrx5RzrHU08gyb7Ir4KyN
qRnRTkk2gNH2molMWHfh/xXFZaziZ6WVBLvXCzF5CaMCs/jIKz6d1H5twNxeyo5QC80ldpnS9i3A
gw8DWhcPjRaQN1v37SYw2gc7IaKczD1T5ClsKkYKMEFizo2b3JuZsJvEUBYMczf8zBdf9cR5WeNj
mzJitnmYm5owtNaWL15QPWirS8uSObG2IzHKQDKl70ct4t1tv3gvdIJoblWlvYE4zhq59A3iGzAP
PQJDX6ZFZATwh2D+f4+z5w5gxRagxi5NrYcq0XUOXSjirL2c7C8J/7OHG37KO/ckEO2wKMSSSDWY
HlLgJx8BPzue7UXjYJEX7sM+UOoFZYaz6U3scsGCMt84Zqpmu521fUb28gaH3A8t+8ZT3kdxrvLQ
CYLXoQ8eJoO9OgGV1Dfd3kaFsArCks2D3pXJ0e3LvWgzL1r17MSDtEROjsRMlfpF9zn5UUfiVBsw
My7WexPYH/SPzQZ5n1+zbwLNPjsubnAr+QmlDDPMz9LG9FK2BHtRTb2gASGrl5D4sHHUyYz7N10L
fsZldnAbxTEi1l6FSy6CZ+CwxBADPWkSh0G338dufi5ZXshVgjDmTdUGDPUhGINQKI6RojgNgfeZ
56ZOIETHCx3rNxXAPfNcI1JVeldb6XucvNPALyrEfDqQOhDmwd5opmkjU5MhFd+r5iwJM7a3Hn8Q
GXyEU9LX3SjDmbeoWhewflAx1VvqomHuND8nrg7MQAeu6tANywthSrvVJ3ioAlhA8HJoy7LmSvHp
oJBANCXUwZiNt3pJk7DVnchsbcKIEPfC6CjpRegdF9g/w+z5nNZftvg1j1pSvKaNBKpCGtHcJi+p
yXENDZuRqw+pwcCMvXczMZx3Detfpj+W2NcjzZNg37QFYbbNEl91ZQnsT6OjnYUMIrE3juTCOg3J
b+Ayf6e53p2G+Xsl3XulNEZRdBGOWjO9Sy+5ENV8GtHDgsNLGd1oLzOq4+Oko8xQzYgEtRSRYeOI
Zhsgm8yz70UDRq862p0GroGTa49G03X0vb6yMzgAdn98oa0u6ZaXI4YI54FyddnVFgpvX8zldljW
mJ0JsItuBu2RtzucpjUH5+tP//6SrA2KMhdDqA/QpicvXk6jn+xnwAF7EMTNySr05oQdw93Jpb7D
Grec0hYXek540Ha1Pa2f5XDypelh7Jr2RF4doPedE78EklnIuxSnEmtn9dphB9tVnZSnLDbZORQi
ytRL4STlxn6wzGvj6Fe9ssJKmQ1FpXnNTcZ+onzhFmfbtUnxlFh34JdQjTij3LRaKVYp6RmM3q7t
DbFJNPF76LJ7tQDBZs/57RjF1QNwmnH2WObkPo6nK2USnXovvVd1/1L1AsJjdibB9nenpjOWnxCU
8nd/cL/ZJ389fo5YQIay/m0WKCmlvjVMjHu15wVMRdCj+ivh1WVfH14mNMTUUOexXcsUOw1zfWHr
oxnmQwPsZgAz6GJYTCW/ZUEUHzVB+Y1zHxInfQD8aA1VNHo9P9U1VtcAuiVpVvZxJKbu1GBmWj3S
X/Zp15ziyBnqVwLo6xOiw5oP+WiI3jknJY+oltUZozg/Pn19qVShgVkBEqZUjD6RWxYt5t5GKran
SdMyzREIVLMSRRWh9M+5kD/7FZbydXW//vR1r2QLQ+BsjqmzAX6l+y/397994L49oGht3TKCebLF
N/TsmphxHdxZZk3GpMC+StjAB24m1oyxeo0RT1VrQ0PPCU8d42cOTAe7qFfCgnMhvvYlAP+3n92A
10v0ejaxu1V6uWaAJyd/pr+TSMXBdZTDlocA+S5FXIZChxhUDus2kEFNr5zIMZdf9qzQ89HDlLmP
6gbxSIJywa/xUTSZs1u64Z1TG+URMXeRu1xdkDk5/8Ni3YyUuyal8/H8H/bOpDluJE2if2Vs7ijD
GgAOc8lEbsxkkklSlMQLTKQk7FsgEFh+/Tywprur26xtbO5zoRVLFEVmAogI/9yfU//1m/Erz0vP
+EVVUUhKil8AHt7GayeyVFSmk9maQOhwvJR+zI04z/auE7+LdVlfpb/PQyKFcdtW4LNxK3X89Cx+
HrkXzffG6zVvKq1OrU3kaVr/uSx2wPnMuzDIuD6Q8D5lLqMKXzqzfOuWhX1tUdFaX+YffVz8diFm
+UBOxMTvl8trahoEIZOSLKVJ+06mTPpaMZ/HI1/kY7DUGuB+w+qKwbIGrJExncVNTKnBtgVUvMeK
stXKWiJLhGkk7MdY0XeJJR8FLWt/UNLyjHP5mM+uv5VOcaTI7EclMB5m2j6VSOQXO4N9u3Y/404j
rkH1nrDHo4+eqn70DSeo9YqZllRE3apjisWmTHAPUpNhnGKi7HlThOM02ybQY5EReCupKGU6STrw
NHnc48MqK45NGvJrTTfly5+xWEEBI2BJatE2sUaoEHn/FcDawZ9RODyzebUGrLouJYG8guNZQgmI
qETlgIortHHYNKG504ggqQ0uDH4oXM+PkwZYdh4sbu7PtyflSZOlmdqKOH9TvBE7vcDmMVnKcpTB
0Wse8hDCSGEuIwPb8WlhxA1PnHmaVzhXwwlupodwkmHn2AA/fTIysk1TuI6peFWIv5TkL7Pv2ZDd
jBit9/OqKyY6CC1TY2Vid0KIZstnv5eF/UMKy2IVQgrJxbMwM9/EKI7MH8wNLpeXMnexIK9/xqmt
44I6BR7xIv4pJ12P1KsS41feTUr3o2zRhuhiwMpg/soM8wr5NtXYfOY03H++pFm+Fk5l21WonBPu
Ua+mq2n9bk3xg70t9V2LJoxWrTouzjcKVHF1c4HvRlU8V9N0zbGW7HTDWa7K3GAzmKWNnwDSWVJZ
92VbHGvEBopaHHu3cMFvJsX7+ilu14hxKNvjCXwI9DsUHvoD8Qpj+z1WS8V+Ae+dPSEMNy0mN0ut
8+G5QDaqvNOgxo5Ydf6WuKgwlnHRFqKEzBtQPe4THOJij3zPcpz65K8sPIYGiEmCqvsQ9DSe/Vod
w/g5xbiPR3bhps0QawhUA/WOvLwpcBNxUsAjfbKy+SQN71vC6IFTQbvrathqSfE+4lw9FQMuvTKg
BIdSmPUC9lKENSNcAcgxwKWY43HNP0L6+9GS5o1I86FyUOfMHFlp8bIcXQjJggsP/cLb1sX5cyZT
Gvlv5BXe5jF4IYFzJYB+62MuWzZQfVkBMGghN67tYZ/X2OLWoNpyZ2/F3cytK+2dOXS3vgculzbF
b3PhSYs31eFRuTGhaEXxTH5ngDZP4ZQRIdibVQeJKwtJ65VRZfboakZ7mgvKl0yIdTxk+o84ju9X
FTcuLqqbn1KdfDUrbupJ2EZUhu021P2qo7ELTnRwErGX4nTkQNUX/a+uLeR2ztKzZxGnbJnxHXMX
gTTMx6PBM2WbwvhFf2DUViW6Z5KPH3/MnvCK/pD0ArLERrGLEXpOLuFI6ajJjYIPj13ixDGnd+f4
YCvjIQmPFMadmu4oTbuLgGMV7nhI2rY5MSn4mrnqZvbjsUGRsuw1rBQQqvA5doB1SHk/XoUC0jYk
AC9H8V1aJYOOcv4iML5Zlf9DB8YH4ENC8pbhUh617DvnJCy2hVmeIUURaZWcb1o7/9qWoOiyeXrz
vdHY9Lo4aeLMgEs519SW3lD2CYFLwDgM7aOn7BcwG1jqM7Dq5ZV0xG1oTJIkVXZZQsJaMS0gIZCV
c9eId2sov+GVvFSETXcYX/NdXnI9+mYdxeaiWYu8b1a8JPux765G6AL9m7OcLl2YRYbJWqcG2nnD
ojmTPdB3Qt3+NP5lJKCWCkqa5/zC79VByocmu0NnTkmX/c2hk5gEmv/yuaSXtuya8c7om4AIgiUP
jpE8YdZZ7qyKeJkPL2irV09PD5qWZ0kXkYREEF1M865JnbmiRZhCo8/PwzR+sByaZIohIHpTOfUl
ZiC7QPJiVkdqGbGAIm472dUjQMy1mnVeS1oBohIJZMW0sCQk9t3nf31+IALBxJS1e/fZUPr5IV6r
YLu1FFatxaT/+IMF+hya/0S2AJ1QwqXME+c5WYtmW2JjI72z9mcHrYsscqzppc2QTDka96fhs7PW
XOtrG1btTbyW2/7jg7cW3jpr9W26luAarvyzte//TQn/iynBdqx1WvXvTQnXX+N/3P2S/a/5r76E
//lrf/MlOH8AyBd+6LrMYYlLYTH4my+B1hWP/0/ln20Bl/+HK8H6wxEMtNcOKXqbGMb83ZbgBH+E
fDfT5E9M18K88H+xJVi2v87I/zr1YRpLs16A0SHgD61/hXnbPB1ILHny2E8T9W4r5VWBJsTHk25z
ucoACSFnGoPVrqvSF0MK2pmAVd/15NQGIoUvSaiehqQzo5zqsQtdYy3+KqxZhSTZNAU9h6Oyyff9
BFnz8yxVgTeKM/MKr8TbM6B27ojPnCyzL05dKNqD840eN8BDPamyBhwjH4YsshS5EHcIK7gf7CTD
jPq77kds5e+S0ditX2vn3d6/knQeL4AyXm2G2iw3YXcuex1Hfc9SUuYGuIjRcDmhtiStlboGunzB
K34/e7o/SOhkp6REaTTNV5q1jB2mqGybTvNvbkeyTNuhGxL0GhAIwqCY2kU4YyjXH5KpetBZGL8M
tfuBTvkGRg18iRlo0s5FRCM63iNmIXgnIT3NxR3aAD4Bm7PzPdaXTYO5/D6XBkc1U/ZRgBMQna+p
9nOTGCfp1i/5Yvn7zi2qnQefOna7hWxrTmA4Gb/Mg6yORMbZA9cHfKIMJpjhs61hCzLjsds2jXkH
vflb0iIor5sx7KrkyvwXaqbZqYwUW4MTvaPgEHtZdhCt3FcDu/cus9Cwm0Xt1iMZ0TVkw7FrdzVT
ivwzuC0RMNIZQy80+F3NixhJ7TLLS2odEZh7c7Ma7cHhGDHnRzW6/Ee3rqyKzQOMjG2Tg3/0p2rv
t3zzMi7OpSO+UxhdHyBVNKNqnliweN0qDaJAsk/UCb7nysSFuP6NUeCPZawOaSJnmBPCHdhUnA0j
5fWPSs1H0+blYN3nFAqudasxpi7y1TQm3pT0BOYFTIPTcLQK3eMyLK912jJ7W0oA/T6W0dmXz4rW
3TGL763FF0Ah1WUcrWbvzvYYzR6CrGPpkJkDelwx7QiV1odZ8/Lq6ovt44aUkpnl3LJAF3dzEJYb
EKBqt4zcGi0XXYaxTDP/3DnEcpcugAHM6rW82hOXGlHDA9fwtLdLO97SXasW4uFVrnYJeSSHgUA+
hcEhCSuq7hmJ1euU1rcyHL0cDP1BbsXoGA9zVnyrl4fGDfxz2WVIcIrdgEemy+t9TgucNIqQbSfM
Za55Pb4L8a1lvPA8GF9hZeTrm7rcuYPBm0q2MZd5cEHZxhy/pN+GPjfunHHBCj4n4uRi+99VdgMl
3G5esfzt/aQXBzJq9XFqeAtEB/uhsSTLX6cuQWy2W1MFbDNzebNjDi7S0gdRqVsjB/vAFBJ1zGUS
62MguS9LEjypMCMpjfYQ01EconVZWVEcKKx2DsRAgPxw8VTkyWjjNWxrYVbaXgzqjVOdwkZwSOzM
COI7BR8AkfjowAqi0e8NS+tNQgfGyFw+z+OSIJszKkse54qQbhvU/XPgQN6dJZEfX5e7eCBVCOym
jICD/RJNHEaIPFwsHl+m7NHbF4aALeZjUZ/GlzKhH5Q2Nw5pZdpvwyzksdgzvbF0fWjd9jb5Y4Ob
eAy3uirfM02wmEK6n01S5Cse9aXo0RBAwqjtYq7nfskRjndhiPyeOaSs4TuzVdQgCI7ub/hTGZZ+
3ucgXI4UuAKEldbGy0J6GVTvbBl3FITf9HNZkjbH3r/sSD86xHuCV0OMXKKBtdyKmvi58aswiy/w
dsE5AGNwOK9hMQLgXPuHpCMP19THNq69s20auMKzd2OiA0ukJVyL1kYUh1NnN8W77LG9jmwgdeYw
RDM0FzQnSq/lBpJ28dCoLtu6acx9OlVo9kOwLzKgpNKvdmL9ogk5kVeoPiKuUCbUleGhQIhiqMRY
bMwhYYO43dRvtsNsMkkHsv1zB7s1qV6CgSQiCJVL6HAp1M3OOIFcQx5aT5n0qwz3hRVeg4qBDNJY
HrkN8XvCRmgs2Zhv4Vv30Zglv3KjPeKS4aGa/UxSfZ+0Hcczw9T0gBJID2bF0ZDWvVFgEuon96C0
a8B1WVuZDfLcdZNcC9NZ8LdQjS6y4HfmMwETRPsPGFK/960pLpz97X1ZkZqZnNi8Tll3cNyq38nK
ATyJGZVmcRruB0eX+8pW3aONGNLXpXFMZHsrfLd98LWRXeoywdNL9+jG7glLLv5tGmCFEZwwLkHS
3VWWJLDWtz70DUnJuEFMLTHim1bzNXTy7gxUHv5bFvycDAf/sh3fzypF3R3s38AavUtc8UvUMKA2
dtb1911fIygiQDqK27O2GeF4WebsumA49w0cqySc9wUtRFwG+GwRUaecObeuCyL/PKhByVHh1V/d
eVI7A5w4uUWedf6dYaTc9424piTINs7EPj9O31ntEX3WbzdV+nmSPzRDmI0mQE61NQLQwjh1P8Av
xjFE1HQh6JwM98OcyANbM37hLP0CvjDdE2PlSGYaJDXWm5FM+Ea3yo4YH+4m8hJM8pNdC4Dl6Gps
XqAhiINY30s7CQ+iDK/0Dsyg5l9t3GrbMTTBG6C4NJJHjcm35SouiGBP14GR7tES8QcxO2xvc5Bt
nTHAkz/CEoaefAx5PZkD0gXvEI5VNLIRvXz2J//gCnBpKBs4cELvx2IHLyxDOqqVM4LZGrNoGCY8
KST6wEhojXuFDvIODX0X9NZvFmYX0fCag7zbSzFcq9w6zj1aUqYURsFKfnccxYXB07agqh4RHUd0
IPV2ma13BnNfG0xSFyADn0uZk9YKzN2EKsgGyRsZPU+s5j6ey8g37QOksPjOYl6+GRWnx5kwfZAZ
4Ji+95nZ7ep8svaUgbyEbr+eSlMGsjO/GC/utojnZrM0xhyRNf3aGmsHPNA8pjreSph6kIvCq2FB
bUk5jjG/Bilfsjcx1kfnmrSwh13Zniwc5YxOIngJZ9ZCTP0iwcQOzfNiAJXn2TJCwRHdym4LxxOL
IkCEJmseZA86oQRt9DQH6iNYAJ20sX60vByCZB48VfVzoxg3Czvrz4WVjecROS0cvEvD2lyxNj7V
C2NGp1AhckHpHBJ6oOD6ogj52WPrdsNdUiw8URPClrJF3ozHF4myeCk652cOye25aC7z1JvPw0SS
I9Evnx/GFtLXRN519Hv94k4A2Vhw9TEm/rcTpr3skyWGo4dmBU8KlsvKblNuyyzWYKGHBhU1wrN4
BpJ6o4MKDEGrPDJXJou2F7+sM+KrSx/BPtFpt0u9yX8xE9s/FS7aY4CmjNtN+Scntj1SDMt3MXnh
zqpnY9cPI3CUIgQ6W3kvpjd7L3HBgLq2+tuf/4tBLhe5WZ9nEn9eqtyXIuHm6ME9HpuUYE0/dvZh
BT7vnJKYPryQ6YtlcPtaNDJgq+FXSCf3w5tTwNojby66DL/FB1W/eDknu76vTeb/SSuya1jZd/Cv
cu0vl6K/y6gA4nYt0KhN/MGJx5QAnkgNIcJvFoiMDDEuXZAGT/SukjwR+gvACqj7DlADp7X2k+3e
Zr948KkbJq5rEACT+RbEZHLsPQH4YFQvTkhbdtf3r2IihCyLk6hDvRsHAH7L0MZRXGevZTLjx7BH
YLpGR9ctmhKsr9JiTmF9HZlcuumIqGJzAoiH5pvAjbwzHJaSVNtHZR/kMpNaZdSRD92hCc81+hqd
eOHJCusv+DpgboiElyCFmQnsSfAKWWwX6AmxhysHDkbnOK8swFJrrjlCCaH4EuGQrig6NQZ/n2YB
vDVqlDdK+y8VoJf9mME8WxTQD6ri9zKDCUWy7J04to6gnlqbyqF7qhTumZprArYBOl294CHaGi78
/87ytjjG8m8ZKYqNbIZpfbCSuMlMoiAi2M7ToPAHkEQyJ/2TThGxVDf2IhQTczETVr54zovwCMn5
Ps5bte5QtNFepO2/1FXYPXRLffBS753NuSI5HML3mAZsAON7X7TOjccN4pFICTePuCsCwmrAdeSF
09REXoB9j+0ctQGHpiLEH/rF7yod8TUJbgHRFc8Uth1sbz6BIe+Q4xnEJU7wyxPcGyanyaqfgCV0
7TEwgj1wzduUmdVxsrl1GbFnqFAb91viufcAYvqDFqKJVC9PpKiWSLKLi7w6fyZp/S1oeUeqohA7
TVrLIUbHjCK5r5eJ7aIun2MY84aM3wJK2KJs6p9xfUgGe+pnwrq7jH4AYGsdzPj2t6DjgFq0IqGT
oYWFn+IXzLT/NreaU+xkDyfmhMvOc5NHJhhDFEJ93waqENtMcIowy8CkJxQjWEWJ+Kazc7qSyCEn
o+GfABADEXOeOvYmLIP2Zh4D9rKYqduk2dv9okHUMSHoSvCS6U/fZ7CoSrhMZWBPR0BD+ujzEzM7
YumOC+xIlQL6R8ETxzSXVkGPiepuDBmthkP8pUgCQlmFPE2LhxOpGMOznBg4DylhJBaJF70Eh9h0
ygjmpHWMdRWNbdiew6S9MDpVD2ODx8J2aC9PbSASjX/EF/hADtI49b26j5l3E2UAN+e6drtVIYTe
cREP3cShj9zXD7YHH4VPZYjF+SEURx+TzdFf2rPp9y8YqcYtWzh6KF2DcW4xqG1CFmSzuMYriDuK
Eri5NlPH4yKzU1b8qmKZkxiH6Snd5QUJDWRxOzISCCd1mxWE+aphJyws/rm/+ilt+75fsuLiyXfh
D+rspsO90wV3Wc5MrrZFeiVIz8jFhZUUZjwfAJ4Gp2EcpghpCQZTzJY6ACXQ2OzyCnUvjO4+ZT06
cUXGXKHWfWz4TuRb4jRYTL6oetdony336BB+QbTsIjZYv+q8fafPrzjxABYwm8BbpJpd2Kgymxmh
LjdVaL543Ucg4UXSilsfq27lf3gVmwR+OLOuD00v5EFj8xccZMDxcTMt5ne7tsK7KaSq3htBbxcp
S3kysGt0V4Br7faPwIStbSfL71SXEt9lqi2bZi+SyA6e5qEXRxdH3q6EIIS9asJviuNuaKgb1SDP
N8pln00K/m4igdy5M/j7Mz6SeMsuzDKRCROigDLKNL7ijiyAX/bhYQlTtGAi2Jumt+6Ljmrgaw/2
k4PrKyvXb01BGymN8NY5otxAjAGzwc0dJwMS1YhONQW43pqQstaxMpk9u88VFTWo1mzJFzPF4jrR
JWmah0FNB8tCQZOK0idz+eXa4Foykb3FbMBrow4PbEd+aFKPUHNY2G95E795eKIx8TGucEoOE14f
8NRY3A/NOXzIB7lzBPw5M313rcqCGTAZ0WCwRQuaqdw5dH0tNFXuOPrtmgqMkB4ePH94VrI5i3IC
lstWKGIyqJgqeo/Y2LjbC5rQ0o40S89ZZmBrwJS1iO+8gkFZ478tvim/Fw+1a2KhbSThFjGo/WJ8
pApZqk/eyC0lOMT5hNlZZI3UFYXO8ujXpPs1JrNFc3oVtuBwkOTLPugYBIPnqHeS8sB6gpvMibLf
WgubJocGuHEyjF1S5u9LypHZNpFi5iY/1wIqczXgOkJfQ0Zr45fZW1zmRNXXz1Nc3g1rqdI1ZjE7
LMk8RJ6KSpfX+fMoEfS47Et2jGn3RUmTWCO8qd2YTHfpchttZBt6bY3tCuxYoeRVT0oiyTvGLAAn
Di72M9ImaDv5wlXUxZh4Om8fK27fjl3hqqEBGsOgiVRT+XV7JFJNTp6lf9czWMTLCNG7V+57vnrC
1WjeuSln5NpucLBWJ798NvApyRkUnulzJK67Ei2MqrFVqpw1Pe6TmdDnW4nnUBUG9i5tb5Kys46J
273MgZ+Qga4e4xkSWpl2uMhJYOBvjh9KDk73uqFnLYmTjxHz9x2MiWd3mMuznec3JcbLgA3xIntK
TxQHb7xLXG41XYrbsEjnp8rJvg4d5Iz1qAEB99xnU3BuxAA+pOnG/WANd3HcUlVXMdOmt4be1IBs
qvHR52F9SeZ6IwPLO3/K8v8/wfjfJhjELogi/vsJxn32QXXXj3+qmbf//Ev/M78I7D9cy2bldENc
XjYD1L/PL0LzD9dkckDbByk8unboM/xbrjL4wwqYe4QidATZHsYUfw9WWn8QzzQdYjWWTyaDucf/
IViJoeSfBxiE7KzPVKWgopcjs7NGL/+SUegmbKodGPmzEVs8vbrmPuYxcrdSPZsxfJ+sSd6ZQ5Ni
lFUmNQUZSK5uTs8hnO7PzwZK4u6qMrzNmMhvVVp965oF5MD6mUe/AYp9Wu2tNvlAdP5V2/2tMQz3
kjIT2S5WizW7jrM7exS7YU4rmEZY+jnVoKRXqE+zVwHE6eruaZr09xYiMtBl/dRzBz3Ysna+xDlg
AmMy+ztCGNOpGasHXuvHHh4+QB2R7QXmI3y2pkw3cqjis8qnI3Cw/sG1AVCwRa7sJLlZ3qCjeaYr
nfSj4vg6pj+E6o7VpMe9w0IdIQDWGNzy1SQa2NAucZPhSYzZ8jrubTGHjK2CeKSwzniucu+H4/Xm
bdKuPGeewQ/dfdDVOT77FYPvJUdzBBG0aTp7fsOOy5R+QOHwc0+jzQu5d+0JODM29rIkiz7npn5G
zDomXRBeggHaCWNsggWa5j7ePo4bjuNfA0p7IismgeFaORV+rn5ocfbIWs0nSxmatohp3+Im/zUz
sr0MKOjPwQIRyEZt1hqnel/AaW3sWFAEyA4qg1PHSaPXF6HEszBTpvlutZqtrPqhblbeRyUQsucj
5ZfBZeynOwiwJLs8bB0NX37NfQ4biXzM7N/1YiFeh7nLcdNw+i2/3ckMEvHIgSU+p15yCzhe3le+
fuIY7j95o8KuZqsr6ATGAg52J2P0vFtYWgft5fl9qow3kPn5TimmVPEcQLzsXpNKNWeLVXybmu3T
2IXj1vMbKs9X4DFufI99g2/TsZj0x8C2GFPYaGezaT324YRTSefBwa9papqdh8Fqxz+nwf+2Otb6
59plOCREw5hZhr7JfNKz//WGCzjql7Fc5Plz8qJjIh9VvOJ8VsDJkN335pCePCd7Vmlineqs/+7G
tGGmLoMeK6ni3V8eWI9/jir/ox6qxyYD8/Jf/2kTHv3XRwD3PaNaktpkn0P/X3PARoZ0bQxNwp4/
HU9lUSEXePTUlu34NBSVezI1CYKesfx2HUDiizJuceudJSVQXejIr03O+hWzH1cl7GU05dX/GCdv
ozteBMFU4sHjdzK6+JicPHkJP5AcZsjC4XzWLKVby8PE7VoF2Kk8iKFde5tBaUoiOR33NPDdixIj
G250JC/+IgERzlIAmujI6MeT03oDMxsGg8oblgd/zrGRVkfqtnxKKtga1S1gbFecU/ZI+BTghOQy
ma6ueVKkrt4NvXggoqgxFEZ6L90lf0kGdQGe4599/GEAc5magXl1TsTG7wvDSu6FBQbDbgmeDW2q
7umeeLZn420Mk/kpkM7Ok+ZrYefuBRvWHUYc93GRUHNjML5ePmJ5CnEb5639Ym6xAtVbXI4mZ9rx
acKjckwVrteExjjMUridDL866vE3aEZ16PLhiyUFN3dm9dvOYaDUh+l1xuS9HdaG7iTJLyLPw51T
feeslKATY9p0y1BFqrJ+hAGhA/BYggz28BXUj8QMVOD2BIbdVmFJRZ1mA99SJJCqNDLYnO3wnpzd
lYD4Se2ThaNvtT/sers+8SM1R4z6kiwf1Qo5hlt6R6fLtAxQsqj5BbrUgV/y2UFb+ifYUaS1tVpG
pTh9oEju7Mqft6bhX1I8XmdN5Urg9/05BXzda684IRti/FHyuw9m4GAIXE9lIsSBY1wXKbUYW4+6
36gd+KYwk4iZexQAmHhl+3j+quG7bPSc79cZAr0Dc0iq0l0PF4iUhN8wijHZ3KledGhHrnu2FyKG
qnmAp/2MjhXucjfT970lcHsxWiyHybqWLo6+oSEeGRLJU6lCGw3JT9kx0EbLftUdJFLF3bEFkeXv
/ZWYiteVuHiozhxYjs2qVXqxfwN7WOzzkZFEUCJadCvAKPEynK2hQdzjC052IMch83q4Mz+8cM6Y
VCZb2VqENsYMVnT8bAxGvIVs2927LfVjVVg8eTV+UAVeKmzCQzjBg64daREWCvRhcok0tP1LrwDN
BBjqMBFy8/bGfD+Dca+RRU+GK4YNrqlnZ7Lch2XYt3DtT71jf8B/arefcMoii1+gRrwC9eJ86tDT
Z4BLhEyO8iqj1mKm2HfTY+kibsxFfW0ZzkfY1cPdKuTZVs2cTbTcDumaCM3nicpA3Iz9rBm+o5w0
wPjgHBPsMHRWH1wUCBCw9VYFcbEHjrfK1jwUJqpaEokJ609Ye3ljT9KDLzTdKMwgP88zqGLcAF8S
Pb+77YB86CSPuQw5Gay410zOT1NWZ4fOLd9Cg9jp55OnW+RbalJAo1ODfKQnX3UdfukHUnkWFoDD
VBtuRMQhOzTSO5s50/CCEV5OpO+AEuwP32QIuMyzHhX5ErZAk8+JPFFMo1QQhQhtubCPw2iCeUg9
oAal4R3G1v1os9K9Oh8VDeDsGcgPsel3Pev3mFVciz004z79mfWZ2H2Cues4fkyFPFo1LTaOBsg0
kBP7fMYxbOFmcNlk9L5zaSetzrPKjp+oN46klFeO8q2hTRIGzpajbnbAivDWVk0XyYC5w9LVuHg1
sIY5N7ZEfZxTvt65tjvfkbZfdu2IUQ/DBNrykxc7/n4wmYUvk3fluOrvP+9IzjPblJPWFfL9Xduz
oZK9L49aDtdmadqbljHEgkVe2hmdrVOQ3Vg4AFF36ldlB/21Goa95Q/GMbbbayyt4DFkBPYYYFgH
JTcCqsBKsNHOALwz6vjZUE4qh5yFeMO30WwgYhVPgmost11Fi4QtbJOlJxWucMEKfznBYYCgInyJ
8U3Af6j2Trn4dCpFXZcRcsnJodRJbd/Hc04hJmgx1GSAkUWQn6pgMc81fYf7efB/j8wXSFsUlIYH
mXnWtfNL8DQGFQ4gybUmdyvChIDryFewK4m3eezRY5ng1XSG5GcRFvWNAIW1iZvmuxm7+Z0Ectf4
hTrXPEyuEsgZyH/iwUarrAunB7zgdJ0qgAfWSqerE9XujVFcm5oBaZafekqAnaqE+WTj2lxBZ8p1
EQGc8oeBiWbvCiBxw+Inj34C+RJF+WSWor+sEyP0ZMVi9ACaC6GqtwFdmMBSu8H18EDXC5VAUEka
An6jmXb3Kw8Br9P4Y1CMSTqapXaaudiOrvT5nAXqInim7QM9QivjFVuRfuO+j1Ufke5kgVhLFDrH
53czuBldg0ooX0oKXXPO/HRood3m4+0TzPn52UjQeOv60C1ZauqIzID7XNro9rj3j52noV5Sxaqr
BLmcaqrI1DzLrWQ6gXKPoQriVjcPThDEX6t2cDj2d9VeTebDJ0ZxyW3oFR5FXH5b7vScDCgoHEt0
TxixTtwvs3wDNqcgU/OAzdZH7ZDkLUkHz6Sxt89O1kBVTrWkFzuI9d5lBDL2OFpWDnMkuoElHq8Y
5tonpYJfRcm6XdiG9dJrixQZuyZqpUP2LfKnRU40CHzr2jrWCz9OfqyL7NeUmApOCbVZBbGfYRIA
55KOPJ0lDnhpIVBOMfy+rl8iAha0uY12dl3G6bUYhzbiUWRm4w7TdnhVnXFq5u7BdYrfmem08EVm
inTcrUuy5Tal6ZW8LYvBYn0kojx75C0PDkFKg5uMmxB3v5pgT/Piznm+L/3aeGLpcsVMixOIAZPH
7tFdetzLk8H4Ii39kxdW34mfQ9nNxG1Ju/qpldR8BNNARoDEMPvOllNYOD1lpt3vrJyHBSOtcIMX
hLxpIvegw0l7+/YuBHFCiFQ9VhOgZS3ybP9p4vz8wKj4Z5PnfDm9TmdfJvM5Vag8K7l4YNg08x1o
CdI41wkZGhO9OhhcdHic0K4PuPhAiwivufx5gJSZvzwxzskyj+zCyq9pgbNtSIsMUcZuMDLrmKG1
dCikTldc6hKT+gxsuBqxeigl1eZgF+i4ouFoNcCBiZmFQmUqf8WxQBLTeuRL6c0USeqeMp8qnslW
GPVgGH5elVR3z496TC+F6T2Ebdc+ph0z8p7Sh73tTe8pJ6RtjgC5b6RpMxBm5926c7tv/e6rzelu
O2aQw9hdt5AjIRPrWrg/+Mn48RTQhIQ9fUQTcXXINXzxqYRouTjjnb8++lXQ1+jZbYdkXpyacMTI
xaWUTmPMugXFsKmdJUKNU4cYGBlX+nIMgatRPt1fc65RUpBXGZyA73c7gH3MQbR4gp2f7+hPOyeE
MKfBRqqT2S83a9454rrnqe/wd9ucGzTR17xl5jjJHPBaMYp9mALAGReMJbMXbBPb9FnkuJX5/zR1
KMKjIh4oI3dwGXcryzOxT47W1kUP9rtFMbFBUGHrzLa9G1oiP1k9osRlIUp+FlPukzJ3MEz2Vh5+
HAa/YiTKAc60S4Nb7BKkcRGpDz3eyIv3FvBku4619QSR5s6gNhcnXp3szSY4lVSCvJI4n7ZxzYRy
kb7zME1vNk0xzg0QcHCcqwE46mRfQ8lWozKOmNgl8M4KwIJk+8Fa4dx9+NZkXkudpJEbdiKqBc92
6too3mVzDaPnO51+8rlYKTMBJYVDVyIHjv7F4cWiaA5AHMZ6gn05vmg/ISnY0yzFu5LdEQIAgE08
NUrkySXXsgegDSa3/2/Czmw3bmSLsl9EgMFgcHjNgTmnUpMHvRByyeY8z/z6XswLdNeVb9soICG7
qiQqk4w4cc7eazcFaGpo/LSsfbAxa6NvkS1ay1PgWjNNBhYAIiZ++Ekjz4pMq1Vj2ieRxNO13fd5
7lzSIc1IJHHlXq+15iyUcSlIQThxYe/+iJpG+Ua26+aWQ6KxuBapub2korYOzBsgZ/AETR1u4ebX
7GSR+YUq95l2LUM6Jlp5e6UGSM4OYw/+w4dJSIAVaknOppEj7Co9lhFtpjCPEbCQKnca04sC0HAa
lAt6wB1PqjLVReDw/081lxu+vQ7j4JL6tu4xmo49JiVMQKjdt5kuo509Ne5ZT7T1EDvidH+ZwYSb
ZvLgh0Lf1hCAt11LzIpd6HsLqjZM4OEjMXiShp6C0aC2GlWoPQ04W05D3fS7Zmm7ReXS+II/QK1A
88ZlasyBAvMFcSSnGuXh2ofpyzoFRRRMdnS6f1WJbOP3UXp06ZsjxiuJ8HaK6kyF5uzpIj9ETKqe
6E/mD6rLOKGxEKxBS06wGwUxP2P3Lv04ufGsJLdRD+uN7Dg8lsaiOjTKh4oxz5koAIEcU4zUoqTO
nCj1kxMcAMzwTsw8QZ/9Yw2eZj0YbcMY1Yn/ma3YBO+cZ080QAWO405sERwEKFIxZmW2Z+b+d6BU
Gb7e5cnKLXdjdrFz7BTHiJ5gQKZ8hvYyJPlXKl0SupKJgQRjMKit2Tp1C39bYUZ9EBlG4yBdFG9z
lZ0W7yVA/gQqczEhVUzkWifEbZW74uSQIkNmBk0vorCv/ehCjMqBW0VdEL0EYw4+nQ49miY9fGGV
ns9ohz/OgxnZz3plkyxZ1SwJIrcO4aRqLNeLoiCc4sdiwlJiyP6kFyknFfDwzhRvaOtWb8UMFitS
CuCN1Rc7pN8GAaT+c8+J3UPwHu/TkFnIhLDzkCQOZmV+adBeXhG4+XqqjYt0anG53yutEAdOw48D
tfCtLFPInUsTsjSs5DTTytiYvoFLrweWLkg7q/z+Yfa3k54PN05fTAqRcogYmQ5s3Yl62cYEz0DJ
zhr9wqgGdeN8rukGXGrNegJqPKwrRXJHoemeqFzzXF3a9mc8h8U5GliWbJMETAb/bLx1Fu9qSq8N
WjX7VCgfU5F76JQbXHqkc3QJCUsyYrRJS8zp2I14NpyWNMeAX0lEI9jUgk+qcZoXNOXjvh6Tdg/L
/WrZC0qaQIYLSSP+GuZvdCWFu1nf2c8SigbKUafa5PMACSEiz3Tu/Sf07s45Mc16n7Kgs9vq4w4f
00/kDkxUBiRWYbTgNHqh7fwOn3TsZqd0bEkLMsgTG+Bxnu4vZmEQbzYMz6o37FM/QArps7Hb3wsQ
R0OpF9QZ0ni0oVK0/HDMUoWhApSEeorSl2krVYpEKraZ5+Fn6eZPo12dhhwDKSvqe4D0g+qBOZ7B
DuW5LaG1CZoYmh6woqRz0BS9H7JFGeHPPcksUlV7P752eLe+uGn1Wpf6pYP+9ZpnF0bZPfGwcQA7
XogLsSqePmr2ni0DQf7EClrBvbrNbRpT7zqPne0igbfn5OzOIcyCSJ7g/j7UYD5PY9V8Q7jD8+0O
FytCvuSPxEyoRcSsihfir737QZLRF+fGLvvWOjR00APQo82KvWO2+TpI+PWbJfO+sIr3qJl/FqFT
e27zVRvn1WxZKKEkJHl8Sx5KMWip4J/W5PGSi1doxCswP9vPBQRekgf4kLW1xCpaaro8F1r/2CK0
v6iAlNFIG6g83Xe1HPEg5KRLKT3mPVNUnBaEM20X14XPLn/MT42CfA8RliNHZdBv8rlps8BCSUY7
u2NU47HQNB6ZnDxeZhuczIiAEFsZKIWcyvAcckw2eMC3HZXyK2I1TKlY6a1C6i+BwvfWlICE6rLQ
8SnzBlC6TRt/YSBYZvlV69t85xgzR6G0jz1h1dTN8gvxAO3DlKXXni7o2bUdTvcBUJeU8cI0RSZk
8EZephyRN/B2BO3EpJgljcw6UfRMRIM829TX5EuGD+G0HRLkFryP8kAlON6anAddqxe1t9VuMBL/
glNWXRpWpqZzCk/Q6dz1gRZsQn1QR1RLSPqyeE8vKUYqxkJYg9ykJMBMWmPj0FRO3q/Tk9rk06gs
I/RFw4IxKu2cXCsUhUFH+GXgoGcywh3HhAErPMnT9+jUaOLiUCh2utsfG3xYngjoYlLpRMetFHpw
GHr5zcHde61N6+me6DLrwRckSoqP1iUgXqO7196jrhr/I4n7Dedh9iw9q/cIff21q6oRmxdtrhXN
dg3qkc2+a9FecugM/7JzUZ21NNCeQTV4VsFw/N5M6fzqG2OPp3JM+u3cpz2m13kVZ7UByTKPj9kX
K6QbHvAurWRNaWVaxYesoyOm9N7rJKeLXNPso6oAv4iw3LuzzmkA6vU+DBBEZwXwXYAGG6JrKf8j
c5eOzQwfhLaNZdLfof/ebbMqbDZducDKrTfQIvLYLISiwSDZvIe5FZTqSOVlesj6esJCUR7drz4W
JkpzpEOr4j1s+wE4pHopWDkwu+qPsX+RU58/6nOAbA3VqgSLxjFTEDhkDCatzJyEhhTjQ98HFFPG
S1uiiwvMNjqNHS4dH1HPkfv020g7K6ILeu/cS+5r26yqq2yjp8bioO3OjCJajrluYYTre1YWTnGy
IWbODj4mjr4etFNXNDNQEI6mHYgtuixUW048DzB9hno/MP8Kgq9xhDCFKFkYiuZIx3suZ6ylbkSm
hvSPLgF8SJY4VJpW+IyWEJBCJQOOMQir0PyGz80EvgF7abHF3Qo0fHlRkU0gQ7B4aylaQmN8tItG
89yUqb7BrdMKB6Om47eZF4gm5rqd6hSX0XbpCQAYcK3koPij5pJI5y4vuaV9IZlhSbgJg7VwB/1K
Ji/6S5bqthWPSJTIoZW/CCqQ+9zu32RQO3QzTE5PFclEQ2tMq7QJ7BNt0hu85Pw4JmV1bgwYnEhr
jiQ4vOlagGCxAFtjVaP/2AwRRlaCeqvWfYYjg12/RUFMqEuBBQakKl2b9GWRogGlR4EckxRfp66B
thVUTSm50HtmWzi3/yQNh2+qInE0UPhCBchGNJEoolz0d5nTOejLRMM+DosCZEC1ibFVvcx6howR
OUWrRWggx475r8+INSGb5JUSaI8zuNwOfe9viaPyLwhq6M8Y0ZHvLNcd9PmXBtl2RsYTicx2vx/A
Od7aOHurywGjuG68VOZH48BktwNbv5GwjsE4Sr3KiDIvKQgEMge6YHJuXy2V+56sS5odYpAnYRSv
usPtjDaGiWaHJCsY528pHNitVN9kkVhsqdjsbLT3WzGQoJWR+nJ2+2yXMQw86iQPx/Q1paFvrKJl
HMmUFruveQss3uo01cevQ+XjuMbAQ449Hpx+9HSW0m9kjDwFMb2bJCecbB7YWPiIACKVUXPrTfzI
kTrzdIhLHKEu9/0WVzwq1MMMnxPsnbEGTus8jYGLIKTXA29OnNKLwV6s4jj8prVTsLP7KtigEydR
tpHasU+XUNEletxtqTAtvAbe6Ffld+IuHJjwQBLu/5Y9k7koCeexmZ8trUg2BcPHdTlznjC71eDI
6aHLOKTFXQF8Zrr5XdgfAi00Lj22m9iahhvPYUREDQmYtgN/11Hdqx++VxrSc0P45sF3aJpwJqo3
jLDKi6km+tS4r8icCZuV7TfxEhM4hQHoH62gCe4jsAujKjyBQKnY+7OR+HhOjFrlPHJ8ownLCHCu
JxR92WxeUCZBASBoEYUWGjcTaPVmrLMzKKCEkc3EwjXHFCRV3TwMWSbPuvhlYBi7j7WTmArfTboX
v43qZ2f4qkPesDq4dg3LCD4/558+bel+I6lZhbVsn0erck80c27aNH8MXd4+BaT5tY67UWaF7W4G
nNCL+BcuY2tTV/I9N/QXK7BADuhu4kEbQV02uRq+smAK1u0oHwB1ei2qtV0UBw+x6p5Noz/EHD5A
a+GqId6TfpP24QeNuQnJiWAkzFGiUpzJtebScrblvWw8oe113bKPY8PjE5JCyPkGn42Gqp5YR8/J
M3LGhz2sg0c7iVskADFX0mcfQhcBs4f1MkqxxDx4AsHxRmT6W6tRmjN8h0AdTzz0qPngS6X4IsuO
SEGviNKSvM7I4JGhdDGTdVwqd2UN1ZkcLP8ShpZ7uX8VBBqqcaKEWwuzzAZ5Xb9H3/FtCJzXAQX3
SmHJWVtVGDDa5+X+1f1Fmxt8loa2z8c6uAbEy8GlDj8qKRNirdMqvJb+cGiKfkKgsvwdWQXhdWj6
dtea7BNMW2PEqAtwq7BLfSWpwK73F1IuAq9Dj/Ofv4MvIby6ZUJim2N81QMnvlL6zwSpZbdkzOPr
//v7+1cCKio1AdQax/b0SKOd0pVOfFTYIUC2ckIrqp9s5CyxFSh8akjyerUc4iQ2Go/vjw2u79K9
pCG8qXzZ02NJ9KPrmm9AD3l6BLhOXU9RUpOQYDp5sTHmqgbiRvGrRxMqe6eA02X4w3NCa/LcR+VG
6O6ThTCT8Moo3husCH5Lv49e/C3jnV2THUThnF6jnA6ZJF0FUSuZGdAPC738lQ/RFzmEe07+R/rJ
SDfdicNzRSunneSulhHt99o8iZHRSiYRSxbt0S4gfrfDR55/t6z+XTD864KayB1AFURxxan9NRWK
sRppiHVgnV1MJgBEJFWbRao6SYpPDXPUBK0kJmlCWCBOoWvgFGe7KE4tdBqa28OGhvGV6O/56MLg
e+vED4wGBScp81gMpI7mlc7Upg+yrRsnV2nkztrsEaPnXQpxLFZon2NDrMZ+b5rF+GDWYDtM6/ss
0uNk44CbBVnKoWM/plbKiLesr1BVPI6tXQ9HW6e3RoYT42hXOyC3g5S1dKJD1T0S8xii9PZ7TqXd
VduPUHW/SlXa6FaoD+A9kANj0sdr07Md8g3RMHzPAdjqU96w7FY4PuH2Qn9aOQ3fU4dz5ebNPtFg
7uTFj7RXA2BMWWyA3rTgbSxkzFuug2xdkYx4J2+j+yMZwX4GBSLdCWQoMmtLrAeQqaXhMbWiHs7s
dGN0DUff5beo5cc8+K/UefPK6NWzW9qbaI4+YCwBM+a5qHVsSTB3UBTa/8wRhr8iTdJd6AxPAGOu
ReY/Mjuu1kYLoU5PxsqzanSZ0uYpCDicmc60Rn4zbatKvTiMiVyk1x6yS+TTofrpJh9JZzM1bWDg
R43MMbKXERhOa58F2DOkn2OZztv1NDTFVu/aI//189BXzVrrKqSTE4FOeYNIPDWfQyPCbgX1ZlsC
OmWPJj9G1V9xR+5GBbeGveOnsvU9ZbtnJLBx4OIcWOFpxoeekRO4keQi32Zz9WTUqvKyWXmOzyBJ
Emjp2gMThcAu6f8CzOmDcss580OM8tbVdB9NP99I6H1bXbUIr6KfMAH4IKMOITXCfpuYoM5tAoCn
essmWeN8yB8aGjzSGi2m9JnjAVR8Yyj5nfc1Kh/kSJJvaHFTFS0mEr1lQN9h2huXPaagjVI2i/uS
cOxC4/PxkUTAksoZDSTNIWybPWfOnCmbYghT0rRP0KrCDN0XWoH1ZIpvjbWcSZGarsvKdTd00Nhw
DCLLVrKpny3ICqum9/LYxBiOfSnRzWaTN12xQf8KnJXtcAhqBvR4O8qRrSKwq3NQR4QfzHBEYeOC
yVpnlUVEG7dzhLxpGzvlWmjJY+HEJhGMKQBPzd3aEWOdqYPPEvQAinD3wI0U8so4lExJMVdY0SFx
4P370abJKhKEINZAEBgI63hhyo8pLoj5IY9wPQNgX2f+awGihXRi4C6iDjYM3J87UaGA9bLCJNQt
ZboyvaNsek9Y0Va2wpkaIqhJGwzlZLC8VRMtHzoYIGIlGHoUtXh2OoHmOvd8FN97224vRcaoFvbV
RRI0vc7hQgKTo1M0kAYaWf3KmCnidWdIdn35ViN5WQ9t6PD2NM+omzG35ygpkYgfVcSHaumWZ0Jq
4GD3NY6THyLEsaxYjPMaIFk0hDvdcV+m8VRJ/7vBSrRpGUd5zmg+6bTrQ4fmsulABsSQTkJ8uA1K
45+yCL50PHWxa2DaSkYK9WJ+y9zsp9035a5cEiqdQ1DW3zOLXKpZ9owaZigPktZpCCXVqYmdyVrl
9Vp/E00Gb0/zo4vOZ5H5gF1Tk7l5GRdn+qUfqAPeggXKb7XOr352f4KfENsq1byhdvS/wNwXpeu/
ARsGGH1b8o9wbdeVv/HtqyKTTpyW/rFLgEhPzldAb2QL5UivwiGQOwMnJW0JA8gGcPd7kFeiXRIO
+jAg6cybCfEPKU/YLqA6+rN2TnyC798vThFwYliIfG38m/8tnjX9Ge4iswRMhoRZ1Ev7y3Kj1rND
k2DgiH5+6l7u3D06WmSNOaHtzRFGKQazGumr62FeItEycW47lKjG9PSXC/xEIL9foGVzeS5KQ0P/
DKXvMfxCXA38o8kxDycGHNhtHmIgjpbQPOWuwwa00+gzcSSlEH2TtcbOVVz/fBm/aYz5DG1dF3yO
ArO8uRD7/6UxFuBatQDp4RE1DUOKOcH6bW3Ip30rsOjRy+XDLCFU+kWa/kXe+CkMgDeAeBOHT8Yh
2Aax9Gd5c+DaJepg6yiXkXTDuDCOImerBpjw8/IbB9YwoJDBE/bn39lYPvt/kWGWnwzS2xDcubpl
qs9kGAFVpcjTTDGCiqoHZF/HdtA2rt+IfRtEu2nIWLaa8SWfnV+FPZOUad6me7WX4a7wtehXNqbJ
hvAy+m/5iBF/7k5pXPcXpQpwgBTxaB3+Jk+VYHM+X7YkEsaxDWlyy3yWp04ZLR+Xyvgou5r+ijYf
h6VNUzB02Czpuzcp1kwK6j0CPXMGRuwbc3pGgFujAO1Jumg4OxvFOUiYuWtwbOqumfaJUT+Wbdme
Or0kWx39ni21HXNjROTzRzY43W5oYgYOjCZWgCe7c2mEaOVsC7h6E6OewEXIaPpC4S3+Et3w+93p
KLCvaPVs22DIuAQ7/OvuLHKz0nmnrWNH33jV8ACvdFltq7771kgqwXtCtLDjr7WV6N6f75LfVzd+
ti2Uy5lEGUiC//tnEy5MXBynx6PQrS1WxcZDpAlB3PY39tI2/fNP+325cpRNNolSFmkE6nNWiEVM
ZIVa0jpGhvZzKMpXNN74+ujuw3P/BbH/559/nvGJjrQ8A2AApC4dpMVYFj69tUmVVXQ+CnVMfN/e
RlpMLGi9E7D+QOwtzY5lRBAVtP0D7Yng5RyZl2S3LRyagMt4tKptE59d+XQXjWYQ9de55FQ1QFEq
8DMlLFhzG6gHYPFHamj3L8uH8fsC6liK5Ys3zJR89ekDyqPenwbMuccwBkxAzyLfxU19E50THEfb
HfdCaN8kgzDL5XIRVHVYuEd6bBpA1MFBIQJLpfG7CO735DLOsEgsLb8YURm8zPmrr6p59+c3/X/c
zkvYihC87ez3n99z1xgifS6VcaTVQINfMe1QOMH2KAAPwi/EBmDPhLrLCTL9Pz6h/7+2/X+sedzJ
tiVpQNum9Xk/tGne8rMxj5PJkK2rfJ5WwkG5Q+zfSUim+X7dTxfROiVcVwBGd1xPPerjCo1f/5e7
XXxKZFnuPgwyLMOmrixLfc6fId85lzhOxTG1KtarRT00L5qfG/dfuJvLV07lPHDUh5qtFX95su3f
H20Xl45CUGczsPl9WWHW5eh5qB9LXQfT20KpxMz8TTm7TKZPsCwkAKGMFqi/jHD0OECLHDAkCa03
OzL2PqnkP2ph7+euUA+9PNK5X0cC5149o2YILIJzQUO5D6MpbnMI2pcIhGPgduKU9JAZlcLGaPT6
rlUEBoAcmTn4t+IaRMFW0mdZYRhRXlbV7H5AgbcR6ab4FbOnXrb7rnLzE0OJZWlQk0H+LyvY3ixR
zYopCNeEPCD9aijT3Vqwl4n8LdaDJ2N2Gi92GRQOJF8H7drhRtlEdjCeg9iwdsNYEStRamch++lt
HMhMjVElAZ9+qrURcAA23aYfZuZiLsPOhhNV3OkzMSK9c84x7sH4vHVNKDidEb795+fmf2zYrg47
13DZ9jhA3Bezf+0DecTpcQKZcgwG0znNicIVn/2Iw8aB5qKfnAAZRjKhGVg4WVMDNBx360s3+uqA
H5HhMi1YOG6r1ujSnSsG+gRoGRmWlPWhq9SrmnPAxh2O7z9fuPr9iXd1m1WW8pjMOuKn/nsTIYUb
2Qo14PEuE1VoTGZt+gUsU/3IsvrN0aZjmir7ksyzj/UpZSadd7fWxWbM6YHs4QEyBU2OEuXDeYnv
pPssUQ/WI2RgTR6SALS+FePaxQzQM+XbmT4JAG3JrKFhrCXcbzImf3MltMw8yZRJvoVM/SjG8nav
rFrO/efshliBhdEdcc0aET1kZssnM5OPo8YsJK0JUkb0DAYlYlLIkrmv6ODVw+R62psjy4VhAfTo
njo7U91L3uGHzB+zVY0bbF+06LyUMXz/85v7P+w6rs4ezSpCkI+uG5+2ML1qoMc6bGGpQ1DnGF4b
G/oCcjb8RS6W+6AFVSR0RoJJYcK6rWxBpguiiMQtyU1L/rK6i9+2VGsJaTQFFiLWNvPz9VRRw+Cy
nojmJaXzYDdIKrD7j4VeXwENIvt/TNq8WNsQ6IxRL71wRqme2wzeorBozh0s5L9UuuK3VZ9LwtUk
dcty2S0/F1DObKDJpnl4NMJIIjMlZYp+BThpVK2hoD1jIK+zLcIS6fdPBwv8Vqb3xgkrr/xb6NJv
9f5yLWiNhS6X4lUt1/qvhzjDnVPC5AUDHwh8gbgTsAJX5GcN7mogIply1UD6ytxz01qa2Ngd16YN
5UOQpPmS735jru/z/3TmpuK0i+gUQus8zm9/ua9+350sCorlUIK5iQPC56NZKkMyrUobPGtN6gdu
Sf2QBfoZdazLOS0hzYHEVpaYxn/wfXevubuq4NF2oyw8a9GThHq/Bsz+GgZ1fah7WFk1wQDndBou
oTci9H0qqxFSq2tcW7ctn1khshMTSwxHQ7k1OpbhImnKJb+w3s6F+93P25/6jPyzmKTvafpC3E3L
3N2EOYJwFZs0FxdhdVj52N0dhbLQanYSpb7Z2OpA3BYhN1Nmb1ujalYlZqGTCmlto0wDPOmQatBA
huyFne9pFkjkQZbrzUUOeCmepwee6Zyu5ABtRvnIGzVnXZgqP42SsfD9pWyn1iML09zdDyAFAz3U
r7I9z7glcYfk1gO4wZzQrKyzjVcxUc7HSfCaGeX3tOGIG0TgYECuHHBw/qp19CC9nJ01vZdLECqA
413nPtwX0Zim4Qn45PNUdd/1YsYbQYo4SivCCbWnxmgx4oxoKWwzgF/2lYF/jOfAdY9WDTFxOVdG
fv1rzFGwx/CXWVrpC+VzIK4ijdjjMn/fmGr8S83x+82vBCd9/MaukmBJP20EETisEjUXwJ6E8BPI
zvcauhy2Dh5gT6sYIECd+MuN/PvTr6CfWqYNhZUH9nO92Qa60fZjWB+dJGk9rTAvade7p1jL00Pc
W8S7O3LXthFdGlRZGWae/+gVVGc55z9fi/HpgEPiIqWWwU6IGUzpvz1T4MulqGplMprWXirbyc88
RGzBioYtst8d9g3zYIX+hQQZqED4NWabOxFiivslTkCbAmytc2e4RFH+g0KExrGhrUuEjqOWUTvh
0d/M4SNhjNWmQJm9novaU0lDSMxo/G2lJzWMxepfLQST38WSliX5XQzJGXWxkv5rMTNTJpUmou1j
OFbRxtFCEISZ0o9ZE9PXvv8Zy6I43r9KcvLPyyk6gCAjVaTFCb26f+n4SJ4AomepN0nty7gkj9xf
Iqp4JO4jhWetNve/UlpB85DWxSpYskmMMWGg0LZ7iRCOIQhRXkmCgeKhA8BezQxTYkseCfTUCK8r
x//7pY4yRQtoPOMcl8c4dKatsppfmTtpx6i4UzPJtqqzxldrYKPhSvo9sqVUZntTJXsIgcy1Y9M/
wunrCRjg14YGsmqXLyfMQgwkjvnycv/KbSIOlERY84o7mWJV6o+5ImW6q+Pn1jdxS/sEXHIWTfej
Ze4MR0dmM4bPFVEhBqsYirnqBYQdQmOQKoysZrIqX8MsUDu7ws7GLAG9uGZFYE7Cl7sz8z/2K/SC
WO6AOSiSdg7dxFiGMIXqpkXvoq2PvsyIsDJDCvA6Gj2JTWulN0WwhweXgkhKDgbDjSdAoeIlD7tN
g5ZlO/rwYdKUAauYTDi+eILghPPHKXOcBfy/offseyXh4/fyjPibmxkDti6DBLaQ2Yb7FqPY/SqZ
gV9yZu+HLqpB+tu5em4TI9q4CXcDxxcm80iENlaqtWdNFt05RvzE4QLWcG+QAVy39JpAvBL3Uukv
caC7uwDtcG1C6sfzv04qniFdq+CGRk0JLM6+q/3MS5AH6UMVI5gtEhRY1mDBSFvsOmxb2ioYGF1p
NcybtCV4dpqwy+PW2nMPAo7PwV7ibM134VhzXiBCfuUq2EhN8w/e2T28PvEyLCE2SRWAyW9pyU+F
ys6oXBa1kzqrBOVZgI9i1yJy3eHcghDWcn6CL8bs0bdeEIwZW0B8wa7I8EMmxIq18PWY/wRf6BE9
YLWiDSXMPZF34mBk5j7gsI9GncyK1q+PE9giRh9JXolveaa+mHn2zWlI2wy7EF8prviD0dWe1ttq
TwYbVr6gOFjExoDXwdVX98ZXhLPUznlqbgnHiPZNuB34oXFXjzcuc9Va2OP/06HUE2SHTv1UQH0a
MJI93Y2p0yLLHSv3xUDfxRCGPUdR+p3zsXsoxNytcy3Ot86AvKpPo68oYatd73Ab3d3FPgrbm9kz
YdIA5fxTh+96MFs7txHpbgjR903ERqzzOARJxVO3wmXA/TobjzPKmJcBjfgqidIQcRJ/TKvugpFH
sNrqFroRuguQ3hC1hHK8RTVVv+zjxgOLH++bSj+7SsvBM+J7jlPMiyOGv62pTSEubF8+oRfgx8/1
Mwmk9kZX+jbWEsxelgMmiJ2XYCZGnsXBnKzyGTJDsC7rqmN4YqZrOTNhzQHA7cEL2ZuWJ1/HcoqA
IN0T80kQ6UCwd2NOAWJbHQlkHZ5ploQHM2YVanQeiFx2AB5lAgEZGMKmZ4B1sYChDo5N/TQ4bPg2
E2q3kCj0cBacht2U/CwTpKJo+8qzHkWLMgXDSYqw8uzmj5xU2jOt3nRLA9JdV6RDeKTUEGGsFcHB
6RuqTAs6LXXtunBy85GKCcuK21zythNgRLUYT8QTxh2yHmsQ3qsGZM6mb10aKmSfnPj9w6NFCkyk
O+MtVvl0Q0EVcgfMq36wK0+ZoXMDkSUeIG+vKo6zULaS+Bjhg18auMOxr7RzTOQnLMSAhf5bUY70
5PLhJTFcn51ymjZtGTwgIHaek+QfNgYmrI1cWMqcejhJVoGBbRMxrwmt7KJ6v0cIdXMhI7/Qlhee
Xk1ynYR5ehzT4JSNRzIKbawl7Xs65fUuymSwDkrys2pkSSeCop8afVS8pe9hFxzIpHNA0iGCmxC/
exFj7RUQV6L/aijRWfLaNXI94rY6RajJ931fHpkyxidNscXVrvLxgJToGm2TsrJkSXnSksArNfQf
onDB5urQ7Gq93vlJ/GjmtPrakge/KMmqJFe1QnQzD4coA3kYTNkrWz4LFRpV3m2dRp/bdBiS0Let
qYldLEhjv0kZBu+CzlqNATG7yzQ1LlERmU5zKseK03Ln7rSq5GnW1dWN5a8ksDaThNKKLgCXtBrV
NkI1lQfMu8ntLE5TRrlc+RsrN9+IFDFW0BAMr3UUdXOaPKC652OIS1CQkB6YAA84v7RdkGIUwC02
k3fa0GjTZ3cjcBN7IbblLa6YbOfPFV4JVySnWr8YnS6vHFvQqsGneRhqcmJ8ZK1okwy5dejZ78a2
3hS24Szw2m5bqCL0kG7pO97Xfd+mk1cQHHdQssJzvnxrhsLRWiy0FqQ7Dg/H+DywCm1tllCHNei5
MoJ4LYNuRDxxM5VUzxVLZWY3+W2einw39O2wnmsLw0mfYPHxO2dd+brY8k7GWwJA8VJOzWIZic4t
WclMX8f4XXe/WMnVjDr7uwVvo1FVil+rMMHuDf0zKrX1XftbwJbdTKF6z2zAaMiIwoOrgev3NfOS
5ea0rfv6xpHyA0Dv3undGdb+xqSU4mA0fiDnwH2YNY+2LQBTwVXdm519TZPgatDjfjCa6ftkwq8E
Xn02Gt3dGzU4s1kitQ2wJxJqMogdJdq2i2YL4JnyCT7RI3pxnDpCUPDWRJuhbfqQU7N1INZXbIrK
fL6PZbpWAsokVYDrzt8k6Gzcn9a5zauTyT3D0iqB2STnIjbrg5HA6279AKN135oI84ZxL/kpIiuH
k5UXuygIxVn1FjFw6UfVxu7VRxYkafDs2rm+VSNZUmngT+sCPN0xImw2nE85bNor+jIkxWapHZg8
A3nRa3dLLpAeAWmgFQRBYIqfCtcJLwr7BPmDzrmqrY0zS7Wp/eH97ixvyXxxSEnY1nMDTrR1VsqF
IOO27fo+DGlL0hS7PtlUlRCbEWnrdozoERU0orfM89G06sOB6Npw42TisaQ7Enf/6MqrECOYte8S
UNlXZDaVCQI9DPdmjvXeKrG+D4uFEYcoPuFaMqgLfyAtHvdlK0kRLAgBiOsSEUAH4t910cljjV6L
yqmhSHflLjLUO6Fi8qJmcPT45Q+Gnn7zx8H0mIeKVUj85NrG6xPpeXuqbevZTQnZNcG++zD+0Oxx
Ak3K4TmHynbqIOwzRJ3W7WTmNIubvcD2a1CaP9Hbe8kmQz+lM3qVwU8OaURCZIptdTvZMrwiJ/Hg
rjdo+/BDiq7FeAIr/Ej/UWwxZRBSicKNA7MCXBmByE/q40Dz6GFmM5bIWw/SCVlA2uTazcp9oHVi
RQgoIyaCCCwZ+1VN/0b3r3y0Hu+AkyCxx9u9DkU07aWuDP8Pe+e147i2XdFfMfzOA+YA2H6QqKyS
KnRVhxeiOjHnsEl+vQd3nXPVp9AOF/Cj0Q2BlKhQEsPea8055pnxvsFpHEm3UnekQHLk+wqsTtSF
IZrCnp2TmEbT7PoDIo/WDw13eFBgCKtjqN51vUICb2hBGbLsdFdEzjVRzWan5BmmmRnhHcwChCpt
/NWBt3YYRY9j1csfGy3lgpYrT2poVrvEaD1O9wniE0tgBo+DgzfWFWhhQAkacQdcOcN9UC1pv0P6
cTDapzofX2xNBI9Ui9BDVal+HTBZUx4CMDMlLWK+1M33bcqsBW8T1rxhPsWtOl/1HvBAkwvly2Rk
V5xIva04PwOQvQ3aqlfmw4rf6N05buiO1sC1qy7VDk1aML4x2TeyxVSFA6ytcB4RPiTOBv7QvV27
X6ED6DjHTnVHl2wOpvyYlgRImGSlYNyA7vQmAm6BEyAepZ2KuWhl15M4wvF5ri0doHNVPKDGLg9x
5C5Jo/2DaxCaJDjAvBlbUJ+1BVhvU32sbDQ3nE0OcehiPx77BIN6sFwzmGqNeXRMzE92rTAeLFok
yVVbaX6HZO3YVnV8ICr8Pqxnkh3MOfhkR6htRpsMuWS4DweTYy5pjYszc1VukH4DrSb4zjCvnjXi
ARGkME14qb048z64Bh5H5H13fW2eKjE1D1ZbtQ/DgCJyqEARLvMHud8KNOFr0cBwacnZ2/WOMT6O
otHgdBveC1cfb2NN6OEx+mynCiDBgD7Wbwh28D0xHWaFeR4z7BfTE+ZJyVUMlgRe7PhlPo6EX9Oj
42wbJOq68lCHkmAaPixIGQCFzBPT0QTQZIxPEFg5h6TDfkE/Mlaw3afM/RzMFgAUzXsCzI6ysINo
xGHdEN8bc1lf2gW9ju2JvQ3zYhnQRiwAt7RmtUmKtFlROENzVYyHXO24TjYmiJoBvjde403ZMx4g
WRvARZbOOy8T0A0IezxzqZngQ+gIkKriJ6UMb0NXRSf5Az67oo/TQdVwRQSjRRr9wkc1SmOLmCc9
LVENh87pzvpIbvhIk8W1mnteDvFvMiFhTtNq13lINchcVXbNNHUkRqhPBT0AoNR4q5by1txG34qB
Hq6H83UFRDI5Y7Hm1KzbH2jBfxDFdGkUXF0mI7ipaBMcj4SeKW3U7MsGryfRzJnarruFZdQm1ksc
48GpW1K5g8XVhFW/vVY1sR9F6OGz0twTJ5Jhh7/a3eoUv/y4b1/1rjdAkg0z3QSUO6shXM5hgLaf
SWvTQouZgT2pPkTdC82y8XNmYUGZtnmW2Qxtxw1AceTtYVUw3yrai+jg3mtdcMwB8Z5IsvsadrWy
y8IRR4dJF6w06IdJRFKHfnaDbCuCIe+tY0pQF5g428JqmwcD6vSakI6vhP1NCySe14qHVRvkeD91
+i52PGY+gJTuNISdccxji4JZafVHhsPx2cpPFeFhdyPB9FtMAN6qoVWCBBzMiU2T1Yr4DgtUVGvq
FtjNRnHoncbex8F4CRFcAlXWfzrNZN3lqnsm0JSRpoknpZ4SsY+QZfqqYnwxURxvyK9BAGEMBCDz
/e2d5kW4nBp0g8t6L8SjBEExNlI58L2VBplNYiaQmmuXYCL7u46aO8XqP9SoFtdt1+SbyrUDJuxx
T/4MAY+UkANRjmdhjUTeIuutQID1KOs2KH5TqFp2c3IS/aoBR35kfs7uuRhk8/gyuPnRTT3zii/3
VJKUi+gWDjP1e58I0XrjLCFxnYOsclKi+tzUVb/OmvqqVf30sd+iKV9VathcW4ToJq41B8TtxelJ
ex0ifnnwENvAKr+Ihg2l9dASc+GPfXFNsQr5Woj6ssZVsUrd7qXujQ8DNmRsRhOwE3PtJAGYMBhE
a878X3MlwoOW6fWd4D0PnrBelNL7wlhlVZtutsNWyzCXosYuawoMNFlyV5NjIGeZTTG9FUqzyjYO
haNtW43WKyhhfEFL1dIbskutRwx4e+jWxg8NGBf28HpiWGXt1brUP7rBKxTFr+GIZ8Z0iGKI9Ax/
pMa0f9QNd4PNUvODtgu3ONv2Ie6YdDZagl9gx0RedIdz8LvZM5BzKAwQL19bq6DDEYRgGrea/iE1
KIlpWm9/J86h+KLMRngHjJ7Zjqt98DKC6kP7szFYw1WPs0OjOtkpqfPHsGHiZZK5tk+C8UFMpoIC
S0nJGodn3saVe4g7/dT24bRphWG9DgTnbZTJOtgw2K/MRc/s8qXdjgfKqbqvxHiM5Qiu5OyqxXQv
YlTH/EkegjYgjM5QoCnpFmyw85N4UQWlPQ07tMXITCaO1RbFauQwfy0Fpx2vNT617OurKJy6gzEP
ZKVCEd546rThNBFv406c9IkW6KDVlzcQ5CIgA/40+gksbQwOVCXGxCTLwaLyHkzsm0OPzrgosbOQ
bqfmyZNnL/bKFuEgat+dWxP5iP6tWhtKQDp4HJBiHyR3uMYIogpgtNc9FqF5Hn84NnC+mUAEKoJj
tHgFlxN6+71K4mYPSwTr+TB/VXZweXD8eBeh9+JoC12sRyMafInvgioAO2lEth/qXXUUOsVaKZqk
UZwebYqXq5TAhswKx53pNFRhmda5RdXuTDJARy9jOsUlyB7Q8xYYy1fdkG70sCyOQ5e+9p0d3zGU
r1eNDZeY6AP3EJXdg+g842C0DpeUSZVFUyp5y31qM53BLIe+YRHxHYrhszCbbiu6rCAYyqb26TgN
gb2Cid64WFQ6gdAmatW9vOL3HSSJshwImJg+1wa+MPZJbKhA7UbQ7J/sVj/EAIwHh8RVd0s8bHUo
RlpmxFAoQFfWwE3HeySezspp6JSqzWbsdfIdOMn2rt2eSER8mN1Uu4gGQEjfKDi2heDYYSLqLpOd
rAu+NgJqgtv07M01kA3XguuveiI5mqC/1rNr77KlmajizWMaJZDTEwpA/8Q4VNiDoDcTyxPMGKsI
DP3CY5hfiOLo4lg7t6K+6GK0D8qEAZxa+r13LK9riC021SI41QKnyyFJ4eG3GkG4ut0+VZnePmZN
Yh6IGaCUqOT3zcUWlvlgpeGZ1Ldvqpu5m2ow652LOIFChdtvqfhqH2ouVYeCrkfZlPeZBctNkLIq
Ai4IGMwPSJqnxzgDb5FO7qLfiO+Sx6x2rZPdZ5rP6ePesSdwAaIOIZ1zip6jyT4zEh2mKzVk32hg
eCTQTh/QrNKkq8lotmzRcjSm09XA5YZxmBgxfJDGg+JysjX11t0HQGbWFaz0NXNli1bEsufWSxJF
WfVkhnUAuqwipBHemuuSSy4+bEGs76g721Trua4pOuVqL7Y/i+m7G+HOUqqAKaY+ZheCb14Dr/jS
WxRNpuxDm+v6sz7MuE3RP4L1IE3eGr4z5498TFNgw1H/Xrla+aatF+cWUMnWwLW9oqwNUyE0HxvL
2sycOJ9KTkZT5B4tBk1bQji+VvUUv6A3+ORq1QbMb/PDot4Zps9u4RrnvlejO0j+ew1N2VnvaR+4
lFv2VjH/ECRyY20gLggVt/kSBJ+ZEX3IqRg9knJl+HGUXrs+U+lkxNN2Jr51w/CS9IIQPGtBOV1J
gumpqcCte91k4fGu+1UQCGtdz9SkIjtsyXjXX5ZMlTujOit6rO6IKCHAHG59TzeofkmtvvXrtKk/
u4sVIRDVeK3rUn0QWvEJP111P5Xtz6KHRqaLJNulxB58nCd9IdTNyqWc8H6kYja3OlOvfdt7BLwa
SnsJx/seClK5c7LAN5wEUTAltjUEEs5V9gIqsLo6PTeop4+kN1EAnPTjjEUGPw8y2QNKTgpdXkYs
s148iWT8GJTKuI1A6J4DTZyMpTRiT8PAaJvJXF420wUd3XTROZX5ykhQhNdPz2kfmvfDxAuvTD5a
XQtGu1lHExoy91OEZXNvA+4HY8HqVAX9k+odCBdSr1kZ7Uqn1J5DWOSOruafyWh0dhmYim1Tat2z
U+cHBv7+YON2X20CvMrsjxBqQEUqr1o1fRbwP14iDxu467kbwhgIK0vP+YyMjGSjg9NBn2IW79rd
qYwIMPB4bxwg6WppSSf4HcDX9fZm98i/Hz/uhxWBsuuUf1yvN2gtd/BCTtZFvye3+qP9nWqwXq1a
sRJERxWQXGgb+R0jiNgnRwyLzsbjLAwdYNqDN27Owr3G4gkdewWruPFRze5Mf7O5bC6fLzjLVq/u
imz31bgZN/rWOtaH+D6+H17cT8ZPsDeMeisbsCDlnDUeUVaTR9KpeovWxybNt+7XkXbVXj1kp+le
3Osf2s8NonV8JniiHNhPawrXQevjBFO6bU+AcLDHvYoSBAeJeommfCIKLfoQ9dW2BYiGW4pGZV+5
1R4Q4rALkt7Eik/6XGJMysEVxQXbXXlx++izKPORA9Xe0Lc2vqYMBFYMZxXQoKmzD4vynKWDeC0r
YAD9qJR3E5K7+16oL3NYbFsxZB9ZSHbzUIaMMePsI5XktdUgQUitqMZbbpofjcGmYpYw3EyKk4Hh
o+BDPH1sNvYKj820ve+EjyPzeJ8Crgqe7p0HfJV1JWzfaqf6KG9qs6qPNbjPt1UnSqgjVrh+Ej1p
jg7UtmNQt81RrsqltGXX6PP8rNFOO9L5OivROadyu631sTx6JDrRL2fp3WpDd2Q/W4OfuEZxLHMH
kkcU1txq9Mu2Y+Y+ykfmwCYQyGqoEGt5cQwS4+zQINzKB0ldKY71EJbH5RMIoSu/3F8VDkU4PDiF
0PKjvAmTIOfg5uZ2n1wCa7Oc9rlmZ7iWteU924LrdTAThbyWH92KK+aV9HTXoVZhw+kr8PthuZu6
rGlPaqX3uxK822xZf746UePF2/u8uy8hbpSCddas6ZM+z0UdbRtHx8jUkkvvc0GDCKXUxZGZT3Fs
sXVmRTLv0DHqnHr0CIcQjWo9U3+9kfeFTpNR0itPyvKtyxv6sdROYy/ldrRHcDcKEglD5aw/WDGU
LYKtj+nyRoL2/pt28P/J/v8j2Z9p/y/iEv+1e/2XHwUV5unymv/493+9i4viR1t2r3+LJtbks/5C
+3t/IGpHJWuZyK1RcCG3+TOa2HP+YPqE78O1VTBP2EBuaH/vD8OF0wNuW1/02Q4inrbsu+jf/9U0
/jDxOFE5NJAcyqzjfwLtz9v8XT6iehqKe6j3NBXhpuhSgfaLfMQgTyzvzAJEqaqUUU0Cp0N1+1Sa
8DM2U4uL9YSXikjxkZOSX7lO5hIhhO3f+VAneh7+dDRDWN/ZE0vl2QyoRr6Iqunan+FkZuXr7BiD
8n2A2N2skplTzmzM4EzGaqB3U7su08UVlz/4qWVlZ+1TYzmTTj+3bV9ivWC6kLRV1ENb5KK+nJWJ
hPWg4gTfrKgnfimz9VA/VdGQXVPFNSo/EAr2qaFUunxlqgACzz1sASqjBSPklepGEyo+wr4NAgVd
i9ApvLy0OhI9jH21z4ovqutiAescIgb8JsO5vSazwTNXIBxMRjloILQf+jTSa27BIY/IOMO8WkX1
2C2kG0xMFGj61j4DJkqH6NoXyM5QhXWZ17a8WzKpWDJDC0t0nmRWrL06UZOGBzBAySL7yFQIzyJN
k4OIckGrMTIfTYHBJDFmokRAiGjdwiOsaD+XQfoVtjkBCIrpZdFdFw45oAJCw2htq6aZgaqYI7hZ
yIa84DN2f7gCatDOXMwtIwdoGmvTkQaPkfgDA4fF/exM3n2PYU08G8KtjSc29KrvdjRGz6Ensm8q
Ksd216Y18JakaSpABRa9uPVkGd0Xm8FfsDFAEV5yj5OjrgfGh0LDph1rDLkBP2O2o/IJ8RBe4agf
U1M3Hwo7M7AAUIuo15VWElLZ1oHz3DvY+LfFUHXjg9fDd+SclySJr+tg+I9Nw59KE9pAauRrrU49
1Jw7uyJEp7XiTWxPXO6buq2WdqneQ5Vp4dltUV7M7bSKlaG4B42luD8tRxjkLXuk1xEDSj0OnkmJ
O2PlEMnG2H+Iw1g5AX/CgpzrNlN2s6pmF1q2PRDxhpFXEKKG78/dJa6g9lERemVtArXNgRNQTtL3
IGpyfUvkDsOPqhq0J7zkekIp2BL1XYbuObxTxnB0Xoiy8vQ99B/XJa7bovhB48/uZ7Jy1YpfRawo
swimZ+TQ6xNNTRtr7ZEcTuVTZebT0+AYxqMGvYVQz5hLH3Dne9WZwjNHAJ2SzrIocKmUrMYui79n
pHmTNd6KnSggMCGLjr/WA6i7UdGtE+U/QnNaM2BCnZN3XREV6qDB3jBFLavVrBbNJso642Q2Wn0X
o2lHVUPhRUlnDGyxMn7IGlvfidgtT7lTO+cxUtOdF4jcDzXHZvxh5ofGCsWTXYeBz4xyWoNAS/Zh
b+gHUoasF3Wqg4g4sNjCk2f8MHMxvSIPbS6mMpgPZS+CBzHMDHU1rXioiiHk+2gjyv5D++CWYf91
yLTq0Kux8RQx6UWJ0zvRnZuNbAjoZdeOQvuUF21MdkhCh3TiUAEnlm4NLwaR4yY5KddugRQkDlO0
tYzFgN6F57AMyMpGKMl8ljMkWZm0VYvRTDZ17xH2ZjfIWJsk2DiWQyglrJXNPI0NrDq9pe9Lo8VD
AYDloWvuDHbF3QCtbmtiJrgfzEB51WNA53VfVi/wG7p7t0+YcRfKBL8sgdaHiutgJ2rGucHuYIHG
5j1Gcx06W2TmlxQ/gR8lifozV5Piqenz9qKNbgSEAwuMjWwj1w9mOysfkbYCCxnI4VqLacKkTJ4X
uFgjw+E+UHqFik70F00gem+ELOYD/ZOkRPBFNYT6n0HgARQFDnPM0OPjbNf91g4w/tlMxTA4wOom
NFN31zp9h12au+gCWgs0ek7hYEW/HVMHBYVvvaYn7CGYmBtCLZ7o9NuXZrRaAElRuQn4ffYYoawD
OLnxoFedAlUkUbZVZBjHOtbGfZoJi16uPt4piZ5xtSJaye3AMQe55/hFYDnfGrGEA891fFaNpYTf
VIgadKPaCZdkDSP2akicdnNxG9JoxVRFz0QyTXdRjyZR19Vki1Rg3HVgvjceXuOj5RIwl1B6h9dG
KBQ6PH3XRybUqHxyX1AyJHDgEuuEo4YCR4rBBvnM+BDkCPD5DhxOyUWSMOcty52nLn18oMzUNRCO
eeTG7KaGmlKpE/BIDTD2CyL7tkqoFYdaLzES2EF3caYKz1Y29UcyXgLY8NBfOs6bmzEkZ04tB20/
20MA+C8ckHTiaOKC4EJXMLGlE2G6q6uKiqBJmEoHQfI7tSb4FgmBX5UDXaJwy3yHPCheV2mCvCUH
p+i6YjwoKaS5ZO7pYCUYIA2HzDh7moZDRAd0X+Q9SCTDYPqgOmjVkYB9dBC6PaeNq1+VwOl9LpjO
TngJkcodDtJAwbLN4c1JtJsCSmRcLdBaTdvaNNyfkamGJy1W0y2BoM0jlDjq2haY0ETAvkERiXIg
nxGczm64sJLpJsGjO/YzVtlk6MUVbnC1Ufp8uGicOXYzGNNN5tgBUeFDuEtMI9sUsQPpQSXBwFKg
ulJmiEdKIcawjoswOWKOb+8qL4vxsBj9AoXMiLEPDN8oSZXxemxrKyR48yksbYbtcwTTDxkgCL1h
YYrZ86FPKKrbM2kHDlhFnx4/lUONIyM3i2kLOq71x4J8VTdumm2XJEB3CrJUq0Ttd5HIlwuIQNjD
9Y7GArFvY0XsrsiT0M/GAL1UMuNGhTSQbJJB5RraqNk5nvr+UVGA8lv5XOxnrbQP3YTrXLFGfvZ6
RvvZcJppDU/ZU7i3Nsgoxk1c2P1uTu3BW5lT2r6WTQXLSx3MXVGOBpCJsRc4HOsqehhs8n8z141w
cbht8xGU/7w1xFxdzCwR2Ra0pu74Sch0btumbRvcjTGyel+Nw6zfRprtWnuCo8R8dvmSaBjWs919
GM25Yh4V9E3nmxTm7rioZ+Xa0JYytW1OlASBU/Qx+ameVusrhPiTRRBmE/bKpJ57ErG+hvNg6rRj
5ND+/3oWtPtRLpOD9t+WF/5WVlODIKb7j7+vtm/r4Y9ymVP8bWUj5xcP/Y9mevzBrJCnvlkrly3/
tw/+OUv5H+c3jotN7L9JLiuL7rV4N7uRz/lzdkNCxh+ozm3HVDUNSb2JOP3P2Y2m2X+oFmJ/1eCX
YF7BO/0VXOb9QeuE8xrmJEYx9mIx/mt2Y/5h4IMnDUtXLfyYpvbPBJfpmIHeTW8ITbM1g/8GAAZs
notT6pfpTTWXyHyDKbraU/sQaNTt1SWDo+CEvsoV9TAXpbNNMuOEnz7ZZEP8xWXOczRGW0OUTPII
2LFepd2gzRS9+uKni5Y5Yyj1WXe7R1pcydoZYOlNAyo7DXyD03kF1kjnpbXKh1xYVy/S6ZqUR1f9
kE7d1xkcXOkk80aLI/q7jfE5SsdvBXIC6I5A1ul5PEQoQQqQLqmSulQy6KVZNoHmBDmQl2CCeURR
YaT3YOVfFCv/SJmKiJGfoShxbjS7xgVPq/VmgVOBtn/NMbsOg2wX8rSVFqFVSeLwU5YNPa3n6fto
okDh26PYZhJoiPRONdsMItmEOvJ1nNX0gbCsTe9RZWvnJoHR65wUyOf7fg50BkwTsBBB4S724u+0
n07FkDFJszAfDL6GmG1HRMquHGk5x0vJErAJDeNyZEgZIGDFaK4SjrOLANOtcLT5lstfbo49MnOC
gULL3tpKFoMwyV2/F/SPUBL6iY56NdsW2Whd6yL39Sq1/M4M3XVsQG7GmQEQTr2HdQdVXgEaNKcR
DfDqqWUfQGyE71U3s0+MlRlp6dkrnSDgU3EUbmOPq1+ExgXrobs1kvYzlyp9BSe13BS9etS9Upwr
aj3QNTeJBuI9z6Dpx3bT70K+AVImwSKOzhctGx7tmSQNHdXjGlfjhIyRAGRymuH4uNO1FhGxb272
E1MJKc25i9xpAtfjmfuJS9dmTpsXp1omig49yijTX8PSQoxnDWBDoO5lCGV9NSuDfWbVyw87XhSj
JvMWmN8YU4EzCmRtxehqu9jJ4ZSr8JG9r1qY9FASnC/EjBfrkrnoapjo5FEarRFYCqN6pSCQ+EqH
dFmFbllrDXkUIAC3o4HkyD5i2hB4ehOBroTY20z/6alRhbKn/6TG2bxpRuTBrmVgOGTwYqBpQqge
nrpFuPgtZWZ+TMgHWNkRok2KINNZVR2miJH+AOCZwWszFI9R9BJgnTyZdautO1y3fB6SppJcW/Wt
Nq5gtyZj/DgSvmpHDLzJLK+RgRGzrDZXRwHMSHnPXXXMGnOOb0fzKbJQIybjM2pM8nXd8qNnLG1+
C8Z7jPa3QYziK6bzSoDs944T2FqdNWXdTPo2nqEDTiO6ycn64RTjHSIcXjtZIsbrnuALJIMMRlDH
Da1WAO5iwK5h/R28qtrjqMJ5AKu+aFeNZhwjLflUW6QQYrec7xvBrBNoIGp/gojM3N00sUddNyIt
a2Y05VM35FfDMTI64U5F2LJyXfVLTIWxdFAXucaWMzAUKes733iBVULH2y3uu648oHvht+2cgbEj
SEco4CP7bBPuobxx5VRL/USy8is1lG3ZIqu1+piOkd2S9KMiGqJJk4K/LsUh0aNPSJsuzNuBNrrO
0hthl4tTZMRmBhvbLYBElya07KTcTMxot9hsxh3dCNhczOI9xSNQLPsUMmfCbzYa9KmDKzZopvSb
nn7sAcqYkZkmzYWh2+qm8or67DHNoleriK9FblhXxWGgJdAh+HU4PSQ9w/PnOF6ydRkRJ8g/RxWg
G9DWGj7YViUveqdHxL1NfUBhH/FFNfpKj6Ewa65RAsGzszsPHhDAPRIdpsVmMosG55HVHDO6xkdh
UYb1QvV0u0tu0a4CVa+Pb895e2x54i/rOiIbzAkV+6irDEzQS3GUSwjY7mfF/m6kwS6JDG0ny7+y
5P6uGpw2kFTJxfnZDbOgdO20445QgStzOEzVaQnpcIS73rsivLZze7B1QkGGgITeOjLPlNga344Y
9Lu6o1wiMGXqrDKgpfgNT4sCvNvpJCHKRXnTEq+ynvka0I5Q+X5X6r7dx1QPOAS8Z0Qks/OgcRkV
TggmbzkTJnPzaMTlsSKrcBvq8weMCjCES/cyW/M+auNsP5n9FQWRdpQ3lRWCoAijQ9/m5Pot4sza
OrFfpcfIIvMRvm8X5A+Ye8hk0UZlVYZ3SH69g4GIN1s1VZjvmxS3jbb8cpZW05kOn0aksiqQXu5r
6+XXbCZxEN0z6PDw6Ba+mwKbCfN4T0s23I6j+9rFfKlMZ05MJX+WOI0AKdrJLnHaqzUHJfKppbwe
6uVRdS5FUc0HE+tRuYcUVx0d/Zs32MHemcptaIezX3eRtQo1rznKG29ptzAN5wPLRa3j9NiEkE1r
Y3L2CvSyugNL6BDODZWbiLfKBLxqhwq/UL90H2QbgUpXejQfHGt8MtV8OOblMbKZScbENe8CTQWm
Yw8HDs4vKhxKJlcINAWBRWqm7fOC/KpctCR4mHjAEDMQaSn3AIMa6bozB6T3S/dAvtPt5t19eogi
skUpsspFl6sESPON4DMc13NFgUl+S01cVZs8rn/I7+Z2MzvYLW6rb0vMfbaOpT4SgNof5c3cTa0/
xc3AzkTw/NqsyUNLGo3vRNhjtcs9ovqWXyO2GFPJG4Na18bR9E9FOmZyd5gVDt/QNKBpqPpPHfA2
bFXYWQUxNC6S0q9RFn1TRhyH63r5fsdll3eXftJtNU+HIt/LR0ZnbOaNfAiGnc10b2iwsDlTCudS
biEfaxR460MbJWuY0kig/3rhoaBDa+sYn+W2xnL4yaW3l3l7i+UT3F7q7W3kep/3z9QV2U//sYlc
ki/ztt3trW7byPvKgFDHSXFDkMXOl3cP/per8oF3r/n2UX/5WG93yO/slz/jl0X5KoHbz4xAxnQ8
Z42CdW/5G24v/cvmv/1Lfv/4bzd998py1clBFjvIVcyMgXlttNGJIl10KidtDLe1iqOimRGrLw8E
k1aBYV4W8zBOqbQvi3Ldyp85SDjkI+vJgS+7DQlqP6KKAez7+8W2Yoin0FSgNIlMS0N56xtjB1Dd
AV56VLCs0UNfXkWuyxsNAz0oXiwLVDWafZW5nV+1I6GlpNOL5Y9gZoyYGty0ymUU+d3gESBk51t7
6WhOKE6ylcmFyA8hRjp5DYyIHbpcmqbussvJ1RGLHlSff6zLO5Vlz5dL755Skm+BV4dh0dKglTfN
0qWVS3qaIHlLGAdQLc+P8kVKSucTZkFebwiixQOyvH0u75WLv9wLS/oTyFlzYy9t64me14ZMms/w
hjkZRxDI+0TJDt1Awvs6gTG2GVP9OR6iVzxkzIOWw0vedMtSwmB4ZQVeQl08+1og+cAsxblvHk8p
xfZV6/V7Mn/Ko0bXoRvIjXerzo/KcBMs34XRfUeXnx/kCzIx5eMvr4qKoAM9eLBjARvVu69z5LDy
78B9+xTQp9kW8oQg75NfA+de58Dzbp9PX66YAAlKQBN/fYugVxmfp0vLPHdzyw+sHEKJbLQr3qcB
bsWmmj3lz03M5QdujOxTNWrWRm0ysPjTcg5UEXLuyJoHVWA8jg1FR0sb/S62qaRn436c5uJI74Mc
vlgLyaF3dI0oJn4sL+0uuBeNrfwI8nMF6IoPnX4ltq9j9GY8vG34j59WrhZ9/w1VRLway3LByibp
vJbv0i+NbuQw7CVtxJ8m19N5yfXQSNkt08We1Ap1o+U2iTVWV4i7Hl7NPgPOfHSXTrjABnRkX/hZ
RXn+9vvKX6KVL738HLcfJnaNH9kwMR73Gt+ihclRAiYkUUsOAncgmSviWlrxlclfRu7WoToYa1xw
UYC5S/418jF5My0/+W1VPvq2Qy/77+9W5cZyk//+pbBFj4w97uQhJ/c1+WHkal5mXOFv63Lp7c4Z
g9BKDQH0ypcPlR4cPThguYl8W+aaHMlyETIjh9rbojy+5Ydj5PfXAZjKN7p9ZDTrqCMZJype/4Gq
MMfPcmxEChEkAIxZpGxSwlubzC/o7audFw0pzaCI2qbc/G2RFlV+BNFj9YwpSARGV7HsqXLpdnO7
b5pzczvhqa40/Ll/PwfJP6wbNC75ctGToxO5+Pbpq3m8WsndWHbZdmC5Lad5a4M4ZnCckUFmm7hg
lg9iNkfd1dWD/LK95ZCTS7fv/nafU/bMzEOaEreN5VveVm/PlUu3n/H2wO313j03Lp57Eig5h/HV
yBMn/SfwdXJdHnl84wR3yvW3Dz/TAKU7KVRaOJxE5W/6y345v8InLQ5yd411WnscSvwGEaG96MCX
Y/X3i/Il3k5VI5revVst4lIGb8lyI88lclUuyftuq/I+exkF/1PbyY1F8E1g7DrI95efb5A76O2Y
CdxlN37bmeW9HtipeXN7glx620ouvl//5VV/2er9G7x/FnazGKrFBw2F9FqeV+RlRC7J5/7uvtsm
8lFdjgLl4u1G/h63Vbkkn/dfvmoFJS+lqcHvKG/khu/e6nf3vXvVd+8ULif8Ud00PcQIecwi+MRO
D0lQHuu3mxnZBDEry/Xkdqdcut0354CSV3K97gwW37aUp1v54rdNf3lELgZmOKw0mJJve7Q9F7gZ
bgfKL+tvi/K4+uVeuS63l8fZn8/0AA3g6erTWaOkx+C4/qai3NVV8z6jfcHkqdtaRYUltab45oln
cP2EvLW9+szphCSxsXIeqAuXK2fu6+cKTrZZYxCYNXv6XJgFrjpDeSauwrsfEFn7ejA84RmNt2VD
VLSapNEBOBnIWOuxGBNQ40ZAUa/NqvM8xSTmhR3BvyYeSlQEG4U6yWI9DtfukNc7vPYrbRjtrSLP
ce//4LfTyVzADFkmVUBNaG7CbadKx+VVXlhvN97tavvLJVcu/m7zd/fJS7e87+0dfve8t3cQqXeG
46SqEVO/ZUgnh5Xy2L2te8u4b6R0TllMXjeXdbHs2G93/vbxd0+3LYSljo34X8FDQtVmeXruOkVy
lVsOKE9gltUP8oFJHoK/X6TNFK6trPymxTifNbxf1PDEOhMdaeExkXaJiL45xblXKn7o8kUkprOP
i0+I+cwtOm30nK1zFKqR4WS2joPbmS9tFd9rS3Lf6F2MYniFVVGBzjM2eptbn63eegxG9Vul4/1c
Ts+bmKH/XkD5xc7nRKALCwF4HTdrr2GgVUIFiXSLZKi2csJvk466JnXG3X+ydx47kqvXln6Vi55T
oDeDntAFw6Z3NSEyKyvpvefT349RR6o6R7clCOhJAz0JMNKEJX+z91rf6oXh2H4DTaL5csTKEJ1K
z1PcRoQSBSHUKS9fKhL6VozXU0zbLcm7AGgwpgANhibzbMAU/5rp8uomlaG5ghA+w616i+JZcKK8
kF1AmO5MnY0qH72+kkK4jZmaCnyI48kydC6MeSaHKVwuIw3bQNDJny/FovLDDJYG5l5vqTnSUB+p
0bRi6++Io+tC+qlq9SlI1o1KQjxb5X6HE+WrEObFKxCKe3XMK8+1Z3ip4NYpzDV1ZdyOcfoeL2MU
GKviUBzwuip8GfTmjowx10wTAn91PlUgJY78oViEeg4LOctWQwBnqvlGG+peXpSfwK32mjDW5InO
G0unGLwtMQnhOQCHRfpuWLFwECvDDIyqclaiArEtkNObjzFZPzl13rKm9Ux5jXBKqCZlQURZ3lG5
yT22bVTOuxjpR6kHwNgOAuwqv5jF1p8qok5Emgio0wpfquPaRRdUjqawyyLKFpJKaGZPxVMolQdi
QMyjtjQqWbglmTDdk7XSUDYMYhLAlT6kc784m2LlLtWG1zhGKUAy8mNlYQNfMU0JVUmiFtZPmwEq
PQ5SeC7XtvQRC1HQViZnickWLwlb9MpRwodMHJxpNe9LoVUbWVt265ng2kUvuhNAgomcnfJtMC/l
0i3INXryfzOBQrlkPMG3eWf3ya5SzSW/7MZgDnHJ4sqj6FxSZhqEyimk8UOfCBa21IqoIUE/Ncrk
K6QY448kpwPAEYUXpBVzCcd7oCabA90aol2sSsO+n/raxvEjotEgOuYNy/UMyuRQNkMbFDfE603s
c+lVWFL7hvPss7C0zssl/ZGgBWCt5adRS/HHoogfaT0jeRmBlpRaBW4XkC2nnHTpIb4hq4vRyU5H
ixilhwloFF63DId37VdTdMLIi7NEY16p6LANchXtluFHZCTlbTZln6Y0BQkOMA/GBs25Xr8sbezI
+vQgD+LHClflzEiRUUEYyCcT1beMQBRk8wz/bdO85qmmeskW1yq0pKfhaNUWTrZsiN831ZptKYSz
VjkhhKH6Ck2nmmA26t03faKVkC6v0WQs9trLJxxa3wQTbkwlIKBEliN290v9vWy0+A7eV2vXmIH9
qGspNsWCMyptezKQtZBeP73Jhs5JQo14SRJwSYLxXUJDBM+/yG50KAeJDuvfqCTsZaLxuEQqCXWd
TIB7OJPyQtyz1TFiyCLnbIojZ9x6iXldIDmorc+CUlsxTxBml/WUx7jJG1AhfTQDtNlnOntNKX+x
EmZDotNKmE+L0AoPZsRzWNh6ZeqepYbSW8nuZBNXYJtcmP50DZOz3hj7iO/RW5oHGJby96i067F6
mcqYPFNYBP6Uh06X80EKUk7eLgbolqdzo+UZO86LNRWCny+LR1Y2Xwpc0wKf7ITab6PcAuKpyRAy
1V63pYardlAVhRetPY9aJR6a8IXETiwWBsky3fOmosF1bUyIyuWj2QoZRZDwTg4Tr2rD1DcH4upR
QRzbfCuSiwIfQiWdzSEJ0DPMF3UWQhfvETPEwrxU4IV3aAAsJ9YzIDdaLBCqHjQj3mDEN2tYm7tR
Ab2aSCp12rXc922bML8OiIFUdoS6rA40NLnKo0oCESkv067nS12aaTqHdd9AoGkVIC9U/626DRI0
sQCkNu1kggImHib62RR2kZOmjC6GSlN2VnvgEm91T89UbmkFRWL0JUT9d5QVq9MrRAwq5HJWY8EF
JfuzmgGMgrFaanF0Vlb5SRNrMsCXLDsOgnJQlneEmMIlJy0zr+P8PAnC4ABhG/c05exKIyQSH+QO
PeaOQkFpG8UYOiNiVrtHk29GhoZsbcpfGB+PulXAABI5UcsFM7DCYCVLQo0QKbunGu/2xZanyScG
iN5Kd0oWf0ul6pISjGQjnsQc3larTS3/LBNjsfbp0cKE6w6h/sGOedc1FGutBGcV1TstxXJGW49G
aBidZV2unaExL6EoJI7Skoc6jOSAUI660xIt3gF1421Va6CUpXU8SDW94JnL8SgKT7nEpxtRpret
UFcdJXkRu8n08vcQxIQnrEPuzxueLYmGIFmeR1GvnVG4a/IsOcj492bClmjMZXGk+BSPFNuUF7Lu
uMQbE6zBsnVv5uEb3W0u0JAHqlQywkNUs1ohPWVL3N9FIRgHIr53ZozpO+cTKhlcWmtOSXxDbyaE
Xlufprmz7uE/T/uWgJ+kWD2ZtDhWA6M9FVXlhtYUpKBTceJoeYmjJNJuFz0ZGcYBvzBDHWS0v86E
P9/bcmhKOSE/ri9mL0y24Mg1eRjQrtpLobOavpL0Sjw+koBqVRZ0FmlN8xRKt8aaXzIyxBzjm2IR
BrEoOGx7GcVZvM6eqM9b4UfT6EWlta0ly3bakvY2JMORHF5UbNlRFV6XKTN2kYIPVM4FcpaS7m3F
tNO0yvo4L8Jt0jV8DOVmHZKAhjB37Uq5holoam8LSo25IAZcyCUvn/GKK3ORB0SeofCLAxClzb5P
4R/rRrYyye1DA0pHZcbD3tIXV7MiFsxJjCVJuI0HwISsm2q4MIpUr/fQvagM57Gg2mskXgwB/31I
cKeV0XySU5b77fJOpS3E3xF/1uV6mhWD6BKQcouSSH68r4xo5QtCEFqIbq08oJLAq59ogjv3TKgw
0+woQ1rWQDBlVqITPDRcgslih0X3OqK+cIkFejO1cW8NBtp4qHeWFX8VS/aG0gRaHHUJQiX6e3lR
LBLTR/RakfkRF9kjSPLMQxCDzNMwe7/LYchGkvYQGy8F+58t+a9CPV/rHh6bU6GdDeGbEcUgdgdW
84twFKZ1Ok1br2oRdL+rWLdEQNsIBHIRgMf3ydgdCfMy9sZmfsvIUkoWBuVGbnJ3kQy6vtPoSIOd
5cWtrCio5afh2VwAthIy5NSFrpCM2DBDLecRGQA2RHjkZr/sWg19MFZRIv7qfSLcWrIOtUJnLjYJ
i5cNUuzidAA+iI0Wv6R2YnPBnqEgNDk8zHxVQQ6VzRdey0lmoV5Z1VEGvVUWeJd1TX1IGB0Mc8+I
/lSsBL1QpjqKLWlxouVjMv6+DupXWIZws5AAJSQDIwI8k/WXums9wrQcLR8UhKsPgKorzVr2E9ZT
scO6FTV7Y+sVAurw1gRfW5k2rSsSlmJHiZh4hbKNQAx+SjfdDvO8ZZ/iwkUnjOK9d/kgOe+tiUV4
Ju6EGZK+0ovBnBbqXUG8Mc5FVMKBJcRv5bKpVKP20pcLUpK4FW7yiCS8uoQAUNeXng20BLb+koGr
VPtta4JPmTzAb0Uh0yBUst6pdbPh7DefYr1x8WXv57C+T41lV0nqTh373B0UAr5jZPnY76dTXq5e
RFvSTXX5eWmkT2MFlFhrRJInRpj7NYYFJydBnG3Da1PBOgG25uYidF8hQ5JognixyYcKLDhx84CS
wEIKy+s/yOvwNCFaOJTp7SBu0Qsmrm/CD9/LwjgZCQUgDXymY21czkHSxiN1eGxV0R5EbXecoK9c
rLx4mAfzu2Zq02tlWi8Nti+7U/LPJCWsJhzIYGS5G8wK51euEgiryc95a7x0KHtokEpeH+n5YS1l
cGAKQVV9N5G7jS5pQ44C/Hyue7V46HqUzEVeODNsBDdNhKdyIwl0Yk/qzVIQIEUVvZTWFz0GvSHO
+ZaBuhN0LeXMATuBonP1wnmIfYJEUK5UtWsiTHMqancQvUdBuUwKSTaNkhP4hMfVLtGkEvnpTPgr
diALl0AnsQteBuYJfSgIt2ahA+xkAgUomq7RYnYcozu4BihyjYk+TM6Um6H5kjQ4rga24xV4wSpH
PoyygekMMhDhLKSrdiNLDtCf3kQ1NGf2P7TTEuC6IEKtJ9Nr6Sk+5+YpExuYGkOvvRRsl9KIVn6F
Kg2bJJzkEAnbOkK+NMW+CJQEz0pLW2xupwT4fDe6RYR6jHXwTU8K7pyz+WAky8m0x1ek+XGRIzEu
FvwG65RjOF91W0cr6o5mtysSRs2iWIKlS+8K3aiwos97LuqKCNKEl9IbN2VYhORsKcBK4cwZdTve
pTBqtBDxVmzAsBZb1GmipaVQqnsuOM5AX0oY/aNSkw4x5KsN9PAspgrDPJPWFOsCQXgx3RGUtIe2
AkzUPZvJfaz2z4jrSxwgWQW/3YdUqO/5NtoIFGSYOoIFlhHbyepmEPt6fWi4oA3FViqy1tD7P0MV
iT363neSHOk7FGXlzgAPhDc/A04A71ZaJelGkrcgL1zqttTKyIojGGHxV85n6RDZau3qJPuRTPoH
/fvd9hL3qT5806hy2aGeP7XzRDVs6QMNcIZVkB9qhoR/T8OrTD76aFinxPIjDd101vTa8auBsnYI
w4h3YJj3MlsQW4kwPqs4bfA5A8VY+UprbfTZV9hR1MWXgdwjW5vH1KUwjAavHZgGhqdVHl5hQciX
ik/vBvLcRZyTrSNQGVRBys7LcHP5Vqs84D2jB6sbqKf7rQZBgm0DkbnDYOcmzQymSiHu1BjS/GhK
/f/3Tv50QP47bbFMVNe/0hZffny07132Z3Hxz3/6Q1xsaX9TJFVVcU6iTUQnzOP9XVy86Y4hNuoK
DG9w4jIK4r+LixXExQSkilsEAnpf5TdxsfifiIkBefCEv6O2RVPVkDSrimWIW8yP+hcxcQ70VVzC
eDyVo9rPSwxesj1fjcf/kxn5P//Z1ddsXauq10f9Pz40V6/gVxGAL0wQSpH61+eCdU/p9fpPmDdT
ezQSdalxWYX5XZhjIcgtiL+GPO2AEtpZP7WP8fRcmZW8B1xKgKjCv5uS9EadDkMiu+lUy4dDWbYv
xUE10EnXTW+r7wOKWo9N1Kwluq3owwhEBnoH3AZ8HfVjaKIWHFJWsDjte0F56geolF0z3Gr15h2t
sGpMbbUcwnI85ynG/7Ld57jFzhgjEOxZKXFok7EHrgNsPRS2MFoax20o2OICtikqng1Lf5+mhtJj
OIfuQEu5XnTjoIkQuTJZeCt0FtBFD31vAIyzDMqnxOa+mJjweB52jTBY2IiXDlKKs0VorkMuB5Os
aaBOqxCv9ckqovmlYLRgx0ilTnM730jNwUkzxtC+Lp/lNAo6XRv2uNG+JjVW3WgqHzKo5vYwWMR2
szb1EYGC06NaoeTPEV+UZ0CoVUlJq7BXBjMGV1cKoDzUmoBUF9QA4mmL7sSMK2XOd+XyGcaT5Y+m
RZUCVJC/atHJ0MxnKyosp2KR5Y3tY6nrn31kQSMTxf68JOLsTFV+28ZNvBsIqiyI+G0V62VMpYdV
rzS0JPWuM4q7tTbfkEjDTca2Ryd0y8UcRtojLdVqYez2cyaczZTiXEOPXbGU72PSLB4RPb1NQeIb
+5QMy22dUp19Fiel8lHe6RhvW0DwBnNybFROOiAmNijZkC8ftuKJ3QKLG5XUq6y2UDI0OFiibaOM
Wst6H3WJN1/HMvNkhcKvD11J/F6NY+mm2jskvs7PxaJ2E92yWYU0xKrnBTQZvj4pa8kPyDO+vaq+
qQtLd0szFTil4wZHKGzKudQPMA2OhkJVvegViOfob8fJrLxIr57xAtTg9urG3xAjPsDKvV4oHntE
T22IIZZX7X4GS2pHMebWPFbRzWNIUub2UDctslljAig2VBHA9LBxCl1MPVGOL0W0ZVzlQiDp6eDw
UoHDNMZH3hYfOK7dSm3QbqrGfdrnP0Rxa4Fr+6Fk96RrS30Q1PeS3bBtsLnzxuu2X9t3hI1T5sJt
29+poyI7AruGGQLAncRmVo7yb1mceaI0f6z5+IYNrQ00dKgwJct3E84qvDXVFhTlyawpqw/gX2yB
3Dcv7Y+C9TFL9cM2vtrmosJ3bUGWjeXZamDB9gO54KEMMWRSxV3Jsv7Yh8kXsXv3DI+gbIhtr4ao
8hLqjIKOQ3GK5cqePBUKmlzWjwAtw0DAxnTtgP+8MQRk9OpLUhAinSbybdoCDu0FsqZCEt+1Du6Q
NJjiAUNpSujhrZGNu4k8R6Z18bhiK3DaSD3MFdeEkc6gG0uUz+VwTpXssS/QrHB1qcLqMwDgxL8X
KsT+Q+EUsqQeG8EjJuVFW+l+rD3e9LSZcvQ1+TFH2e8mh4ilhq9hcrfFdFpOyOt3vJfPFVzlWSnm
C1p7Tg25CeBQOlE/3zZ5RMEk6ozAKBSIKNnTIhBrGxk16B1LAw1ufhiNOJ1adtRmlgZ4skke1s37
CjuAH+UyBYjG8IiBSqCE3YhgC206DeyQMgyJggb1S2VTd0cporwJG80hWq4WG3xjcvqmWmhDa3ZL
kbCgIcHDmsLwcWIV0X5hEmVrbmu99UddaIHOqhAbLP43WVW/1eHsdMMZmys7S8Wt1ax2a3hzSOi1
W5Udl0T9Omml0JEnto/kBRcXpU3uJX1wGpToDn0CSL2r8DGoZmKjZZAdWcV3m4dJ4srjkMAPsG7L
0A1HITrk1dra/abBJzydAtCiexQRoQkOBgIw0ZfXGK4wxVhnSUN/u7TmdWCnqOmLl6WfcoHGgxSP
dpVjqtsl4I9K+NFM4ysDEj8l+oycs1MVV591Nd0wGZxaWjk21onMjdX8zhLz3ouqk5UuFCumr0RG
0FcW7Y8YKBwxEsRSy/3XEmKx7LL4Me27OqCG4lZStPqIx79o08yOYJqIxAz1lGg1ejbJywwa071A
2rO+7cIgdlDfI0pm7Qs2byiDQYBG+65nt19oeJAa4HiWxqebazcg+3QC30gmX+a4OtMe+cAmfw8R
6kQXZNjH41JCWfN7Vsa2JefPUq9KhzJTxl1fWgy1yXLLAvypEeG7hoAOKWGy4l9R+C9hAQyJRfUy
hecelMCGszNDhImZNntVT156WPywkrJjqS6wdpDBDa3q0SLYyyvN+a2fqBuErfIeNqGjDjx2ZAxf
SPwNrDTJqer1Fd15crcUz6YcSQcmIEPdMD5iHnnZon9p+Wz4poKUd5RHN4zZzvWacc9D4gbIGPQm
Mb0FfszZKUenbAI2Pw4xSBYs+QCfrUDNIBFRv+SP2e01zXLEgjXVrDIqYr+xJxsOcRM53L6Qbuag
sY2sRvqE0LdqSfrRjOCNVGq4k16/Fo0GTzUtv6xRchCmwVhjSYf4nc2n1UfB2HWL2xXjhO+STIyW
nr3ajqBe5NakTEV1mRAE12zYJukMbKjJjwkJaH6SQfwDQMCuyoLzPt6yjuzYvsTEaZQYvhSGY69L
pqA35/ewD2eoXR3ACmX6ER0EqTKCrswst1qFNzmFVTt3xnBkrUA4SI75fmyJ564lBRPEDKE1z5oP
iZ3SvjX7IBT0DNttcazwpC89JL9VwTg0RKJnbClWQ6FarmqtuyUqCGuZC5g3BJB3fFkUuekYmSSs
iQvlVGKnmL81lMyp2fwYIA8QBAi70EjoJTOW4cGknnBpNFDbY4MVBzV8uuuNojr3QJ+w49NE0UVO
IIxK9qgQMb0oGR2OgbEoEKfks9wSBlYZffdSEFC2JAMtHAuy9xwu1AVpWJhaRF1XkLmMBJnGz6Lt
ppWZtY4Mj0xsjGc8rwUgzKFr2fiiSG2lm8rcpZBC5WwW74ROIUGyiXu/1aV2N6bxfYnL4aRBvvUh
G7CU1Ycz5wBrkHzfYHTzIBFwepbjp9Fln2sqfnSt8RCC4nNqdWbJPAzfmng1vWUwtUOblr29ML97
mrY80blMA70s5nML9AKcRO1WNJwhWlAdGD9VZCM4mEB1DWtnjzk37RLvmMMmT0+qI4ES3+Uto9Qy
KOVZyrVr/lgUZn0H5DohPtBsJJAmJW3eyDLPTZVUbioxka+AnVzFpEwCWHM4dcbsQwdoULYbsLca
4BX5QgwdNcwbrRSnnWaQ0r5AF3HalTV9tArjo4CNrmrbC4YbylGKWhFPpSILYF4Tw8qnA73l6vTJ
Ja1oXqyVrFE2IlNIF4rREWuJi7cCHUOdNnYVPUaJifaGQTkh6SLFf45q44doZQ2wXkwW16NBnm4U
TSQ3RZhZNkLhsGcDcuMUQxMhDOFFWAoBRsZyUtFVXGKDC1tL+mBJl2E/MW3ircnJWRVHAY17epmL
TNkb5rZsNyzg1ls5Tq5i0RGi8LxIw+ymY635k5baqbqEARPF6UrRzWHRBl243i3pGAZzRtb2JBqH
2ejJjsGUjJ7RuM9HML+Eh2T7MG3EZ2AGtykNuVlaei+To5iSveEtsGzGRVSOQz3DaA3Nc8FAMkjV
qatW8RYkLz7mBSKNor9haSP4SA3DIJurx6ZbzWNRNw+aVbugNYxALu470VxvV5F48mYtGp+KJSwO
C89cIus6YoPQ8MmOxeyuQzMvwEOH7Cz8krgEXEXSy4axZuUGabCYLpNcVjfldIpCGsuryeK0Ksn/
JNFoPKwAM37e/OVnZpZ/Bwm4ADMxRti7I9MiNgpKNUKbTYfrT8XagJHHeLb1nQ/6HE4HMS8z/Gr/
uE8fL8GftO0fIN7bY7GQvlJGX6lIK8ZZhaGDz8dNVUQL+QCjfASP/J70yoAPXsWdJWyoMssqtkMR
V83P+33zHuGg+ykflzKhQfq5qZ7pxLnthj676sqvN4nSuMJIZ21Q53iEWEIrQ0sBes4F3qqr1LFQ
Q9Ba18OxiExvkLqXqxL2Km/7dTNtOrnr3UWgPadqrT8QJUiVroycq0ry+hjXG5GBnQ0IbL9NZfnr
ZmybFAVYTKdmk3RdHy3cOsX29fDXDy0ifypZXHa/dOmstVD1XsV+rRWt+0gC/vwPGfFvqtmrrIxU
qNlfYuHmKjFl40GJte9mfTdTP8g6vAjWEJI0FJMBUyvozh0Jvw07fpH9RhPV/QHpEx6KTUQYb4am
642wvR39lKE5kKFqsGIM6W5AKONb2r6q69FcKKtEmjP+L1xXV207WBUWZpvKvRY1GsnqbLwOjOCe
skHQ9E0EDqJzrYLFRHscWmLAvICPAfHggeAyvuDrfbkVmgPrE/qsAnkuUdUe+s3mdT1S22wINDAT
w9X+td1cj/KWMItent/G7U9D4M89pPpEUv44+a5Hibk5PUfaBo6Eo4Du/ebhYq0jedc3zpe0nYik
oKaGApRne8f9dqoN4OnrYCryXZxK+i7KgKNfb7RRhaa30fimLkRMFpW764/W1ahcXPDsgcsn9EoZ
J/7mJTM3na20HV3vlhjMvVkZPjXq3b619Hf/JL/8qbfcNNvLRvmD5oUrcJPMW1f/2FU9f71/vbne
BVrZkolTWojfCrbhqOkR16/DiU1c6F9PHIEtgxeHBeIjHe9qu72D6xu6vpf5fqg2q56SFnwnJHHl
trzZuxgmapiCJV72QT80xDbAGjS6A5bWvEVgkTKUyPeaOkm5Tf5Tf0irvmcfwE3GhUIcBBlc8Hjg
7W03XNN/HC16z4D/6/711+L1h3S5Js9a2CP/4/90MRNRPm33+0Eu2te/PNraKcW+E3/M9cx7g7Fd
H34eqnBBGcUH1ibbD9MRtkXRwgT+7S9HHED4Abm5Hl3/cJyZh6newBQUOSXklHB2TUeEt90DhMBJ
tB1ZSvvaQCH2rvfajFKbJ0ZiaSMX0dwt/dFNKzp9CsvZn/+hbUd/uatL5c7SGVWwsuHT//XwigKv
FLcL7ovts71+rJbJx3+9e72BnNv/dvcvf4KSUAvGkhH9akalzMRpWEmhSEwfiHiDgifbbLW4qWIG
zxmtDPWzCMcFrZ3qYFzV99dDYofOiZGSdjTfVgsNZvMqw/9lOf3pPaSM27hrsxlaqzvh+m1e7Y6/
HV6Np2bLTjqJxx32SQZJpnBuK6tUg0xNHer8zUHRRyDFgvjC1Fcffr38613Q56gS/gFajOsGEcCA
aHMbj654xfGKV/x1P5wWcWcOwu7n29ne3vWIrCxvHuUkoEzcurIGIPf68+uN1rWzXVODoomysMNb
qP1t4wsXEMz96+FMfJ5DTbt38m3whVnENbAdXe/OUcsOtMA9fujz93iSxv0vY6TCrM/YtBklJ0m4
gHv660m4nZM6bLvD9ZzUqL/50qTe/nZ+Xw/BGxIlNumEI20neQ0BcEcI2fG3v7ue2SI54JImKP5v
J//1b349RwNNzCmLmt769rzgE7ieypkVbIIq6+cLvP5Lp29AhXmT9ZritLrpVbacbrNfsl3k8Xb0
l7vXX2AeNn6m//7f5ricybOruuqr/zO55Upj+YV1+X+J9rIlnv7rjsz0X8F7QVcwaX/8iWj58z//
aMsY4t90STKvLEsZmuQfLRlD/huXFUVBTSaO1JA2qMvfWzI0cqCwaBYTGg0dTZF+8V7kv+kWIi9L
UQwJQouo/CctGm3LOv09C5UUax5JN1VThNMo6ryG32kvKvqhqDGNNdi0N1miU5+LPRPN4VNzygND
R/DrN8YhlD00/cNj/65+jx77Z+Al6HBpdoaLT4COIbz09XEIdxKCwHLHToZIJVsMYOYXaD+xLzxl
ZO+V+zq8h/jkyn75TrsFfYqU2gV5V0/SZ3O0XGNvuWw3fvtObn++mf8qh+K2Ssq++9//66+R0Or1
PaJRsDSNkYLUqj+/R/LPsVAV5oofzHgeJOk+HoC8bBuSSf0+tMOXIBCcUGfJG3TJ+3/95Kq1fYJ/
/YRVvilDU0VD1JS/PDtxqnOTRsoamE8Es4tf1X17A/dB/Nb7xRfTZRnaw5fxoN5XKDOP1ECyB8E3
z9aDSermzZZJdCe1Z+nEgPxeXNZ9dge/sbskrT3dDbXTeclleSflAxW69kAsJ8xRbMPfq+f4pNyK
u9r8AREG/rK1Pmc/mPn1W/UNvSUxMRXEF1s7w/1cDdumoMxe/al4GhGIKHtCEcmcNoDKrzbyVqnd
ANMoi7oTvGFf/JypUgS9QbIYMegu04vpEjgH+NmRjt3OPChu8a16Qr0Xf08feTv+/FJ+AfO9Xwl6
OAOYRopEgsx7ZAbTabih7G/66Y8lKNzBXRcPGRd0yS/5SKultwAlCHsRms4HQqTBsKGMf1AAnsGs
7dtvowln0mufTEieqi3LHkN99Ih91AJKt8vTu+V2NRwCJnWnNR+ru+xHRHo6e7Jz9ajt1nuQC+VL
MT2SXVGB6WbLdlpey3fdBykWUk/+SqnJnUlaHSWQBh57/IhdqulPaDxSl7oMKLZMtfXldQRfr5xX
FmsI4ErxThV9NM3GXfuNJLiP6ja86auL/MDOnbYewaxJ5MS9Y90nO+GC8eMSHQDjw0M8IjBZiI91
iF+s3/NDYyIEseO7ylW+Ui/yKa8jXBYpen/AMMtGP2ZzD87aCV/lzqur2+Sxh9t4VHGGTE7J3tfr
vfK47lQ/9mAv4fqF96O9SZ/hGa+vfl5fsQ9bbnETOvm3+CyflYiPlhhzOn7IUyi7hpT5dzApWW6m
O+qILzDcSXGkEJz/aO/QN80XSPTqjfgmj552H+0Ngj7QKiROJTuT5FiPI58EyjRS54wT3TAgbe/D
vnWKG/leYpZ7ij70y9Ade8FOXsIn845SPqc2os7eRYun7PVLcUOYWY9u62TcdaqHwaAOyg+Qp7WT
Bk2Qv1ou44kVxDQdz9at9bw2djXsjNqZvd4puDrs/Md4Qcg/HOX0Ma2c5gYf5E23dQkR47CSgE5+
mF7hNRh3KqaT0ZYhqLi517+T+ENxyJY8i7QYj3RKkE13GgFfNoEutaMXtjbtcZlTaP3eOixl5ED3
S8/Yk/IO4oIAZGnapWcQj3WgGjYhCheS4KlQnyGaS4hhnqhRLiIqXqoHDpGC0DkRoEmf+VPsYUR7
Q9ad72R7CeZbNj/6jsWltk+f+m+LGyxB/KRSuUGagdb3xgD+0dvaY/jefQksZ1Gxnsdxv7ywbvco
U1l3MO5hd5LI0O5JN5x3kIE72TZvlOHJuhvP/RuhZCSlvC334ovoFpT/bfFeummnfzM4/wWmrJqm
JGs4NAwJwbUC0vnPYzPwb1ObdFpBHcCSklIrqvYXM+n+TZz6Pw3C29NoFgIFdAjEf4t/fpq2FZZB
DKUm0KTpcXsKa5n3SzT/oP5OgR82pbg2TPH/IL/9D/OOLP/z7GpKqiyaKDFUMHqWyDT+++yqRI2K
4bbrAurfQMeS0NPmMg1Ii23tUleEb5JGjpGV+2H9nEYW0gTznT536Yao9EZaG3u1Xh6rMByD1ZS5
1OgA+YNGaTFRxFM2zDdzhEgXcULnSwo9K2SNqmfOsum3slT7KxwdO2u6S0/kiZ+Tbgtz6IjtIr0p
V6U5qdNiukpqHDLdB2rfPcv1AKHTSCjLiYOF9aSi12eu933BPpeznLbjEsjKCEapeqIXMTxEWief
rbw8NilV1SIzBPa+UU20bHeiTZZQO2ciC8X6zRqrPeXaPCoMAnC+E9DpNCUq7lYXGohOmP0L5M39
QSwyaaeI695AsOjrmAi3Ii6ivXBABdE6tYWYfEIuzVJjvCV+jDK7xbCwqXlLq/ObVhIOlYjJAk3X
i1y3hARaa+1iYP0CkpiR+IJ3K6nEh0wP1XMyNqpdQv5koCK0odKEAz3DQGvaOz1PMkckH3ZOaHKo
Wgk3ujK/5McYUD4V23h2OeXIxM77ytUiSbFlYUWs2RSmP4ulL8gwFpRUNM59Z5xp4ONzFCcmPkO9
WVplwUWkfkzWrF6sHps4TcyQTl4wjjLCjV7r9rRMvHlKb5VK+A70XMCksz5qYM14vXZlFp9tpYaB
VuvMZ6t8k479OYZv5/SVjhEu0Z+HBEeTSusewiyhzTqLhBExnNTCpF11/UFbowexbtFoSBdQ3wFp
ULfS/NnM2v1aC8oOBtvLrNfP9cz26oYAlcLr5u6/2Tuv5cYRLNt+ETrgzSvh6CnKUy8IKaWE9x5f
PwvMrq66HTdifmBeEKSyMks0AI7Ze+3HKSqekiB8JpDrOzEnXBB8gRcirdg8v62P1dEl2waKb0zI
spYrTjitjhBR4CWm6ha2zliAtmPPhndNlR1VxnaWJ4liN0l4jirtJZaXkyCQZgSoW0RqvC+TUiDE
ThW2DaSvZGAsq+D4Qn4xvpK2a4smeU1TFZqeMP2gRHdEIXueKvk7MOb9SBgyFz6mrCCVhbSfN/Rf
tJi9Du7ZDImhhAN2HvgE5iCkisB2sZykmW1uFXr9+MQQZ40u5vdInarPwM5FfiH2zvqZiYFAasOP
lYWegZ1BiTRnLAzSVtnWmfVWfdArCNmaxYYQxciK7E5rDKrkNEmoGSf22M2ux1x9H0hLHxp5hkYj
blIKr0L7SfA7TU/LoMFDGV7MdjyiiARaJHoqYQyrjr5FKkE6kT1MsQ4WuNEP5OWoRD/nlznSErwo
gSG7WKa5aTS9cgyENfEqNM5QYCF8jzutUwNi7omkmAup3uFemNm09msip8pGSZr6Q1E3aADCwFfL
MEQ1kTQEAbHOCNtFYlpnoUBUzNYxBzkExTfspb4FxojUCAE/aemSGO/nMvaMVpD394M+y/I+ixtq
NtnqIr/uzIegI1CsELSWNQ3LNbKACUeCgQ2DZkz3hv6ZpKvC5f6j2HwDEkR+RpxjX1r/Iy2y0j+P
BvkXZ0RyWLSCrUvIjDav1cENAYJsoi7j8knQVoDxX/6pQ5IzZJjg7gNYPpb/l+WxZQ1o2JQA1dZ0
2lMJ12MT+wM+N768N/ll2cq3pHJbpzllp+kkfZJU2B5gNOqWYwEr23DtTm/zE+d+DcPbnn43vuSy
9cyPytm8bcorYdTiTWAJeIk+26PqTZA9NsG5/MoPlOwikOKN/M5npL+bh/Yp2qrYnzbQn2vzYlS+
gWJGw0EImYo3alUyjKpDAqpxFh8QccGLC9FzAImE+0RWKDp9YyddTcyzrE82zU2CvUmILdcE3JQU
iDbbLe3LfDC/zV39Ew+3CIFs4qgdO2v+4vCb6EXtdSQxicUh3He7SKl67LRzsrPlG68lYeab8MHc
TK+Gb/jiJfaNxja4iRUUGsrv7GNJ/MI2v5aPZNkYft26pbzGz8zcm7jlEZ586LZSTavirVLyfYnS
YeACatlmcmbq22i+Lh0AWYYs5UcEIB7py2wBlfYgqTuWfTNnW3ewAls8gcHiWqqRXkxoVb2pkDEx
YsLPgHbHHfUHTUIq7qTXmmvTIXdHNza9SNigEtZD7id2U9hT7bS8h5UbvmWdXzkaxemZ3FYDpfAO
lmnzLle+grVztEtCuNNNptkCLJ2LDBFrx+GEyaeEkB9sNNMzySF2iEqj8uX8mn0kzo0CBs029ePU
k+Rks/DNB3cmQgGJmBtfS94tqssfCItKc2i+AHLy8dTg61wx3eBFyy6Wvk8xR4WsTx/HYTdZN+HM
Jcw6a9pev+HtGrZ8Lci/5C1eeZvhk3FWv6GPs7GlJSPfq1ntcpK9UDOazxDa0OYnZzM+6N+aK1yX
1+BC/9TeGqzUxSOQYXwTQCc+KH3fi2O1G77pyQpUcD+KF5/1U/7ZlzYJfd3b+BJPNjwd68xpQ/Zg
uTVHtlJ2+UJY01NEq8XO+sYZoHzlNGuJg5oAIbbV0W7a9cuKdHS0c/qiUaouDmhGHWR05aI/fxuM
TcjajN9/z+8r9idSxzgnKaFAHXUbQ9wglbLremPUfv0iRRtmirxM/ulheCild+zLQChN8xhqTkxO
BvlN/Lc0kue0sbWjRMjlIdibdKAmfQ2flMe/UZPaEG3AhgavffoaLn6u2+QnZ/1B+FILN34MpW1P
fpvl1xRiZ+uyug6WDVvtaTccSfAjuIhvrrpBjFn7zaFPvWnP9P4EjHoVDnzPxCa9i9YxOwZgcI0N
pG0Ct0QQIF8NIQx0c5uI2iTcGO98r1hMQ9UERNtAR9qi5f7qvxJX3YLKbI/RtiCFwXTS98wnXINi
gAYMtOorOv300vkBcMkRlx8j2A0BorK8EciZM/mK2KHujkfo0IgGlxPEOL7sXJqxF3w0AOiJOEQP
daUjZ8eQPg8+VR5xwpbdv5VUOJNv2squtaV3yZN9/SXzGebccuAQ3D522Sn2lJeCuYJrHA+AuJan
MXcRfSH2f8iu9DO3zktWOoR6IiQE1XnlWFy4v6N4E27zM4jL9+EdP/YHr+FKp2sW22hPBsCyCcnl
OCJmXFxrh9NuuoSSTValyBYRoOU5eMTMSeIEXR0aFoe2vHtsL8KtPmhPrEa7dxN+6uYj2rUHzLAu
ZcIVorfV02zb0/AE99702fYQce1ZX7Kbv3IL7R5Wuc1x8spzeG5+LcpmRs5zSklnv7BcUym3Xqqv
3tFOq/jgWTnHL+kh3KryPlT2pN6TnSLPiCC2xMdX3a4SH/SrejKeyld0ZxSYsDCKECks2s1t801r
gFTr0Oykd9YSy4WW7swdhlEIPWL81VmbTt5YoYvttDUcg0hW1c5zpwr2vO+IPN9BoaGVhWH6Limu
wn7+Yp61zm4kjzg+tveRAFLc43MKIo/XUqZXcTqW6k5ObJpUnDAB2a4nxioj4onySFcpfbf1F1WF
ha6rO6rX6JmNpbmRPPMq+9YTrhnWjtiBQtEGWavGdgxSZdPsIhlp2mY6xiAjXNM61+cm4oZ0rkFN
cFb+HrD77/jahW/Lr/x8v8ypbrjPP5iujGx/P5AGUBZZ7vyQ+7Alr2G8V6Qv/JyJeQ3HU/yBFWjM
Dsu6YUQ1czDB/Wf6iYt/D5g5PQTjM2h/RH6/keD4puGWyQPXHwvNH9nY6Z7UOTf6Jb0hoqQjGE/Z
bc00f5cuDEAGZSNdst3i1VcJuiL13DX84L7ExUBRPq3BQxZzKR9jhEu/Oi9s7fxNFG3TcvC84OCm
bU64lXF9RCzCfVjHHvkyVS+hSRVup5pvrS4U4AuexNXulnx0hp1eoGDP1+k9CMAzMw2zCU3lG5uA
osB96y4EDH6EgLIRsEtu9VW/lB9lcFRfq/gxeTCrg8XKfpvc1sITldXnhB6adUjsoBhP9wnYsu3C
jeJN2mIm8XtCTzdodOut6Hc72tP+FCP6a/xa9vofU3M6DDmaE9ZIOjf9zXwSl3PwVGzRwN36H9yT
FVXAM/mx7DeVxuFECc+im78YJMs9lFdkno8VeXt2+olivv6teP1HxXzj97zPP2XlmscE1Nrjwts+
HEbMhhThT9zz4ivW+4dB9LV41+1jd/5Qe6d+4aqOXLPgX2U2dsYv/sQalbuIsjVfcSeit7AuDJQ+
FU/84YmEEirET4d5zlEn8upQrIJDsINn1mnFQXvEUaVFJBpe8x9loYp18x8Nc316XaxDKnmCa5LR
YJwJmB8eBn0XcFucxQ+VcUumfg2LSHNCFFD4vuhIA1JuUKpbtii7mWDR2CL73dSjzN4NeRElUB03
NOqugby0TQLGapK8UU8zDfo7SeXBqVF+t82vBlHGA68J5y9O9GAX/lDDFBd04vEVbHFAlBNVwt7o
3IYIV8IPbixR+eDUH4Lc2BBpKe3HBicf9E1k5c/DEZHWr/EDKSwUkuWr/qFrROhHaHHwuwVVzY0G
U6K5Z5asvYXThnuWSHahb+yXE0k+R7KRqC6dkez5M1m2t6YCXOKj4JMGB0nzsCG010VNNEue+i3u
KBFjH4l3eFBP9ZaBH5eX2g3P2a3YJX6EcParr1xU89FzjQAPy+iGO8XF9OuzaR5Ef/oZfswz30qB
nIrn5RSdil/Wc3jpTjnYlC9rF7+Sn8u3AB/z6zR7c/FbWh5mVMyZTes1J7sCMFjjTb8ME+ueNxHl
LW3gnaOSIj4iJs1pMENCPqYZRbSs8j5PtRbuF7rYSDPEwxhm0mG6/4GESWDIiWcX8Y27pOe2G8Bp
0uF+uP9390f3v2aMKE2LNG25KPfSwZpiRE73P8aWRXTe/JCFHcqHJLq2ooSjeCIYwxQ3ccR1pqsJ
6TABNhC2wvtVKeHk5xVp0smUU8ubtqElF5g0nNg5QsocLpxDsvA1tqIDchB+N6SYMLlz0RsE7iCL
IVqboKhVLIesueUBE3qvYYftdQjsSLA2oUDiDvEzbgv0AtuvyDDK0phzBlHodkl3k1I9IlunHZ8k
hMdxXmReLTNhFy0K7o7FllMHcC0zuXlqW8V0ysD8lFELU1ZX4CSAtGRNiNGSRGkgEI07kp3rTDJx
OaSGRATRe1qN+VRIiOLG/IjlXAkaD7EpQgNET06Jd/WxpjoylQi7dWJumimkWZuA4UAEOKg99/Uq
XRikmOMhSrKrsEYXDiKMl6hVbrq6IFNfZRY9DKpiZpKpCskjCue9WRkHg5sTkvnDgLdNWrKO+pEK
eSyDaxYHH7A12n1HMNZQTrTPCde/dtE8HBN4MtEtGOUuDQ/01w9dJWYOUT+MxOU8dckeoROZKSpA
w+/C0XqJcpDtCbLNaDD3rREeg2p6J3lb3g0jYW7Qhx+C5DPrG8Q2lvSjVoTRaoOJYXROEl8MVqmD
4BO1md1Uk2YlSIFyEquFXXbpQGYFJAqF17wotHew8q1QEqUqdjcsgIyXRydOguda+w34ocFAmL0O
UcZ9tU4xvjTW77owDlKLYBPuEZOTgt8BwaqLZNYdZVOg9V3ehM4ctt1E8HQtRr+XQGOMRDdk4jqO
xiHaBszy6n55qbFYbkGRAmkSAMiHAFhorsa3ef2fyTLdKepH2QpyJtCZhhvVcnUkp6pkCXacyICE
InkrVoynSSYgWgXVbgqnHtrnoV/eEDm/DUV0RiruDhZy2mYo3zromH/+bp5ov0Vzl0oEb1cj/Tvz
tNjAT0Su5oXUcqKzZ/G5E9X3YkrxH7go8QWV8h74B8W1RX7AGAEJD/kNVthL+1Zq4x4HP0l+BOLZ
Stm9FDVw3EJVqLVH66uZHCkOvlSd0jgecMqUFMxVzgYBGoSl3qxMeoeX0dKCssDqwBGkeCLKofdC
LDC2HLFCSeoY9FVGcn2Th7vHSFtl2zMdHbIov5RimplW3Mi1cbVm41VIRtomo6GeFm9pNX4lE3ca
Yrf82WIelHc7ZJ/IxkietZJBQ+T3QlgeOn6FS0om0i1HbVaSy4O0LVdmF/FJtzXjWt9YRazvB4kb
gBE+95Ma+YbiD/SlSTegdBNEqBq917bgKoT4OYBApakSIbESJmWz63ZypqS46bFuZDLpFcrA3EII
lWLX1kz0YjaIXCJdZYadQWCNAzM/ccK+uphWcY3H5kWq53VMNoO6aSW0IN2jNbYo08XxhbBtMrBk
LHapgYOIlAz8tERKETDryKIRbisAEqFOzJVUXhXeWr6dcgHHnpJWa1CUD2n/lpQZ9UjGLoZreE7I
26sC2py+P7kZncX6ihTnswrBKgnN52FMjoveOoGskj9eiD5RgriuBiR8miDMTpLO8qViDyiQHeXp
xF9vMpCqqbWEG4T3TyjBGSlk1med0bmWUf4y9dyRBj4rfGHNZp7Acalpfa4YM3RdgItCJWK+fwNi
dydiJ0QxJ4lbrRHPojohqNmbrfwRTRSyVXcT9QOJDWf2GtvKwBNhdu2PNbG4z1tHROBtCMWpJMpv
E+bhyX4sTW2X1/WTaJnnqULdPeps2jpx3OVN811BU5rFzzAkGYupPBawGFu70ALymo3slgpem7L9
bbTolK2KK3YJFDy0OPPtUyf5hNgXCvsW7xH5g1RngnzseqYijbD2qub4GJsFhUcSX8VmhcxpeNFr
1r5T2aOOtp7CJsk9klG4sabVtm2XXacPhN424qFsAGYlYvY4Dd0NuHGNtwGIfiiHNMvURKDar6Ug
fE4D5LJIuYRDcUA6cRknK+TT6NvNktBKSljgyRHzsjbSbVXjqQ57YRvg0cBjj9EEhwh1VGY4pZW/
lNPIjyrGas04HBB5v4jG5LTlYKetJvkYnjJWqyPT30H2W65mG91MGXcMyllaIBkMs+4jfu4JukJc
VSyfixYfsMEIOzhQV1xF68C5ehmnjCZa754mGCd2MBrXnu+pPatc4GXLV1RCI80+o29i1xqqtFUD
2b5tUIH7UpwgrraKIvhxxaBPySzJjqViB6rgMJjxk8DrfyVOniid9D010og7MViQhhuZVECeKaxR
3KmDiLocDIys5IyQE4XrVKPGXlTR2BttQ4MZgBqJhb7cJURTY7BaPaBJ7OFFHS5IsfdDYhqOPoIt
C2VSV5ZR8hT2OvZKh1BjmdZQnz/V1CLHAhqMXVbpbhEh7JfmTk263jUFSdhEPUSkgmg5fZmcEcUG
mD6IbotMaigxq7YeEJUV0ZeB0dDtIBEeZrXLd1pF7kpjQkjrAe3VBHz4ySj/HuuBMe4a0/c8YJxz
TeTf9ZzQOuDWamWsJf0QuQvUytnsntrcZK7ZNTtyg7aZETODaLTrmHPLrZZ+F4MuTHmL8BQYx0oP
BKcKudmwtMqy+KmeW86YVnuTpwpbWZrf0kB8GZto9jVgX11svRkisCh5mFZLXABTqgWbHervgAiY
OiSCo0lIY9UcC4ik4vfps9ErJfkdBTKwKp2ZgLnOrDU5e1wE4RBVyxPxMiqVLkZwcDGcxrk6PptF
CdHKlL7h3zcnNWl95viwWRCiekPQPYbtrsyML12ORafF1Rnm8++kDCPPRAkImkC3S1V1+4n5miRQ
scVqJNuIwe164qw26l9GjctJ0vlKRC0S6G5qdSf1pDytbXkoJLuQpZdA7EM8SDQKKuqIMugHAk7i
pzSHm8SCZkWJoAoi5J5pKBKIlcMYWM7ERmMemWuEnXGSFSoDLmwnQ5wgelpAR9vS7ggB8uNiuAyK
J5iYKeWoV3wQfuq+zUd1f3/0X0+nrCQdqKRxrdOvmM2QKym1th/N6J+H+8/MZraIDA0/7oby+6Ee
OAO4YEluXlG1BZJ8E/tS2bd68QvKWQt4yIJ/JApwf1YJuBYNTPiikKZUopFNkAg7E1YLRFXMNDM6
t1UdPoRhuVOZOmnkyTPEzf596OfqKuSK4QEx1/dtMmPMlbXS2MuRov85FCBD9t3NkiYD39Nfhxh5
AVSzeve3KvIuktTQzd6TIvLRZCqmaMWDGIwyVAstPWZ1qvr3bff/iQT/N2yDqums9f8jDFhD5/4d
Jvcn8vrS/IRl8f+oA//8lb8S4Yh9U3X9LkzQCa9eGQl/QRtk9V9cJDTdECUd99eqjvhLIaj/S9b5
M8R7smwQKfwPhaD0L8uyoAsoJrIDVSdH7q9EvH+rFgjT+5OQ9/9RMUgwIFAp/EPBBkhC4VfQEOfK
CrJ5+b/EE2lLnu7YWzE+1A9TrFs4k+jU9WyhhwdIM7P4DMr+NVLqYL9YSHWxFLyYU/wdihEZmLG6
gijZ1f19+KNuTpTjpGsSmYzKw9/hJFD2D7gtM7JkNJZXf9JkusrwSLM5ZWHP2nA9lOBHNkvONKxj
HWzhENkhwizdLoJfkGS67uvTYrL6INy6TYfRrdqcgl8ZDoGi/koyIXioyRL0OsV6RUkP2kazaz0w
HtjiNeE4M3qp42tq5rugU9c8WPMIsvak9WmzKwblixCZfRUswiFUmYjUa35WfedSLyt/F8NF8ScS
6K7P1uXptRqH0KlL/aIgGPepgM6knKYHAjTXEKz2m2XpL3E92elUZrckAYBmWx/3qonmahxYqVAy
e4U0aodqPVjDBCgw+xzzsDnUsKqcRmV7FfJqhGSvrVx5ZT38UVr/5xFWiecp7VI+MkDvBRUzKj7E
fHUYHtKl7ZyFS9GGS41zx2LcX42l6/p2XlRilMxwse8vTuT/hqupytxh7AibK7PnUUmOSSRmh3nG
hDiXpgwLMTX2Zs9KvBflSwzSVSLzJZWaaY99WWaQLYPxbaOM6DtxoBIfKLhHAUPG2l6ju96FRGX6
hVZgEpU68Exar8ubCcPjIVgg8hppDbeCpb+ch+wejUHawbr9x1v/X5/E359OGadIyFB/Kmrhi7i2
t9h1mDObU8U2sej398M0qQ0pG9qPaJR4rfqx3Yd60vj9aoqhnURctT76+zCtSToyGXM+d2gPIAdS
+/Vwf0H/9TRefTrNEqg2ah1uqyjrmZCu2vs/D5dJfhizNKOsk3Gpo71fpqba3x/9/RRyGn9gNOrW
pLy6f/Dlahm6P/r7cP8y3J8SrVw7KI8YUKyn5f1kNP5Qxldfy/2H92/HmGjvSh7Dc1idIfe37u/D
3z9TIoJrIciSxlvsw9VYk91zLJQ1J+EeiHT/E6LAAsesmOXfU5Du4VD3wz0F6X6e53HD2AfvOKpL
I8ITPGAGau6mGclghPOP54xgdNw9atuOC4JluNmRSuaM22SfYSriBxhK1uaCSWhl2i17xZSWvbYe
7k/vB9lKWpqYdYKi3RJSNyQp8KuhSGFBd0S0EdmBZdyk05lWF4jZIOmgOSIsuZi6QzMGb2Y5uT1+
M3y+vbA3FeUZI1bujXffxv2XUt2O+Fv4yZxs9x9I61t+Pyj/eXR/arWl5FuN6IPvKVBL8BcgQskE
EcUnbhBoDwtpl3Yhoa45kQcYOwgtJ1GX181BpCPFSzbG3qJO73HeWPgEomivLi+8s6lkQyOmn1I4
DJHV72dOeC+ItPeq7cJDY6jPQEty7/4r3uOGolxE06nLuTOtF7T7HwxxktfvjBRryjWwgWdpTJ5n
qNKc0SIu+OXaWjVe4hHfdT+052SZvjpCnmxFYLoiDsc4BKi53umYAwXfxPaxUqkryavzDmB885SZ
YrwN0/5VVOHSmeMKtrYQ4Euas4z51fLI1Mz2cS4exzwmzLLmv6ixuIZLuRB1mVgAyzM2PrQB5jTd
iMp1pCm90TgRgDYlCv50FvlTBQdPXr8K03RRoGvARRRv5BkFbinlsj31/TkGZ+yViZmSwNXrdO1x
64e8OjY46zZt1kOnkOl/ouKYVUvOJWKIj0wOVil1roX5qacaF+VqOdz5kqka7zCYn6R6ejIjAhpH
DcmNmBsWu60et3bP/Y2Iw22tjYclGXvMoygkmilq4QnMr1MTEQKTCI1jRsV3qgBcnsz+lyCGlL4V
eEfFRP020Tfb9XANTAF/rTW8MHFJ/SqZL0JistWZx8GLpwLDdgbXXReiCyBI5WC0Wr4rUpMxD+u3
DIZPkee6qwWp32oIHhJZ7fbzXB6Ehj3Vanm1tamt/baHsqu0AXqLuJeB+VzKMGE4otadraj4nZo4
sM2J+eOgsdbsoZ3QDZjowKij7QZmsKcoPRCMPP2ZpUX0Q2t+7rP5AnFofM5UhTm1InhdqQAmLDuW
OfMCglscHEuS+62c0AbXFf8orq6HDrUPShfYsXKRCmdYU/zl8DuaM/1skmbFlLrqfWh07N26CeZE
wrKtJK0lQeFF77EvFNTC5MOHDzMNtNKZorcwqhBgLp97naVOOJqtTS42XFCN8c6YILrU1H4GrwRE
xexBFlda5eQSUmq61PoLunK4WUCrMchkNipH7IBMU3kbTTvqD6UlVqDt5V0ZDY4oxt9pGLEryhFa
R4Zw6tHISZj47YH7OWNXTiDGnjcACyAHltGA3lBLO6EYISRkliununDil/mGDw/HSpYEmh27VZdv
ev0HIw+uuNROacZ7qovlR2e1N7OGyDxZJyZosKo4b1O5xq+K/m5UInMrZ8aW4pI40JSzM4rQEsAn
PLa5pL0sBpq3uQxoUUKIP0UFLzchKFJAasw6WVcFpHGEwANkqGnk6QR7NXotdetXJifcTsRQYsuh
Ceelc2ncEZbPOuekxIIQpkXmaqyHxH7uH6xFBp8I7YzKYARizQYzzYJku2TreguAqPQ2tiJ0dkG9
TXqxHw2LYfP0Qjzh4kyC+jttDO1aNM+gA46gZEFrh126a1Jws9Sl8r5YR3eM/batwmA70NLcrcxt
I8jTg5xaT/yiD5C/e7sVxho4DqGrq1Et13+SWXlfKvZHei0eFTEwXVWEdhEqgJYi9cxSovOG1cMN
TYchdS4KpxwrOb18jAC3/l2VKIeaQYy8MqODTySGkooSUdJC7G0a42vSgksiWLU3ifUpDkhOL8GH
21MqMVmbzsrMwrRnRSmDcWZrk9rt0D2zHSWF7ZJ1cXOIkKQ3BrCRUCtJVEoH9r5SC504jUFdmmzL
ufSzRzBrBv0VK81hat9G3MlOdYnJnwLYiNRhVmdpq7cZXOgespWmfGraxyplPjQB8CstGrkVcdZ3
NXPNPE0fRoNSRlRDAOpU3kX7NfRp5hmL8LkUrQfW9z0iLg7NjIqeHvCBZFhvkQlepY8x/C5q4FTR
iPG8Eg/ClBqOpVqGi5H1u1isbscbAVg9uVRat7EqoXlYkKmwCI2MRDtleoyjvOJ2JMSYRFJ4F2D3
Z0fJQmuPPJIhF2oAmTv2YZYAfMVBf+ZeCiKjf2hMcAxSEAuOXMi8sQhtRiAYm1yMS7yUCW2OOLjM
u7wgwascjUpBc7LWJ/fn90d3v+/96YiCrJ0FSrLVnnw/UJv+2618f8otsfDGtnidVFJPkTImLgdc
CGOycrsoou6Hu3v+v56W/aTtwmlfyNR7CncTp17mJ0VpxM2QoDVtxjY+GD1CoKpGyX0PK2NCmNEl
pQzr9b4hRiB8mYrsRSnF2SNqliVAui7cpAp3PlGPaJnbf3i977SBZJqogE3KoG3Bp5QzZ94bKtxO
uY3lTR7JyLKUAGfmeoAKm/pxFB8b5k/7Yh4+U+hKriLnZGwOg3//cUOqVWjIwzYXYYKV9Ywbc5n3
9BjzPha1zgFhu3698JSbpvw9wwBhE78CDqS40naD+Mep3v/Hs96ttTgBIMba1p2AaeC6Xw/VWg/n
a4aXpVskjbIO2d+99Z2qsfq8P0cSOntkiV7u2Wo5EB9e7N3Qu/pgk7Uqvz+V1pipwFPXon5MuxiZ
y/qQaxfoDJHCEEBUNpXLeW7FQxCr0pOmlK9Blg5b7iJISSYRK9JQnxY1V5/VMLATxXwQ8pIvdykJ
l8SIv/uIPUo9lsZhbvvSMyssz0GXTGdzPQRR97NkeoaKHmmzMJIrKoF6Bc7aW6OTDZLgRwGJx+T3
yJIOkGLGRDYPlZ1Do4FvxFckikty8MZcv0gDjpSCeqGIdER8qnash2CfRXF4LqyK1jRng5AKMOZ1
fWy9tpE/J1ou4FLl45FbQ/VEXLOdC82b1CXhs86MHX1hrDl048KqmddehkBHL8ASQ1KH33MWwLyR
kC2R/QPmaO0XsTWrrqqhT8QnQtZwHzaXUdeoP0XsO02iHfjmmVxXuWTqjLg5K8tFB2inhY4qRNNJ
thDKZO2p0sszH4S1LTMteVClH6Vt0rPKcAy7A8LhSneUAkDyyC0emg5RkHlrlF5rsfyvq3i+JEs0
ehISvCGVcNmV03TNe1KO5Kk+DWNO/88XBqOPAK8ZtLbdG4gyxSU/CGHe7KbGRPSqNmdrjlswrFPr
VTEytWiKk1OrR6Ynjs2PBs07tNBSG3ZXLx3eAMyB06w+tLFZHhSwM7jd6GTyll9dU0IU8FyCQ4vv
MvW9XbXicoCpsWsHU3yeDdY0WibLO71sv2t5ybxETsutMAbeGjmPbZNp9xwPnOXS/DBaxjtOFejq
k7Sb2aII0LqvyRQxBk6nTwAZH0IxKw/dXA9nWAp2YRTCSROVwLd69TvulswvVWTEMz3WVQGbGM/a
5OAOWXzKh/MgFdmh0AbqOdMuxI5saxI0NjCUEVDhZuDKBkSrV6T6gjIEo8kFc/VRm3v1nMjCQQRU
tVWn/FeHZ9WdLVbgkYlySjZJJmKnMF3TOiy2AzfpkQNd83w0JnkvUlG4A+5Qe2kkaddk77OZ0J6U
fK6ZNiVO1MOg7NkrOFGbkFHJK9qYSWvw5aoGP4pMi1xyfpuYCr7gMuMjqif9CgE8vkqCEVP4HTJD
BzbGyVup08guaXfUN5WQBlc1FB9rpjRb/lmQjBi7ucsXfDMbwy9KNKZ8bq6UTii6YlQhcRAczWBS
kAaoe8Jkrqk4QbYrjBGSM49oUdAKCYkIDq0pQKFoKLwoU+l70PyMs7Wl6zsJEXv3OXscEoSkEAeS
w0DyNrmjCeu1AcZZOQ+eWsY9jFDMK9B8R2JR3CAZSUCp0cTKurVXSYZ9SslUeZQQ/LzVqxKtK39l
ZiaSK0GPI4TJpbcuUzeKJ1EaXqIpEB9Fom86zq+yjLx6yMXzoJfoVAuTDU7zJYkLumC96bzCEpE8
yPmyG9vcQnzSU5NBssBvF+YXs4rSc9Z+gfjI7KlTUAh2bJ2rJdwLWY0UveGfIB39e5SO2WDqdlhE
4MqaDtJx2JRnUdX8ZJhZEzd1d4CI8WlkknK0etJPrRXzmuCvRo4WVC6zDhAnpfDdV8bs9aoB8azQ
X9OmHLaamjz1ndWcpUgrd70qPd8vtCSEP4aogHZCqI1nKclp7+fUn4wAvFGBxLTM5z3J4nwRevTy
nSnB+xvDE+IaD/xE/hApIriv5tYSMLGHBnfF0i2dYiIToi5gXVUBW9O6fHRnVjXUaamwmbOp8vBr
v3ChyXbSLO9ogX9VWpOd5tAiy0FnfRlkneHvFquo3cSokNuM8l4mQcHLzLaiWjFRo3KN5BvznrJh
osTsTnErS5c4tf6HvfPYbhzZtu2v3PH6qAFvGrcjWpCiXErpOhhp4b3H178ZwaqCSuXu6Z9GYsCQ
EJMGiNh7rbm0Q5IOxpaqMe6hXEHYBr9k60Vjs6305n6C8fAkqqkTIaOJ862zCUZp7R2/qfYY28g6
xzIW3+HyEBZfzVFV+TkMx7DECDJpXxlijMe0mEFhWWD6kqjwF9uNgVDTjC7oEk1KPB2Kujx6mfMj
Ydj+YjK672tmkZGi2BfNOkVVXh/nYv6SOKjqA4Hotod52pgtDe6OmLCX9EKYkZ/EdnY3pKX1yPB6
QMKS4mgduwAAzVQS4e79bBcQqYVNyn3jEgvj2JaD9JM02qBkgN1rxXNtoK9cZgWbGEZfS5jmutw2
d1NMBxDGW7fBnVRtJWWnHgGsjY1+J4diagdgu7DQRfRl+77LXBulZKmdPMt4qblOm11fbK2yx6Fc
hcDjAZJvuZXdDqSE3FojCbvExp8CButdR90aFjr5BYt1WXRLo+gDkyRe8kPYZ98m+lLbfB6enI6m
sq13Z0OBMJj03SnK9BrpT4MxJKt810Lf06v9hBbnizku0XnMEHRUswZuLI3z+0E44LAYXrwc+bFJ
W3bII1T9WrqcHO9cqGVz0do7QoIcBr4AfS13mN+FhnNI22Q8UopCre85A8LGIN5EcRbdZRZjb4iF
6d5j+lrHOBs05Lh9lf9s1AS1gOuNX6ymeiKePt9ZdUqGgw1ZHGTd8zKnBmVNBYkLAdMXz3EoOHjq
bR8vwQ6oY+QvDH82cewxa9XfMZP6ic5yunVQ0HD3T1oQ/fpP6E2UTXTDH5diRzBGvA1TXAWRi8rc
6Ch09Hg2d5UZT2cQzLDNG/rkmlu8NKo63fdGcG+bX7ok6T+YfcKdbSGjoHPbb3C8Io3sh+4OAp1I
SLCsc9HOexK3hse6UcmOtQqQvJoZHKwUgyHUIcqfrfZUcKML69y7DYfow5x5jBGRst2MCgsnKOtz
TiBgO5goernPqBcmR9wP6VTuIj1C9NNnCvYElTB3j0C9XMPvoKGlK8QX1mh0aDWwfu1qupheS/ZP
UX1UcX/eliMp3QjtSE6BH9yjbNgOlM2O2RJ8ycOqepn5IcaDy0XW8qYnpR4P+PtCTHzFcWwtvmMF
/Q8twfCwtG55sIT21uv67UhzdZsxtd3lamhtOm40UI6IcBla5EzpCARg9IrhHDV467jNK9ugM2DZ
iL/SUrlFm0w8nVoymHeN+YZG8EB13dKejTiMtvaE2YroKkjTUd2f4uSptAtvV/BHSX5s9WMUM0JN
6/LODe+mrLHOTdoEqCQzcq7T7FFT4nHvjXwAjteh/g5pxg49iGS6bUhZZ4XuvW5uIpA7FwoTgoCr
HIdabwFEEtpstgOK6GhKaAU5GoqT8ptuMSjSiC48BFBj78hOAndWa+GRUdHeGEPeESzDu3hxKR3r
A9F5pct8DRTglhrkgCZEMUisUIqDfKO1KIVgp813So1CxAjUs0Nwg8b0DJXTfinivZnU7rHDGxbE
TvOoqTgjq4rLLfDc2f6smFBDC7d8VhEOH63QUAigRSKFYutS5uMnsIgaV1noucEkTHx5D6+DsTIF
0jb9aNbTcrDyBc9fnmNQmfOvXZ5inZk95+gNakY9sqBzYhS3sc3gIqC8ikC6Sc7lWO6RChKpMtGx
9FOnUn1I72evTO65J4dntwuyi52bOzK3yzuomOijq/hQTTETQyt8CqhtXgpCVuLxY1zE462bIhK3
A6Mmr6+zT5njMUkrlScrSZyzXLjNgPhdIeBFNUAmWVUFcpwEpY0bMoTEU9sc4tFBIBDbBYwF3+1j
5d5M7E+W1XtoN9jqnOTTxPfhzKR+oIDPtWA07A85Uqi7ulcJtTL0pyqcmnMSdwOhf3q3c9JpV5EB
9lSIBW7tHYF7T97ATJWg0ua+RlHveP3ZtCCgMHnQb1HMIjGuS4taVFJDU9YSv/TScVtk2oMeKRPi
eMCl6QyKI54W46CZKLwzPrhN1FaOr/SJiwDcJKKFhuWwNPEhRry1wZ5qbuo+SE5pvtxPLb/fspy+
mgPSKkLaSRsM641CXNDFC3t3Y0aaxln7b+NkmY8JX0MEPeq7IUD0kal3Slhqd8x5Eds4TOpskgWH
hcF55pul1d57GuDkpsI0VbT9PQXCGsFzPFPfNtOzDQnasyjcZrPXX9xmWysGNwOmpsSRoRxKrcav
ci7CeaZ0F29ixkLF6cHt+BIZQ5MyzLztm6K+OJQOY2vUt1llPI+Wfq6a2j0oSRj7oYvOQ687mie1
l96nM7lMTjhA4UoObYoFCZVE7Od5QZ1mmBHRI8dIyP1ttRlraZcCM+fiiTKVFk+nJ/FOKwuMinY5
cP3w+F0P9s84aX6oiV0fvML9Gs2Ek7ZDfkcgdk3ZvYXBHNSYkJuFaPcSa5tHEGREcfqmoj98mKep
O5gZt/qEadN+FGTqvqirfaxUB7d2tG2kh/373Gpue8I+fcOh37zMODTnXEOxl43R2cq6J9UF0zKU
Ha91Ypheuf1zFXjuLQXcZ8yp8yYLIOTEJJ8iRiW/ScE8WFe+PVuGz5ybL0fP7G22+kNuUdslsgd3
hp4rzB7dx26iPDVaeE2B2KA9JoXopoCmSSmn/YF6HE4qXOxQtYCNJMXOULnJtH37obDLT+pcEqcz
j8QTMLJ1p2Qn/x+9W1sHY3E+jFHBF5hU2OOo9S+Ri74Oh4hC2+1+Cd7bkxkiMq8XLoE2BWKPzq1D
4+lUduZzRaiqqU4fTYv7ztiY+V6x+tO1l8/cFYwKE6q17yfX5L4w6J8jdN97qrkUe3NRS4LA3p/6
ttz1AUWYMoKnClkTUTOVMvLYM64EaGAkElAjcHWTCVzYdTtpW6RaaGopHqqn2RspstoCkI+67ERc
xXRKOgh2sRkTsaiGj2GP86QTWEDZt+9EG58x1HjUsGOofYw0Qc2/5IbbU5ZVjl5znzRIFUJBehwF
klPNPAdvBgSk1tbGU6gX+bY2YOQmSTee5CLKkrug62C+UKo5tTPWZHPiyw3zvjwHRA/iV9Ef+bHg
1bfr99YyYsExYzDBzGXKc5JhYqLpnxOa41LGsLWqOs/8QpwonX0SNyaK0AuKScFadCR/ceHOqy8e
pvbQe9ESbCsh9gEiNLn9gX2g0S5kS0xBQBmI/4lcgI5rTpko8q37FENP9ulcvrzpQwdI844psxFL
4Ezl/1yulQJpum7KNQeW/rZBAXvD9JBRsACjyjX39zW5GYk3DCTD89LVd1GNXSOvkC5yYYc4aJH8
M4qFVxRM8Q3F2g4C9CYXFncvf8Eg6Tq0OxeX+R6IW1arjM6nXMjNRWcwmiSld2Pm0+3gpvO5DReV
cQBvhnhti6hpUs8XMoxUihRSrs5U1Wka061gwJsYDfM+Nzq0lfpRmw0F7CWVU0Vlkcp6KWOQ9uQR
jdl7SbSXGjCpz5JrqcDZRUVm7dsuuQrEaCROfuS878R/p4wh28lFVw3RdhxIsxrE70fKZULbPeXl
XFB9qzyMZPXXwaVoVthIMbNuRijz+2IwytteF0znKEU1YoG8tWVFmOYgRBsjSY/KQPacqGTGk/lg
utie/isQK6hOzf8mEDM0wfz6e4HY3Y/xfy4/pvhb+QeR2PVpv4nEVBHSY9oIvQDD2aaKEuw3kZjq
kexjOEAWXNN0dHsViRmOeJJqOjzL8SiRg8Vpy76L/vf/Gdovhu5ptmtonqPqmun+JyIx13sb9ON5
qoCcUf60NEro5huNWE3SyjKGRXLLRH1DPT0obwzItIc0m24TFKYZ4blcTyLdq1VACa1Bk1OjuYrc
PIrbeldH1jczj6DNWExmkAeh0uZKIhYG0zcAdC5qnXz+nGtoZoyK7yklEGiecrVwgdLv5GpPmtb1
uNxMHcjNSoo+W+qgpDCmMuqHOu+phwm5i1xobQvCTK4CxS/8OP/OD/G1ZM35o4Ktz40Q8CkKdxkk
JGUxUjBVShGYXO0W8BlE5s1beR/phTxmva3ITXnAw18dkQEMiJm2D+U+mhNCOrMuLNqnh960zut9
U94ypZCGuaWyX2JwO+LKQDjJtIG5EyMEEIHJNI1Z2vLuOJTlU6a1zT4YRPfKlN0rueoAF/fT6cmq
UHTdGO0smJg0buRCbiZi+KDFys+GMOXxHMLiY6rowDSwlGQ6i/jKLKK8YgWUxKrhe5fPDwpZQhQ2
CppOXn7pov6eFORwP7fDwYXYe+Mo9KOaPu5omAzCTnLQiLs5am7+3EdMRauouRs1ipKzQ3hflYQP
cDPrrjkvRdqckRk0Z2J5y8OgaV8C1PeOoQivrTnsjZR6Ggk9+a4clwydFZLAFvyQ6N3Iz4ZB4UvG
nSVYoDWY7+XnFy6w6dLWJPz5wSxHGzSFgOiOPSbNwJzNTanaPwiYa3d2EPdc5LlCyzV4tb+urfuM
amT8sm7Lx6yb6/PkPtVDmnODUQRpSV8R9vLbCf/lNG8Py9OGegRBRK5ej2OQXRgMrH/Tki9u3V7/
3n++r6kw66fFwvxWvCtykTcosNbNdd/ANPagWB74+r3cu74t17dg3X5zWG5ORYKOqEelKDejUasO
DV3jTPxcYglHFYvi903u2iSWr9vyMU2RkN0knyOPXB8kD8ltM14IeqB0ze2fMshfnPbNvvXPV/PM
33tzWG6uj1lfTdFhi0VqwBzp95f9V49bz6cwQN03qXe77lqfuu5b/2/rvrTV7xvbpscp3xPddl7K
pghxetAMVUoWVVs2KqVReqWNrgC1eLuquwL/O4f3CRTNvW7XrUpgEupyWwlRyohzrGd7synPhQsF
pa084vFjA8cj/vgcJOaResL17/3V8+S+65PleeQLuZ5h3ZZr8pFv9pX5pPs4W0sybwH3V9g6d2MO
MRyLEV0VL5vU63acoRlmbM2hV6vWTAs/y8Rl9O2hqj8yK6RIjjwydsTFYi4IcYpjCB4SHC4x9I28
Jbx6UCgfuiLq14dKTH1vm9p+Tq072XTOfu88y/ZzS+ub/jfC1f0yt49y39qcttpJGP1+f4p88rop
Hy0Xo+DEy7VIpU3iFQRUyFiDNwEHVukRa+kuDDLX5IOOcLeYacBNr6GL5Ar9evFX+7qU6y61117M
pyStX67p4ncq11IpGJVHQm06VuagHSbm+MR72yZqRdd191oR37198PV5cq8iv9bdAkaUoDH80Qwd
5KIfAl59FQ4bSZ6X+QZyIWn0ck0euCYiVOUHtZkGXxU6XrnQYbYBaU50lwp1+HESb5XRopKrWspx
Ic7R3eSS2WRqTLPoiyNboBB/GsUAfl3IfVFpfVWLSVAi9YXADJpJg1jQMdUOxdD6LcpTphrwreVa
QhbsYJaVL+NTRpGhok1kMgtYfESCBWbGQW/2obk8NQHEoxmL8EZ+5vLzlfD/LFj4wsidvfzu0CnI
T3AyyNzi+YZORA8V5U3QjWgI5Dsh35gAFy/mTucQLKpJ6oFnnuRahJvyujbbPZ3RvqQgnwu9jFRU
6Isp4A9CYaEKYbIeldipTTUhWLduj/rUMkk0l/GdVLZYzNxuqEI5G8siYXyHAjvcxTlaKIQB3W7C
dobhOvZOGSoqWE0KJBqXColeLLQRFDQ8gjSOCJjRmwxGk9syu+G6U26vuWmUAXhkpWc6Tt4J+K7c
Xo/LtetOeRK5nWWKDSSsu1xPuTAy3HoBXbtFMd652ggfUOmWBewMlxOZQiAXU1yTvjsaR5TFthZa
viT+y4UhRl5yrZXiZrktn7Q+piOY6NeUgPXh62MaGzOcvqjBZpW5LD1aYxQSKF74lmGekLqXvzxO
cxdGVkmEwJvHyEf/H/bJh1z/inxKEI/fUTU0ZPP8prqRa+trHyZq2qQXeRv5n5Tv1vrffbMp/6Op
crCWx07ckNaFJm5C62Yo7iCBuPVoXYDenqiOQN5aQJVzN1sfKNcmJ+O+tj5nPXw9bZwZxfHNTlIE
eVff/Fn5mL/dZzOG3xiZsbeJy8QEwbhcLrpQ6Nvfrsrtgiir64PeHm4t4YP5++OvTvr2oa+2r6uv
zj3pE786BXGzPPWfjsuHLnGJ0EQjK/OvXvirvX/9l9YXnc7a8+xVSELFm/HqietDXp1CPujtttz5
6unX469OZWQHs9XyE2EH+qtF9vsmfcOdSUYz2d88Yt2/PsExVZQMS/Z53RWYHR12K6MAJVflkT5z
teufIGW8OOVgThm5UmBkMc2U0BaxSBOhVZOrcqc8jO2X2fD6SLkW0W9EzUEtK1kP20TGqdhoOeer
01FRxGBCkwjhmViVx69/SW4nzfK8VICjWkJVNUQ0vz1drr065/qS5NnlYT7uJ0WjNablE8LbRn8v
fyvrL0JumqGtgf6RvwsbySEKOvErlI8iadTBmMwoRIaPjAPSBpz84CeJocBIsC7coos2XtGTCj7V
wIuhXvyab5Kg5jgpw0K2g1zNl9RSN3LV+9H0VnyakDJyUxO/GaKpKCWLMdu6mU/7BA+U6xYHWX9r
3egzgx0qCKJE57b9DxRH3wNu5Bk6uCktQ0y478Icz1HZDx+B0uTnuAVk0xHZGs2mt7tWqDlN6Z09
Ihh3VMoIS/njQk7pl7iBsR1ym1H6IkHSpIMEChngisqbbXAztwXdqUaGBt6UliS8NP4vljWdSVgj
lo0hKt8dSBAZvmXc8dQ2kya9X+eushQhZ7H5ZI272qYT643Ukv9bsPs/FewsWycm4e8Ldg8/Cpr9
2fCliL/8oWR3feKvJTvHJKhBtwkEYOAHA9pbfZ2u+ouleZrGYVRWlqFRH/zN16nj6/RsV8VrqWHu
tCi0/Vay835xqPyLpAjtmtT9n5TsNCAYf/R1kotg4rFw6Cmb4LfJgPgjnZorWrvklQqAL6uwM+Cj
CvLknYnTYxOI0a1NEL2i3ReZuux11R6h35rtPnfVTUvJGhu3kz1Bj89beGhLN5oHT4Bo7NgMdzl4
3RtngtFhZwNAOad9HD3Q9LnSVdspmoSPhb78bT7Y8HzoTtO55h/g2l1oTE/TiM7a0z4UAYD9IMYZ
XpoiwTJL0SkaZLkAMjiBjsss4GJfk2aIkfSXAyhI82YZvehIQ8PGdG1HjG0hBLQ1wazQGFwqSbhR
QVl88IyM7qnoSvVeFqOZtpMzhYUXMg/pGtLD89AFdgnyJt35FAVopjVatHMb/hxb+9AamIWiuaZB
Wnm3Zgl2nlo+Jacsw/wGucARjbt8ADdS2way2SleoGkFQDtj5OVZAhIs6LV5u0SpvVERuvuO3nxF
V08kBJEKpaG82M5Q74hUJB17jun5Z66fo+hE9qpfnCALbmAhgU0020tqXMapcwRhxi+iAUoNbAfU
U6AUELu5ZFIT+EoPu/YXXWXM7KWA9aMZ9JjnnUp7uMSh2Z01+2sbtektI7YLOWEkHjhZvpnok+4a
evGHJkMmpdo10pLJSfdGq+9MhEIbZ8bvM1eAJrxuwOujwtc3C0s5GEn8wdSZXUbT3EGwhNwRVxHE
sSUXiN32Ga3+eWhGwkfwXEQDI3ikjqrSfQu08ktDWDpUaxv9oYMaQMSQOvZM1ISK4Ktru8vCuNzP
yvDeAswi4o70O0/HF1Wan7hCdvd04W6nyqvOyoDIDWUxZTUjQ7/hHuBpz89BT0utnYjsTEfvPC8W
PCTMvZnklffBC0ICAqpLx9m1Jtzrmd7LvugKlboipgfdXgaUCTW2N9tEwe7q07HPQIy6zmgd6uh7
A2IHhwGaPEhdmPqINi9I201N6MDAum9oANHyC42nDgLtqDh+gnyk0ZP+tmghiAUjYkDVzgj+SM16
43V8T4KMN85RkOVwyX/oh3DZEXbb+9RbG8Ianc9dFKVHdaogGlZQB9q6g/TWqR8nvKObQdcRDSBk
Vp36+1gEPGVq33k2MaVhG3zOFaSnavFuiTS+cUV8MV0IcCP+EWBm9g5bOICswfiIA+9du2D308MZ
013b+OTM81/NqvZQzval/BIv9nwzTECXZv0d2erEehXjI6HxexUCP/5dckfnPDwA2HoOR+WHG5NX
m04j/D5r9rVEPzh1+m62ySDPO7UlELT4mTdg7Fqn20RLYPB9CaAuwMrQwubWcmETug12p6LlujUX
7ZkXazzyLn+NE3qIRQycggvSLtOdr7VTHki9ru8Nz3tutOa2xYi2xf6ebBH7QCJOX7y0uR0D9WBW
mPk6e8kf08/aNHyH28SLmHpiGsiCimJVuRmrrt5x/Z6ouUD2W5Yl+RjUhBiHlrspN1GxVPse9SeO
LILRbPMcuIKR2GHpnlIUI3NtfjVw0p+0OtoXE1zKEWXQJgi6bG/pHjn1ZH1pTkzUfYqdRkVjihUO
Rg6U2xhQ2bYX5iQScvdIrB4bIxzuqinKj7rFxQiaCAmw8bFF/xvOhwn9XvGS6S2s1BzaMmjDvj5E
DSJwIlkFwdZ0df3Y6MuWfO58l7v1R8sd8WNnBhQqmHe1anwoM/JZu7mPSXyfo+NoLClcPQtl9JS+
H+Ih2OI+oRZMpXZHQWOGLIa612rBw3OhG7vnjjTqTQKU4qgtXC6WPDoPNQnZtgGvXDcfnUHfjyW5
plVYgU1K5pcqw9IvymtPH5cM1Gga9Mtucf156PB+Y2mY1HTrTCBYZ0NNN6SeG0mm3hYA/0zjNI5p
crfMVFJ6PNiX1I4BTlvfanG59noD/meebslk/qYAzGQEHRwUHYnk0Kj6roWMflOnhKBQTCKAYLs4
1ncz155Uy0FPDoZm16ADsW0Q7HUZf106yIx9XHzosP1C102gYGMhS7YG4WeAdFw/ODq9+lUd4nrX
GdGBuACilhH6hCXYRS/ofQV13Y2VLFxhyPIOjZ+1XbxPLS4YCNE12JoxgSxdstdcRAW9BQA/8rJL
sKRPejnzVeh0b0NA9DtDjzErILGZ67o/KrShCEbXDoMK9TEGq0fxKhFe/71FOOZs5HD2BMUzTxFW
zgap9nfdEKB1xOmCI43aDl+iyj6UnvapjjI0wu0c7XEsAonSBx+M1ExzT8MKiphvzOCDlhqRK1AM
91YH6nxSB3+hQ7k3KodbcQYoX5jB4fJSK0V2YJeHmooinJ/wsdEWvyAk2IwqXB2Lj/Zdo7AKUigK
4s8DNdILQr8dPD/+KxaUsyajw1+jQgo94y73iqPSUuBHdwdhxhOo4s4FKTqO39yhTtADH7COfgln
58WbPUDUdbMLrXw6qUtJWMb8LVXccNsZIQoNkus1Yjm6MP2GBshHWAlIyPoQz+43KwLB3jfvW1eE
7nYPmjl+CIcFLljd4re95aIQCHPbubOT+4AX2BWJAlL9opiCnGAblzpMbR/qW75xBuJ5uBZs+gAs
d9vNuy6oKyBoXCSrwI8H32pqD1YjqAkyDL+SgZ3HSH5AM1IzcG+1qmY4gh6n15PwNu+M+3IY3qcz
DMJ4ci9hx5cLS8WlBOp4gBZnbrDs+WFZfmh6JmYNV7eNUzqHWGtfPA+FpTGn3/G8EGOhGPfEO7/Q
PyoxKWIk95ByklpA5iyFSL7cOzcKAd9UFZ87VNqkzrZVlj0VcQQor/6OrABXVUFSRkDMJ8L8m8x9
Nj1SvvjNHQJ1Bv4HEoD8bGI+0gZ/8k3F2KoycIrnFq3D3qZlECTDSUW3GxKGZxy5s4c09pjqy8XY
WTlh8DnFyLTjhjsqNr/NOvODcJxOjdCgrAu5T6buyn18ARhy2gPNX1E0l2VSuZC18YbANBwAdCwp
WkjpdyyhJHKbH2fmD0KOLEQyMul0Gexs11eR6ArDHkqqd3nam5shBqJdCK2HrOq+KfLKA3TkwMSL
/4gi4QGBbDeLFnQkyrVzB0PP1NqD3O+Kg3JNLuQj2r7+ZiUMsdddcs0T57ieU67KB2tVwF2ymtPK
T+qvS2Ibp3J4Rz3Y821HxzKupHdRWFhobnCwneQDnIWEx9gNfILOiBmQrkL6Aqxe/4T4O0Gf9IQW
qtlGFk5l8bXJHVpib+qw62G5JhfyjG8eF5AElLdGc3yzf910A4BkSYLnpCy5kEcymFe0rqXD8JrA
ao8kb8htEyFOVsF6ktXn9WNNhB4tU0sKbfJjziZgD4z2+djtaXyfYzreFXIfqMHy2JILvz5Zrr05
YSMYFrZgWMhK5rpY65xyX4z3fts4RE/IlyBPlcrvmDzhdTUM7A+Yuuzd2jqRa9fuR9bl4mbSf5cN
JU9UkpaRfLfELpx5M4uiC/RHco/bxCKBC5vz9WMLw5oP5rou3/vE5mqOUjsAACqqx7ICLuu8cm0t
7I7dBUW/6l9r/dcy/1r2z9zwYNUKGRRO90H+jOTCcRI+hUr8orBOzFsXbT+gTJrHSPOQbMhaliyd
ic1ZrKFTbk7mkIgqmFj1hiRlJtrtgsKxj0ZVflI8Fyd9DP5uYs+cts0Du3FrV80zXoqi4VKid/Pn
tg4wNC3Tk0bextykT25sHawm+NgEACUcZSQynKH0Pu3qZl85AW4SeloY4J6L0rD2YIAeCwPsm4XE
5RBR89uWPRZNrpdM5uwYXs8iRh46VR/TolEYQQ+6qd0sObaL/U3XtOQ4EOmFLAEa9eIYJyvBHtRn
2taLDXcDZy/xtYlRRJgqPvUpcNh2m57HHke4NgT5na6X3CFtXI+YpIgmMez0RLDNzWSF1b2KBc+2
VPio0/Bp0IWqHKbkNgpBhCaZbmzrcMaBORY/+YU/o5uo/MZjXqYocXTsVZC/eQ/HIBtRrnftQ9fi
UQAIF/qzMmMYcYMNwCni3MIhvtMNRoTYTfE0EHScH1PRI18gfTCioAuai6uyrPHNsvInV9edbx4j
j3oC3rI+rmxBSze4BNEIXuQxjCxAw+XqMqC8LMHiyIr/IloBsggvN68LpiUbLyNTrelpsmDo1Oj1
L7XtR+oB4wQpFvSytrVo/SqD9zCpy7CXJ2pHwdERpwThXZ3SZpl8e8Jgzh55LEBruB2UdLyR+2ox
xVdn+ywP9uLZ6ynWzaLFMarDA95ik+ZWlgZRdpxhTaai+1lleSiYBqyuiwxr4mG0Rz/J8MWL3Cly
z8X330VLKKvETEG16771gFyTCxh9dCxp7leHvnCuBWl5IEznL3qbqFxIOJ1cVG1FwALjvJtKvF/y
fUkqJz4kgXmuYpXhgWmbt9RW3b0jPin5OeDr4oD8XKmagv+Uq7q4L6mG9UEzjGnTqIT9yMUsuHl6
FIWboVnczeA5wbbP+a81VqifxqTS8cnPWwknYlz+K7rIEzXlN/tMHV+pPupetiX5aiuVqYW4/Xqj
/C8jC6odO052wfJY5nHsKwRlVcAg/HG+ELP9K0JIrg15Ph8yZTyGAsNk2hXExkE/MnENqe5i0GGS
Q7fmikySF0SpHpMvEJERGS+FGm3lX58Qa+/LyriTgCfE463vDp9nwXEZ+/lArV4/SKIS1rxmTyje
44rmapI0xNYlumaT8I1v2oB4xgTGNfxKK0clJezwZtZMvpv+WCvOCJfN/ChLzir26/YcJoSWeGp2
krQluWi7FIiMw9stMUzyyfJAb9HGAOIq1CqJXMI1m7cRTf6bV48SqpT1L8q/JZ/+t/vcaxNelMXX
B8rn/e1Z5YH15a2nTmp+rEFIzax1kvfBemb5YCcfGXpcX/v6nCgjxGzRwFH8Xpm/PkTRSbi3pWWv
MlD2zj1CECic+4rSui4c/uVMCnPPrZcpPj9lWFz04ywvKo8raqtcppex6yJcO4l9RPC4cQTfoQzL
eGs2hoY2SXxl5DdXfk/WxeS4d00Q63ukWDRMxsfEQJIlFcqxy+1/FPn2SwFeHesmtrhO3IcrbJDM
/8XrkS9CbYZ3I/lcexdEXBgbNJYVBwqDSCB33SpnWqDFkChvyoYOipHXsR+ZTeJssIMnvtQdx7P2
AJvEizfcvW86od2Q5+AuDt1qXKzu0GgZ1yXSw+MOJx8GuGvm439Rkf+uBLb/ERUplMCfyib9Q1PB
0MSTfmsqaL+4lqa7ePSZOtqu8ypOmvaAjdqXjoOJt8LWOfRbU8H6BXika6kqzQOokA79hl+bCqb6
i+l5tBmuPQqDE76BQ/4jLJJX9hoVabqWbTCGpm+Bagiq7hsZMPi+elDpefszru77QcX+EugMRUmv
Hft82S5awLDaY6IbBj8tOw0h+Yzu9lU35q+QlW+AlfJV4KbG6+zyXshg7dexm0OrKkvtgkIuMGDi
sgreDehPF8zid9YC5WzOm0tjOxtQ3jd2CCoptLqf81RFmPbAKZg6c89/fkn6n3otFqJtE1Sn6pi6
R57DH3stDc4J3NqkOulzRaEb2xR2kkVDheh8z7tEfcim/liXbXcwjPCraQkXJ6UUAkF1nMbKEyNe
Z9cXY38wLIts5IwQDMdbcNyrdDEdVRkPyJo1ZvFduHMRAW9LaAXK2B5HXQtOSji9/PP/SENW/vaj
tlRH9Lf4QpFz+iY5vFZUtGZtU/iqt6hnw0HV5EaYxyugX0blmViGMba16aQftco8pBDxSTO2y666
dafiOS4d/b7Q3Q+Brnq7f3ltfNX/9Nr4ohsm6er8SMT3/fUXgApK0oyuk/tdOD4FYmZtqJmPfHc+
hKpnI0fGyDQb9SfLw0mdWTpOtLH26RdNGyNIl/tcuQ+Zffzb6/rTF9PW+BHyqkzBewXs+sfXldDo
qXQG+0cz9euOyqihEjVlKcRyUuS+5Zp/M0edt1sg0h/0cHxf5eQuQVybwJMu2oX+z798Ma0/JeM6
sC6IxLU8wK/QDN80AfEsq0sYTMPRSLRxjzZMOdsNEWakPhDrGsPkCzBgG+EjyPPkudDAcliEGlLN
jcmgHibiL6sJVEhJrXYA+zVMmXmaDRpRTIk+NCO5ZUPQXBYjw34EHGZjpeazPU/arT2oJ7M3QZom
WM+n+8S1LH9SsFUulahBI0CYXTAZQzB/LfuCboviTfu2LG9NdOeoxlofss6nqIMlM7XIp7NEOxpK
e2dgCN6XZTPfNQWqs/lnnNT6To3sfjs5hNTSAsQy2E/TzvaaeLt4FFvHYkTKrrvP//xN1M0//04c
S9PYz+9e9Wi1vnmD8SK6uK26/qiPJDrqeXlnhMG5LjzvDAutoQCDUz6t3eFhCqY7anPLeUmL4gF+
AgJ6crDsjrl0QWwUyNfmB+UUsm4AvWzn/vsYkaQ4zXVwToMlOEeB862qExyD8ezx/pIUZZso8B2l
+hTgPxScE4JTdBo1gY4ZUjcfUld/9uZo8KPWwTPasJBrqReG6GP7h8EjUMmIZnvXKlp0LxdZ5N1p
QAv8sWR+TZQMCMHiiY+xv8u6aTq2wuA9mMX8GAX3pGT0D0WXawc1XbTnBdsl0/To3kvIaBhnVSFF
CHpjG25tvYRf2uXJoVKtZqNpYsKNF3IfAVj2qyLxTWADl86r0otufZ17HcL2pIUX2sHA+hacgPhg
tipljD0/7nijgp89RnNr3tojaXu3qUZimU0q8B0O8viiwXnI9ZDQlOTDrIAI4dZGOV1b5nPRDNod
QDNdmec76JsPLhUNkHsAfjSQlLdjVDc+jmCHotEEt72sNJ8bO+nxKjXX8f+zdx5LjmtZlv2Vshw3
0qBxUWY5odZO1+ExgXmIhwt9ocXX9wLiVUfWq6ps63lPYCSdwaAArjhn77VtYImGaMeVi7kFpgER
fw2LeE3awwXs0Q41o3VI6uAThv6rAAV3Wn4jN5VkCErLwEZe46i29A9STUlZxe8O89ZxLjHcHyvT
bshEiRbXUu/CrHqkEx890h85Z+R5XKSRRI+B1kWPeuyzFNRLtiXIXDStNJ7ZDwaMzIKOxmDvDNMF
SIFo/VaKfLz1GmeLaY8D1dTxYlKwsUmBKh99dlTHAr7YntyJr1ET5pd6MPIN5mCIiJ6Nc9kZTqNH
0qM1MsvH0JC2orOB4w1pfLHnQz3qFG57eUuAB9LbR/sjZ9xVKIanuM+pUTpG9DDgT93FqCPXU4t4
IHcrSqzSmu408fR7QPpHFMXRsRzbz6EqgTRn2nDvmuzNT5Lz1DZkmhmD9WTrpfYQ9TbrDe5Ztv6S
TwNfslH4D+MIykrV/slhV9iGvvewHBwUbvBWUsJf5scArIhff0hoPa+bricwdH4Mb2jvMUKRy2QW
02V5sgX/YuNAJtv6GXmimad3dK9qOhnzIc3oVXGREIYx3x3hjtCpg1plV+5+ecjWc/bGPWZQeGdr
bJ1yb5pJ+EzsjbcPE7RRDDDa03LQYygp6Tjd9PkZUujtIcWMjw/q6tWWe18ODRvcE+S+78u9rBLT
jY+3GVg4nnDfKGLgZPq8HIYu+BCTl+9GBm2swQ2qWNhDxsojxKxKs+w0DaW6+2lPRtrgN88h2cZM
sNNFU5inWst/wwgJ9LSv+2cLZSzW+zdFu+lA1Mt4YKPZkAaIhqBpQYnqUCtubU0uBqAC4prpcsCh
7AgM/dFHSfTajJzEegdAKHXewPYQAVtkxNfaVFPb0vY2bKi+p0Xrw+sjbcX8KjKru3crO2jHN3I0
zrbb7j0pq8PcNSA+qjuMDRQ/Iq02MUKPM/DIIy5sf6shFXHaPj1C4qaFS+kd3bGDaz3w6TVW1T6x
U2MbelO/HgW9D9i6VAuyZNqFvU4/l8Tso66iP0yGtp2Pn4aRi9zQlHwiuvjgioz9VJATJIkByKoh
eIRx/ZUqLXtHBt9DhmYmr1pxKyCMbLSgX9V6l+0xORGFNZqvcUMPnaGrvLsyf4z0/iUYNDI6Q1+Q
xTkbX7G7kwfvy20gwiu8Ngrv87dJdrV2nECkGTMXRSU2rdP43Wnb5q43Ls0pmKTL+DSlAlwx53JV
fxG6ph6ZqW6ZNfVnn348mYzD8yJiaaGvsQ/ZTymPsnR3t5U1KNqqw1cbvujOnlFnJlth+LvHwhVi
Y09k/9QK9YQNtEIKUR4MyJkdL/ABXvbZJZ4aFHAN6CO3CiAm9Qrulb/V/Ug7lWQEYVFb+9LIzvx+
dxFG/bkJvbunQHMkeuARWJTM1B7v4KQFrTRKQi1LYeCutItsEZDDA2tkN9HA3gwRAlxN5pSjNOOb
ruUV69V2q+I4I4K8xU7d0QcdokZeiGA5N1L0F/RLlpFPN6PtzoC3tPdpOhBmYm96U44EJaXJgXLN
bWpJBWRDliJXmEuumjxN/biTSfdO84flCpgb3UrIu9Kd5yQcN3YrScdrDO0tbEOxkQPlmrbzcNCF
012Uj5UTG6egjsgRV4PivzfRDNH1NuJuOouhSo5yHOaJAISWngn35BNSHpEVFAYS916ZOVCDM1bg
c/rRqAr/Iud1QEY8eQMX0Q1t5zTVyAt0qtjFd10UyUbvVXywWnUtUxOmlv8TsCWm7IDcS8N0joAe
fkazqaDUIRxojf9gtJZ3csapAkOTOdswBQ7Uemi2yFkzzrlnMx2LuSRsJvDYm6G6Vy1d6C6HtFPU
Qn1Ennzrkt45WXVF+qyt8Nqn0AxcioZHG/TfqQ1OlYsES9TEg4moS4566d7KjsTECLpBXZDWUmeH
PHHvgLmKPYGdSqniWPoIXxoPPYsXx9CHvKA6Lm9ea8L6UbX+tQD2fdLLCLz4SD5a00Y6PKRkP4WZ
sZP+S9fRC44y5GQWYIUVq2V5cKKYjveoXRuSomw+2ahVDdwRSeKuHWVn1GxiA5EpIO8Rq0wLEce3
ShjGXXUAAIg1QR2LTnUUFn9WTl7A2xX9ZgqqP9QkgBKGTOCxA5xxKtG+lNpOgL4/pIVlnZjUctgA
jUN+AgYTN6Q6JxPP29Q1Q2EbDO8QaKy1RMGwh/GUbRKt0I5mzNk0v0YTYHzJiXTfcwYdrdZyVv4E
4tmGbbW1SOcO+8TZDiEiIcYVf9en7oUC4DYIlAZyrUk3U+UkSHy8LacJQQsNLAX3Z4o/7k6QkBl5
3tFsfAFEzyYIcxSnVrUmfl4R7yNqFeALYrZaXfrS9hs8OgKZcAVmpN94hbReqtZYCQIrM2Kx3oOp
VzvCcl7MFv0DEChw3jNXMi+JLPPzipQaEb+2o/4HNWN3FYxe/FS1RDXXo/XZddqEKiJTO0NrUN1o
HREQTafOacT/Q9YUHfyW+G10Eze39libWll8AByZbJa7bYtGkZmFr7gTZ9kwR3Uz4rnNsmOi+duu
7N2ryGV/Vq6Dt350gyvLVNIHzCT7YsjgrvVx99Py6iO1B3gpiqA7mqTrKsvdsyl8wDmosbd6ZxJq
bXCB8EjU9+5ZmJT+yon8nziNSOZb/qKWf9Wqc9X5hBXOuYHpjNCpWrADrQ4wKs+a/ux6Y0hqJNsk
uzK5qwU/4GKnu75X+i5ysq/g7bTzwhxbbi0HT84cAd1raWUVWoWkx9bgiRHzbXb2aXlKHSWnoSTs
cpj8P7zGjDadDsDIiZEva67565Cn/HplVwZQpSCkeGy/xjpfxRtHL9IHMUUfekl+sqYTnaGR/1re
BzBPdw08CdmK6klPTedQUsFZad2onpbHWmcAoFx1ApqCpbGU1siKHmX1VCRyLZqmvC/3SOIxTq4g
92a5Gx6cPGx2nMY5XZ0s2rrCUVtOGRRgCH0fxyQiQDBFNyOp+kJibuJjaY0kPLvGcNP75tLqYflM
p3jNtPGE+jakFlxmB+gg1bqqjPIi/OTVIJzrYjTiKGzg27YONVwPpfHUgL5/kq4Boo43GFCU3xU9
jfLIDLeUppDxtPPlI/KtqbwD243iAmgkR27lEAKkaQ9GPZNJJl0/9RCkaA/O9z2FQNSjjb0RZH7F
bJDOGia4NcTfcV1TRDvZWvhktTCRJmsQZ0Uo3KljYdf2w3RaDkUqWmQR/+e+HEfJ9QZYFHEYI287
uj/pX6K/gO/slWghS+cxVdTFURgWZ9blxGbClcky5WPZAgrl0VDcA36/mcEU7szI+aLRPGMZpucb
1g3HISerPaeavW3D7GK26ZeqcL/h6A7PWloddD+G85VFl66ACzWN4SOs45s/RbeK3BK3MV9Y4R1i
o70NEW91hBa7SjM0PL2VXhpmAQF3dRWPw9cyBatVmvG7BokUcLyFACB6cXO2XhUcHtZoIGftNd37
iEvQ/+5M9qc3eYdedK9aLtt1N5FODnHczSMwpC9SBdGqa+KCYAeNHaAAi92TfGXU/SG2m0cWJ+9y
nmFSu9+P8GJ1coNVeTABP4Xp0azkHQtdsG9IddPNGf+eh8SG90RPpWN40ezx2Hs1KmRELLX+WbRP
rPODbUB2GM2GGTiGiuwYW4G5drrh0Nk2AfOdBr7N5ZoqwYVF4PnWgIR+2prX7lwn+RySSSGBFO8m
9J0jZnrIK6D1wtQ9Umpbj11KvLyRn7x5uFwOGUzeSroHI/Z/1hOfM27rfWm5R0M0+ta2nUeXqLNV
UyVrszDUSsuVWAtb3/UdnL/E0gg+i81D7GpPmiWJNy67mcuffht8AqHLubyTiXWZiDfd9LUtajeS
QuuBDGxyNVfOrHclc4WA4hiK+hyuVWTGHwFfteoDUuc15m3NmLFGSfmZfFixyu5Kz0hzRtm1myvI
uZqaHwwcDwxDiNHgWzwI8JyrvPfKg5UVf/Q4C8mGA8FpDL7zFrrWzS+dYxE1PhVQFz1Aiupc96X1
6vqKVE6SOSLFFtgmjXQtfQIfzbI+Q1/yHhOkayi2KzDKhXrnJ7lqafBWlZBToqr8dFviKFO3nPZ1
70Ad71KS3SQpAQ5jCJv25IzmHplWOnNsPUvetNTfoAmsbnDr4KI32lvH8JNH7NrjsRNbpZi+RKCq
jWlYRDJXgTw0qUYAqv7kT7dWRcW+9pR6jCIqhog2szZxac16Hpty14SBMK5UEWSXLlWglttX3Wj0
C2opteEUJpE4L/kSzT+xCaqy042TVuXa0FDmoen6mlM4WvWihrkzAKqpDMYvR39AJu/dJQXqXHPv
6M07m5hIpZMUPYWeDY3Ix06l519L1lL7pBOP+uRep8CMiDU3nL0wACmmnY+GokfkRkgQReWDFsXg
2VRQPhRl9OzZyUabAmRs2HrWMQivc6ADfYdBsxUx+Z5eO7lnO+HqPyLzLAmc9prNMm+EmomIz7GO
LBQuRRL2m6Tm3ad2/Cig9L4WcU5fdnzzQHtt8tCEHjAS+irAda4niBaAoBIogjRc8wEjqTGhZVXT
OjL7dF3XQbBuOadXVlg+dEV9SzQyEiV82SgZWdNGehCwLSohKJbmOsihX1Cb6JsERW0x9ZtQkdBk
zL1vN4MyHXjT66KEcShdT+vl5i83dx1YJHGqr0T/BSglX4rc3yEzsCEq1vjMVJaaGOvZUyoPGGP5
jUiabzHFCLKqA1TWnemI03KfSJLVICN5XLQ6i3Snmvvpv6U7tjHb7v/HPwdz1/P3s4lTqHdjL5+F
me8N1cMUcT+IXCIPwU5Nd+sS5pSNBOZ0IC8P1fyE2cA84StlNhlXFWLxzWIpXg4dsKHd+EOyB7dI
J2axdgnSNjqmWsbS66FVdGvaqHvMA3UhL1Kc8sxK16nKPseMRFzNqgWnPUk7k/kAUbhlp6mJrQeA
E74x4O4wjKenoMxyUJvE8Bh9+AjhmbDC58jrXitdEGY7i1T0WRM1wFFE0TVHAUwbCzl07z23FW0V
vxPv+pAVL34wFi+TB8MFOHLU9UfgAsmpt8R4k2NUbhyPIPGkgKblEyZfdukp0KV+CBsAW33dUskY
oe/ZgCSxx2TIgQeNIJ0Zp+6H9vPAwIWt4uQX0w9+bI8hW3OOdp8LfDYxSAg1fjH7xr/1EoRg6ruK
jSIB0hOzcVUX7ABHe9ORIrGWKZWVNg2LByeur6Io8nPZ5nufMxm3RO7zLBTZ1iCNtV5vTTElX9ws
I0Arp9iAwi7f1PTLLkma3yyj0N4U2OGdxxrhmDZhh3Afchjth+b7kBAIPDX7bmrsZ8+TxZ5LID8E
UuZvRR6ccxSun21A9c4WRncbMpnemKLZKPndVrEY/wwVNR7UTYU32B9dKB/heHg/M9lvOpK/TcaY
hzSwuks+m0XgrB5Ku3a/ZTmqb7shSMXTKaSn8Kr9gYZO11LkZUNNZGtYJ0dT60kbz+zp0Ab+tJ9y
ho4RFy5zS0O0K4XJQvVEaZfDnhJHfSKcgj67bN1bWIbEtKaFsdHcVrt4lRai70P4y2b/DwvbOhtK
9+iW8ExDL39IjM54odiG+R+nepr549lhBzcCEXyuoDtv53seQeLExTTercHqtSJBWyONuG1A8ecv
kj3COm7ZBYdVFq1jXAF7W2+QPwNHQ6auPQ7hdYwd74rulnlIc79Xoh6Pzleip5pbC0N0QL8eOYi+
lAXQ3/MN+9jHgwbTsfOufZVdRZxHF/KHU9qDw5nuZHFkzLx2Rtw+mpn7SSbRmpx2pGxUfO+xXmtr
UzJJkXW3Kt32qa2ZjOtQF5tBTD/qMusOdmCj96a4itBB5jtXp4FbVXIXVyFpsUNUXy2Bq2HWvbja
hO8/GTEGtOOHlA1L9L6CyT6XpfDE7WkbuU+G/llattrl0Hz3XSO+uAqnllTSOqXRBAJV4Z8wyXEO
BhRKSTi9RTgKoGH2z/xaI9Ez8PqipJt2udnaK0+MCL2BGe2TENOawQnGEJGu3Zio9ITqcF3wfGlV
734DBLyjjVSOenvu0uZCmdO5DMaH12YPuVNXj3IiVhbfSHPVgOVlNlNa1dfD3hk/AAnefPDmlzBB
8c7Xexqj/Es6EUDfue45NmP3lo/owXOtuLdlcPFkyxXYA+GET80AMLoPviK2JDEJRZ7C+mGitB1i
fdjYPdaKCWr/uYnap8klkEY4P0oL7K9jxjPilsV2bI/b2srnnTqZCaUmWB9n27aH1uzOoQhD33xH
kS/PmEejTd0NxaE7oAnBklYM7VWWhAulIZU0bbr2pQD3OFbWRldKbpfKQZ1lLiBfJP8+uP3K6/Nj
lxDkHJEVg8qSrwN24i3KhPdRgRZGqB00mDc6dJtd8hwOZnSLR2WekwZzBN7eLVIzaKmECl8DbU0E
pXnyTdM9aHPS8MjGU1LQ69tW3081239Kxeqd0Z5VOCFCkxXnX5vpOEbRqQUGdnM1es0skmp3pVeB
/hCho195dJ7usmY4tKpGu8SVxoua4b13KAagbbkKOzAOLZlVeJvZJYZ0JeawmGbFwtY9ywIhaVvA
Xh/8cl+aFdr9KrdePXvELZLzjxSAYXyAfkdHJTbPQxD/7KwUAVEaEx7VPiG0b790o/6lJXxo5eUT
CGCDnxivg7FX1SSPYYsxUNKfxzI+PhqorvcFyIg11Nbu5g70gBULv7ixL1MIJtYfijfbiOXFqTFg
jLnpbzEDWOsxwxZAiETyKHiJTUTCFsE2cbDXYYRNaOwG7xCx/z/Xs3TH8VEoFqwZg4bCUdKZzZ4d
bnl18NGdBknV1Cng0kv3Tc/s9sBY9UarAvBvXpT1bpiXFgYxZGtT1NSXTM4+E6HR2h97e0UsQLRl
dtAAoYcJhZMAgwlT78me8SbKTrq9HY0XgwXFxZoPEXFyYxW256BnRah0KNMtbalTRHiVryLjpc/I
QsdWE2208kwlNTuTHm8QM6r9kQZIaus2UC+WLboHLUn2jvjQndF5qbXKfZko+jd98hHpEO+JAsAY
1uK26Q3yjKc4AJnIBOCzT2xG5dzKcqKfJ5oEe2mWnbPUzs4kKhBaUYHCLOEinwfNZIOYDVcNefla
6tjEUseFsG6G0U8Xn8OOXEubEEiMmX7zBoiMzgHpMGvXS+ps5TKxU24lNHRVpeF0ihKlkCWys3Vr
Bgze4HDKF6ikXxu7oQsp+nkxlDFTCzuUn6ye+jKoDgp8/iboADsWaCmQIzK/QK4MTWZE1d8koYa7
GJMtJdbm1bSi/pAj9kJQltNiSnOrv0KHnnyG5KT2Hqqyqh8QOdcPy7CTcgWjQ0kO3vBA05K1etmI
/ObNbWp7MOqrMzyYoSMPImaEj3NEPeNoJA9yvuVF2s+kYNOdN7176BEzG4TObboq5bEgv7pFh9oa
rjomMnGu3MEBrZCkRxln7BSkpMvqsQP1rVfSPZkmbV3fanYQM3OH7rVvhvhAts01wTfh13l29vtE
Hks97Q6Me9OWTFyXYmxW79Ni+pQeSSm6yPxnKDfXvKlI9LOmHBy+m2/1ybi3NRv/LGsVGpSE5Nqo
zPd2VWgnpadfe8OUm9kGqoganbvm3puPEo/1/snTrfClagwKdsN4Dh38/DL2SLK2xPcRdd0e/kC/
1aR5lvSNPkj32Uxu42KqceXNUGFwtQeiCEoHzCsFlFPHUs/wCuNb0pdg+zK6ByxCc0H1D8ZNRW/T
pLKz7yyTEIWy9l/i3N/7sln3rF0vQ0o9ocvMk2FU5UOpFw+U6PG9mOpz6PSfTtgSTp0Xh4BMpxdF
eZrSwkukrOjQNxSXlvNhOTMCXe1tlhxb1WBUNUlwwfmKX5qTmzO+Tl7tCtm9oJyxr4m0IT6u2owS
F6NuYeYtKZXRh/raycZYA6Cla2rm1SWMjRca4IRVgsHaduzddlS22PbR7lyT7/XUgbg+lgWVinjA
ONhVxfCW+85PrZ54KCV2hHWm+Tq1rFrzyZz2yyBsFXSVIsGazhma7z2ylGtW1fqeEMtiM+Z0NqvY
1Pat5pGhUHtvsiial1z37au0zLekfHTp/z+7iRO9+BUobokjdC9jH5nA7DWwF5gG4o0/AR7kd/x5
awFjLHeBQCCzirAsZA7mhSaKSZQkmezPvNYltDXP+3ejStLNgARj0Wu2HlYoSNC6Ov26SbqaPkuR
KTYXp+WwyIt/S51/CUiLhgI4lzzZizOiEuwmWlcaobNfY7mdR260CisLR4epYXSahdkLEWI5+Is6
2y3PRlPqxxprSDJ7RH4pYX/rcpdbxuwr0Xz3PV5cJ93idFpuLsiLhTCJ0Z9m5OxUoa+M4n7mHE3z
Ybn7+7Bktpaz82UhWS4vsLzgr5eawZbLrQr7DKzv4pAtlhrwF8HWwWaz/DFZHlteIFkMOctb+MsL
JrOHBzHj2wKoJJCHH0Kbc9l+3Z/9P+HsBOoRZWyIayaGOs0x/s+0qN/S6993A6mxUA0b1ko84/fj
y9f/l8d+3/39PIs2T7L6/cpp6ICzE3nL0p4fUP7+FZf7mqb4KaM6PHHy6zQuMVkFNlwtmOGutcYG
hiDDT/Z9L3xKh8/LEzT7GwgFdRy8QdVnf9baL6/7T9G9i8Z8+ctyy5Ci3upx8/33Q8vjC9p0uVX7
pCuPXnH8/XLL479esxgo/NmzM+03sjie4WTU8v48LH9oZ39bOjvdIvXsz863ZvbAjbMb7jdGmnXR
ypw9c8vPLJdz7PfPSp5vN19Uy5U0zHS65dDNt2x3TOiSRHKrzY6+cnb0mTO8e7n7+7A8lsmJnSEW
wHgxAzazL3D5IAtAZTmMXoXpL6kG5CKYCn3MhZg0EZDNfkN0LtVq1jXJYWVhSPRchRMzotznY1YU
mBat2b2YiBdAqNWKdvM+nv2NAUbHDMMjxsxXQrafrIQSbD9sR1r5sLlDbTVhltTqcc8CzTwLbJTR
7KccZ2clrcPXNDIfMjMmyhrzpZhdmDTCXwEQ7K2MsAIiKnDd5cW7GK1jl9f2Op/dnORWXm1ON3y+
CPXCEvWRM7yZpfMAFD+8hJhCJcHLW4aISzD7RT3e4KpfedhIqcXRK6cxukIAlmA0HVhZ1rPztP7l
QaX6P+JKdancgT/MELXgWA2wrgY2HlarvQ5zb7htslWNyVXH7GqPdUBuzrlrSnqkmIqIXnrHvHCn
YrYHqmDgGN1I7LPKeSf1wl0XjQ/1LvnOaL2hCcjnCfGezA7cGCvuhCVXg859MmnMitmtGyrnlSSu
T03f63UWrwev+S5mfy+ZFnDhZs9vMLt/s5EOjjTZLDCNR6BY5ewUjmbPsBZAuaQGdA2xE5OQmLL1
AAZimANZrPljTOemy9hbBsGdXIZiHZL4LGeXsjf7lX3iJHEv082hIDM7mnsKqPbscUaPMrF1w/cM
q+M5TQkttfjmanZi8Is7jKT46+gryJ2aHdQ5VurC3UNElitr9lgrzNY1puuoueWzBxs/I9lvrYJM
LzIMyaA1pl1aw2xj+UUjECe3bRn7YPZ2D7PL25793ibGbx8D+Lg4wd2mXaONeKJEdeWz1yQCYUxH
TBXj5uHbmz3lsYO7XLn5G1fnH0azaSbqpDEskHmBf7RDTi7DMA/BhFe9xrQ+ze51Fxs7G4iaSxau
+IZzO96wPiw21OVXxFQ16n2c3fAKW3ykelJqhb5BIRlsAW1AesBEP3rOjwBTvdOf1Oyxr2a3fTv7
7oPZgW/MXvxqsA82Iq81UVvxTtfKZNfIZng109bEnEykJKtkc5/LXN9UJXlecTj4a1s29stAjj2I
xPw8+RI1QJY5L1NO3Bpd9d00bxuWh0KCJKq2x9KfjxqzkOODzZg+TOBQ12xqyGOIyaeK58ywCRTM
MXQG70VrYVNYQaDv6Csi6HSClwF18dFnk7gqypwL1CKBNHcdA7mPbW4CPkFtq/zRdvPpWUq1KaqY
LIURzAQ1nGnno/FD14JeyaKNRmWi7l7gx8e3TsWvTBTdy3JohtMw1PpzXFyigFeKS+tHKSyfPVbQ
v3h2RbVfB8UaTz/TCBqvGfXRPbI0AcgD631gMlal/sHzpvky0aKnUHoEiFuXgsas6JzuXE4OPYKG
zNrMe7Iay3sajGhH9GZ3B2X1XObVd6lnPn+CHzOMVk6EUkOiom70R2EkFs510oGqwhg2RlapbeZX
JAbW1g3Tyb4r8uaM8PuTMnOyiykjUvcjMibN7f7ixW+ZigWr/77aBvXAWdC/IPQgqq4j/dgQPksn
xbIw1a8lNKOrY4429GbkigO6hp2rjS5XckxumCIcs1DER4XSuNiG/Vh2Hd0ll/xfylX1qtDeraFz
r1YjLpAJssM0lQTXZHLY4JRQcFuaWa2eyS368J9jaj6jrJDPDeV5GTTZq9vDi6n9Z0e6jCvJe2aM
/SXwR3WNNeNpUd2UFVXJqNBP4VQdOpf//l8ri43ZMVDQLkTq+uMff3MwiaG68iwHN4fh6uZfrRZT
Z8Z+5FnqkBgiOfQdTe8mC/CZS+9VIFp8HrK62lQThIdZ3DG4TfR/eQvmf3F78B4YUHXDMXQagdZf
5Ow+QaQtVDZ1yDTkTkFrPnghI4DWy2jDRPZBQlkxCwLUDou4vNl+uPbNDOy7Krp1XQKdyCgcnmex
qd4ZZJSJ8KWhuUy8XU+qIHXkpRr1r784cxZc/+WLE56u455Ah2+jev/PInzcDKkVFwNfnN+429Qx
xDHsgpthTcjei9TGBQjMfOiMY+eOcs+2KfmYoHjaybeoHy8EofmfRAYZQn5zTf2toJhD8cf5iUDF
sRm/sBJTjbnXBfwiLIjTLyzb9+Hfw5/F/dcb/be8ze4FCPX6H3+bfTz/5f37Ji4C4bt8jEVw/v3z
CWgHzzb+11jHeGYMt2Coy1m628B3oqbmQzgVTbZRP6LKyNdInvC1pt6Xzo0YHuxr3PjNtjALe4u2
/9KLb04SVwcS+r74cwWkjNUHV949HpTaD6ro13UmnX0T2ze7Sdv18iP8fwvYy6h+/uNvn6zy8k1U
N1X0vfnPbi7X+NcWMKqw8t/Wn6TGRPnnf/NP/8MI5vzdnllwtiC4kFLpbCX5MxBC2EQ7GC7VEgNn
rrAtLB9/GsEs9+9AD2kvOkK3TP4Z/+o/6HLW33kqg6jJ8lU3qMD/vxjBLMOcPTb/fJnRcDAty/cc
1xSGbnkg9f7Zg0OsVplVaR0fSHK29+6gXh3BGlAnAC5XZov/0ZOPIXymPDNSlIKsCy2lW09cGoqc
uIm4ILqtSZ+7T0or8cTUZr4DBZdf+pF6Qz/Zzr0LUDyo7u62Ic2/PH5G0oQuOOqzSz3XkK3q6hvJ
Oon06WvQ5vkGLhrylSZX54QMAWJwahSDkeE9lv7kw0qgVegl7SYJ3XA9GoH1JHAA7BrTMM9OEfln
VsLtziDeYmPKkgrmQL+wGOvhe+NrVylIPE4yNz3buZsepiHI5rZ8/0UnHQ5d5/ARCWQVJVJjVTEb
Qqcu3sfRJKxJegj00pljGbavA3DeldSYTdpmal7rTLSrYi4/KwFkxdUNyCqEv2ZOiiCZ7GF8WLdx
ehwDaR87UX76nk8kHfVRoxyw9keOuMTuJPdVqyEO26qiMW6k3b/7qIa2niuJD8+6i490YInAISQ3
4Mt605uK2C7XOsb+9FK4mbXVHDhjrmv/1FDDk/5qH3VyUjfJVMKeSweSLrtNTvPmkE/9E4I7f+uZ
z71nMg+TAJXrRr3TbNJDteICVc5/08/xo+47+T1shy9Bn/W7bCACYcxiRNdVS1DoPunDbleTk77y
QY4OjMp3e+ieFn9G1sbDys1SucfPP5nuRRMIRlUCDaNgOUkJMEP9LcxT7VG3aTHCvgVItJEv4qwR
lVzZpVHAGv/BdUR8UZzZB2906Sf4QboJCuulJhGp2no1fG9ZPwgzM9eeEyiWeR2LRscc9spshp3D
j7NrfEkHj8xdnF9A5IZSW4cxIRR5NqYbLWZ13iRoXjRyX88G5eyi1r8pjQ7nGJbWow5IvAus42Iu
Ic6OXT4vSjJYxIJKd8OTZdLzE+xVNqwstZ0WxP6+cbFxxJ1v3ekACvrWWQ3PO/1aQcG6qPlAs5ZE
qS46yBw5oZ6knPcSAUxtnbKAaoznPzFFmFcRDeYVUyeMghQxRkQmbhIRdMaZdRLBKDZ9TCw7pdl5
LUkEh3AfB2tkiS5z7tZ0YausavEg5Gz49SggUb3uV2rpK4boUjPN86At6Pz8aJO0IvI2kkz5TVOM
b/loUonnK6e8NpVgB+bfFKtUHBAVYWZWAYzI7XZeS46vitvVSz/k7Xmo5DeywdJjVbJFdNyGlMQY
KICOsk2U2n7yiKkfp6c+as4lep67p2dQ4I35448mWiILgexAetmmIY9w38wnqwpYIhUIlTe1oZIt
rSxB0Td516ny3v3CRLienKKADbcZijepBcWZeg1i3LmS6YbFl6ww9l5VI7plBL5y7bw7TYjUrQbd
ZqTT4zSY41EHWDZWUXxG5SB3gBblVuYFapyWSkLb0P6MY+mtWp3gcJ3Uvw3R8VxoNsNEVRBg3mPg
ullRVF5j9mJxlX+17RJipChipM3renjVSDRr7Ki9FmYMOKuikU8q8hb6IWFTImJP7k9v+ZCrB88u
1p6BErruB7Rp/5ux81iOW4mW7RchAqYAFKYNtKf35AQhiVLBu4L/+rvAE/Hu5A7e4DCkI1KiQVdt
k7lyDT5kwJJwrXwS/dzy0yLMpfZEfGilUX+maIcXqHtDi9lElX115wXz/MTeZstca5Ibf4G20Epm
1ez//dCrXI8ctnIgl7GzH0Vu3pP3V93LyX9cVzZ+rLbpOqAv3bUBeDwy9X5PY7InWfGsmuxNTQAO
ZdnIfRXVY5admS24O/IF0vPob3q60mcl1qX43ZJt5mgb2SlrjN9uVk8km9r3pMAfRMKYwjM9LFhF
V++5h+obD21otQzv5sLJb/0lpdq+b3j694mZmnd6G+9UG2VezeNwVMFqh4o0Q5SuAmU6xBfR+r9U
GgdvTrzEd6KzIIagL5qbGC18xjZsyggU80qDLE580geP7gRTECwRkmm/MncS9z6ATxxR17Lzhtca
xKQdC4LffIn8K4Pm1w//sjQYENDawy7XNVtAogfZvcPzK3OxXFuZfxSpBbRpNq4yTiKAyPlLt/xp
xvh+SGz5mhnGR+kP16bxIb1to5/cnvTOTgY7tLEc7MsSbQuHd3dnJ+VFLfiSMTB8rai5Fo/3BJCR
HIauDSgtqyBUagGylPbpKeCJB2cXdGhDmII730RAB2+tat3TaiqGJgWZtrlMnrMlJ890SZ8g9LXH
quM/JCK3ZeJE5exApWiC8Sq0DbC1rT7ixG3DKS9JIsmTMRwlIcjzamRHIi0RPTLjP3qJDVHHrV+G
Yth4j+V8/DF1SWc8mZbvH/wORqQ7uuZN0LLbxV0jj3L1pr2PAOOsKnPayLPWrlsqhd+NFQHz7y8b
kiLedft1suqZGFrrgcWMAhnluU+CZ0hN08GrLcaEMaRCMr7dIzd1E9kI9CLmD//sZfmFIM96W6yr
OVbB21JMTxRGv1YmEyE6z2Avcv2qxgCdbW8O+mZtjX2Ty1+JWEBUGtNHQ2wc3F/25RvA6MfjKKzr
fxeJv2RnfDTciplPeERLSFKnuRNx9djUAGzZ865tIMARPB4UxACv9i+7Nd3HnL78XJitc2PnTnrI
Wm7qRLRqJ3QlT10//GQ21y9kzBG+ILnWB5sAQlLl2EY6ur52bJbBRSpYg/lyMeNCnni576p4+uMV
T2RLYGVlFX7sLSRfXZtbT3mhIr8fg6vTksw0dcFFuxNJhM69GoT5hHpl1o26CkAV3QJdvkGXQY42
SvU5RrKReHrn6kY/6iBmyB3HN3XsDGGS43HQrPxvCLS6eC1amaxh7gUf42+7tlQFCHuxID22xCji
gNHzkzKH514b7ktn9eTheWaIFcI8yF4dDWzyN2X2VTg48mW/fHcEZDKQi5lzstDaHAy385oOu15j
M965uQIkbtbDbpQFY8zc2o25Kr9gdzOtNaFaTUqGXm6bd+D8mrBuugrf6Wwe+Ek7SCo+ZaBQK7T1
oPdObyjyqjOLFMtNmiWH+9FDkyEzRggL+op4ijHida6IhGyhI492cuO59d8BFxnsI+vgJX2B90RU
Zz3J7gH9wvtUJ5uy87n3jfqZGC0bjyrbEw9XxBPTaetgtm0eTflQfQAVBleqZmN9sNz8j59Rdghb
R2xO/FtJXRjhH+qOycpY0g8+K/cJ2+p0j/TnlysSQkjXE3t7HZpWph8xkDIk7P2rLIoDWmLrxiQ/
UxTVtRiXf47rJDd9rJiEqZVLwU+dMMA+yiK5JEmTQcuQxsu+spqEai3rH0pKrVlMDOez4YGatbwp
+S6yUEfiIARBpAkErZBUFvicjrIOhe+9lbbWkBBX81TW7hrafu7uWIX215wVDLmHKQqMWp0WubwK
wFpHx45ffKNLT+zG0qObTfc47ikIOqCTzcDwuuc1z/4i9GzjhfhFzLLdh982/A1RA4vsvhHkqCqA
tnbaMjVH4ZkReZ+DIwqsxby49oX1o3XXZp4VUcisUQdpEJ7WOD+VonlLRLDLB5fI9rHk7mzWp9yq
dmaaLLd12u1mNc8PNQaBwUmts56FczbmYA/mYIwcgyK8m2q9H3VuHpKi+q4qrtzYcNKbvFpIy8H2
tUt6X9z1krhWb/bWI10XYBjDAUiWGEiP5RYOut0oGqdaiXfn/FMM8fkyrJ3lfuybZ50OzdYF2PdI
UcJ4WoMbP2cINxRNeuzs5tmfY0V+e5odoIE+stXNbvnzS+FJFD85Pm4SFsowdfGJWdPo7CoBLPun
KJv8iUjABFte7JFg3/RZcDWn8otBEkoJoypu2iFr2XDgKvCNNL9xpwp1Lgb0wF8akPjtsg9AbACc
xeTljVhnWsU/NRfuc+dg+fNqdoMmt+We5Ka9HVr19OQEsD86n+5p+0OC0BM+rWYH/nxh+2bskYuX
zMgNXrscx4ln9udaBTAixmbYtRTbh8Elcia1W9hda3A2HArfIaWmNjonlGlZn1A7YuVB0XRk6Xzy
e3lbBR1xNYELL438dLngAamHLxQ4PHb0ATvPBWIq5n++JDlVM6WPij7/I2AXn4XTjKwb8GpmeWKE
lfB0qLSzQq8GqhEERDJz3bMUQlFaBOMZ6FkWMo+w73CiAyJGPxbDQrB5BBK8CoXKPrIc0mWsJduO
7RjgR7fXxVuGhP1er7bL1F92577NwzVRGR3UNJ28zhKRbas7cnOrF6upgD9TAddjcGIPN0Y2aoQo
XubkKub5GUfFeKx7Ux43CSfNFTfdTMNiFpvxZUix/ucL0umuPri+h/InwDjnPzeYg9mmkJ/T5EPJ
Be5tubdxd/QNYzwW2fIeZK1FYi4T+ELHEyBRHssOqoy1WRXLPL9tluY9JYCYxw/JnqycFB3H8qnL
cQ3HzYuf1bF3kLC+GRvE/EDT/GOA278DbpBG+bDqwyg95slGdXGnmhdKTD5d4WXqIub8SkBge7Za
99uS3bifEXoDMyeSvEoL4zSrmCDJVjvRMtaYPeFVbg13KpccyVX5vCw53/HR+sfA30YSkWR7OHp/
Fpccbey7O7cVqPdoPsNE474Pylaehm1kh+WOwrY0ByAJIEi71jejJq/YPKKyj+qkdA7wKnSYdPKk
dVOdhBUkUeojr88bm8LO8m5zK63hzSJA96lWRMrCwsJimey0+ycF0Rabbb3Hu2sjYunxTKMZZgOY
5Fz3Pef2IRY4Hdzlj17PPX3nadVzcNuMkJbrqgpu29g4Q9TTp27OnOjHBcoSzeNnuDAgx2MfMeso
woaYzspe49s5Hr/oXHmHYoxB7fXv0h+9c2O7/UNXP+BxO3KLQ27nPjoKRjlRi9QsYWh1HBwsRkVw
s074V3uWKARmwMg2u9yCsIzJJNXrX5mtUPHaGUNvQxOWLfKmsA3rxcMJwk9kLbAlNi34iQlJv1U9
gVo+O67d35OXV2MAUsnRk8CgZanPXXWHUlPcsGsszmkV6zb0K3aJlo8IXTP932/xDrtak/1Sxgg+
DFFgT9Ylm0i3su7MvjnAK4n6MonfWOQeB5M8e5WhWrccqh142tg615s1KI9Iw/I7OoL+iEWdVVyh
zL1M1ybEDt8BxrYBAGxX4NzZJmuG7NXr+vkGKPI8LvlpXbqHpewXRGxg9bNYv2AdL7XTh34SuLf0
Hcesr+RDP5tPaE63ec4bmipnZ3rSg4AQ19REJYcqckUEcnn7XgMDtGJG9ANJiG3sDvtaT5wvnT2e
fNrMEiskZD35aJXaeqjl16gx9JtT/dBYyO41BBucbG5kcB2csfVuKMarWCvjtKCKhbnhzYe8YUjl
CwMG6JSeF+sWZV9ym+bTR9Eb+o3IOQYG1e8eEN+zKNIPCMCIAePk6+fGygr8VRoSgYVS71CvxuvI
IGa1vO45yTlfnM6BWoMCORn68cghZ585VijZHx3VF2+J4yTR4oMFwgsOKAb2sCqPZTra95MpprDW
sTrWPOQ9211UJV6tTwCnoJcgRKARMU+BwUPNXX1nb18tlGSkq5WAIJFNIJwSvz2ny9GfqffUZC2n
KWYxKBTlXJvZzJos9c9b/eWBJfHJhFnzNFMC2stT6Q7NZ8ZEX/YZsyMnVwc5F8ymRH11q+xfJjrz
1k3cvVui7YQ3ZZ8zi7DBYEbXuXE774i9CAZ5budl28kDE2yPyOuNs07X/JrOToUfPegPam79W1TX
xqmVw3PNvuW4djm7g7I7odCujmMSxAwRszoSS5LeFpNrHxuUOju1zAA2ZyF+E0Cwa8W5cSf9YWlS
tC2mmjtO8ns29smpyGJKfA2ZrjaCW7P+lnN/nOd2CTvdY383g8/E4Lslmc+EFHsKP/LaPWg2w+aa
p8gL6GaobKaH9kuKtT5MTtdGHXIaEcf1TVka7lOSJFGmzfdk7J0vZXzEsTFcU8cFj+DFZ8/21TWT
xYUvZrr3tGBVbXdHkUnzVKSc89ziRmQYBsOY0nw0Msh5DVaRu8naFJj4jXL07M8VmPwANwGnZjOD
I+KZrbdhrTPpJzftGGZKEp0yFm/gr+0qrEXFYWFWbzp/nDG/MUqBAeskODQN3ANCIBQdphdky/69
mM7gRtybgHvZtqb45Oq5DDVBFxTfglwVz8A8X84ZOH4ZM29ExFBWPv9IVrB+jwnEw8U9hwRwGqcU
o/uuGhZFWkAsw2ac4p3da3Vwm9EieYSJxYi0jq24Xx6NlMBABvr9flRGeWi7Lj9gMguOPi/1FbgE
Q6DkgaCMp9qhGy88cTfMw/gGOXRFG0Eyr5B/RvIhn/PMCp4bwYRgZjYhxcPEKhZ8D+Y1Rs7ZQZfe
2cBkGxoybp8TIFcGxd3tpPJ3YDj6wnGZhiVzhkfmI2E91/l+WufyPFPrMdZX5NQtDnb/KTJYEFwW
C9+zwXJ2l7Yl2lL702ZqjpvR2w9Fn757fnOSeffWun/GEbQTEw4ZQaX75+EpYmTJ+EMqKudkDs6+
l7eXumnvUAhS2JJr85jN9bPH4v9I9TWfi0XcUeqoszLz5BQkKAkSrGD4lgySFmubiWtre+iNwO4P
g3XBVd0xC+7ELh5Zrxk4UqVfUR9xV2Q2uwhMJ7/HJmVT3RjcOYv1MJcg6aRR/ZIG0sQ1V8cUGDU3
DgpggyPZ3uCw/QxMpehsnMzcR57HUEH50zFT/p1vtvoyduE8mM5OZ4yN8+LJYMHv5MF8sbY35vec
Mhos8+X0k7jXp+6zyQjlACLgy2g3C3nNMTlYIFkpxUKvY+Jq8E5GlZkXOSSnZYv96VpI7Xo076lA
nMNPtqWvCSeR6FZDFHD1ycVc5/VcX77GsIn2y4Y+ElD5ewM0HarqOZFAxoKFsVG6n516ugxKTZcZ
bZjk28bslqAPH0MtbQWCji1FphR3pkIubmKq0IOHKm5tH0W8WRkLYsYMhNf7n88zHz2CNHKXHrvo
i9AEG24E9as/1LeZIKV2br2oGOV8oqTmcK0B51mpW0fKhE7y58eh9pMGmi3okMoFRFu7aoAkvEF1
tMtr3yTPguHgNOVEGaESaogcdMf8ve6K76YGAppp8PubQq5KaR0dt/jn14RVDGrQtMUSAX5XAWbG
4ooHhHSOuf2DD4xblIQjI8e1EHyu8ccPo91efXECcotJfEN8bm/UlrmqksWOftjhpiGxVoFPIE+B
R+TnDSNfHCHsXyIjWMYLiKr8GA/jTW5DG11me9rXyfS7T4LuoOz8GdG0FVLu6R3ucPYSeISEKUNV
lRNNw0hHyP7/MFX5U7UgSPPSygVjbO48AkiZDtYH5JKk05XlzYZqI+09dDYfZbXsc5qs3Wzn0x6Y
Q30wquA3EpfvWqzHvvFf1qz4G5sGsSWjYnnDIoNbEsxUAHM60RfLUcnBTsy32PRHtH5I5JZx+XIx
i+ywo1MFFkc9Gw96ltZ5aTYiM9KvMCmNy2LOA9jYWTN24wfRVq+ms4poMInKSD3CZOX8QDQrV2Dt
3v4kx3oiKw9Cx9d6gsZnZc16ZD7Bw6PU2yhG+7Vee2sDb5xcDoGz32LBVnhtD2uzvAaF40Q/O5JV
193VqbZ/6+7GShdwanLIP2XdA8Si+nB9jdjccl8SA9K4aUABR3P0Zk8z6Tppb+xmtL2sMdQxNybO
7EGJj8VDl24hIrFiETmbspaJ1WKGDesTehliaEQS9DwEBCJY7owHqFbOrmVOv+km/wuB1U13oNV8
+u+5tFHTL8wZkdV5ryIdb7vFfymDb7d/69LkyViSeLcO7S8MZROTiwALVOXdy9KE0z7k/2YTjk2A
AtozDE7hAAGhLeRmsTY20aC38a1RkNXCOTWVb18MPjixq23guDHHqt7fLuPQQSR6mngoSaFnhnjw
Bvr2P5QpgefsA62tKDXEzVSIJyaO/yXaGsgupN18menIi7e6jjkFsPc864dVgSIKLI4CH/IF44YP
rOvv+o9M7krLG/ZGfGNqJPjjsDXVNkZQ/Sx872JMjGWW8amRwyZwRVWHSj1mFuQNQ2RaiDtxtb7m
xPnFhnxNeNeLn1j7ycnyk0uiEtdvM52m1QjLGQth62xMx+FSJjbfYq9Cc6gHNkIDFe/KhKwlbKdi
os2SOfT6VO9QYfS0g621YNNZ6keZz1Zos0kqI9cug4iG1dyVOfpNpZjdwTyoU/WU2y3TiMrCzKDz
O4HmceUKX9JnxfiJ8gX7SsC1o5xpjRJnZHUMX38baUCVwEHZLF6518P8/ZNzUJ2apI8kYQecP0CS
UJRGzeKU524Vp6QjE0jREFleP52cBUVzosQJcStZi1tggpmJy9CCQiN4wjj5hhMq+COY7arTOG3G
/ralTXKC7zIxMJ6qlZq5tFGi+Yy+mA+EhpfRVAbBber5HxTEONfwhMuNqTw0eC/B21sn1Sl4Gpaj
L0WM9c7j461MpqG7KF4bsZlhLRkIuwJ0R6U0iUvQtCXh2ObNGONRop5khoe1TDn1Zd3QWWVLWT1D
Ktp584x2KxgPeHrfmu3DYqW58Fp+Otp4pEIgxa6I703On5/r7udNs53tAvf4PnPlQ2sm19lO+Pri
Wu+6TXoOjPK5dZHjqNihIMZWE41ApTjrWnoVm76wGImlCvvts0WsM4eJWnlpVyUeaBpUZFzlrh7U
nWnyVwQKK9Vw3/QgrrycF3peL7/k1ACAZo/WVx1N83ZLb5/5z6+m4teYxvbO17MdzrXxwQKzDs2q
fJsfnQrXG9/YpoGruFD4NpQzjGdh/NsVTpq2Cxu4GxniP+4rsuL69imoM4HNDQ+Taw4sASwLQ1Hp
3wazNYdjNr7bfvlrUN4cpsuEDp8YU3o8W9AhO7+DrTpx9wFpPMTSsVSTiP8NytNLXluSDIOxOndk
pguwB8fBmt5clzuD47zerTHuSlAKHQYqvPBl04p9IWUWukWmoiKIuboKQFvwfgiItux/rcBA7TLH
nHFM/9zbDLCIVNK/HNN4Eel8DwMUPK4TX5XyTq0lnjQ6nKOv/Ths+nxlWsYWwR+X+0EXM0a0w2x6
LCcb7yic9m0ZM8Xj3d3l/Xx1mAjhqk32i9OJJ6eDVJE1MUexN9/wk+wRAkwvapzuqWwf6dZkJN2u
Qw/p4QlMq3+uxQFBrxwF5mYtWYt3ySupHWBYxdh0AWOd+vcczeV51YsfVlBQQk+NAKHMv3pqqZ5q
+JWcdPExRTm/n+L4uaMFRJmuu3smotDGaVm0PMWkWu2CopmB0c/HokAjTuJqETl+rQ75S5sZQ1gl
ySPnRMxYkTGGy2ZbMtluLE5GS+nz0CEh12ins96XBEHUyNdK0+QFbBw7h3ANN9fFSVmpT7bhj4fN
OAyla55NqQ8I1xgXlPIzLSQsL4sixl/uR1Yi1y6VTBNQ3AzpdN8rRAAUJkU3/Iqz6rfJj3jnyWUJ
XWvQEfoNWDBj+1V59peRhYXTu1ezcTAjZ78rCwlLvfSoBaQxnWc33xQjlg4rOusQ7kdojE+1PZ3p
eCxuyV0WmCPsOoeQL7Y1UZBjp4YqNUKicN4CCHkna/g2LeOkLTs+O7ifCoTiaLbdhwzvX9SDHTha
pY8jvM1efnzpehlO+Rhbl8n9G9dIMUlkOrv0kmHnFX0Y1P+6Oi4+gorxii7Ptk7yr+DYBoUKMyrI
0yQqgdvV/RuQvbnPtCZ9btkxvY+vKdjJHXmOhCekzdnRVr3nCwBB5DEgE6QmMly2IxagedgHPhS8
GUZhLLw3HoJQrBtLUDc2/RHCACI13W0zHwcljMxCnez+yRyR7hhgeKAlUeAJxYsqrEz1CwdEta1T
/nhBHkQmv5ky8JepAobYY98cY/Tpudl5B2wYvMBLvN3exIbIivl2TopJ03PXZeqMBGsJUTIAC8zG
B+XrQ5PbuzKwvhnfuw9y8Etaqdt+RYA+qoZMrZRx3aAZuhfFvUWD7ZbwsLVSRw6o7CTrxg1ppT/K
4Uz25HfcEXmhnBn0WBCgSUJ1eozd6hgzGOK0okohgh5eHkASaJA+MDkwr/NM5L0gRsXoOh3OAtUW
bvR3xxZQlzuoNK701rB3/f5kO/7f8XbdY3JnJ1fG424RwgprL2NZvkbz3mSBdogz8WV3L44P2HeY
0CikM4wF9lcof1B/7E3tQXhiyFU7yFzy6hFxBbka4KlYKCNhKOUpFwbXUY5UU9BBuesQspWhjYe3
NfbLxL5xYt1Vietsbt0aCp0aw4RfqKtn1h/+jFnHw9HBKei3MLKoqXE2ssZlZsGhYQiWTTovfwdT
t8AP4hNzmwD81wLwtYrFKdUQGNPE/pbMg1vzarhztVdJ/lI0rXVdajd0WsLX/BEaXotpyuCagxIe
IQfrdmQ2gmLqBlAr7RNdHpe0WWBsSNe9hZG6SIflLAp0QJ229q4x7ZJywpRBwiLWxyxy0vG337nP
a9+NIWP+qGmyc3zvSZTClsPaiLljWATD2YQ5IMFzXWpt773FzE/9gGMwLuxDFk9sD91mVwhyV4l2
ZtdpTU9Gp4Iw4elocvfCYrQI27g5ZsLAPwEo3p1NiA1AVyPl26TwaOsPq19w5Y3vRDqDKLLa84MJ
NTIinXbredx0DdGYpAchV0wkI7bwuO0Zes0fXn2rAt2xvxG/i8mB4TX5JmATXudlPX4i/im3HV2M
4TG4sgg2jgXEbcmHHApouF01D1R6MzKk7W+ZPFMcWigjrUDl1NeFzygIWBTETq8EE02WAzwU14tE
vPyrzWQ+ORXKdkmmJi0E6Y25jhw74eLNa3GwVXKP8XRHwqSA22g/l8V4oypp7RwxtruNCNK0zRSZ
Rs2imb1FhH6dHTRipGYq98pQn539SAzq+tqUR1TzezFRWk+2bR1gLTahxlbCdNJk1utPJjQb4nFj
tgPsxOd9idEEEuRHVRBVSMwRQpeZ2O2M5t4lgnIGPRea5fY0aJ8tfAEPCxxrh3V1b5rZy+BZ75L1
USl65ivIRKVVJ7zmXgt0iAckGrTpPB+IyBz96CQyubKmup0QHu5aUpoOgW1dpRe/J0EdR0PvHzCL
pFdPkNRe4nHepvi99hDGDAqkGPX/auBssdgYlcsErVYkOcah8aFtChL9gDtaFo+NFF2MuA9yY1um
l7KDcdw1y2d2Nw/ij1Pwcl2a6rXpW7a8Y/CVQmE/JEG7g45C4spqbWPI8kpqsLWvxp7XBGqwcYe1
frgoJ9s37XUDMaQ293LAKox6Pn2LXVBri2OrDeNw9kx3S6vaXokzNTRnH+ld/zk3zWHsoRa+St/v
z+ZWuf8klvy8+e+3Po2Ttwjvv/gdY2lzhhwkgZRbMJGzDRZ+3vyErvzvb/8//l9JcN2up/Fcg0JE
P1bFH2/hmJkgSGf6zMUbrIPsCIukJczreEFthP2/y6dLlvXT5edXyf/71c9v/6//9/Mu//sR/9e7
CDHTLKTuEBGjl3PStDYWJzDkCZyhvbJWHEZ1jzJviYHmaMYzyQoUKulexSS+FVjSe8DTE1Sz3N+J
VmLYxvvReGZ1EMiRQ4/3EiMy0558NWolNETNRdojA8GFtevQMy2cxuyGJ+/IEYt3aaEmGYJkvp8M
MncSGJWVu5g7FKVsKhlzuKxqd2JIr4o/JxVgOKBjCQfgNkYXf31hHQww/v3jzJzD2uSYA4Xp7r22
P7oiADto/VKZM0RLDFm9mpgikUHWD45PCTXsGL5bFzjEoJ+hvMZeVM3OV2PHDwtUkKNPC78tsY1h
+m03nnWN0x54JktQz2cutODmypN7MsscZoYO4scRRZFNkre9VZRebLwN5T9TB+XzZH321vKX4WoS
rWb8qlrMkLmzHB3dE7mTE080zOhq1s4WWzBn3hAIEE909iSAf69LdkvtwjVo6jf00MylV46CRRZ3
lAt7SUeER9LP96k1PJVxKEfjCRURwB/bfZ2ga9Olp7yHCVrITv9oBhTwA9P5AGeMjNxOvlRG4vBS
m5bIGlLChZ3xHhvIpxwm7DMUDqabUvGUMHTqRjBsUeoqk8E5pusKwNZp3cs4SPciavlCQtZAzUtH
N5dzv42L5sifFyI0u+6uGKBWtZBpwnjwiObuv1uXF27f8hfW2jEu9ZwxyHpUTGBbv++uNdwFdtU7
Ds2h2xdcNFFaQmNc6qDCmVo+wrJ8TnDvsl63yY3eIJyGNfugxsjVkgt2b+1W4oyJEvk741Rc88ec
U5DPjln6Fn0VdCR2B4F9BohfXJeg3vd5OZ3E1uONdZOzP+hjeJxoJYKa74WlShuq3fpOowjQKoCO
HUzJqYm7CxwrNN8zfJXt67e6e8cjbsmczTu25Rd7XTw67/Ldz/MHd3YeSP/9lSRvuBXzqzRJQ4pZ
L6LDd5+GjHrHZvz08xcFLtgQviZjYuSceMahZ2YwJp13QrdBxvXKLJZcb4WaT8YEVdnHktDuU5uM
0HYXqDauSfhWYbNVr6956nKc3WVVdqnLgX93ZKa/7Hzle6Hhxhe/NXhwqIfRuNL958GBIu+zS+gF
t1iAUk4jKeeUbwV8tyy9la713s9uFTpB/Es31o2Tece+8HHRFB9zN6JpBLvjT/GnEycxW+xseB6J
8zNXM7kMSUlXw8pMOALJc/FDNvmw2sE8+OBuwjZdPuGFLGz8mUeNhHXt4yzmBwtg7Ll2278mPuQu
ybOnASHDzmw9IpWL4wTT6alK2GwNa/HmSz+AWki9Tvuw99lIsZqW2X2ZZyfTiJODUYsEX5AXgO6E
3heUTF0mcVPPgXHC083GsSNMGKMDGu8E8rNFO/PLs4v8plqJLhj2S+s/zYxyFBvHBlHHAXPrY7F1
UZNf10ym0C1INg/sHXGHFtOLLJhzFAOJVHrbOtRN8DvDfYCaa6j2FjlYF3t7/HqXUX2g+barimRP
1svXxG6o73OmWyYVaRhTZ+B81cSUeuytmuw9axqHkF+YfrgpWvgEZDxwb6uV0w8/Kz4qbJwKHTAo
/olROFCKwA8hPAS0NC7sEDQz7HamzzFI54szAFT9eRM0RAJNNnODJu1uK2skzJ1NhHQQBRUtEUNr
dol722SN0DyOlkvmDAuNnzfDFjXmmgYkZBm/zfns7fAdkOjmpsPeGefv0qz9UAZIndsBwutpqXGj
9k7eRzCaX6qSQhHnxLQbGVhfcNwydtrerDWJ9mAoVs58cHaWnb6tsD7YI4zcap49XG0STtay+7bT
HEzX9jEoAGistjMNM+E/Qn0AiqTiTUCShOPMQrt12HmO3a1E3/TZNGzwGoRmFZDpbttgA5rbaOH5
N3Kp5DzKxrwfNep3f4BaoFLjDb1iucbpAyLjPpxJkqC7yMVh0h6ZtN7MHsDE8drIaogYx21oqn8L
83o6CXH1dAoQa8MVVavV/ZXNvgoLd1ShmCxuFedjGlgUmyZiLHeS6X0u2hvm58URRUZFXTbcEgNA
pmVVP8W++5s0mGclkvXTqOtr4E/z39LBFA0Lak0+QfwRtAYXiw1OgzqZrMWIrd2bDZwpW93pMGZM
8BcsA2vCEjWwm/TDHoJPZ3K770W/g70Dx2w+qF54dEuTG4nK+Rf7iFGzWgGo7STxg6NNb1gh2HLw
okRWohJm3vHffBXoqHtwQgsyQFWv1e3iIxEl8jp49jcJeFB38gsvbd/oh950n7w2HQD+qfyspTzI
sn1lRsXiqtjcAiXcs3n55WYPYk6TF+JOGaOnbpSy1OeVwcnmt9kvu+jU1YWIeNP3znCgym7OBC+a
lFz1c41GrolNjb5Ym7SzLSxmVPuBM/5nq8d03700CUmaVLY7t3rylgFso7Xu2wW8bJZaMVoBhF1L
2ygcMBamKH6OXuI3Z9Kab0Z7+RsA8IXod6xhWv6z2+QsOyTfNO/eIZ34RhHD7t4PWE3PHIXDUaCw
eMbzRZ+Lp+mvq0iKN/6HvTNbbxTpsvat9A3w/RDBeIpmyYMsz3nCYzszmeeZq+8XnFWuzuq/vu7z
PigKyZLTEhBE7L3Wuwri9mg+EYbYnvzAwDHTaucKYv55qGgrWqYJcTiHztuX10tiSGu2wS4WASVg
ym3XtqneNcilkS/X2bVP2LhbRRRTO7CQjOmt9lqLKdyGMcE41tymWDYEmItj/NwHTXGdxVEBdyY0
NzZGavfzIYX8HSnxI8En0fWoT/3ZboKXYMTjBR1NMqCKS2QTxyWdDj1VGRabhByWnVU50N+CZgUd
0mK8G2K85yAQYw+ab2PVL1i04yvfmL/zgsqNHmv6FUn0j0YLB4w6QLZpgp+aZc63yPGJdlDHGnVC
D6mjljZoB7f4uzk8qBzrIkbkmkzHOjC8mw49gEz6YxiM8dm+780YCRHgC5I2WgQSDli0KtPmRAzY
H0rKlFjo1JIKTDM5g/FeSTN7Y3tQ9f7Zl2v8bmjGMGjgZxTYBoWFefC3QLE28ECgA9bZm6LGxDPV
4rpr1GMIYv6Or2vbUps6xrrMGpe6zcYENcFdnM7/lGFKYSqFmD0ZwwRFS/TUzeDUfAanhnGo7JGv
pOnKNtPY7Qv5ywolk0Cs8spKILXWe3MII/B1IXPnODEfmsSp8X602knG6PBzTagUEtRpQz0p2IvC
e11YSrVTRgfRytsCJvb118ZOs3qf+O2Dr5X0tcgRKDoUcOpomcA027rYFKp2aS3H+zdfo/67PZiv
0ZYa/S7dsiVf5W/2ZgAyGj2GxgeGZn0n4lJ7bauoW8UysuF5KyYVji58mV6KEYLShBd6TRlfXlA7
gi5IkvzQ6om80H+tby3iPdAsYGDRU+wvFLvvuXAx47TWgzrWyiF2gPVRkjsPcWSu+e7rTW6aH7DN
6iPi4OBOYENEchF8S6oETdEwpaTFDNkaKAKFUz2wVsg/vRtLaw82OVYnJKHnRuDT0+vy0NB3Zn5W
a0+2Tv/8n083+bt5nS8IRBdTQGFik7V+z4jLZOvlAbqAfSu89QA7fGN69a7ocz5uJEamkkYES7Bs
Tp2KlDXothHnwK6XAGspD994M/8xoENhjcDNFwNbZDTl3vBBSKT0G1ffjSL1b+1NOUzjYzqEN4Oa
womJ0TIqXvoKVq67V3r9hIbnnz8b/+7fzbd8OHP+D7kwcZD/1XybjbhYs25C9m4myQF5KeXTbZ/L
8FtQ1Fgg/bzkUuJA0L3StxBOB7dQQuUdviP3rpxJcJUUez0ykk1m02ylfwrmbWzVR4KjyW+oUkrd
nFZuPcH4onRV3/rSSv6yFxsBGDnZ3IwtUTeKiJuPjiHSVMfs2YQRsYXyP7ckcOVqN1MOhNb3VevV
K9JDqtONywb1SW2i11B04SOzm3aX4IDZ68A9LwlCcBctEkLMHpLm5CvPVH3Me6wSsdtGIcFFrDkI
hHfA8tI32Y9Q0UElcuVoJxGcKxu2d+lrNvlJNTHIdAh6mPJXhQOyjcUsA4KHl7KKBg8YePbc1Wb3
o6PZ5enNt7wdRzTuSEGFcWk6dAyEtJfE7cDELajl74p0ANnFghqcOUbStETOZ7Wd+VIO+a1WTcYP
htY91U/vZEJ95IbteW7Twj4gchl2vmaYN9jscFwo6R7TJSRtTIZRsOW+XW0nBYtKv62non7F9oZw
vD5w7eLf7Z3mSkS4XPSO21FfFS+kpDuE0Y6PaLH0YxQY6b6RFTHHDVLMLhJE9uWN3CRMMwIv117/
+SyUfx+JDMvSDEtCK1At7fcrjAZPqIAeSfYOBdO9inRZUtq8trrnpBPncKaZ6X5lbigmilMCiIyS
H0BZJPSs+O2+IX5q5iaq4j01qPMS7eTvLJU+uToadHrHkeg+7B2ixinQzqr6qbFdq6lT4D/UIImX
2cjcoX7vBa8I2xBtUB1d6el0rTa8MrF7Yw83/N9cfLO9/jfjO2oKXG/QJSypqdpv4ZOKUSpTKyxy
iK38NoxHcSvG0F+ZiRLegA88pZkgvMbPHnJoia7eqe0DK5pbpW9ZYFZ1e651PJadJej+GP614iXm
XKwkxX3Cs1x0qL/9tEM5OAshp+FNw/3nSgUHoB9Fj1xExdqhJxZX9Y0pg6PIjT3l6HibDB79aas0
1olIjW1p7Gr6X+uJdta/+Qo08++HHiKBbjgmfg+qj78zKqxOLXAEl8G+E0V3Oya+fd1Wkn6ZeDGt
prmbQA0eSz/8sHS0G3pYPPeht64sf9ialkpBLnWIsopvm067T8YYFXMq5ENq+bpbwmW0uYmcjLLq
np3w1UOmcO767r0cVHUvyhGfm6KrTzIiKKcxudLqCL/KmN820kO+Txs7yJOnjMbb7RRWz4rfhKvQ
i6MjHNH23rGIP8qKh5aK0LpM4YS0bX5OQN7fVrSQrwZ//GardYfMNN3WxYg63DCfamDNtw0AslvG
yxcictS1KTRO0yZsLuiHJGzE+kaUrcHSMMUe0ivXLa4ioEI6yWP9VNzWtGrWzSiuF20JY/ahTljy
dyo8ZmMsp0thaBe7LfJTW1YXKWd2DYKoS8pisHAmFMfoJXf0Wk9KXuA5abJwZ7cGborJBgzrnBq1
pFXQqyFDnn1naG28U8xGnZG0+qZXEKRiU/QLHQW6VdhXwqgVREvIXwakZVvqH98teIkb3NSxiwUs
A7aTeGciOm6pOCS7qANqVdgoievMJ0aJ5ftG1VIyuGwL8Z2mxNtQxNlZDds9klPkeyHrcm+i2G1o
fuxOQR+d0HTXrqlQNDcC29topSZ2ehMzFDwxuWL+B9aIPC+Mz/W7oRHmCeAGKdfUvaqWrHdTgAgF
ZyRzvxaDYwG+meoJ6wb4uz+JuDqj27zWkGzd9inFUR2HKfFkGD5Ydp2rpHU2pmXIzQBddxMCOqW1
nqEFtFBbjKH6gM88v0uCIVz1Ju8MPJO5+mQ/oRRzpcW6D4WpeZW2Iw2ewlMe/3lAhZb696HFEpZu
arau6abze+ZuoCkUhjpLgbtOwXo2Ed4mFikFKLqFO076945F9CUrIm89anWyIS+AIPZA+9Zllg89
gcKdApj5Onec4VwrIji0Dre1lOgr4pzDfQWyYNvBzN1LaT43GZD+YkyvjdwAGjsqSPfKrnZlkDQ3
DiBnx7BzFnhnMMLBeW733TEhxVuhCWsTZqh+PZrzIESjnd01jQvFjvf5lFMGK0u4C8kYRizih87o
2zXkGuPagPXlBrmm0RnO32ibU6m28+sWYhbqfs7H0NCsG5E0ZJKaYb0N+ioiKQbrdjo2z2kvrHMf
hxuJ22z26W3T4Jgqbf0B7e4QEsiE0PIsxDvli26v5HTLc/jSTCJuLGa43En6fg88BP2JCWqbAXnT
d/wrvjAN+lLetJemf26yCMkNSzBac+MB7gW5KrMP3rBO0qSslwCn3adUbMgH6Z0nbLTX8VhCp9Dv
sgnoAhNveQwMBztgQ3AJ9nkwe74jNzo2bHeCHnYbZ0zNESZdocNcaUoxM+zSY5WgjOmxJp3MzFfJ
oAfK63azEgJxNXoX4yHCeUPlC1pc56HFjOJ82jt2XN6E6EEmsBUb3ceMh0oy8qP0w4kRBjiRIH/G
EydBzMZ6OWP/D/PzbzA/zLg1pgX/748o9fVb8/YfPzLG+vHmLQUQdJ+3YH7Wb3He/BfIz683/oL8
OOa/dKakpmE7hEXrZCf+CfnRVP1fAP6IuDYc3eL8g+TzlfbuQO6luIvm1bIsyQrwj7R38S/C0cEG
mTMcWWUm+b+B/GjS+m2dARMXXr+K4svE7cR9fo49/wuLir5MhoS8VE4gu711EXhU7my7XbUCw+JA
JkPt0+dTaiImDW8EveEdo6F+mVLlnIyetYpKlapbTyhQZ1pb0U2BOwPmN2OCYs32e8gw6wQuyJpQ
CdqBgHDoIrlQ52jS6ViO88DfUFm3d9gsRxyFzI/y9FKb7YucWL6ryP+rNrsJhozrwz5rMs5dNZ+M
g6y0lWdi900051WtrHsHpXg0Tbgahg+7QLAK5JF2zgjLB/SJN+ydOLsyYo1ecGBdx84oiReOL3kT
vssI6vq0zwqgo6VaX2KDZowoQ2tTtOQNNUbOUiLZJGIwrjT0y3UYrm2ED1y72U+4mjtVH05hvs24
PolHPrdDYrkiIUxuwOfpkWsU8OKQ6ojb6PpjS65t38ZPioXUN5N8ZsODv9PXd1OOqzZuaQY4vviY
NH0zNvT641JcyiQ+gpK6b3qEQZJmNH4JFKaV8q0xuoeizN6oDncNAJgxOpDkTMeMIHQ079NGGSqw
nSaB9T0mUbR/RttFiAj7FZq/a8gujasNT3Cdrru8bF2l54aR8nFjvoWakFhAjt0Z4xnFXwGYrAiD
PUYjMyouTTbsaUDaK6YiV1NkDCu79xjqRPhWjkFH+S+kWGLH3/PkHPvGLXTre+yLW5PfsY1bUi7b
MKyI5YQsKclA8TumEWAvbrwYZmNoDO9VGl8pASEdJCjT/58uSXgpzA91MK/7giJYw5cwoq+5jEO2
jyC+bJx3Ow5PSlEhsm49ZuZkHXKsBWI6JEndAQk4EGbcUweAcKDs4ojiLVayIAkeW9nbqGab69mA
eSqs7iG39Rp0aksF05jvrNgcjJpQSA6m29Uxp3KkPacJa0VT0nRGbHtl5mW01WYZ5nBXB1mCIyi4
kZ1WMMPwzFXQZS+pXbwgBx7dTH3SrfiZzIxkFSNVpwGrPREe/jF216qTXQvUw3ZMH7nUUV7QvW3d
cdgWDWXf3rwQkArwVA/RJ/QgfdU14qR2RTr52TSYq4KBV/xwbppfWMkMqxJ7xwSHGnMdUYbN5Moc
Ez9ppCswkTEsxT82TGTRA2V8xNQmZKeeUyzhYYwvtCtrV6PCYDc/2hgFVGxnmkuCEikuZfpYFLNE
o2NB6PsrbdJfS4qmtMaZcmQWZaciwXPbybuk6fQ90SsdCUzgL7sqWmdjt3aq4OCxtN1WaqZCeSaC
oJ/DCJa9r+eovoLSdrF8Zsdl0+rclJe9et6bB2NmvPbLrx/Se+PsmcUQrf61r0yFsU7bCuXU8rO/
/Lo0ZlVXqM26ELgNhr5BwozJYXkUV3xNG7zXI5qcHLLl4DHHKVMLRILRoIKtgw6/Desi1YQx2Kpl
ta99qnCoBVirok3FxLUPohzRhpNjbyhozYKYRNS/7PWyOOM41pgR//HU8nxUiZtwCK3t1+vD+RXL
y0buJWv6symxVcQ/CRtpeyEnSA+W2FXhLNJfnlPnHywvWTaZ78HpUaF58aavdy6vCq255ITIP2Nw
047Lc5+/qVl+3/JEF0Z47jtKQRVnt9Hl93VreNs4C3WCIJTTSPO2j6O3glV9gtOK0Fz52ueP3oQW
zilDe1fmVnnW8Di6pAXop5TeXFs20anv8od+HKvrVgCMMTVIRYumnCKxC4whPEQIQ+mVCXTXb0PQ
XUJcv2I2HRZKsZUpevyhjG6m1NOvhrF7SEMFPEiXg1qwyI0QZCcfKwsjJ3GOjzWC05UlVQKxC2Ku
o8LaJGigmqA5tdPLoCHEsiEXHb3ppZKgTgwFnKStzuKiCT9k1NzkcX0AHsLUcKrfSmhReyWT9T4d
83d9QE9COzTYB3VnP4ImW6Wmhd4tJA26UOz0ACr5lTz0H+Qa1hdT9fKzwCItbRSOStOCvG1DGobZ
magwBcF7kz+bNBvSMbikUeBtldpk1RYgJ6ot9aVrgonsnBJ1tsMNt0b/G3xvi2FGBN1VnF1bxBB4
BUZE3VpGVtGIOXLt+eRoWMgXaZDTrPRT/6APJWZq4eHR4jpbvAZBRS1tvzy2iXmTHW3n3obR1s1N
zGUzhd5tx/oD7xlA+yGkg4gRve7BQOmtpPZheFwiM2rdsuBzJtHRHMh1WsU2rtCpDRExDU7yqYqs
ZmnkkmcWOfPJ+PV4LFS8rO24I4FZQAwZKkj286ZhAIZqzxlaHRcn2FBjBlGU7FDoyPqJCC2Pi8B/
2Vue+3poTcUTFgplg2OpOC4GrTHj7u6O2dz7FPFeY63mhoom0MkixNKLHE+1wIafNqHEdIcLC2wB
cWhtUh6XjQHKcfq0v4B0RFAkjWfTJC1wsfcAxkDWin5eK31C1+bNYpP4eqgFPapaCv4r4qKR0A6s
hY6fu4HmVMflMSXobhPFxYe+GDRM5TN1gDOSryHxskRd0dLHrjPZq8UkByLDZtnQkUY2I/1xfzE4
BvMuBW9zV5rOdjnKQYQuNhcFWozp1wFejvJiuqqVMjsue8tzFHl+IH/Kieka0mPea782y4nw9XDZ
m8p2XDW0GT+Pu5J3GeMPm3A+DZZzATQQsxevMv1tapaPy7H/jL5bdint4IHwlfoFCYExSyOKgxq+
1zPW3lOxWgH8wX+wfK3zVwarrj5SgkP+B3SdK/eP55bvm8qOtqN7t/cUtTp+bRSVr/jr4bK3PDeZ
r2UeNZCHevTHX8bDZS8GCYaJysaFN59vX5uvc/DrRLQS/aByYe06RU35RInN2jGftouFZtksRh1D
gQ7mLo/7kBiaJCx/9HPSw+ex+7xGF9XgsguYlqEtHtdfB87yFRuh159X6tcxlC1otd5q98ux6ZZr
9vPK/dw3ogLIkKg3y4H5OkTLEfvtOSsjALJMMpKT/7x6P9MIl9jC5WpefiKUwNuU+AO1OVvj8+Kt
ar6B5XGNHJq7T2elB6Z9bpgh3f90xC1XFdK2X9fXchktz2k+Pdla6LtF3DsHMtJAWWHZG3a1Br5K
r4gpWn72+YL5udynRdoZrYWFg/EQLBE+zT/3fntOqUp/jaAOZrsNiYJ7YxPCwQh9Ahun6uRAWlis
uRLs8XHZywAybCan+rYcwsV19XVEU0S1v45oEWbmvgYXsFyCyyWZ10GgbnyfmhvwKqBecUdQm2Yz
nH6OsxBdyuhzzEWqha0CbsRquSTNGtk5taNg8+mNTHumfMubCqndZagAtsuBzkrTjN3lal023pI5
UpUeJ28bswKZL0gHKSKhBcvu1+PaNhUsqyoTz2xAqfp5hMOC+9981NXlybQjgTpuYL7/OTwvddHl
4bK3bJZDvzzn5QahQ6VDPCDD5zJcgidDNPSXXX7/K4lxQQQDRN86800mnYca8iVyei3LRxjkMH+w
5WfCr1ADz68YqDGl+2V3+RHzsF/vXR76QrXGlTAVvN1EX7x7SOl2/vyRaBvlx2Xva/PfPQeJgFH0
6zU+CIVfj397+cBaBSV18HN5Hh867/N8lQhCGe7+8rb/wT+PyNVcT9jV3HD+W5d3qIn1ZvUGKvr5
qXwglLDOi7VWNd+1fr4dZRqXD5KvX5uu5uv+eq6P5otNzNbeSli7oU9OVODSnTTnY7G8zR9Ddpe3
LG9envzt1ywP//IeZ7Q2JJBfZfOHDyr5rIE4BIPFv/356z5f2xUEEoOUVE9EL8SkffLzZWPOf+/n
T7tJd8kVdmg0zek8NZ0ybLkqGDcESP2hNotx07V5RlNXi5ujOTuvw8BmWpBlNMy5uWvzZlhu7oUE
qO82uRYfp/t8niV8xdD4gckfQyvxpcLitVnEzwh5va1d9FclzmmmJwLmVQrK/2oENYvfn5ti8+dm
eWgvI+/yZOSkMF+wAq2X3JTPzafYe777Fo3kVLDH5k63Vcgl5P4AHKs2S0DPl/Z7eagvd4QoQxgu
U0rHFpyPeeTpyCbna/OOy2dZnlo+0LIh3sncdWmyaxyDvkg96+yCeZYAhz7GwACWeYl78ee5hcKN
gaXefA9UoyRetUNG+h1YG+YKs5lznG+iy14NI+fYciLOA6iRqK8GcOdNWxrVsZ43y55mdGs9rNt9
Mw+9w/zSZa8i6LsiEH1PaiZ/yDy0x73gFNTmEXt53OsJRSX0Tjpq9HwfzuODNU+nUmHojJLeSwMn
AuPiHH47zcPN555q+Ed8E3QKJm0TzZ8T7l11XPZKPhgBBu11VBqB2IhrAtm4gOYPvmwQH+GCAZ3j
QtNr8LipfG51nlDkrOXVFSi2ybVbLwUZwDKuD5RtQAWQOOEeesISCgX16VwaOVkay9A55/0YU8Z4
6sy7SA65IeveVUlF/TAZJNqq1LPG1bK76AIzgfw1a6P9ItZf0p6WPY4R94WvJ9UuUNZwPkFLzR/i
a5PakUUio7X9esqY11GNn/mrpvYokeiYDgZFuVt+WzdPKZa9r40/n5mNVj+3qW9vll+ULPeuZdcc
Ur54PZpTGztj36DS705e57eQ/gjYrcfyuGwWSWdgBERfJgOwPYUDvPxAySWLg6Z88+ZDs5xttpO2
jIjzYxTQ7Aao3ji48k10BK2l/shkYD75lg2dlF4FqeL/pNhXbgRlTn61cFAVleGhnKOGHFwkR1XV
Yxb7fz5O/bIHtAWe90+7Qm53FPC1MkCKuTwbQv8nvTP7IHy7O5IP0R392UW+PPzbc1G1Upy+XqU9
PZUsvy0xM9+0HigRmt/MaygUET7uABrcTmkfrhpTuYeRGtEh96xtAOwdKWme7SxyUwjaS/H3Qovd
VKo9nbX0MqqZtdedAqZ3eV/UE7njA/HGsHT2dUj6RyPNV6GNwVVfBjOZVz3DM8mv8AcWnn3NdDu6
bmdi7YBhRYssLgg/2KAMbVDf66vElmfMKeqTHerxIe4KQoU76xIN5VyFaSRtTOvYxxQqh6jz9pU3
3cXeGO7L2mpORd9dddL09n05zxZ6Yxv66rCGfUOPlOXHWEfl3iRDaaX0EtE6+s6DXic3macpG4Vs
wJ1Ow841S7M9NG2L3iBMiY03jBvfmq6isFUoBY/PvXTkCvzguMqsHtiuMuRbAQv/0Ij+lspWecJh
WhIXw14blz9qmXZbo6wJrwyWSW4qV7GCjwT1TLuaCm0klAmnWmaURMv7cJ0Vz9NxJ5NRSloShU9W
41syiqYEsSeSASIbksDfZxgCpg6BB+rRB+RENiA3wpU0CzyNDqF25yd9ehuPqERFNZdBcHEZkVqu
KmvYjtJvr4RNaw40IUhIXUQIdUNSN2z7WmZVtrVKjfYjtRmdzhClwjujUB4SR0JassKN1lBIpff5
YYT5CeVGj46T3NBkItO1ZeNhRVlLiJO6133PNTApo4YYj+CV0pMPxpyH6WGA3+vG+DioAlpzNAvy
ZhcEUAp7E7Xtt1wfKrfNNJSEVNbHSH03a4q4WfedOEQNQpRKhd8BkI+HTprtNWFWQEtkL7bVTC2f
kuhSmlq1k2XQbL1aksBtDOpdjQm86rMEJwlm13TEwW5zp1jFJeGXjS/cxDE2HUVwSC+o/w0FzQgI
xLVl+AWhraPcwhaerjDktDiewnYrx7Q/FJMYATj47tSH37tkT5MScs5ckFaiHyoRwi5eBJKztcxy
a+i9tZXm11KCJW5L/uHCoMeJpzi4GRSs22ZoGRSjc3vdtDQzCMz90RjzfFMGDXQ4/hCbW20bY+yr
BJi9oYFkKwYYcLJp9n6GHdFwiJjKcS14obZBmuWsB05QYMf2raeSgqmY8VVpN3u4iukhjsv3YqBZ
kmuy+b/u3WcP7t9074Q0Z9Xk/797d5NX/2337tcbv7p3Bn02wxKavrTv6Ob/iuhYunf08xyV/FyL
//2le+f8S1VVQgJ0dPiqoVr0/P7o3hn/ApNAlAZvQ9qJru9/1b2z5Nydw9/+K0JItx1Ll7QCBX+h
gaJA/qZU0h0bozlhdFeSdtO8jp43ILQoRjXUf1nKi51w5qLvPDPqFlzL1+PlyUb1WQNDeflMThwr
WnMr5mxdqmsHyCMMy0k1KxT6UbqG3g7TBmgTMxdrnsRU8WzGChRwC5QAl02/lATDuTqIqHyZR/hL
4XCZ7S6PDcqKcq4vtnOlsUSwCwvlQj2XLlyQPiUACWnZXFQ/UfcZMfSFNgGbCDEK487wuluyxoZ1
FuFrhbX9SHn9IVX79qrvKab2YuMQF8L4EBfbKIBma/mAa3zdvuth9uteABFkIpQgRodTOmNDsEfe
oirSmZhq6dofS65FSILYOMsPicQAY5x1LiTyPzu+1KV/N6rNc2KU1loY6H9kEm24i/srKwUSqYSk
s5kGs7qsBv8YOj/NgZAklhioUXOewKibFc01PP+5hXjNjJY74GQ8l+l4C/PgTkPiaRB/teYWQmar
tc6ERxSJSmVYgfMIftbhXs9dA1y937uA5YAd8QuboH5GTQTWBJYASxvc9qR8x/2MEfSdkRSRAjIc
3TAg1p1OuPAlxyG8QjXISM9ti6VZ0GTfitktjAc1XcUmYVlSm05BWL0Wtv0A2/peK6uzXVuPVDae
atui4dVHeyc1SWnx+N5RIljlnVAqOsaVG+vdahqKU4/GYx345feyoWWUy+w75NYhB0WQTN4G5CtC
4f6j7wH+SLqH6Yx2iol3zWimJtSwDRBjIZNUCvtqOICPJUjeMg+syQa31gKqG5nhbXK9/CkEekkm
TdMuaMfA9e8cS9wmjfbDSDhaSfGQdj2LvWyEBhUYPyl7rqCNnKLGpxNpzdaavkDBwYcGJbh2kDS6
o9Vy4lXBt7AvMZtZ+bitRCO3Vg69LrFWfe+8F0YC66yvbrPspVdZjhGFXa00zgcX1P299ownoZxn
/Q5GIHOrdt4VN+jtfD4VrGdy1cY3ONYuLmjye6fkHCaHrFdIeNZx/MA5ssxb0QHvl5NBayqErYDr
g77c+H3ShpvExDHoNxEODFXdNdypVi1mnk5L76phhJarxk+ssJ5l5tw0LfSSlhxMpJ0GKyNI4koh
vuuNelbao9VoWNdiDZSvHe0NKcgvtIOcEwKbb0EAUG9+bwnXXcepcJXOw+tcJfe2isycMKqDMw23
0saNkfd5yU00hADar8rSJA2j1s+Z5WGCT7wbIyn3KfDA0snoQcf7ShKGye0d7Hl4XdnNQx/3MT7w
dKNnnMmmoFdJIM9T0fgohumf4OpOcjJmmiLaV/d9Z3OQ6cDprLz6ERESGhxu0SZLP8O/awZ5InLu
FGCr4Etl6kEsMnnLBGeOP/kHXtNQPytBye29Ct8hXx4IlMPRWN17ZvTOfkiJwdzbCtjIIeLvPRRh
F2+lF12FpY/wdt21OxpWdFXmz1MbPgdKEGgpdbiOQocrQ2WH6Q5zjziLbmsNErhf/owaBV3nDZDp
h6ZSL46PY7PRuKa7SJ7b4DrB2IBooL4zZfhEiZ9OD176smkPvdKbqCD6syC5zEJYzV2C0yv61kkg
/mDCftYEo2PxjMGiKsPJTNR7J+JkFgaLMqSLP1TjhtUM7GP7tk7CH542MKsj8QB1ccAf2TxouWxd
fYSnADiTgBN4JvbELSVovfsu6D5qmV/Uovs2FPyRxHTf6AKQTwMxkk++ti39HDjZoY+wuVht+rZI
EHq57oT+mLN6r3V6ETD0So0yfZeoF4+bgAVxHvD9Q9+XxM5HPwc/Y4kzbRVRNBvy6ekZYNlagTsi
DmhtJS26BczLEaBwkd+grANlZszQ2+xR5dcL24o2qqdBNJPgQlNzU3ntrpxWzocZMVa0SN5s42Ma
9WED1ZBfEuIxw8K4MbJZbTVltttM+g2pISc/yWaG67MXqj8sbwbE68i4J70lssG68kS3dYb+ZI2E
S3TpdCbiHbpHtdFnJIMwCrRngJZE8hb0W1X1L+os7kqbKykPQ5ye9dQDGGuB02gLY1O1DohuYuQb
DdZPdpd0yQ+c4Bip4Us43fBmy0Fd20N+7kptFc5X1zCVW4JoZjhm8GMy8Lj0qGk8dNNgctBXkGAk
lW9mjYMkrh38NRjW/b5b09hvV8xXbuzM++iyiYBljWZtNr03wn8ahvDi28jwuwgOQFvKfYgZgfmz
+pJ5DRjIeUqs2ONhKCUxNCRgibK6GpT4PAZMJ3qP8juDfKZ468Dsd6oxXTSklW4ZdXtYG0B1Bn5v
rF9TMLbXUQMYMjL3Ra8hbbaesQgFq/lsx8Cn7WobV7gfjXBvxavfI8eGpv6eyuqu6+HOhhHm15cs
UPfWOPxwhmajwLeC3fFYaMZ9NmAxhuX7GmGM3012f6wnCe0TBHgOurf0x2AeGg6Ns9dqG4zFkN/J
XFz0KTiRp0M5PXWpS8VbpzLPmqhAbfEiO3twILlhznrTe5HNoJanYuJEVMEc4TM+1Yo6r10KxjsY
kagVyx3J7rGbTqhjM4PzpkP9XnlkA7cTaw07KV+Mnt41WRbhCnsRNVbyaa6YUqz6XOXuxhki9Wrn
IyoxC/0IWOTYmfzB8FkenSE9VUCnOOKvodbRIp/M70FM5IqFHyLqlXd0aDBlUeFEgXPoY3ndJCAQ
6jL51hAkvMsLZJ41wfVxb69UlXyCHuAjOeiZOIWGWLctSC96FQ8mGuE1NvU3qUcP2TjnhlTlDzki
UbfLRxmrziYqehIZkuQKP5hwPXDZgyof847LNSjsJ1ZQRkEzvAM3gyjmOSbcZmME1auwk9vRpFrt
59HFTL0fWVapVAiYPlk0I6sR6wnMsVD3VqFKBQX8MEm0w7ssENAIX70p5PvEolfvkwfNwU9svabk
UOLa9vH94olhREz1+sHWl7W1+qwoVItkx5ngQWPqat6i5vYzIUMmkx/LVQlTwJLQH3UdJkDb9mBi
8CHjVr3X7OID4bp01G+9YX+vA4Bwdd1fxbUtXEfHTchCXOTIHYBEuG2gnmurUN0I5oEtg8oVjYnF
Fi2YEg8k7tr+LZ5KvFuHVg2ZH8X+ayJj3NX+WxlPN4GMLhirbuDlXRNy5qwAHp9kDee9ThFHY3qq
hQYtKBiexgyiZDqV95Mtv2WKecoNnOpakty3iXmVa3zGevDyFTFkBLWd+9x/pkpJjEccoMmXjLsY
fhj+1kqmP6AxVl3FxJHj4LPNwuHFiCY0DE1x9phY81HgxI7wzIkY4yYU+Le5gSqcBbEj9kaC3Vgj
vQUbiJ+S3qDa40cE+1b1AclViIi3uJXdsTZOzMgVPbXRB+dA1sdt2XsPKNCbld2ohetBsFYdlv1T
YEj4bne5xEge1QxwY5BcZg+m6zQ+/8Cc8gDD683XgwcTbRqoYk+CGiRXgOS651ibARflBxWLS6TA
EEmS4G2w+xcr6L5jjP0haKgw034PHSSEhcp3FXiY9DEAukmLhNfpdp3eRHugMhdNpLvR6K9Q355M
gbRh9KtvIHsI66Wqit4MR0xRR4RahdaLiNLTf7J3HkuOa1mW/ZW2nOMZtGizmpAEtWsRYgKL8HgB
rTW+vte9jHz08H6ZWTWvCQwA6SQdJIB7z9l77aCuf0Ydt9hZy76OuruxNHcPg4DahZ4+aH3lraGp
vEWdEq/UYrzR1PTO0wZQ0pH9vctAfhVO7y+puOFNa+7jZS9gr2MjyKj5gbYcQQBqze0fnV3pImwk
Vwr88I4LLvFJMEXAnaWqyfgfQA/MsemNC86jEVkrL3gYcVOnQMCKDv9zCSqHUCFkIWn9gCkf5CcS
+30EAdlKXiazeJ7DkNv/OiDGcI2GI2SygV0rEm55JQEXrzNS7i1rVVsTzgbKPCWxD0vk3I0BOWLw
CzeIUCBoTEyCWnsdu/l20PtzXY5POgweeG/lvl/0jat6KBvmR7pc1r7p6/t51F7VysVqlpyVxOb6
gi2I8GN3A550lZHTsyzIJkZFPwwx51SX2vi+tYdUcXfNRD05XeJzVHCFqr1XXSMmoSST2zdieHiq
Y941Bo6tDh2eE/m2awHQH6hPjfk+cfLTFDwno0n2RyZGtSbhDnbCDTDG76DENz1Emi3BDKjwSjhO
M9coz8OqFHwJRq07UEKHwhHRAHtWVNJlCqw0q1awL+z8bIw40IPceTHM6NWF3l+Ozm3FcQ2rXmCj
/uxxL2r1cC70T6Y+/BlHwY9wGT9DH//eR/ZraDLe9twj8+97s3J+1mn1gAoBiElMICx2hjUm/RXo
JMzn1huc84OmTecmvsM+2vmkCOzcErke+Uia0e9r8n85i1Hs9eNc+rGN+yssq+e2RmaTIKdPCya1
Hvo2UmGybzmZL5yck8KML/oSNXdmSjxCWHGb9xQyhOL0UV+M1vfm6M/ENbd9+Gxx39Nt/62X7Vkz
dvbgy1YSnSwXhNBQZpCrCVkWK9vWYl9u5jkk1orfOnZUUuKLCoZ6MAuwDt032er2wrsophfYFaQl
eVX1Q/5dNlFjrEQfH7vFP1/70gwnlMG37Ca8vJ/cN1V6T5D9BFYA8OxRvoIrih7DoAFXgP8DM05v
vgWymyMWI2caOXMtIZp2Uq7yeqSiT7Zmtp7xKfpSChOS+cx/pYZfhxFwitdG6FxsATDu0vZJ6jXs
1L3DukAcwqUYM8bpwRoRUomOI9bJDsUJPB/Z7Zf/bSH+L8uCE6SKNlInajFyjYxj3kyuyh4/nS5S
ZfjR/m1zv1TCYpMquxqXCjfvMV3W8n/LWsVc/Her8q+dmVYgZy2KncsqPiDfLux4L99valvslq0Y
1n0CnHeUR06+xhgrVHMtwc4CMHWURyXtuOe3HeJquU8ef/kXck3uu/wc5LZcGBlQHyDl+xoeaTf2
j/JQxOT2pKiWf9MmyUeaCSc9lrEFmAwKJfkh9aHh+HRhSaCeyAafrfp7N7W+i3zicnzNwhlQUJvG
NvcCi18dJZCiO4RGtC2WkvBJfX7kAvsL3p0nNv025J5hWPO1QsUq9miyehsRR1H+f2/87jPIVbzc
9Bz0SPBu+IiXby+OwL6gmtU3k1BhSY1I34Bqt4msmR6zDFO9PFQXzc67s8bVHdqJ8uB9PIIU5m+h
DroKyTlGVACDSNzoK21+1b8eYU6Ro+64JKeJX5X8SCXwNDASA/QroQiD9ZvZi7qtVIuknjbnRB91
ZXt5qjit5V/KV/yX+7y+WnAMRelG/hLw41JLALIlPzJhNPS8gDVcfz7iCWQe8QSTYXEVzviAUKpM
vTWSTiIg17VPeyjZXwQt//J9ae0fgoiIcq8wAGELOYh8S/lpl+QGgC3Nf6O0AUHK68pfGji5ed1X
OqYvrkiWvjh+4NTjNnKy+496q+vZ+u4nelmVP8+FMii5jIKOw8GWu9ousnbKa9cW28u3WtRhu0PS
crie4fLfk38i98nNUPwK1YHY3S7lMDnxVj5myh+7fMb17z/+BOW2/Nbk2uVv5PZl9cPjcvPDvsvP
tpLyIvlQmTOKoqlGJigxM5m+16hxr9XBtlfy/9Q9uuyhTrLlDP6xJVEUxfzlGx9JAMHRd1cs3YND
kzkosTVmwkRSQv1KHwrX2I9Nf7KE9IFa4wMgvrKFH4/bpaNGBNh0byjkLtVKv1dmBNNyUQrRdaM1
RArKbSdzdZDKaogzvsQOseigid1iQKBI8kxGYYfn//1q4QZoal39iWzeBSP382wm0WkUiyAeuQvI
7UC3gbLI1V4n2DZuBIhgghLvWXZ4kg+EITcK2yUoM+cKLZVKV7nSdfO6753Q6bIqH7qIoK7Pl/Km
v3/8opES52k8OeXebPRkOltTs2yvf/7u5S6rUjj1bu/lpd/tuH7A66v83b7ru8tHJ9v6WuAQCncG
is4PD17//vJ2urjdfnj5pSlCAlC6l8vLvVOBif/w+uR3H/X6MuSCTkCimEtd3yrhx0Xb/gseDtQK
qVCdvFudYgRJek4btCfUVv2r/aIJ/YlcyH1yTfZl5GY7pdue3ISdKhWsgKnLYy1Ec3IxX2StJH0y
QwtxRsnbiCQv8mG4+F+307yy1xSqGIRKxWYh/km5wAfKTS0U91avAThQIvuTnRlLSgGlEEkV+kBL
KAWlRGkQ6kHaHIjbxdjBFdrC6dLTqeUQgnjlcG8iRGS+TEeokPJE2dCR8hC1J/5CqBgllvKdPOSK
qZRqEVBEX3OhipQCLF2ctHKNkcRuFCpKW+gpUXTEhDv0zMybQgVZDQRlU4gUD1eIM6u/1j7saxqV
RKhkzKlp0MGS6iK5GIWy6LIvUacdTeS1ioZMPjaYnrmLasaS4vuUciO5JtVH131gjoRiBfPUPCfk
dkqtqiU0SNPiMRCW37Dcthv9NSjLwJftNdltw7iK1lN+w9fu21w16ZrZNRVjMa6TcjK5Jr/pD/sM
MX5k7vOWyEHxpQN3WZdf9FBQU+tcb30VoF07crYUoF22xU3MXhh6CYWwbMbFUn8mV2cpBJcioBSB
MaTqCsoyeqGL2Ex+hXJbLhKhU1YYq/ZSurwIFbPNVV4qzaTwLBig1TMZFCroOSFpMs9epOgnG7py
PCGf7w6z/UWKfqTu7Lr4u31UYPZKjFT7Kj+TCqBOSLpboWCTm5eFUGolQgQOE93cNELDteD0C73q
QA3S8sd2+GxJUbL8nkL5FclVOJIvAdoYctCEUeH6Tcgv5vrtRI3GJNWBbi6/guvCERen6+blpOzs
0k/RyMuvQZ6Df/dV9eL7GYXkPqTcJb+USqjxhSxfnmmXr0ieea4Q8BPHRktE6PiABKyJpJn3qVT8
S5GbGJ0fLPwAhnQGxHgEAmEWGIV6KhRat0zaCuT2ZdUTZgNV2A5mcQil4u1yvP/a1KRlATa9PFvi
BB1nm7qf5AVSnjHePEHtkKuXc6m044ONW4pMCOGTyN1pbQjzhFQyRsJQgWg1YFaEyWLCbXGRZspH
pV6ThAXFR3/6Kn9LtVBpfpBqygfkPkvYPUYGEPKXJtWNipB7/q8xWtqb/4O0QjOkU/lfSyv238Zv
cfyPX2bpw4//+sevP/klqtAs8w+X2oalQ1hxwI78U1Fhq3/ocJyE8RqMmNBG/NMPret/6NRaGQZS
fTFt3UWH8UtRobl/eCqUAlU3ANTwyP9MUSGc1e8FFZ5rENHDkEu3VZcasCuwKO/s0Mg6oEGC1ntS
qwTo2IzxU8nKmWw47SaNUzBFNElW1VictK43X1xQoCvdw7PP7djbDdryyjVD22C6GX0QIkRbLuZ0
7NR8I/jSJ1UluMAOUUYNXhusp07L/arrDmNP07iAKPs4ukpxNtL2Oa7crUpUu2N2RCKlpJ6Q3U0o
lK2tO2JufUcn6xqgp7IPBlWEFLb7WZvsr64XUanEVk7/tKIq5o60bUQJFReTszeKoPC9oV3ukcmC
s+akJImUMUnq9g91iC14UTt9248Z02LaRTcd2MyltV/qgkKi1z7VlLVMG5f4ohDeEKaWP/XhfkkM
OAUh5A80VhWpYCfNZJrGb6lZq3EAP5l59oaoEPIcwTHftcP4RjA3/uDK3DVJRSh1NdJEVahyWvMn
tzBJpwudB3Kjqruha2D9UINCXJg/zKSGHpAgwDpLPPLvBHR2rJKNCXX3E12inzWqOsj8Xr6dDDrA
qplVftzb6zonZB2W+l73+tlXgQjupwTSzDD2t5YZ3uSEmx4Sp95oJOXR4Jt+luWYUohRPisxtXuc
ZqQ7TjMN4DZ8KmJS4hwSUyKuRjdDgxIMvim43kLF7W2OBD6ob0nn2YQWU0sIpoSehopCrF6W5xqB
xbrqomJXCf8jrfD4PwB8bKH8eacMEj9k0D0IjTxV9VzNFfC0dz/kfKHBoQSt/VTUaNfUoKeb31uA
h2lvBtYQHGCvdGR8raM8S75SNachk4OnzcwEuo7eku5BRQaFiLOxR4zT6aA9OAWkjHYZjPuaJogX
0iSuiJKY3fDoVMNDnKoD/JZk9rOp3+oa9Jqx124RUVTY78hKVTpsGPNEvbp2di49i5VWOzGdyWo5
D96ocZb5KqiB2zJvd9GsTL6d9TFRS9mbQ5ONQkz7qYUS5S3O65D1MK8qDbng+FVH/bsZWn6qXmiv
SWwv7xKNgrHpdmujL2ckQKP+3GRgdQuDkCG7y72nd/qx+8uR/T9FTyoK3qn2v/6hC8XX70fcBFDD
RchFZGGa1ke0S+XabhioVfHk1MShAJB0jl00+yMsyxuDfjLlo09FSH8kO09pNZySWbmf6KB3KhGW
aVxNmxpp6KrqmzerLwgfyIZib2h5c0bpqK9S/UamdSeunkC+YhGCX1pr4bz4LT1TsAyjRTMRoXSP
fkBL4ABGLaaH6XtYmOkxq4ZPLRVwFKwx2XypSmK5A9PbzV8bJViNgPRf9KrUThyl4qzoBuih0Dlm
JGAbYT3dWwBwQ1IQd01dxEe70kYqwOOAn3nBAe5UX0a1PWdZVezyflF2pntuq6XbzCjx/NpDNwGy
5Uustu49pPWjZ7v5Xl2MH4WNbqvRtb3DxW02WrJ4B61e10VSvs7hSPSAsSGMwPE7U+k2Bl2i3p2q
bYRJd20kagTRu/RQ2ObrflTTTRyVxirLI2BpunbgPnSbMZlYabOFJLOjfkeATE7GjTaALm2qARFN
4n12rP4NKP85jYzgXJkveVvGT5Y5HNIOpGomUIChgSKpjB47V3HXizboKJkTUsrJRNznHnViE700
UU7nQkUek2TK7RC18SoFSAu9X3sh8BgM9Vhv1TadNvMkOk9tPG69yE33MUB5WmcQ0QcyTVRY6ms9
7kmrr+o93AdyO0OIfUQyKxFkmG7glF6Gaj7V6NyMCsW/Y1dkVIT9wQTSEIBeW6OpmLa1o7hHMmhj
up+QdxfLtJ6Ae0CyBNGMKvlmGCz6dGX1o7PJciEdWFn1zFDWgZu+FVGLg5nESuTp5Jp36g2/q7Vr
pRsdo/WZGRb1W7U69VxMiJwkDnSci+2saUBSw3Bbt0t6N82kOOTmfdDHxDlTP50IlPcZflc723Oq
G7lwioqgMSZfM/8ZvOi0Am9O0JlndfDxAyBxo/vV0GPCcnoiTrXK3nMSpPu+yDfebKG5CwjQhRE9
7RPV8Ai0CtMjNYT1qIfGzlxMGk2Lw+0pDc/RyN1Rd6v7zm7f+iYa9//+MnCRXF4vvJaqurpno/E0
iEUzdN0zfr/w6uEQBCGEp8ckaxBYRRqiFExtYM4TbzNYOD08s3lIMWjPmKchpiFMB5keKQ4hymUD
cQs0yQlhtYWBgdMrL4ZX9JPVWuP2fhjC6ccSqtZTnB+Z9FR9P51bK1ghR4RYqNg7pUFBklfMdvCO
w4WC31i71efJM1PwcxPaIYtfsoLlaj2CKjt7YYa8zdlFdyoKKiLemjVfuXYuY/o5Jbx9P9fR6ANt
/dMODCjeYU98lE5Lt6yC4bSguMPqiTEoLM51NBGP1hBzYUZAD0d4rD70Tlw0QJiD73Drw32umsgU
WgDNJbHIBu0qRv76DUE3BbOSgbwZw5rP6OEBRXfov2dOrLNRad66U4MY5klHNY5Z5q5TnHzTTx19
E4MQAoKArVM9q69DHn0lnvW7rYRokSBQo90NTzkqR6oIBEdZs3VqnXEddTbsZa92fce09LUXFyA0
WiJhqqRaEW6pnGxP1yGSGMM2DrpxFWudSRQJWnZ3pkyeezPjMisNT3HI19tNCZqIKUu4AKS7tuEb
1eNx33pVetNNtr5pSkDXJVG/ZzdESu9gxKrnx1jxoq3pWAoqHJQoeqL256y2n0l5DswyP2uFuyvr
Kj/3ZOvdy8V+Gvqf//5Xa4sf5e8/WoPBs6MyZtApUjgfKEBjDZkL4Wfw2AYksQM69k6BXZFt0+nt
XjX1V2CAe4UApMeBzuHizTemtdUUvYSJvdTf1MAgwi5LfcQUjIL1idgkvSQkJdWncz6mqIQWgilb
ikp4XnZp4z4o9H++uEVLf99To0fs3sQIeWoMKw4qSN3mvkX4BmoVAPae22AdE8aFuhSx0g4FyiWe
srMekpOU22Ow42N8B2ijnTqLELipXfyuNW6G6aEIHCh7ATAju+idldKZ6qMVZA2DaL40u1FfPQR8
i7No+9FYujUjQfuMd7LjzLlP6MJsSPwiUMNqN3C8le2/P/AfWb9cLVDqMrfRbNTgDvK7368W4MRa
qgih80gbpfOJkJhuoXCH289YOYL7gmk0+A0iHUsX+iu9Ynqp1Lfj/gxK0KSerCSPeXlbRIiI6y6b
t3OcwppMq1c1UK0TqR7KujEH71ZBxcJ9hQwpV7Nu0dQAYouyE8nj6SEokcGi7sTGULbOvgTOtimt
oTpls5E+a6p1l6Xul4ZUguMyRNEaQXJxpke5crmdP5H51uLnyEKQD+pBIYX1MtN+m/5v+Gf5NyMr
zfvIqBIHyTEdTdN1x9PNjwdpBNlNmuVoPTJG5I6ZpPpdrD20C1D8JhrUHe/52QZUvLaHqT+q/TIx
XYGYXA+aechJ1sSWRZBY2vYdY99pXM902Te2SR8YTiLdotTTNl2inezQWwR2p18ZQY5Ah+DUg4vY
85h28Q0g9k/UJIn0bc8RWXWqU5WIvyLtgJADHUzYbzs793Ze63xH+WPtuSouz44HsnMyvENlqKfF
bePzAO0RkR30cjVZ6JxhtNJdsMKam8y3lE4ZNMQDsV1g6xR1ZobjlWRMQv8/EzZAXTgY+8NM2Wfl
prdJGEefFc2y9kX8aVD65hwTvzL3aXSDbSCEgh+Zz6o2o1JPF/uUC3kTAwkuJMcwjGF4xDnzKx3e
DbkJ406ftqaCnaWGsrf2KgQAXW19tgFO7kbmOv4EwH1FnAgW+LIN92OOhCEpiJcpD7pGtTYkGnGv
MGi618yRqDKvaTZKl+U3RJUhmYtIpisRIJFb/RjTNVQ63GR1V9vggwNnk8RqdPas+HNvtFw2aB/D
J/quT1P3DbnuOu5ctOtW4O5zxoTYyJx76os/hnY9T1i1uhlUb5GjzND6xtzJO5AZFfeUluszyaK3
caXcZaQR3DWknm3dKCvh9W3I+mhvTWs81KpiHwVvuHRKjUCEdYmeY6UnDpG/kU3yUhO+GqRMCePR
/BDX0bGxyRInJfhT3rnayzjhd8gaJFKTQi6bqWhw1+PWH4ai3XaKi5TVde676iXX8+SOXNXbUu+I
SAYjiDOIK0+IhUgfjFM7ke9eDz09pJhQpWz8E7i2syHyTHQ3iHyZgUI9o62OYoQVtRuW2woN70pu
kiG6c/LkzSjz8jBPjOI4pZj2At8ZXCKrXFR9cNf0M6MlNHVj92TgodpGM0HzTgfraZ5C9YaD6/4n
WreEBf92j/EMk+mo5iI2EwWbDzNSQFF536ZD/WjZDA6m3Es2FeiFY0tF5Zab0uNic+m3msK8c1Ll
SccAB4MNzno2TvVuDjA1EtvBiILZ3WRYJDUnyG/j4B6e/QMmuuLZImERqfgDvEqyW4zZo9gQ6S9A
q0x0CraBREgtdhRXnzuEvzu15b4tr7NG0+VCaT0eyAjmmwj78c5Ngx+DOzyqpIw8h2GxLfmab4c0
SFBRJc0WcG+z5p7p+lZFappOLPmOEa66oToDQw2+07YdW+RTCrbIQCNhaoogx3tKgERpdLaNMrsn
ZXHd26AuYZjndY5otC5447C4s3rjBDwNRIYHrYc2T//Fob2YJOnybKMB8jNQyH49kYBeVA9DQVrB
opTRi7HU9T6Ned9MmZLnPHiyPfFsdVFupsDNDh62y0Mfe/qK2Fp+1k74MGi5ehN46rLJVeOcBDb5
V25D5cMyPrU2HkDyyqGa1Yzzh8gUDhk18b3eecvLsHgE2m+v2ygOT46h0EMt9wVGQNz7DGfCxCTk
Z/acTTVMIJkYMj12mAs6agi7FpUuaj/uXHHRH4yUCd2kwfyDYl5vs2zYFQz2VrmTB1B3S+KuVURH
kZrggoygdnWdUtzSTaOuMSqv8VAORJ1U6q6ZNa5xtshsZ9BRkhF/KvRnVY3qk1UOECaCHllLmVh+
b0eb2IhqclZGOtG9R7xDgQoNRVfDT6euO9+tcCdkXliQmJp8ihKsUjCKjU3Wtx6Zu0SblJnHHLYN
zkNiz+DeYjzP6dtoZdoTdK90ZyFUPMZV0d4J6bRTdgmyvTp/08w77rjBN6Vs503QcUaG2pgdcDlh
5fKCU2Dm6W3sxscSGsZLplnfKdhoN7XY6mrvhGf8sa4z45hRzHzOCgi7oWaaWzt+zeHC3rVqa9wH
kQGfv0lRWYLYRiYHL24gj/cRZQjstpLpt5n+JHjzu1279kPyqhsKjnlwTdtp3yVG+RArP+IuAhvU
NO4pyhAqhk5h7ObBcjcaQtkXc8nyHVXE2leSDMHjKFRfnv2qEKO7iTrulWlo2JugUDd4cBnitPlM
rFAeP2ezjkFqKpJDaJGuR79v1wvuW6U+D0bDkAfY/ReXmK+6IVQ0LM9LaLnbroRiYSTuac510vI6
xFBQv7ahFsW3KgXuhzHs6HgM9jY0lYLLazW/pgE/OwZHUdQtn+sJti/tzGKTW5hdZq7iZ1Ru6d4s
vlRT7qxN23H2emKd6U6W986Er0MZpuy+MpunvnPDLaR6ZVtaXnaD1GRAOEl5cognxmRKOx/DPvlU
xLrlu4yh1j1e9l1ekKNYhAMtCV2LPueaU2MbGpz7xKqoOTQ/qFPopL1UGEVj7FvocJet52RkFg9m
i2eMZMawc5/3BWOjR0YrB4WUnbNrRi9J0Cl+Fe6zpGv29TwmlMGs/AQBQyDHFX2FcDXY5wohvloT
NrjvteFRq7akwZcgANtokxURjMa8Ce4nsJArWjvZIQ+HbtObRnDEMt9woGjKOtoY0/eNda46OAe6
enwKSZu40d152hnDfMxzQrDksHm2vnVZ1RAUGjwtwZySyeclJP3MIOziTeZBheuTtywZs62akTCj
14KlhnwT2l8E9L9dhzayd2WsoXkOaYidqsZ/bpoMZlUEs4tmfHHwwtOf++Joi75X83k6eBqDhBRp
InFpznirJfXXhWKxjx9LxDeNj/QQPA6ad8/JAgRC7cdb8gtaak3Gz6wOFz+dtPmTORd3YRPpK5pM
XNPMtHlMCcf1vFcNn/pnl9r5psssgjHBte1txu6XO+X/Inf/Q2eJ2BhRLPnXnaW7FH9Mmf+G2/31
R/807Jp/mMSQO/SWSCY3AOte20uqgS3Xth3cvIw9TJeHfuF2DUc8QrwBqHuaPo5NZfdXe8kw/qBT
xeADPzHyBwsv7z+JwL9mLu2H7d9qxJr6gf/NDsy/ukfINJZdg7f7fb7XDAAzJ27gqB4dKq2zvhpn
Ej0dopmzIHodG5x306KsKywBm155Sl3NQDetTZsIeAWh5CM5f9xwCwZxKFCh29QMXdTENA/wvJWj
atLYNc0jo9XG8IkeBzwbn8g7RKEHomOAbjA23fepVpGctyX+UeHgd5eNOWt7j1vDFmq5e1yM3Du2
bjhskmhSV3ppO8fKtl4rK4fs1YIwYQZpo1Ij20+uXReKuZ508teQPm8shxw6+ZAe0m+5/FE9lg7t
srDdlkr66nEbOFZz+GsRtpUOJhiqCgxegxhfNlOuLGvwBhRp/nqyfEAuYvEUuSZfRa7NBZhSpny+
hpUB9+1PcUtbw1rEX6xm+UkuVK2nErUE5AskIoNY148ed05QUmKtKzc5+u/1vKTDOtSc7iDGDfCF
s5Obe6jPPE956EEEb8vgTIKwxoUXPZtr4Fm7Lrja0r9grkwsd4CJKogHazN42KZ0C8BsbMdnxOUU
8G9z28Ip2UJaLxgDrJImv9dH982uwL4N9TL6tpp9zpY820Rx9dV1CYaGqPQQjEmzUSPbJQ+dKUZb
FvaqCZ2N6ypfepdapzFk26FW0rXmTcse68qZDigDvIYpBYhH/SbsdO1mGmdGamlHvgQdFHWbNAQM
RnMKm5LBlN6GYBJ6LTor80+j0IqbwcsYYS5M7Oii9Y4puBv9OZh7P+n07+G4DOt4spNVoarU9hQ2
oU8FG4PR0E3VWOKOimwhzoanmS7TRMXzbE+w+xurVXAsWtENylx+nd2SbUdynPajaezbqshvzYjE
oihvhp0xhviYtRTaAyFb886sld1kkszmqhFhpkBY8JuahGtRqhwnkqam0jqrWWzvHHd5lY951cjR
UyjmBfoAE5gn2IntHoB27DT+9ZvZnY0bTXxqbpWvgyIsDZCL5WOLeIId53ezbkEPVpcXO0yaXYeZ
YTWnxXJuRv6t0Y45HlaGG0Z5c5Yu3C4zsJFRW5KdNfc3dt9wzktubZIYzra129/2jc0XUiJv4y4E
I5lG+UnRPXU/M4PVC+QZjRAmtrw5UimxKndeF0XkYISzABeBf15bggSgmbxz0s0nuSXpa6lazFgI
HfwTekiUuph2NA+LFb5QhiYaejb1UwnzX6iorImTpTbs+yzUNoZKHwEUmAJfaLg1Uo80IGupcOI0
5gZ+NspJuwAj4E73aaR3RyoKOl75/KsU2o44RvelB2lOivEvKmG5SurBpiFOZq8GVbas3zI3GwhO
nMajLhZj9o0Ze7OB89utCh1RJ5ZXjgWDlhaa/17u8gQOSUOq4jeG1vhcEnAyKAz042qINqONI1At
w9xv6pSSsidgQxdepp28pdMw+BIymAgclYQMyjW5b3KHXZJmpK9oClKzwLU2i0aiaYf0vRq8xTcr
2jlO4H0zGo9ZoJAeyY+05OE3LW40/3IkBUqwdHFMIP9qjoWZMRuZ0DB79KB1i64at7HG9wrM3RM/
bLCKpJ2pGEFoyCFYdyQA7MoqJRyEjKRgawpuMsN9FZuGke8NmkxwsPZxUe+Ix4i2uWLPRCR2zBVJ
da0xiGz1ElNfwEGPB1zQuQLDCN/siDZWLXxulXyNneFtxtimKDbTYnFakm2p+LdDHW0tJgmFwD3E
GEv6wiJRXrkIe20pOJQaXymXvsryx9pdGS5QXgyYaoR3E7m7/AFcBeNtWT52al9tpWlA+gxsCx7T
BUwY9OLmRbwKOICEcFdmAps4waenCJqTCTYKPlYzbcLOmI9go950GKG+1QeEZS3tA83V4FiPrUE2
DPazL1b7ZyiYZrWESy1CHuWswTuABfIImZi0yAB9Zv+M3aRhosUzs9JEfg+NmaErz4aWwDwuKOHv
JL1PCabau6MeMzvtts18qLFJHuJ8xCzN5dB351nZKIv5Sc8ex3oaDh/+d7l5oW+mpNLNbeReDgMp
XmtdBZYmD4pcSPW7NdnnTJ+/j4UG2CixjaOJ9o7SBH1iIB4qQtWYeEtqKJQCjm0qfqCpRYwmnTH6
fl7vBzWxHpEyeMfldnIM7AWKhoC86OkrNefRKtNdBrRz1dPk8Hvc5BvYTTW2M5MqLNODGAlaojWC
s7WtJis+ziKFVR2iJ7XjAtHnRDV6IiigmkCN4hfY1ELHKReUUriAlULr6VgIU721naDTi4b54nnJ
k2WVpHGwz2zuBVVTweJGMnvFTso1ua9d+gc1bLqtvLzJhSEue9dNyZqEB43kPHToYZYh99a+2suz
P1Q1rgZyVS5cz/LWOZGkoE+6M5kbLipxDa/vFIygi1l0Wo8mn6q3vAblAOXsCMdwUXjUavXhDkkh
zQhT/SrfV15v5Wf5sLkITXBh51uyJBgQemsNh/UhSCtQlkNNGXhxs0+tZZI5QALAUS5ahVj2NueI
lGponplW1ju9A2vB+AtHO60C3VSocFYTtehnJbBTssXELzMyQ78klm1Zy3Pz4kEitJOAxY4QbSna
HwmFIBJ4lQyRttVHzKh16pO250NEIr3M0bkw10Z6AgeR7qQbRNpg8mXG+HJ1xMhHrg9r+b7te+Bf
wjJz3S3XCE+rDs7w1RBSagwc1p4sAfAqbEkCaCIE2NfNy5phpwcDjDKZCXT35L4yZWIKg4XjWFl2
idKiLnf4eIiT5j8udIBwiJPUc0Lk9tnqvcMAhnsXOvnsx03xZ4wA4agphnasKwSumuc9zAKLJyGu
ci0RkD0EQBCI5arceX3O3+0DQzuu8VcxFxavdV3khdPsKehtrrs+/L18QNLP5Vo/1cpaUQzzcupV
VR6Pd/IsrBu7wLUwkXOpl0DLJi7oZLNvIR1mezRZXBb/uoVeN+UaRE3Ad/JhuS1vs9fNHGpEjjTh
2E0NRQBNnXwJwNaFrrIZZipbcnsU5xHKmM2Qt3BWJKFaLlx1Qkjhdr27H+pxDYYc1YdYTABVyG/A
aJHZcbupNCRrAZ4j7shcotEo9APY9TJo9yA3gh0gNbCSe3NGk2xX4QR5UKySBs8wmfx2lMofHnr3
LDrao+rTK4DcLZ5V+L1aVofF4erjS5FuK8Tvck0ucEPRSJSrVWqjTperzFpqPIcjcntJatSAhOYE
sOLamaXn4PoqemvhzXemITuFwuBUSk+MJn04lxd/v+f6koEwI8lXlPumVncPvbOWuz88K8JZOF8e
uazKd798EPlUuR3XDs+S25d3vL6UmhCgh6ShK06OM3OB+Osf+/ApLh/7+vD11f8b+8r8hLRObYYt
E6EDRSEs3+k6xsOt2xuS7kkr2Kvj/DwV5rReENuTaVrfmglFaUJEuegtxWsSw00pveo1rYyBwexi
bWlkmjstcO4R1VSfmQr/ZIj+rXOi2l8iPUHxQA2w1Hm6VprhGlwoqSJt9ELqu7rpkxTfLeV1E1jQ
Kg9gtLStjXot9jpRZ3w2ypg7jYtnaeGOsrKH4Rkpyrjpa/UTsVfLCmAUXnTnFBYJ0py4WWGqpWUj
/k1zYhYw9u02U7jxEY3TjaTi1IxPUX0CinS7Dm9kSyDE0FTZriq6PwM7ijl9wWZE6vBF7yaEGfZn
N+mwf1cJ4naE2WbTbOdJ+0qpvV4N26GcCOOu3XgNatE4OL19JOSq3KdtCviU45a15omIyJ5LX/wl
cjuSdKIf4/w984Ld/2PvvHojV9rt/It4QLKK6bZzUHdLrTSaG0IajVjMsZh+vR+Oj3FsA4bhe1/s
jf3hm6BuksU3rPWsBDHokkzf76JCvXfsRlaeUEdZ05AW5XiKhNiLrrpZVdRxqWoDkJT+dlmzVUhy
93bIRAIv/y4CWLLVTfcOpujbMTaNuwww8ol3K791pdPpno7hTqQ7p5nKVVvlxlpmLqkq4isNs6eA
0cRbn3+ZpHVpSq7bpPETo4HCW5xucGU/1sja8ZcIlhaTh0BlKOg4pK6YE/6eA99EHBC0xzIliM7M
ZHRMBGM9uuz92MBsAhfE0gJvVQPFcR/43ac5M/gcWei1Y5CcUyMFSCA1eR+0j1sC4veGTF3Mz4hb
G5nt4koVa0D+nwl3+inhTb0G7DLvTBW/zKP1GqLFpSIxILRQgOaI/wvHtfZjF54GE4qAQhF7GCLr
2R/YTAoSelVey3ss/We/yq645uneI1JpoP9gukkIaRuHzWwbyBnbahPyle9jN9gzEK0IVtQPRZyE
30bfPvAPGJUlKwcI8pK+yQHXSqsFo8YxGVNgQfvaJCWMMEdm0GfNW8AK8ZhGHVBfL3kw+2m6sZZJ
j7mRXasa7kTL/WpZ4CFkBSu4Rg9bkgosB9bovp7FbrSBMugA+FAiUd9JYD5d9/XP1+Kb3ngcqndD
+hyrPTHrokIMJ/21k0dItFhTXfy5RPrWs3axsVxACWAVVPfevUDON7GczIgjL5z0Vy1YebTOHRKy
+auC3FBxRK2nHuGiX2sTddHc7O156C+meYlbAry9EeevtMuGX4UjJxPseprxWhJW7OpuPaTWk1vq
9nEqftAEkpveumdO1pU5Ks6+F++hNlmNNFV5rKNRMsAyoGtZb0Uc7jKlDkFFUJOb+PCnIrfbp2D2
6PPbmByS9jtkN0LEVfDseHV7gD6atOygZVmuarcGzqBH8AdGNuD0DnncnNPMVIsyz0f0RO5RDhGs
zcCrDKH+S5ELj20UwybkcCrzvt12WbKPtQfmtg2If1Aj+4fkWodWt3Wj9Dc2R94BwbhpFcoWyDXJ
xqspQjvmPnZVNDvk4+95iLq7cZFJONlBDeZz5RkhsMAUuyqBx10tz6kJvc0YpVgl1pDuvLT9HjpS
tEPOKPhcOetWFOmVHOmiu/ZaJMMj+ih3p12AZP4LmVZMpdyi2/i2+R279tmZBFLGIf6ch2whiZnr
xVgDtM0K0V71l9Bu3kTjDDDbFu1gzxdtv/V99lPFiCf9oEGOQmyxY3D7Vp+MKfhMvcm3Y6UfQTge
Zrd8sZRXrNoyBUyGqrqcFUGWC6tFSZE/567P6J6cLMvSj5n30AqMNG2Z3fvJIrAYP8KWhVG27Sri
u4gE26D+6ggkm9GMj586Gn6PPgSDeXjtouzE/IqleZs9B3H/aky47HI7ZaWlzoiVb4XtfvXFrss4
amIvOQW9K7Y1Cdilh9BvXHThlbkZrP7Ht6BJoVxhKOf1+Mi5/WKU1Iwy56u1fEGFr4h7ZduoRlAu
PsTgrQE9Duk5apFKAE8NqI82o46/qmHrI9kF29qj0mZjSrZoi5s2hoY/bLJ9FuhLxj5/K4Dqgu+R
9dosrO+piCAFxb+kBJXmQLNC7Nd/aSz4azOoeC5S2KfKahcq5Mb+3Xu1vQ6r1MPODq0WyJar5TVq
Y/jgEW66afIh5a3drkFwl7vpGhT4h3QuBPCAb4RBoQbs5jLUH1Kkp5JueNcMzlm7rnu1CnVpzLJA
PgLkLM38K/Nmf5fk8PiiKIDkxngYoUX1VIMB5y0M0aGTu8SLxdZO5ndCwDH2J5277V27QHkN8g4c
W7WKMQi7celA2CDPRY2f0pYmghU8XW321qh5pGa0/9rlY0QQ7loSi7IZ5cRR+IYc9tx+ViphwWl8
dkFMdkSoYfrNfXqkXb1OYWFTFqgbMPCLVFaxd6pbXliP/gwKp4CkvOsRsM8MktdRF1nHSXIYq7Am
GFi8djVQPa14LzNAuEtDvHohByQqcPOpigq9bwq0tiIy7rLEm58jc+v7KlrrLkexX8oeEN1I+FFA
yiRqm7Thf3jxckPMD7GZP44lMPyES0Yu1XGKsKiFMpO4Lr2zgQb9WJaVc5BNtgsTdOnE9FL5oXvw
vNcqbc66UI8eGrwzoMgvCYDPqsjKkDEhu0hGQWUyC1SJv3V1TkSLZRYYTMI/lhpf9Mz3aCR1TYZm
g0O7HjGYBphq0VkedW/fLUecnIhgpiVgzxBs5xRAm6pNoo2VKAj2xVcGPHDn1OjOFfHkDH/7lXD8
zzDpUf7blIAiaG/mhARgrMS6F94+ISopcsroLz0Hs3vSCIL3xijuQRX1K0vGEyPhitTa01DgZCi8
7GQnMeUTzoltaotdpYc7XS4vap66xjI44RwQPoCFViNIwTVQ7ReavefSbtOHAabvsCSjwSDlNA8u
amlD5vzu0HVusEAg5ErnyySqJwsD0NlA1FIVxrnFDLKyGlAuQFlh88119RT0DbNmn5CQSAwECVfj
uqnLMyNxBT6C6tajU8R+4jGBa+m91qmcgJOm/o5pU/EYxYF3IyyZSKjgN8dRvRIU87uqs4Jtpkfr
2jfpuTHNUxDwBo+taORNW4xbncVsYIatNzniWAKwqOQ0PmJuyLFfWOSZJ2681nElWQaA/JEu1k1L
E5XF6KvIyzOgrx/PQVaveSdtTF38KRP5jWwDsYeHRjKitFoNCNBvwzhs0+GloCTc22XlLoaOYzUg
2y9hThwERwMHYmA+kf71oIg5vM2+c3Qls91sCLaUScba6dNmTQ+7zp32mkrV0HuNw6rsGVCiIQcb
ZeIaIKYZAZlsjoPVJHvhNtmaHXS898aNmwkyHO3YRcITmLw7vrSbk0abcSrHdguECflGUqoVhZb6
idsLZq9dzvuVMjI8OHl1F+6zF1jWS9hYmwGn1S7wvUVSt3Hq+qPtGZzrzn6TNsV94ImnPHLeK9Fu
GOA9Wb6LhBRkyBZxS7QZ2yBEyoUwxTZ6RFCgp02+8UkZHROfCDpYpQ/ZeO51igDaMxkmj3eNAm8N
VT3feOPJ0ypZy9x+7Fh0IoqG4FT4BP34AOUzCEEgzLFzmM38BreYviC0t4MoYoIGFGsfo4VPxWbO
WrwZXrUkuLAXA9EGCBRl58TbZuiylylvRpwd+bcoPGuTQ+6iH/OJpI6BO5W1zdjur63yDlBfOGJt
06cYH3zZuOQ0e2wHU1VWELJqEmy9Ja0IuA5dDk5uTVqvyC+Zy9+clQ7wjRY07CBupualNcp0C8ou
wQ5DpC7Y99+asx8LD/ZwlbofTZdoDjwfOpX0eJj0pzt2L6kOnmTNVL2emTFYUAPDedu0WLXFNH5O
BajS3A7e+zwBquUhNahqd6XninZNoX2z9LBlkHb2gLLxpBKi1zIAyn3kfI2xfEpE4E5yC6u9h9Z0
aPP+VJ77OP5yYg/ZUAN607HfsJ3/IFLdJc7o7Nyo/yun+ZqnywV0K5w4CW2bLMC5N9NuCMpX0rcJ
fM6D93S29pXX/9X5+Eqa3bGM5J6y/jNM1XSMAorlInDvZltclDG+pEkIecroTp2j90XpTJtiQa+a
+crxeSDLUcabXowXhOanklxXhkCf9hwiLRuiYDtXNu76iEVz9A8OHJXWgzaR4bhuPZ47eWU1FG3c
OUXvNOevJvGWel5YcCIXmymbbvQuTIIc49xRk3IKLw5Ds9NvcyHKK12KnYb9qp35yqophHHYIEZV
3R/2tj9Kz8v/xeAxsrm1XfnKKfFdszzbVbnYW31U82Cgu+gCTu0QfRHv5+ihN4hUDSLwkGzWgdyy
WgicfhsY9Zsbmf1ukxiRf+fpGZwqpUsJG6hmLPSy+Nuc1bzycuejnNYt2drrIm1Jeoq/vMZh6Mc9
2XrGyG7FJmGq95iPzPHGsBgmtk35o+Y6XSs1HVQ8fVlFZyMnTo5huPwAJs4sSzUaPAEQU+OXjhbi
iOddqRHeyYd8xknziCPhiZj7W5BwlfIkYpSaD38Eiu664/1EI19rouPiWL1GXgh+FYSfiFL/hHUM
jp+h6JBV9BjYJYb3fEnPVIR2oJ3F8xYgeI07gj8hemG5sddj4TMpDSboQVTveiz4QkJekZIUy6F0
uvUYsbtRE7Yjcyo1WHtpPaRMGGJnAXx7w6eo2w9fG+t8dkd2ZPinsyF5m6xPzB4fUZ4k+EEdOP4T
b+cOPWVvtVf0b15msCgZ3YuN2fdcEZwxSh2ukFPMrPvPTJ9AKENdOmQtGtw+G9dS69d4csJLMyzu
c97D5HmXWsKL1r3eGbTx/NdwnypvZ3Wmue3T9Cdo2E8btXkKPSAfrVhSgz1EukgNEdtOUAbyzmKS
SI4rObXlTjv3sTRI2v0JFFNv13odnFqvM9//bTivnufylhN9Ts3nHcKMbpE90crTnABexN/fZAlR
iGZxVJV3dSqSGwglsMgu6vlFVKp1IqkccE+OZYUHr+UEwT6zzv32URksBetUcjwkj4HC9anNLysK
m/3Ej7CuLE4+fmYl/HJbszO3KEebwLwsPeoqZK1mhfjfXJePNJrjuwb1tCIIepcYto0y1aH8dlFD
Vf4jrl401kO2QblYba05eMVM8NPlxA1T7zp5fOsLUJh0KuGCMajjNzUE/saO4QTEGdW58UvEKgD5
4UwXL/4js/zRyWfnWM9EluTUnf0sEOvV4mK2xms7WWyJ3aIgmtxcWW85VkMwmT2HMahIq1N/jB5M
d42Dn+5+3eUV4nfrIqr5yYu4PfOtWK6TlSbBeugFnxFy1bqv7YY6mrvFVHADPfRlEZzk3gzuYrA+
yiQLdgHyF+EeK9S/axSNz4oB9MqXl9RBYoDV+hRH6pF5HAi+IX30HNanyCxqsjncKXmJ+/kOyfYp
iqdj3FXXrs135Hc4qf1R8hHIqll79Z8KgmA0GI+tM3N7GQ9jDAi8mL3d0pjOuLZ5cCloI+sm0ujT
DsXrbGsL8jGqRWDCifKIwKZL6FEJ7xzj1YeuXDnmBVmptWpi2KNlyMd1ave3nPsnm6slQol5GtaC
fPYXU7AcoUp+sFQQGQUiXenaS3rsTTl3TCML4rSx3HVzsI3N5vfseb9BsDJCsC6mlf8gSP0ttP4q
iq+hRVZP6CN+gfCVNdJTbdTr3C1+bH7YbK5+IpU+Z075AlSM8MwiIPKm8L4C7ud9m+oPEqnhlscc
SUk9ETPUlZ9Z0hwbkkAKYll8mTEoGI8I5TaZXT07ToKhy3z3rPZ58NCS43bArxI++ePMZLlvflI/
fQqit0Hqm90aYOYTEKfZn8pkq9R4xjkz9A7JiLc2IyV3TV/nawfj1Ma26ncjfqzm+ANPwd88uoq2
QcpUVRZfj38pbWjyWt1C2PO1IS5e7/w4Vo58UC7DKltc+x6LEjs0pkhU2qradl5M8NK7kO1BRb+a
MTKOeTc9GSGtoGeiQIvvc7z/p1L7/4K+/4ugT1jSwsrzfxb0PZeaFI71J9a3uPhfZH3/+Vv/U9bn
+f/h8EchzPuXeG//FzTCF/8hEOW5kCQC37d9Cxv8/1D1Of9B+oaFS0wIVyLB+a8YDmH/h8nY0PEc
xrALh0L+P6n6hP2/qfokhE3TMaXHH+ri+zQXA9P/ZLbXsZ0WTRKXh6bsIvYRvQcZXr/kkmR0b3xv
hr6FTkhX3CAs2ShpOQ/JdO4Zjqy04/r7m5cH5U76YX5lABcyl4O6TqFQGtZJlNG4wc0SbsPpOsFz
OnA2/kkSEuaNOU3wHBrxGhAz45rFRTy4Y7mJrj6u/ucgNbdmU4hXrDH+Jh+FsbNmHW5Gt9s6Uyr2
HbObjRORVJrB3dpJZp/M5hj/mx6gUqcokoONwJ19frDjveucA4dwC0kgvU0IOHsXGL6dIvK1qYpj
GcIhHMdx05hDvUbBHZBLEcO8kcEuxCXG8epeWyY8bVtlz56VNYw9hXsAbnyIYb3ir7OqsznS7teD
j0ubBCBbja84pBeUdNI8GM5ej358rkZMpxNJWx+GGEeqNbGPkiRgdhzLa9gtOjvul5M7FN9NOgFP
LBGH9KUNRTzVgLgJdFxZrkO4UNz+ysr4YeoN9daBeE+SGMlcXIs9ZO+jzV3FftvDDjSIr4ZSZu2T
gHy0oqMXWw7071bCyK2PhU2hW+Qqf4joGDUzTmRWvFfCbQ5X+XNmUp+LV2wxwVngDNkm4XAXLN4O
5EoxU0YEzdmF1RQYQuDm9xCmBTlVrbwhvcqPLR5dOiqkmwQBkxKpjXPqTtlJ4Uq7Jn0AhTSoXkFp
dzuhp3ozx8p5yCqoJUoxB2C0TJbBxGgZy5gAQI/DBnVXab0XFdYos/HeRph3a+GALZhC07tj2Nxk
/eIkr/UEt8el0dZ9sp2WYDGXgRYvB+ctpF7peBEywYjuHLhiV2fJ2q8rfCl58WjSTZ+FSzI89XVK
h+vO5ylFHDZ2zlPjCSbtLeV24B7mgTd1BeN73QYm4PaMsj3rE+IEK0SCaVoiRMJEwJ7p2+LjMuly
vUdJGbEqxUeVW9UnMTPJQxb2xZPRL3tss+3XlODuu4oRESQT9rjKLDall908JicIvauI+95F81dP
l1x5vPf7F/qJ6qzG/O4XNsSQ7lmSKH6aGrX1VaTOleU+AG0Rp9gYnEPtCdSXFdoLmwgbq8DBI4Hf
xyOjCdFJcVSzdUyymjxxgBHrse0gOji6PXfG/EQCS3qYl5Sy+Tsxyvnk4aTkBsqf6WevdobBrIzC
71zj9rc9BDVCk0XA9q3YqToIaSTw6Fg4RZIaUb4v7XFjVMVwMCwGTmTrWMZvbwpe6ripb2lI81E7
ey6UGrS/mRL/gcS1YVvi+SXAkIVC2qSvZi7XBsFVD1NWEJHBjtwX+jbiErsV++hKxXwu3TE5j8I3
WAZSlsvEPmnLD+jF2n5PpTvsnJJEzBGaS9onatuOdnMb5hF9X70LRKFeGvuNURBlMgPhwrTiKwoc
a50E9C+WgZ2vdF84grzHYdBIdnFae0XYrmO8bFs3n9yHZZmW95XAfQQXRJHAtE9qejA/Bb1uufV1
jGLvoexYbmY+me5TnCUr3WnjIn19z6t6OCUxrh8fUsEaXILYMquks62CmO/H/m15kiC8Og32ptLf
rZvuIlQfuOWz9JAIBISdbP56esq2I9ukTUdg8HZI/Pxxw17KPw+N8ZoloQ0AOu3WOSb2DeZIuvIJ
D4mKjMd/cBT4yIu40P+RQfjWgEegJygEseKu3JfvwMviK0SViGsbhvzc442vls3elN/r4m+edfq1
ofCk02exFji4s9GbyYIaji3gCPmhi5L+2IAm3xohdSRk/3HDSgW6IS8BVsDZxpv+hhV0lrbGBYT9
eIYPWr8nDmjvuG/An/NrAqJsmrTBMegx36c2fS08kwZrZBsNcOCB1QD0VbP4M/v1SZdWByx++JNb
gE7sFNB1k/TMFxlV4RHZYoBGopdZewsPxkqzvCa2AqEHUXaU1NPOxlK5TZX5Vk0sbkuBHzWeWUBE
qC93/OiHMVDH2k+9Bzwg46NvLaGe83FsXPOkPSZ3BdSiLYukBmnlkHPMs26bJYKe1niXcfQ6tbS6
ThWI4xS062oavpyRRA5XYNoL3DY/irn+sKP5C1to+NQ0R3eU/b1lkTClzpNvyphhq2WBje5J2XPJ
BprY5iHbjZ8axVyclJ1i18A32OjZwE8sLyIk8qEvvGBnpVG1RoO6NhDInjKrY6wqg3aLcarbsLv0
e2e+dV5CRlVVmAe/SL5mtLfMRRk1EKNqcNLtiQgaVl6Nvah1imvO1oYGC6A7yoN8m7tMvb2CIbFT
4GubGCDA+Kth0crpQNwk2xjRMJdw1cHGTES1Hxdbklk+mc2gRgiS4zynDm74meQ7hygOxQ2W1URo
ll4bHMvq0XUTxMC5ccjHRVkRzYd2lt+T56nLnCiIKwLVp9X9TLlvvRQgA8r8l+UN1T3vo/eynv8U
AggUqwo2EhO+gNJpbzWBM2gWEqb6i3MB1+6H76YL8CQaNiiz+03oJAlSU8/dB96cP1t2d8TKxTaV
83uZPNoY3HhvMUB/Clx3mxRG/AvNejK24cG32czZnmXuZDGGJ8eNuve0p9OKx6e2wIXV29aS+8ik
KtHOix8arxxLjK1URycTfSuJsdhN0/bqxRoVLhUMe5zSPKS1W27STmfPMh5IbclY99QmZ55Zi3yd
KLzoozv9tqeuu1pxITdB8uBGtvwkmHdxOA3huXOtqw+75axYw65at/M+HeX/CqvwEyX3cASRIV8K
jXYCZ773oJgrvvRe895LXBtoBPqd7xM85Lhk5jRKIT6aMmvbxVgvEBulaLDHu8z7/iL6BnP5bFQH
N2JxF6q/tIJ0yW6TPKO80PuevSjGBuHckoHvw5FQcYLGVgf40McqHeRPGSUcjRl+4emvwqvlKa86
stbBzclQgiVGBLiTZB4mtuEe72VxMhgceCQpPLjFHffYsKpVdQogf74AwucvD0T/ZwSGyxjjHuNL
XGb77ZF5Ibly5TNf1RIXGjMz7QQo3HDGsZA10dmvk8848lzWWr7mojibsrFImB1jch6Sx6XOInln
Z2ehu/cUHOggr1959+6AuqdHD3jDRpvOXVctxopjWDb+bz9kVtYyOHmevVZsFXOMS0y5ylmNjSBj
YijjkAlwBGWoK41NVYh5Yyw3DgSLZJuWkcHEIvd47MRP0g4OhkeJELwwHwnNWs/tuyQH4psY5Y/Q
ruJfpgr9dc9c63FI5CadnWEn1LR2o/Jt9JdwjYgABtNw4m2bJ+VmdGb1AQRCxJfQG8a/EYF1GJrn
j6kVz4bnfLVBUd5RXrNb1BfOI04QX7DxlfWDO/jxzeK2JNhz6PbuQLAM07rcoSotsfZvy9lq/oYd
19FjhnjzyTgies9gAfQjQq3OtV/oTWISWWe4LHFGfAmsD1PmuYYcYDgPHePSMH505SYnSuzN1/JE
HYey3q/MWxka6oiE4Lvy05QkIGsi8Gd8r8t2W1ew84NpDj7SvrmENT9+gjT74LDDHGP5RmJBt/ZM
+2dY9r/UPewpNKQHEafFjjaBlQTWVdfWZzj7TDOXkaNtx2//lKy0HgySSggLzvJ7/v3GQTb6hG+Z
lVHOr6VCf67Yg2zmMiUjeM+EaT63pnorzBLzZz9+44/Bx8K6ijOwc1cD4Cuy9/AQVqI/6YjJ+r9/
cT4flVk9GZ1tbkqwgRjyj+xc/J2duNfS6vs9BdhltMGShRXi6n96yn//GhZpdNwPH1ZZK8ZGFjsO
0wl4NqSHI5U9NmLNNCLkJettkqhIeWDwGs0b0+ug0DYL7hPnD7D+CqBDXSXvFj6lne7qq9F68d5y
xmKtUtR1MVC61dDqc+Tpdu0o2dJx1u5/d24QtjOdBmrLrciHpWyGvlcD2sx14uG1Yp/Qh90Lhtlk
0/oxPd0c7SI7I9gAKdqmm9QTOU3uzom0f6Q8IejgXvaI39WXm/bpQ/et+iCif0huuaMdfKxDQKAA
a+Uxi45EtsiHEYlnEZv7tHMD6OBSXSwjhKyfJggq/eQGsqZgS5Ogeko8WIZecOnn7K1UkNzGVMb3
dMiIxCATTAcLBjVN7lbu7Sun/gtVxnw2khBNTWKk26xw1QoPFi6Buf8wBoMZ01yYGFf8X4XNNrjs
BrkPHNIueCTbpFWnhM13N4jueU6CYM2a4YO85cPU9OpgFtkvnXkfMnH3XWU9eIP6Uk7ANiCX70Zz
USQTMuWnEa0tBPsJL60+BADWTR9dGuxms12ZQwbonLHVJnLDk7+cbMqclt3CkcbkTFDcSWbXLMax
zsq1Jk1WOqSBD3TFjer7A2yYgcALe/8vPiTknUXkj0O5Sw+4alKCtDThlAQ8LftY8yZdrHohpuYc
+prQ9WdP9jlLXudutAOqHZMsCifMU7iFb+Q/sVgTjzy7j4VO30NRuacAeJ81mlfpekgOm9u/P6hE
/naoq/RQh81JAkM5iEosmfENy8v53Y5y+xyWPMcKasi27ruQICti7pzFOKTTfKALYnygguwcBoF9
DMFblHk+7adcHIBuuydMVNk+TY1bPxB4Qxz4MZjyeuvlS+ShzWdi/TqTbWT3mxjQw8ac9DMHz1Os
sT8kOUUk3i52Yg3tyFYMzNdJZibhujlHC5v9Riq2dayY+J401LJz40Th0ei+DXau6ybwQGhpDeeJ
gbE/IlqJUxbKU4686N/nzw1L0/Us0ifik6WonRMWQecUKCyXDn9eVSF+kxEJOeZiFpqWMy3Qw7Oc
84/M7W42sGHIdcO0KQ3qKGqZF6tGTozrBNsOziGSj6I/VEMAiyC2IFWFW2E70EZgoAS9cYetlVj6
bvlWuk0h4q96KHJ4Ba7mjJYxmqtkzev1zXSRThmuuqCD/M79zIKFUUgAM3vDpFZmc41mJoNn4sm0
OqV63Mu+Ik2JCbI3xGqjrenvUHy09Zg/2/Zfdw7e8hEimw0GaAAzxMaGaC8x+fY+U7d8YsOBnxY5
jQGGMGs3oRotFMDdl1Vbh0JRMs22t+9s/zGJrN/a2rSFJu9amx8dM8BT6WPqW6wpndbJAafPHBJu
ohKhN8L6DJhIrJy623ctIGf2NXQxUw1X0v5bGXVwueopCH7bTMoQ69U6Z7rMZCzyo7PbLsryljVO
bXdo6CZ4pFMkcQmR/5mK4daNAI5iM7F3gGag1eXJg02pD/+gjbZmxp67byu0MFvWK8QjhqieHOt7
GDME7M3SAzAZ4b50z6GBMTxelCng12tYGtZ34pSvZkW20uyiV8qdedPiOESX2I/rDCUYKSPoibyW
7akvhpRUSaKvWRoABIKFsDZiEkKXUKqa2/oAZY2I+OwxLepjN5Z/a3pdVDn4vLzeXxvZeKteldft
YadAgWveAoMFW6ayx3bRgrTxb1thvjIJ6OLYAFORe6+q40ArGYXM9pXnepewRcKX9bfquB1sUZOd
W09rvJZsoglEysN0M9rQ+dD/Y5YvPk20X2R9PtdmAjMEiFQakvWO5GrEPKNZxI+HHs/2KhDt1eZd
sspp4zzX2RrdfPHYHpZjSc0i0DzSf8Ty20/UN3PDQCXPI7LXbSoEF6j5lbrpx+AuXOGjbLhyVl3B
UNN7J3SeUOMwZu2zz1JZl34EmVUQMpiFwyZVxtHrwkNkkj/b1MexHItt1jmnsMDulhDKhNSLdDjT
7dd9Zx5lF1YPNFVnMzEeqzJcMe2BDLAslKpnX1XxcsLvEuobiqM7z0gXET8R939dAD+Ule571KM+
dflyGFEAub0zYDrFtvEVh8JdocfaVWlyMn2NJoVjHpXYIUS+a9X5jkPNIOlPPDYd5LJg5MTtpaJq
fZ+D5s88yL/J3L7m0kU5NBLdMry1+JiDYvwThymK3Wa6GLH4Msb6eR5yiIjxd29ad28eNmbQH1nw
f/SZhXy7ZH5ENM1GI7kmYNdcBcP4bXUlJoyOx4frQKNCtidjU9qEYxC75cqJrFfIvsepSo8RFHD0
Xaum6j7K2nkZ6AKGMoGRYR9J3zi0vUTGJkiGMvbISDbKg7rEUE7h+xNcUDQpaWUla8MU374KFuAs
snrMZIxtsjfcO/yMYXv36EJMbNAr8Js1WyeIjn71xRj4UR1l/l2yEDWa5iKagRermeLJG+DMZnK6
QCb56mx5Dp0Jkx38kmQs3ka0WjRSrLlS6rKOlMaJeK1JHomq5A7Plu4GPukk96hevptw+JA9JtrE
on4sC4RvVXGr5+psiEdUdcDc32A3v5Rp9xhwT0XsOut4E2KlxLjNhU3Jr3EwZi5bzo6tH0sxFBAt
8kUX+wsL84wksgbLeqOprWG5PReKLihM5FsqXlMkAYHD/AMAMWs5MmILnHlRM/5UqNQhBQSvjcF2
PPdnFP45CKVQzEfYqGtAaYILqn7aQlw7B4VDzVRb+3prd8RPk/tjQtT7OzEHcwsEr0KJfaF94+Dq
ez3n8oisRDHjQL2dTmgrliui73B7sOP70IC6QF3CtFV05dmOKOeChKv4hpaZwpRhTlHH1S42OHot
BwqmKIZ905viaKmezLAQLm2qfhd1xXpUnT21rBZDhipWPqz9qTnhcNDnjNWEOsiq7ve9GZJNHEab
JEfvZTSMpWTFU2doJMZmgkkj4I3nt/SYjWJhG0/w/tqwnB4MHis7q1F75TUzWctZt14ljxK4JyJ/
TeFJUrZRJJ/QPIbjaCL8yAOgcdz6K2f8b+ydx3LrwHZFvwivgAbQAKbMQRRJUXmCUkTOaKSv94Ls
8nt2lavsuSeqS0pXgQS6T5+z99rIB1wHy7yIbAm5d2sO7gJtvkbDPKPB7xyyyKUGUsjhOvspMHiV
+3tpGx95+oW533xyQyYENS4S4evxkTG6sZwciGMx+CREvnrKcl0jQ+pq+ACCGsOgL2la65Csv1Xe
xSbJjowlY1XQLrfInqpoflZRx0k9IITWx+Vf2+Wu7mpA1udJfRFaCOZhKlx2uZGyMcTAp43FqsfA
MgodlJL2MJVM4Bui0TlTeOT7ou9Icm8e7PSLJC2QCYGg2LIvWjsxKG1ltUmz8uxZ9ubnz8idL3UQ
PJZeapPYFb0kbU33CbJ3x6LlGcRpYFi46JWFPJsZsnDJbyREGxlvkJrLtrMf0HzWe/B0HFuS7rMO
g8cW+R0ZjQHrTkBftRD1Wm+am5uSn6daIFJoO6p8wWFy3yJfZhzOfRWX7BAljfpNPXF3up6HfMfS
qUXM0LtYsNdsg2ptRF3Uch3c1d6EWLQVu4QUcH4v9zePvWxJLOtOTka+7iq5C6sCK2D8Uo9aeYEH
idKMy7DNg1k5CaA1QyGOuQFcJToqUS+d0iEoi54IFUj6pQpNLArxFCROtU88DmG2lyFwC6b3xs4k
1zVaqS6sN/BynrCWEsAFkHJpj7gD8h7mduZ/lGpKaQCKcNGZHvrREWkVUuVF0nHerrpnuv1q1auf
GODQYGao9LtVI4iWnTT5Zsn8PBEeI4sSvSfE5LibXvMGcqb08tvg8EvpV9fBmzDQ1a9t7IPWu3D6
m5vTwvAMPCSA2ZCQoVcANFRtOFVU2I2ycpArSwGHqgOEF/UIVF4HoG6RRmsMzc5w1Bwfpy2slnz1
kbhBErRp6UQI8xZOzAFOhwGQ9T7jdufWmP6ZsoDWP4oG2pikpcXmyuEe9xoBc3qKGYYlNBSYQzyM
Nfhaz6GX3uhAYvjixAp+s/HbHuuTo/sCQSNjPzMqH0S0NqAN2YG1zcb4vszq97pvuWLTN5tyVw7D
XRQGS/q/y1IrR5phTsSq3F2S+WxgInoZ01ObvciBySGiQ2ouvfqZs+086Au+R7vL3Ca6uoqhf2G6
uM6IYauFQ/Si+p14STrb+nGHFLBEyXfpA5LOK5z9H6bfrEWSfYOhHwLvWozA4w20d47X3wldMn0F
6J918lrbqDyaZAmweO3I4FRFzXvjJOu6aJ6p8qxNpNx7NTgnTcarAEeRh4Y0fexU+1ra/mH+XrWd
nPLCOlKxblvztfLqJRMLDlvDwWBvjax+60f5McjOlZO/emK89Lp88FSzav2tnLpXIZw73kkPdZEY
0bbH/qohYtWKWH1MYArGVrBEop1TgG3tdcoiVbfz+QTIKIZzjjrliPSHpTLK8D2NE1mu+SsxzMvW
jFeD091lsjyaffGUWo+8agShEhJKYrZiHlIP3tnu1Xl+vxTWpBhgIj/yXk+WeiGvftu89yVdrSlG
VoMPgcYRLIDZkKeB2uv7nTlGUPpSAgbqjJ3RordemjViyLG6okB+qdyal7thBxAPQrpQYRHnyeki
MffXZrFhnP0W22ZDxEB1bbxrbsj7agz3tTtuJP4SULRQ4ir7GTD7Rtqo0lR+qmqFLCvR8DBiFvT6
axzTqdIQ6CyKEE1ymsbPgzZ8M1VEBgr4tmyDi6mSB90F2lKm3W5o66M1R0WTtwjvhzDMsrPOlQg2
sQq/AcFhaqlKUjmjZ3rPISthjR5NIE2UujjLe996p7EFtrWDuTzQtO7iHaG5W9DYu4JTcjatepZH
S10CYJ6Qck+aMZ4iy9hGcbhXcfgoYgpvzdxM7Qgutdz5voa6tF76kqlLmR/8cmCqhPXfJY8ztdXN
pwncIqJk2d0OFl4dFsU7UUTrLMpv84XfavFHkdL1YE8runuiRJHsVytUs6/gTI615t2nhEg0rfvE
oP21T7Cr2cOREzbLVaW/GL1LuNb4m5tuwGbdkP8w1gtDBrw5Xa8teyM/UnrcVZ21F3q9zRpi7i3/
UdB9KKlfikzcA1XDq1R+ML5+awZ3Z8Qts3Gye53+K4fbnjP2tDTSpSlcZoSb22qfk9F8q8x6GoX7
BF+FU1cqv/NWPo6JJARL7GVbPTPHfJ+oFZX/rtv+FYfHb1KFT3lOnoadXJk57/tsIpWHQSv6Ci+P
zzrmwqJ6lKFaMaTaRF76KXTmwNK85cEsx1RftGF2MzlfJR+1pj/UafOWcddreXmHjvhVlP1bD/0a
lZO56nDk4CS7TIxgzYLZdwAVr4Llzsx0CajoEDoxuRsN0cDBkzCNS8F7Yrru9+xGqQjZDZt6WyD1
ZZIGy2ZRGdklHh6ZL/34o3tfBeK+SZP3tGQY58S7NAzuomm4dzEImFp+mkzQP2b5E3VgoZLuaGvq
1eSmkuBY5Ghkq4iZaaJfQd2/ocMmTYCc9JgDrmIx4QZ7sTX7DqgHMSl4k5wKiGl5HzrezuwYpuht
fzan8tyL+tBO5r2WGbSf2S8JnGj85E4Z/SPNpVvNnrKYmIgA3VzMeQhtwaXN6mkb0FJdbk/k8qrk
/PSQ2722mFmrtCKlao8YAjl91fU6PeiTc7ZHgR4VsyIHbTLh54vFFxlB1xfDrzchRqZFRP+KdYZM
JafBZODnNK2QNfqZOaKeKDdFTa5KcLa6dOe1+SMksnVnYk4sbHPR4tNq9fKctuNaOTcz7vc45BAn
0OEPxKs9glbMBlpAznhzZrqs0ys6afV56qxTPIoLsudPcwh3QV2iCZ7ufKaozTQLzZv3TEUPRfZI
/Iu/MB3nZXTffW/cD/bwVWglkxRDoH1MHnwiaYen3qg+erXp6uaub5rX0BrfHJTFWeI9hy63HET9
1GraLxi2xDNLUgw9GGIFU0xBOWXWxX5oxSrSgl3iOBmjMSYb6GJQYh57j15cxjA6KU5xOG39hBqJ
FWMtTd6mHl2lM5CdjOZGEGCTbyrKrGVu3QjVJcXDMZ6Ybp085PGoAw6ccXaRlT5bHbd9PwV89+mo
037AYLHLjZrLj8aTbV2oeX9GPu8b7trzxs1gnGWVPRZpvQ3M6zBFL1hkb9K2kZNSquuKdjk2lBKT
T1xuNC2kQY0NUhrW7/xzk1FeddM7hlV4AmEA9lgg1Zl/YGYZN1TlEVkT3t0QqAcvJDGv4UoJoyeR
iU3bFc/Osjamkw3ae+EPeBWasNumNsDXkPnz/EVDVr0oJ+C4F/2IJmwRqstH0LRXFW7AjmH+TIv8
5iIpgVC7SjLvE8YIBh/TftCniZ3cW00c4BaQTOkMYzZv5PQ8q1Fju9kAotw2yHylRVMEVFTCVL5s
cVzRYCYD5ITFv1gkI9sBvKHa6c6eT7S4bu39vjmPmnMaA3Mf4J+OJ3NvvXaKJvb42CGPH6IRX6E6
W9FbMLcy++In7t1Puq17+OrIJnTijZzPCi2yFLvAT398yz35RKgvR1ntXb35gLj24Gfxulfh3s3p
4ChzyQ8gqL1JCWpgiSyzZEsLb6lG5z1nmraymZCnaXEwkp6XMlHWemLXWsKA1FYOY9Vl3OLr75AN
MIHKl1gMqW0z8TYvmUEzvCKUhb2fRXjTmrN0W3PpxXp1ADDlYZX1UU2c7DHctdQTh1z7f57jz/8m
KcxExIlS83+Wfz7+DB/NvwaF/cf/+A/Vp2f+wyaEC0nln0bzv2SF6fIfknANR0fx+Sf8/KfsU/7D
8rDduehFPeRO9j9hjsL+h2va4EcsXWcOBybx/yL7JBtlJlb/C9HaMISNgtNzBOJUCcd/loX+i+xT
bzWtq4qCVmFcdzvZdLeqI722DTLyrR15kh4LnvBRQSD/X3jTSDvRY/5kc8bgS0Ra3pnQGjgfIhl3
6wcaCh/0mXMcbQ5Mn2kDB+LRw+uM+Dy8lrZ761vjjnp7hXfVRrkeKpQv1lOiSVTOumjubLP+yGln
aWg0K6SAQ0RdaDgcjEDaxAzNVOnvajfdMA18mXJEHyDS75LSjZlU2deKzixzWBd3HhQK5Q0Rngt6
XIrhL4zybe/CcBjao1BtsAqmibTJL2ZjwQa7rANT0KGlKxaoLgSmEwxetBjXk7Onv6MDiDLKNc7I
rTLU8yxpn7ib+cPyraZFj40nw2XvWIueMpS9vMeHFg1iqwfjslTZxvWb98o1NqDd79Rf00yEewYM
2JXN3ukOBgZVLDyHKK0IAO41fgERkLHVBeLEPEk/OrH774/+oId/zxu1NPfprMBxLON+Gnmd8yJC
a4PYkL/Cau7QFw/HRoNfPA4QHoX0tHOO0fRChy24FAAH86Kf7qbRxN+WtgMNkkq/BBMZN25Gu+bv
oSr86gLAKdEjDD5iDCnyIuvR6RpxKBwQhnbWhaeu8F8CP9fwVAXlRs1wfsJ7/PPfB84d2pmcn1tn
fmbegGVlclqmBIRG3GeAk4/UVtvSynhOryExoyTZxZEW03vNmOIQMlH8sRc5SAAgPpa5Yy7nuIUl
gAD3Dkesc1ePNHK0oTza3eDcsa7XGGn8cgWjMbwMtRPdR1j4M9AchAKESkHiFcMWEsfFYzh+kglz
t2aMQhA9cHyUY7e3vLatq6Hfd94eyXP9pGsFH/T3wJz8298DYXMO64sOzwYm4z6WT13mkgKGjodU
mPRo6qSKcwSPXydyElajbqPyaczXAWj2o2+2z51fdJ9xnzENnizr2lHkHDBbDnTF9H45sMsfR65p
Rwu0n4rkkZ7sqPuuMqxFl+K/0fUgP3hMnh6FNO89Gbf3Uu9R7dXixuRq/HarbB/0pUKJAyvFYID2
VvTc4qSc1IlFmegO8iHsk/gd1w6aNKNwbyNU53WgOyH8d+ktSJEmFjqmuV/xPl/pksLGTFz73Z2C
fQnU6LMT7dKHHwAPvX9qnGLaheGgbdzGbF6TqVijaBFnfJZqofdInQfNRh4+9sEznWFmCBx81+6A
vyJLTGpNO9ABGfBZrxdbQyH+ii3H3SWlGl+cxngZE624NBZJY0PdJHvXt2mGNE33nX1oRuk/JFNj
oiOsjmlGbkgzMOcKDOAj6RC5qP5EtKSpVj6GktIi5kenDfFAVTx1aKjq5iA78USGx8kq0+Aj0xis
14E1XQpDH09hglxLZINFgo6RHKvSdA4DfnkWCm+4FVo/3HIhdgq09hKwaLfB/DPc+hBBehuNxvrv
K6i6PXqddJWR+i6Zdo7XpHaGq221/SmPosM/n+K9TLa4XeGsSnRWQ16+0BrNtpNbaIyDeTiOWEjK
kOxjkm+P6PTTF1SQZ79Imqs9qeRpREUtk/4dPvp04vyYPzZ5eh/lTXD+e4TcEDxCmFIGc08Qbuc+
sgLNqXpjQG5bQjiEHqzc2rYfx6FXF5yHzwinqFpkynFFpNe2yDmgk1BgSYaZjM6yk1UP6UlLOpSQ
+GVdxokJ1DwzOvri0RImzs7IhTvr+PathNq2GFO/+gm9rari7q6rHLGSWkmqVJrkp7xq6jPvH1jV
rgu3DtwCegIFUW5ac9PIZDgqtstV5tOrx6oL3UOaZ4yV0bfrGmc31bWvYaMMuU+dYATsArpEeSmh
aPPDVUEgwKpWldjXjcWJnqsqDY3kxYK5cXQmAOhjlrmv1OyM2Li8QDKg3qWpVbwiWiXI5xW9m39M
I7wRRtn+gkyQdGSMc9ln3TNII22jR0a2rzufuh2v8MIKNJ9+jD2PnUwU6oRWrdyusi712ORL2CDk
XeXQcBUWSSaotb+TVlg+O1R/wBDaiGSt/N4vSg9lssqW4LuDA79y/OTYabkI0/FV+B7deCuIbuSt
qKvbEQ1h6eGt6i3WamKRdsicyR6K27ukcrsLA3ON2zxWL7WtbXCBELCMiPdpaEAYWE6Otq2KOBkA
GsW5xV/091kc2aRcUBFk0z4IdCyTklijiy3V1Qgm9Dp/z80PmQAU6zLTnxERtSd3/vD3rz7n9+k7
O1y3A0fvwRHd8e9fzMODJUp7jNuhj+ghYPcdcpYnvW7kysVwuoiEKFcxjYNFhkzukhr9DtjLr6Hr
xtbrFLoRi74xXFK2QZkeotwPNgaeEo5vlsX14+5INPSWXPgMmKo3Uxr9PomCXZjqap8VEcf0mI0d
T+5C1A6Zej7Gv7yN78UBwMQlIwnyqrHKLlSQGBtN/hgTBZHFprDN9AkSsWiqY5eU6VJG+q33o5js
D9/YTaYvV45be5siKfemWb0F8PVRREKl6JJ+BxX2k0V4wnKqeedgRO7ECf+lcpL41FkAQCoP/ykM
Bgw9PTQVSTzCeIs65i8CNjbK/ZYfixINIXh7MJ0vBwPhFCNfh2Lfa6GB2WS4GjbD66aufv3IWGLQ
1FeV1FsIDcaFSBusgqL7NodxD390JpMaES0yG4WRFVc7N3YYCFjN6+TN3G5kUbWeio0jiU7ro5IM
5JBcFK/8CkCF0UTPn2lOTpx2155t5swxsrUXec9mJb6MTDu1jn6v6f6wVNabW4bb3nCvqkAjFs+5
McphsFhlCpOxfApU85wAQWwkCslKMdYqx5+kbOTCTjXIIsOL7ZdfXcH42+McTanh4MBEUEOkycDZ
OwyvwYR12N7ovY7rs/PfC6T/i/xbRZKLmbg5fEDNNlA+AdK1gboDtWBPG8VObeJnouBLJHW80DP7
WpK9VaVfUVy/Thb43DntY8RP3UcZjtj0UM1dgsk2XopWv/lO8lAoz9tkMFocMDpo8vrx2R/NdSmS
VRnYNGm0A5kFZ3/SDjUeYK4mJuPQvrvL0LhLt87m/CHtoTO1j6RvIITqe86RmMflbnTgpbESL1wx
POImQyCplUyGZ58viH/8ORO5bWgOu/Qhd/pHEU0ZsZlGSJhCteLu5xjsyi+JTGbjCm7JOt5Xwm6A
ceD76PF4SVPeVQlCL6uiyYlrxmOvx0dSVucqgOVSh6Rk0O4jLGThkECzGIzhXuQ9THirb1Z1tyQL
RzCH8KttCPIDbyQdGHOZY484iop/zWV3xNxynQWvdCPz+9Tr3tBIHZG0fuW0nLaNNj7q3I+rtu7h
RzjmLhPTXV9WPkoabkRPN3BJ284y98aLMaJLNmOwaK2La4jeNJozdRuT7JjpTApzVweyZZa0H2pj
w6UOFtbFV0Ey4bNemPeJDpJp8MxoXdnx21Th3G9S/m6I8kuPUMDJE6gWmu65ycw3fB75wjDst6BO
703lY9twmVWNiJUt7hFTq766MuoXDWS0pXzCKvfuuMZn7H6zA1z8GsmYWaKfQNicN+6vm42flhR3
oqXFrudZjXdCXZJmhkylko4VOmHTxdhu/XRoSMaourPKn4aZ4TIjcA/czd6mlzKrAL5CO7qiqYLg
ZJcfRiEL5M8j29fI4Iu9qIPELmOuZfaBrWsPuyIMTxTMr0bfvQTKfmigG7mld4XMe0HCM+u/hjcE
H6eigtJPHjSlEa3aOvwmYR2rBRcg8wrSHItm06kYY3Qpz3Uij2oaIdwABdDXCLhw1zYXP0+4Keuc
i2SygR2bPNL6i2bEl7i03m0dywL7r9RQMRbDVGy6RtEMsXaMBPHmYFrQ49WMme86v9yqyUFmSh+z
zrJzIBVLVohLGvmcpoifo1O8Kt13K/HgF0/Tj3J71Ar4lxpJVzZmfOz7S4oGJuOTTHZmH53BmaE7
NrqLi4uCLhzNSLUvNCfeWB0G97TB8DREJ1V1jCJaw9jKCAaQVQE3r5gHaMUHLHsCTZ3BACOv2fec
95FQwJOrFfRrS85sVpfXwMNQc7LgYmDtCC9O7T9GBZ7jscFpgsEZN/XGtyz3K3iIb64yCUTKo8ek
MF98n60dwB4kZr8/dDa+cKqsZm97XFK5p8CLifxsVe2LEVoo4HGUMaAf6e2jh65XzNaBwmn9qali
/UFLHyOTgDJhl9YqNUNrqTpk0BXaspHVBCnQuKq8CPJoiCVEuv6Mk7C32uCGrN3yOWyjYm27OdlX
Y7zp5lGc7jvHhHeNlKiN0bThfjS7YF3q6VnTAGRWtnvue7dB0AQ1OPZg9Fi1tyr1dlq5LP006Id3
WTtqzzlxb9MWRheIqoXZ4FsUF+JQZ5zi80ZH71ODZU417Akeghs6qTEF8bjBq1K9NhlB16RcjRz8
b0kWdWjx5IcwARYFBWvfu60Ja+mG1rRrXc7Nkjd/UZk6Kq7IuYYjuDsf939Vuw8y41NBbT7rAig/
3XN6frWcrdxnXC1XUvnk0kn1U6OAfuSx7x49DVOVvmKQ0R5cZsCLvBwhESDSAVQdrWoverXTNGXe
2RPNqf+Go5mylUX5riRhYm1UFgfrwNs0ygJUK6HVxmjggCn95+O/J01PviRictZ/z/cZ7jfZzFTb
//Z1fw9jQFKcxqrt33+tEU4WEc2I//alf5/UoYVAAtXv/r7l31M9qN+hYhg3uWy0/hwXoTsI++Ks
YFnut41p70E53scjjaS8/wkzitl21F8HwdqybzSkw0Jr90XTnq22pqMqMMTAmMqVfLWj7jMppx8n
Hn8qE0WGGpnb4noy+/5nSpBXFEX4yCZ2zMJl5bUoajNqBRuNHk4j8QMnjDNluKpJmirGiFHd9zQV
Dmlc7AKdbdxVJQqAKKeZqkx96SAAWjZuabByti3tVD50I5kkf/+aUtSRXV+BB1EQv1Wvr/4++fch
bAluRRz1VCUIzjsRfWQhal+cZ7uut4gwA4dHiviAeRRsVlzgdNFBca2MPGsOFXhitmu8i4e/xyVn
/APcJED+14KZz7aJkQjnDbpRn27SyEhk5rMjc7epziaRvaTWFG4mx8wPFaKPRR7G75NLE74zA8F0
wTT+/YP4z39J+n+UUgE38YBI2iUzcT/24FBEfEtnLXLDeMqxv4WkB6ffWhE8p31wbBLimiPj5Nn1
F86gJyca4Mnwgg8Efqz6JLsjam8ttPxgGbhx4ulkGn2BxZo4MK1ag+hYCKWvoqLboqLgPLNKMZb4
XBscUhAIzOpqlDBEoKzxhCUgm65/LgWCOFpJZranvVdGwM7g5PfR4H2XM4W+wXVOiWCjC1rU/srx
0qsy7KOTM2Wrrkw0TmWOkQB1rxfR9NC19xb5JL0/SvxqTYjaolLhuzHpJ7MClt5MATmtyqebUrc0
GzC/EKu7CgmqEv7OJGXJG5j6aRaFVLqZANLiX5KY9hKtvLP0mIkXoBpVkZfoirPw43MyaziHWBFl
gmas40BNJkXCn0k81CKv0scCOaJVwDPlFOVCqxotDobCfzG0bstkjvPFcPDE2XJqRNRp++m7AFDq
2LdXhFXALd2bemssLLP8TUrMKKl2cEe3OaKKwyhGR8DNOfwMXnFfsvAvBqoW2yXiMh8AnJVduUfH
sx7cEuGquqsy/wmymb7SreQcVw58tvI8WuT21tbb6Ps3/MyzpiU8FPFF2Yxs2oaou9AObepG4zCp
loCwifqyiTd9kb34yoUVZtrLNArpsMKYLa2typxs0SG9oElFAPHMJC5rtJ14elwPAUAtEVkCQX0K
bRZvqyM/TaveQtoO7oQP0MVrXzdf0G4OrZUAi4zir7jICPxIqFgTuIeiP1lJ+j5DDsnO5uLMob1Z
fbnDNRjiZbV8ACbh9zia6j4ijCXDnTskbGOp673EiY12TanHGFWaQ/YePaL+tUojBjPpTy+bF8Ma
ycyYvlp89cRwJBD+hMPK4Pf7bLqlooZoqSu4ugP6Sx18ypyIZIUFMCRFMLmyj2SQptA5MigdAYKD
HGpHF5Ta3mhhWDY7rX1RsD1MGB+9qvZggB/iHLGB7hj3vYFgLq2iZonX8reGFKJBDCmq+FyArKNC
P6V+Q4i9OZr0UBh4dz8VzJEgviDdfiHooVzlJQNNPZfmppesaLbdbrqetNLOD95UWXwZEgw9bBPg
R2c/AL0WXTHfQT5BZVfCQiF9x1sFlCLSaG4VtBQLagounVsgslWT9uzRyXGCl9ZAWclQxmE4+0hm
/Io+g1iKGcnSwmYJLS/clpP16ceSOSrCGrB4xSPgwls2lb8hC4WYql9k8CR4tNd01u87xh2OSIcW
5iepyZ8+i4IBMcb1jFOrygMuzvcxLt9hN3LGrFfNjJopC3r/nVFkmx5XsJNMCXiJhXirZ0iNB62m
cY1bWi0t31pzdz0Ven+d4UrlDLlpZtxNP4NvSNo5wYTYeeOTygDjBCPY9blUxX/822otXgYkxiY0
nZotQEHXsWbMjo5804C7U8DfGWcQT0wIBlvfhm7bNTVQ1dhfgi2shN/DFfxmGveK6k2O+X2Bf7Id
giuatwdpUZRNdIoVbQ+oQBI6kFX0PX+Kdh7wszS2ifXFOkUzUCgynVs1I4aI67CZv9LxdelOG289
LKIQJlEAJ2/tUBvqs5C3n8FFzowwwvvFqz1jjZBKwR0GyUvBMxXDdX6JCb549FIPxhorQiLDjZhJ
STMyaZzhSTl/QvgWTxhuiZfDVAVkqYm9JzEYp17yAE7iup6BTHJGM9kwmtzoq2tsIrgZQC9sW3tN
oTmZjHs5Wnkrd0qe6yDG9fUE7tLgv0XnvxupTbn0y1+KjyeyQIp1MKSreEZIVe6lkiio+9Gj2z5j
phxUPfTONLC8w4szo6jEDKXSUMjRkWKbBHApDM5FMrljPMb3AtRpcsWwo4P8mWFXodI/fehXRhJe
yOX+TB2XRd6rLoEBKEvAHxhndBakowhtPB3s+bhdYMwglMe4kzNyy0i8e979fZfn0HxmLJc26OhQ
LNpGCX9g4Nq7kb1jKWecl28/zXClwQbzhYbAn7FfXf9Ljfus0putumITje7K77Hvcm2h2DAxqTB2
Yl+JXG0F/zCgjhxJH0MyxqHv1+6lvgZFskmG8SGYg7iAaahNqXBS9EJ8ZjO8rAEpMMPMbKWeeuhm
2Yw5m2bgWTujzxr9SFAGPAvJQRs1HZxF8ueVRV3a0HzS3UU4g9Sgek1RVWxCgErcpwG5wsJ4m4yP
rI+fR0YwiywBUeTNK2QF9mToPqQJ7drtQ8gIHVmQKXVo6qKs4VKpF8OMfLNhvw0zBK6bcXBiBsPh
TSJSpXGWFdwFxl4bqRBD1DaMv24Gy9HgDui0gZ0o2xBZGPw5ZwbRRTOSzprhdISBksjlwIaCW8fo
fmDFqtH+eS8T7jSzb79U5UIRt6aRey44O6l3bQRd0ta8tdXwUprefRcwy0jh5tGxtXXStoewyHeZ
RosSBD77LBtaBHUvgr5HejPUlaT+neREgFzHmXVG9Y0ztK+d8X09HD/6697ejz5p2zvcQrNxF3uq
Kd6auZvCtvE9wAS0Moc3LkwSOIjLLjCch4Vs2m4TiuI5JEq4aPkFulBHmlLTVZ4IxUEnEYCdge85
QwmNGU8oZlBhBbGwsjp7g4ngi/LmKZg45TaTBu0NzCG+yt8B7mEGFqaNHGpXD8Smb0gOkP5Gn2GJ
BtREw+P8pJrzgIU/8Y+YHCqMCP2ZIF9zpToGwY3yFil0DucPybiiWIK67Mywxm7GNqYzwDGcUY7x
DHXUZ7xjNYMembBlNMg/rEkiSu5wwvrdKZ/hkETV8cJBOSH+b8PyPK7s2R/MDAoNi4f4b3jUk/Lk
BKx5M3xSS8BQOl75YQnGSfApWziVjC1/sPmi8ebcZMRigaDkCYHpuIkqnS48tEsb6mU+4y8LA2xR
0fzkWmVvtMbcWPT5jfLZaJlLyxmh2UfRZ3kcGsCaBDRvNaRN8DZlhootGd0f1bj0/5nrzWhOjbSo
RZBZjKAhy874zqzK6kXXZRL9+oxPRYSaQ/uUA694HXQfuRqjBcpabwaDtqbSCRjFZdM4Vw60j6Hf
f+BhcxYjVFETszFMJPOtzpxx67cqWHZD/d6k9LcM0kNW4QwoJe+HzclAoQrIwNdhc7isfKaG5KyM
Nt1AOjrZ1uuEacpazAhUSvZy18xY1LIGkBql7q4k+WjEpr/KOvRsUn73FsG3AN4JLwcci6pSrmIJ
cKJr4u+Kkdmyz+NHEmEJDqQTsKyxgCywVNT8ZMFEYNXNUNcBuqs9Y16HGfiKKnrtOSBgDViwgQYU
NlO4SvoZFCtnZKyCHascnrKRx7lICwmfOARMXlY0xnh2eAAyipc/RGYQgjz9i16CSO+joFkaM7V2
xteSezCna0wP44y2HWfIbVmBuxUu4Ns+0mdRAcWk/eJDxrWGAMlcRJfQNVwE3flbEUTAhZ5VjHY8
LIDmEcxlHM16C5Ku2mA8orZ9dErhrDoWmEM2pfcsD5uIsT6CV2h2SyZP5o6YdsBOgaVvfKSDGzWw
yZSyHtl/jJ+Iw98yBLUXevamLvBWxwutz0hbHse7sG/6XZZO6Tq15L6HrsNqWO+ppa+FYtgT9+EJ
cke5j1IUyonHjC7V90EKvhhW8ZeQIGMcMS0H2EBbTcEEjs1okzeUCFY9bNxOFWwwbb2MYRJz02mv
BVjnaOY7l+WqAfeMzXMAfUdDZUZZrK0RsE6Xdlg/ExyQXeE1m7EdP8WMlU7hSzM9S1d69hDN4OkK
tZavkoEhLTdGoK+LIk7ucj+6+aqn8HD5zWaQdTUjrRnV7iIY1zHTyUVbqwfOsRulg8E2/oDYMxob
ZuR2ig6NyC92zmCh5Jy90Nz0oe8C78VvD/RwoIcT+SYVRA+5xaL+b3ydx3LkwLJkvwhm0GJbWlPL
DYyiCQ0kVEJ8/TtZbW94p+3ObGhksRSLQCIywv340lA4bqAmN6ECdGspqG5e7yOWglUTs1PnYeoZ
yVPeWBC+MdutKoX8nmPg34bCgE90RGy44E5pEqSl3wvP3UuvxMff9TFXE8wKqUu9Gbo2Pmmvp9nm
faH/KXdOD4R8UDhyQ2FTq9ZcVyYxwg4dn4F5ZOQZn6UWtcdeaDc1vt/Y8558hTsPFfhcS3E05huh
gOhRBRqdbcmRcFUkZgqbjjRiD5Z6ieQIoDpk9QnCuqVQ6wx3FnrX3hZNxqjDGheGCcPLlACvPAks
pAeey396XgOyebD80lrWEQq5XCHeUU8zStSspxr6u1QY+F4B4aW0nhII8bMS59oMHffSENWyCYb1
TM9/o7cQY8Jyvs21i6115Zbj7mxl2gVRAcoPqPSmwtNPClTfB8AoHdj1NQx7/5WG/jHXngd72lsK
cz9Ejrs0Ay49+h9rQE7ZtflzBopU9YKYOPQfOpsv0kdRheCmlgqnH2T8J2drpHL1C3dtuxhImUa/
SJNUx7G0NtMsasQt8w7n6J1U0P5Y4fszZXq2KpD+OWz/OFAIOIX7N+H+F03uXbSMCJ2UcG+HbAAn
7N8AqyTbCbUth3lIo+IMaOmN7iA7ERUw4JLzbPbQLDofsR98LiYf9iWX/XLA0t767s4rCkgzDJe1
Ze1KXA0qzoDL7VEypFsKkg5cFXngqPADS76ytgvmk8a30fo1yOoUvLtFZEIR9Odi64dyNTTxLtTK
lj0v9S+g2m2QI+atKWPJYAhVGENtEcvAzJJYCZPZKNydcG1krNgOYJ5G0vgG2ML1OYTjZ5Xg+0iT
P47CIPKAQKElUpOd7bU/kZHS5sp+7KrxIY5Q46kYCbdODgAH0EWUyEPtz4nQr8DRDqaRwgUkiMIn
kaKr0ofUpm0ZDympWcPTxF9jyu59Sj46p4PDjQ5lHevmKna9EjBOma+rSedQl4P6N6X3nUU8RoH+
R8Vl4MiHX4UfzbaKh0xFaggVriFVzAYK629TBW/oJHCEJHEgm3jrGb8jz2QhCmp0nmm8o5LWvdnb
5ZFk3l1VPwyqnmcJAIHdnU3XdhFG/bNnjGdFMdiEE+26QRakUFUFcIL8w1UBIilJIgGJIqGKFhlV
yMiI5V6621gSPlKRQjJN9SUIlEw5iXcIa4gzpIkLa8Bstz4pJhlIADafVMC5DmGxr+1jokJPCtJP
ak/FoBjmQ4fjlakKg0I95aIdvjCYajY0K/jfEKZiq1iVrBUN/LJpZdPRIOO2eHd9r4OmwmXJJ5al
BKeWch2H05xuRUF0i8YV0xnZTwogSsjy2z+M4vDXWgivsD0tJH06uOv5ITIsEgWZbA8Mu+ho2ktX
csDx1KwMKk6mOboqXEYjZUZTcTMVuTNIu9hEqSga05267WRZUD5aUBeOqW0rkmt0w3ieSbJpgKsf
WrJtGhVy458QmavYmzbCv1+lLv3O6MG1/rh52t4SF3QX9XW3BGAWjvF4GWcSbNSOq8ULYg0OSGd3
npZ6fQbPI/HYYiLwLaEvEz/SF7UK6qlJ7HF8onvc1rlvyPKpyPSJCuzBtor5YVWT3r1Dg3VrqRgg
pFE1kxwKzkqFBLkqLigDnUCbCSOVh9sucvz9KF6ydh73oXCrg+7Un2SW1IeCGIg+7G87YXUsDJSY
lcLDiUbDzdMBYI6cbdwhkZxUtFFNxlFJ1lGoQo8MFX9keMADIwKRQhWN5M76DY0DetiEJjW4UVSI
Eji4etfZBCslCfa4jg79slWxS4QBUGAP7alSkUwx2Uz0LsU6dYOtpmKbQuZLK50kp15FOtEc2Y5O
eNEwJ+A14zDwZXqZJvfBqELr3iYZKhgwdI2R8ZAwi9qNing3kSNVOa6B7ag8SAb7B6h7Z02FTumk
Txl0CB0VR5WpYKpMRVSZKqtKhVbhm8s3EzlWkZO5C5g07FowyRoq7CorRInDgW52oCfPhorECsnG
alVIFmztZekSmzU1dMigbG0zFallqHAtNsJ4jFXgFjoQnaXkPVdRXIUK5WL23ixFwhiI7zBeJfpt
WxcZu248r1jMpYr3wum6HorPUMV+5eR/JeSAOeSBdYJgsCCXFV3pdVYHmz4e7nMOBRS1XYP3Ve1+
Ndws7nen0sbqHhQy+WOhh+8lr0wH3g6FkWi+3aigMA28ln0g9pHO5EopD0MlcPfV0Z51itE+mWeQ
YVh9VQxaATJwVDvO70SFpJF18iZUbFpBuzr5G6SWHQoO6p3l2wddha1ZNbX1oALYmrUHMxRtxvxu
sRnG3bZ0VWCbXjHFSLrX0GySdZB1b63ZhCSxMDWhQv4zNAS/ZSoCLugIgwsI0OB2CuReRcV53qZQ
0XHzQIicg5Ak14mVy8A1L6MkgeVO5pwvvaNgsfGU903W+otOdb/ysPmqCNRFrdrEtgqx66vusbjG
2rUE3JUhUXdODCfGY3GSKgZvcpDZA715Kk0i8kwVlidMYvMaFaCnqyg9tCT1OrKmj4aUvQ4CG0Ip
77ZqdHtLhp6zyaEjLRGuPGcqpm8gr69XwX22hX0h93C86jU9XhMcpC+GR13KeUeUgEGsgMUtddiS
B8iIah8HxIeQnxcfr6HAuspVvH5HPwWxpgoK/v/fZrJ7zxa/d5zUM/w+RFAKLd06Ju/QSIk+vN7x
eh9Ruwjtrj/Tx/en5e8r/s1hvf6cTCpw8fqA//j29/n//sZhsTH9/f/zXfx9k39fkesdMZP/eUtk
hyrBy+7zowsh8u97vL763zdyfTXzmjv5+8Limkt5fcX6mlZ5/fbvk1+/vX75/Zt0T+VeSg7SfSDf
I7wiB79oqz3mRnPfwchlmUnE4fodZM7q73e/t8EsBzny+3OKyIqu2v+55/W7SK3Uv7e1GJ2JD7J3
19v/PsP1t38f/Ptav4/752kcTcl6jMhYGi59dDithkHdEN38vpHa1JhAXJ/rP76tWo5VWPW8n+uT
lw1BAuboPEEhYmsuiVDb+L1+w1kIUF59Sae5ZP7Al39u+/3x+l3ZeScP8zysg/996PW76+Ov312f
5PdHeMAde5+yo93yv6/ze79/brv+mNPIogOv7v3Pc11v+28PAboKeKElgJQOyPb3xf/+ub9/G5zB
dF7+8zR/7/Tfnvb68tkcHIK2F1vYwN2hJddvZdgaXlz1oxcmjNHUl39+1MfOyslF/79+PeibdCbs
K1AdFx1S2/VBv1/+uQ22G+620XaWv6/wz8v8Pvafl/pv9zMC4IaoOv/33aIvrA/NYb7efH2ALQZm
gP886X/8/p8Xuf7476+1oBC7CU7rf/0I/tv7+q9Pc73j73u93ud6W4yCbD141p8+6e0lOl9khAYj
tEU5dIw+jMJqutuoG5LN3+VisJ41p83D+Ryb4um6LlS08A5xWlV73FNezBWc7kOBYT3TaCmyZXMt
TV3EMix7xkeH62DL9Lc5TsiQjrCYmiPdusZmi+2KtTQyh0x3cTEzWme6XzzqkL12gHy22Sgf4VfQ
ciR1E75vyRgR7yrqhWgjQnnTGtUZMBvKsp6auS2m20nIbzsMQYqgJ7DSjr0Hc1h6gLhF82la6ZAh
afnp4bYw9O8gHx8NERBqWCOKKMYKcVHjLCYjTNYmGcabKDsXirrXJHqFe0bEJ1zfxTlSc5gKy/cw
FZfCQAvAEBsaglsiCKAUZoou1nbWhXei7mGETISyDrN+Z/v43GY41ZbLdnX0XihN2Np0mYGEnULH
9NtoA+OLSowZuCzY6vOZrir2Kuz0bmzTAGVuTNo61MBcqH4MphaE/vOTZef7UogzKl1BaK39Vg/1
oaqmXKFCoNlybadCOcUREylsltGKHXsFRwuoRn+iK8EeI6UNqOlVu4rwdesWU4CQ0JjNUPPZOZ21
C/04fsQwu5wFyAUthJ8m2Ji3/nQDlOqn9fhgfBm8MVNnPCqDUzRl6TLJeZ4y1Q+GEOOW2dnJlHqM
6Cll39LEL7X8SUMKSF2nIhjh+G1D+A+a6Hadyfhba/xtYsNVGGza6aId7DW18TO15Lhpa53Q0K79
9pLbImJojy6Qx7q0kreWNk33JixmEH0alTn5416YvbcSfAnj+2InNBoEooes4c/GsLW7fOOj0Vib
Nn94hK5xl/l3YxI0O7/lTY8zms8IK8BBL/lHC1icxK4zg7QWfuTrjA04lzqTnX2s/XQh5vlmPKsj
yEzd7gyk/A8jbMrklvFAbb/jyA4vldl/1YU5Lk1OvyUyQIL6JqRyMdTUpa1D/Qxx1zCmGEjJDRZ2
246rHPmWZWfads5AwbigTVRDlhmO2b2ESYaYH4QUmjWJepDcC5/XclGSrcpulst+lNOh6R10dNqm
iNrwbjK6xVz7nyLHwhvp0ccktQ3YJGWVpy4zrDP9hPgY41F3gvhbU8rXaozpa4/za1BDRHPtnaH9
8QKckGZiJXvL0AtlmLybO/il1pRDcwMkY/j404JT71N9VxqdV3iei1rLvrIaKN5cUxjTeMRa6z9f
o4idFFxOkwMuIeWPXohWnWYFRB06qCOJYdxEI92Jgulrr384tU3ZA2Zy3TcPbVY/IaYnXI1OpRuI
N6OTF2ZoAIOsbpN38rnSQ2tptymd8VAngiiT7DegFS4IsAuRTzHuSL1459gK41kb9y5oJRzctY1t
Lc/ZI7VFra9gBBws3wD0ZvQ7w0JwmefTSxTIjzCqG6bG1Xc6v85mNiBTi7/0JGZ2bz75WP4l7oNj
mXTGZjgGxkZ3ZfDRjeDWaVcBh/aWaaUSpEPzh2AWwOHuWzo4F3SZLzIHPmByt8IYzpaO/q6b7XQt
kbR0oj2F6ENoTYFjiGNSV+cy3k2fLjSkMH/Myv7dIKwRYPd0a6caRBg8gy6dREwSrN02gzAC/xBJ
9TRYm2EVcUwsm6pHHZd+YJdF/yMQwmCz2IsRCxY2LbjS7BFjnZrdw+/TVkdLbJoCugFqlG49hAHB
8oyQ3bFYWSXxOaVGxyHPX8Gp5ysjAGrZNrQj2rZ4EY5hLR2yF/IxS1ZRNswrt9FpyIDr0FHZr1st
f3ZT806Oqjn9Il2mvnUCiadFEJGY30StfxeJ+dXWFl0OIukg+BIo7RU4ZnrKNRB0S5LiHAZuTLUg
+b0aqBTGAl0noIkHPa0vdTsti3I6iZ5GZ0vDygSRsYzNDbmSNg1cIEOj5tLXxJbP3Ap7P4Qdy4vY
t0bjHr97zH+kzFyM/TXYGadzI4CL+4apOmRqzEN5hfuexpbl7YHffbQJbN3Rvo39vFjZOkm7BliD
KOy6VT+AyXL94dAxWY9c0NA1V911b6Xo2geZrVwyxJW4j6QrpxxXoaV9+TUDvlCOWwtamD0NaJTA
YTP1frSNeet1Bcx429w683DO4vKpHPWNbeQI0WPkIVOdvyUOh5lWvQZ6lR7kMor9hSPqezTAj4WT
P08zrHdQKI9Apr+q0X0xK3Q1tIYLt9640Xie/ZWHlZuMK6SshuueK4GMpmqZpFYMZVy7hf6FQiVx
t0Oi4S5BqfbG1P6d0IpHV/Sn0YWtog8IXPNda+dv2cgxkXbtxuypDSx5imdERBM+N72hqZUJ8zbR
mpXVcH4CjiKrmF036sOcWV8yuEjsK+IeIud96sb3qGUmSATZU+uDrOoSJr5F9jV4yZNVj28A4/6k
DGllZG1nmex7u3hkvspETq/uBa7SPgFUIzNAeHweMDkRpFRzIteZAWiywPBqB9FH67f7qMeWQ3dz
XfpA14fO+9PaLdH0XGFBUyFhKG3GT+ARkLkNi7okbCJUHqGuvMsAfC0MhBFrTFHb0Q32b0ULkKZm
rFmNjOkxqUVLbbIrUABcmzUT2GvPfjlE0G575k7pqGsRlvAxsmPnfOkFxiN9eO15U3tdvADqqiGk
5M9Box1Z+R6SJhSLvvf46KOLAQK6csxtlw67sQo37a6lhdzysbBIIJVIsFwtBsaE7/HEYLD3xCXx
lXqBhD+9ndzVGJzATz7kPZgFhkKYVDh7YSL/yfPxUGWDswQ184Iq5GQG3W3vk1rVD3eii96dQuXV
QUdYpkP+5gUB+gPMnst2pqll2fSGZ46NDOwwmGfKhgb0GDiPtW/pJ07Jrd1P854o7LAqLngDUNtg
BsIzw+nSv7gdbbk5B8jRRtVNDvN9gcuHT9NGz2kV0SPgRciVGFeKLh+QXhM6RyN+18RMVRD0eLgW
8BigOy8jeUS6FS/QML5jg1mx5EL1KeqN14JQb4JzB/JjVYdo6fMEzxejdQtOIJP7lyJDnQq7F1jj
DCJCWnzI8FKXnoeDoEBltepNL1i0eNjpszBZLR7QU8OIyhAzoaFeOG2T3Hdy3YVu98gFjkryLvjW
x74/GVO3bLvK2flAmDV7YjcX9O9ofhfTpBH/MfTvTRtsIukz1UhI/guQzIEuXDdMRUCp10RsaJw8
FGE1msA6YnzGrA9BKvjQYpb+3p/zF4+iXnAF76VAB05tPA2cnpXkYpgAxam2MhpuxiDlcKmTe4Pl
Z9X2nGthmDEmrE8AIH8giNMeNxiXZ9ZT2PoXBCefxogqZSaKejIwCYUJOdxeee6j+uhSLEY02YBD
XyhBFmnjnImIeabWfvZdSyydCAjkbI5fdKUYtvhgNP2AS407rTK//4hAb6aee6dFKe1xt0a6DRZO
DEu3oXfryIJpE9lyCxteNCFzZHJGyQ+0PLs7OpXRLJi7awtjHJ6calgbpjNSWGlcWz32wW5/iw2V
Ya+W3Vr0xpm5ftISK7eM2W5qcI4UtKA80OVaLfNtwy+fUBB9slOul05WI3s1mPh7HDTajxmaH0mV
7UOX6WASd0dhXwqh28sgRkycFxSisxMhuMv8ZYApJ52dc9MHj4XW/2G0YwU2cTLhGsn7asIpvcBq
tO5kdJtK20ZEUr+NTXroy/l+tmjOSPFe2xpq1QDRGEGaT8JGMjqK8MkfENDWekTdiSkfrSwGcB8t
hw5CAHEK45V5J91pkZTOR9oXMOeGCWaxa25sa3o0dcxLKWdgzCcMcjtSkrM/DoKSVU4WCHvE2HBR
gkBCGg/MfZ5ywmwWRTHU60IlWNgDOeFjcSb7B2ec6xPwObXnNnNeNBgDNjYy5KoAx9ojVEtXHxkD
AMC0K3sDShDjhIa42tZ9fKDTs6+8u0O4FlnGwqZZRytu32RsfZquNm1CUz7oxAhMHUDRKcoJGWmo
CIGqk0KiTcGawiTiDMkoqGDxJEj6qsz6sRhXLNyx/8NQ+7puLpLaMZeTqd8lqOtBbnmrLGB2rwUc
JZ5jfji+/ydhvoRVsNpb5rCTkxkweTDuaydAOmUEiIotrHMZ2eM8YJ0kTrdCgLUb/YzBuDktDUSR
niF96oBULI0ACQ/ijtfUqPdg4I4aAsW6QvTX5uIpzcl+1d2DbMh2qhT4rwO9hnm4JgpWWf7S1aJq
5wutgFdhf09IkkRBiC4DK3xibX/nlcOb1w5fSdERFUHggGm8o+90VgLMMBj/GkZNg61vHhgIcPAI
+wGu1F3PMHQxpcVZ4ljSmFGCQwveUgf9Cfqnx7C7721wVgFbd5JeASvrHtlicXnOIbvbBpPPLOrW
7jxi1NC9G8GuQwKWWMVMBQJ7eDKl9qQHQJOjeLrH4SZXoA3uilBlnafhnq3Wqx/c+/TaEZkU3qJk
jrzsupQCW8HBPHxJUPpX0+AckI0twF9uOy9GP4TrOX+qcYAe9DTccUwuGxFb6zE12IlJBG/4DWCV
mi6d50MbYbo0Wnx+UTITLIT3tPTWQ62/anl+8Jve3IbjtK3GcFPJHNNLDRQ8kt1XXEOhdaw99QWe
cAoM2DSOSiuHXnGjZ3sqaWevKeWJTAIUMhKOZEtGfR5o+D6C17K20OD5KTEq8WvcxWty6wt8LeBw
SERCdDW9VHaSr0OQ2mBIFqUk5KfF1eKmjPbs/jUrmbCHTDtXYO2RmLkNWpgAeGoDrifwdtwtVeIr
N3saRwVJqhC0ioGSQ7rdEli6WDAEKBEJBQe7+hahB8Y7FpcuijdW5iSYXsejyMxPQBDAjVJI5/TH
aYZ8JcP0lKFi22hVEEBGUxcRzWNvCPEKb2Z7KadNkONWnZIIrWdXM/mKGIVWIYTocG3nUixSTHar
PKQXkiTfVZifdA9NE1swh229IyDdtrt4rDoCiFpv0VTm92Bh6sifDGbXW4Rv7x5qFm8eVRRcsc8s
8V0xA9p4Vf6d5lh9BzlsajO+zBFC1Zovy1bN7/X5pomDnXc7cjXlVLzgVP5IzHBjOvIHJMslDPB5
wdo+G16zLqT3TPzocWo0lBw1u/jKgn3f2OjKmP55TK+ygIQo1QqPxXTKHYKISDvsNwkCRpdh80KI
4ZlzFDUIodtqOXTXTTRteRxAvj5aZbD3jFx/woOqrRKmf88EiYOirMO7Lv4ORmiF1gv6mUev6Kk2
oa446CyWbRgmC0QdKJLQUnrsFih4OTfR7Fb1tm7cjfWmuyb+D+t5LHqihJLmvuLDoylo3Wl5Nq06
23qVcD+MiLCdGa0W/5kgOmEheIxmd2co3RtI8pZSeEEF4HJk8e8w0ZyRXFzQh8P1KIGSxdGd+MPC
G4JKHWrrRMDVXW6zU3MbE93OUCMh0F/jpiXx2qwuTj48jugUNlOc3KagIK0AHZnPTNZmDLtiE3ga
sHmPk/VgfCCl/vBwLrc6B2bmPHux+2C65Qp//jkmIjHrsKAQY9E2nC0R1ml/3LWW/tp3zqfmIQnh
79pjqtrgxqUZk3L992aS03RT7uv+QprPuWUBCGzww01nvIVq8+pr0Wkmw742qlNmunAlZfsl6lFp
BZ7zvkbLECPXGgDq6Dpo4CLkaKGK6csq2M06biqHCXIVdp+lLe8E0dfwARz2NP2DR9I4IgsgYBom
lkilujKx5I1pMHaL9A8FAPnOgFKhVlZf5D7vUic7NHiL9cz5jv2GPlXTiJWdG9FmTLbmJC6Zm43L
ps73Qo74SXSxrivnIzPaQ2MyiQ0IlEkz/LdpZ33GYXnXJM6at3AkOtWDhtDOw6nUoN9kLtKNBPzF
YJFBqOHOCH/mUns0lWcNx86jlr1LNA7ObBKHoQtqLhNtZyFWVmd8eX23N4PkASIOKeZl9t2F6sOO
8/fJkC9ZiVWltHAatxV/czJcpmw4V2nygIXigxLiQ1cyZ6+SG0dM770AjebrigxeBORwzxWBXqaH
vLm/dirH7ciSubImWrN6Yh5QrdNNiN8DLEFqpnoq8uiICvq+8Ad74ena2xwNJ70GiBiUZ5MlHCjK
tqsqJAYDQWYIFpMheU3yxl7+1I74cqz8MxQipICv7gqtXiBhY3FxcceEmD9ckI3lsA6xvbp09PKM
6EorJxuBKUjpoSEpUb9MAxam2Ahf0hRVrNNDfpkH75jMgBt1gZheq6KtW5fDUl928wjuz0uyzRx5
R9hvH+RsviMdv5FF6K8TjlPOkBfcDuQE9MSzVWcwsNHWbIjIGoiY8bSSFMT5opGHXOaSlHHHWjs9
pB8uedqaBArf5OxCRSl3pAAhlUNPPfpY7NQfJazgfvRo3oBpYldORcdRXJ6t/BmCzCrOq9sm7l5j
ifZVHYLzRHBWSXm0iVwOFHr5F+x+8DTn19DrLnRub8I21NklmAOrk7F2UnHM7eKhi823YnRtNnox
Ze0gtn4wr2MIg2tZJg+oF7gO64r8rFtix27soZuKV0ITvtj9Pg5+1+09/CAW2UMrCAKvjjg1Inyj
POj3cUyJEtKoP2m+vW7QUUGQczJQTOYOQjptvXSyKBnq6FRM2qnyhHZhr/kyEqS2mnsP7GtCSKRD
uAQvDG5gFnTGbbL/ygaarsaAgCeAYaV9se9dTL18JB/K342zdhHsyvdRkdHEBE4pk4FNI+A9a2q1
pUgR3QtyW6a2MMA/o2WuoVUyifDYqPmxvi1CYztNQb13NB85/hT4Sxxgxb02EY+VQOaAQ8+Pf2+D
DppyXjK+WXk5OPimFCbXqs5hG19UxG/4q6gcX307OTP4IULLw1NVQ4KsvAKArq9yo42FgYF64Vm9
tuPv2cwGhWpvh3T6jGLJ1uZ5zpt2K6nQm4FrmGxoQCbdgxirD8D8Pu0erj6zNuxtQwZbL/zxvAnY
S85oqKZvPLe1RC6JiqDFm6L1U4eFidLeHYw/uIE5aaiwizD8tFIbbI5LCx2qkh1gkY91JFiNy7JE
sCDOEdU81xBt+jsv9L7iwMT8Yi/SiUU47EOC+5KTbtOx6gLzJcguPVIEPMLnWr1coiYwlmsQixu/
k33+7NsQMfxyZ+O/WcopPc26Sy7kjUjBMKCsgcGKwx0j074RNi1N7wYP46LxCAEYHfDHESQvJ79L
1egg0ArahmNzJJVtwAVhcUZADV33enfoJbrHOoLOWU1I1hC6cVpb+1La5BI57N7gp6ATr7OYTqgb
9gvDEy1HluUtzAnjHQipGxIUXwHeUg6NKbZGq/gZkrk9d1m3jWhv6w47ZSsKuMBOQFhwVa2DWH9N
Ju8cRD+ooNKj3igvAhtOkfgly2P6UAzPoYUtRfrs0eIIeSy40sXYVaiEK5QZQcreGTY9CPhxmya6
8ZIFrNYZma9ORosFGpSzNZIjTErIKtK+sMd+dPXipSVTZq01GAyggL46ERz/wgcCr6RwKYpM/olE
L3j6zqZzSJMKnSZtT4y/c86sBEuz0OoD8PLL6GTZFmUQjzKPFrOwje67HzOGxIL8gVUoGa7IiEe1
ivHWjezhNGIX/ZKkgMx1yR6a5aNB9ATzrhpnMaSfhUXDyhHfWVrfNgExqfmk3EU5nhHT3ndFR8pj
xGCqnWk+eV720dPk42pTaZhN6ZjlVbwnU1MV0Oab4+J/pVsZbbl3c6sXaJYGE3mbGj2F7zUdFoxL
GrVrd8I4gGkQQ2WUQ9OjGLkLwbwAmaPZ2etasJUXqSkETdGLdVA6DTU/Yw9XEn/c13T8krkfmJdx
wARWlMHgaFaI52BbNll/VwPgBsrd8q8ZKsDk6Tly4Cr09G1GEnGMgbYmtZTYp1IFGnBFiGsb7ECf
6OeOsTuOUhYxz/Tw2CTn0tZvAmFbW1vvydycqv1cpxg0snIdK/LpHHFxiCK7PQ702zMfS0Oajc9u
iQ9U756YmvH/L2dgc3Rkw6RND3lFW519a4HxFcy8JTelbjXLoS6TU+cxP60h9gMbGLVjw1EMAwxY
YIfckw3EKzzpdemo+rPqnOMs907GSpon1XPpztYOz1nKElZNB7tVM6FG1xa9UeDb8rKGupZUgqqn
rWbHHBbaYJsk/9AI5ERjm+U6z0WObcwzCE/y7WVJGM3CGUhKIrYXtpmvTsmbfOQlMmKFAEg0ztK2
bQsVXX3CX/vSuXy2odG5UPYyNDSc9qtifG5c/uLa4SXJA6cTE7ksa4xkXF++OIFjIAUvTj5NyWNU
3em0UDiiGHTzX1nHWQvlESTCmtjkG0NMG6tmCTVUleUx61m7PkrwNJI7m437QteI6jN7u9wyLLZi
p9wEyDDjmBQAor101+7uCzNcy3R6AcdwEtKTUBMI8yswX4LaYUQ0AxAYk5k7aT92ofEJONGnsNx+
5fn9IWKGSuMwMIMGgAVtc1d8mx35zrgTbqVy6vqh/5zH0t/hUyJRoRZi0aFBXZl1vevLIyHTtF5C
XFOcSJBZxNmeSHslc8fceybOTsoKh2POFsb3GDkfBP7Jcf7uy/ouEOnacerbuQVK3SYYy9vwA+0e
j7ZNF0P3YwhZajUKlsycisfVBnkZmDG7+KdSwnXbWHsLGsDLvdHoS9Y7JAW25q3z2f+KM8CxMWMv
ArmodNjn2IuJipV97dasWCuLcSKtutX2qRVOBxcrzoLgDwzNPcVsVI0bTWjbXCQPnZbrm8a/NW2N
wlCfnuUIoKrV6QqPzVMnmYi4pCSaEfFC4xCA1xnzmXcfneO2e8tdRmTWjymTW5/dPptgropSji+2
yXaAmHPW50CjZt81lRPfRBWuhMpibKAg7i163kq+AY9A0x2esx7yrd1/Dz4NfZHSgpeR9tjRFKjM
PAAJXro0P6wn0vzotuZdQQDG8KGxdW9ib4Icltj7Ik3vNFsAoXGg23gzSfBVQP/akOz5oMbR/Bfl
H90aPjupU7G4w85g7dlmJbkiVf6JozzksZhLNJ+dsek1hHuGKUcVvqJGOPk2tsB4zvUq09JdocMW
akLrtm6D9FChS14ChY/4kBeEMR85jshzrvHaxN0wXATWLJtcYn8EnRWTJDVVN1xhU6pga4GpJIGJ
WqIDEZsprdoTzjK6/kEqbvVZfKctWpAuTh9MPQiXcU3rNa4cCH01jRMMdP1N6S6TQvui1z68w7Nm
+oqMXbMvsmXMNo/ll+fBB/VstkZNe6mVMyc19HkbQbW7SdQXh+5boQXe4XoTPpUv6dB5EJnLX9v6
j4ALRmJBybHPkEDQIMo2vhZAFmzktBI163AojMe0T1KOA/2FHL1hZZgmiHdr57t4xuw5eImSGKhM
Q0+7aoth3YRsZIphphZaNGNV7+uxfZSemLcmBqS1BKY0EpLB7JjpHCyQesvJg4vYx6LUkU+Bx2Bk
IKOxxrqo7Nl5ZdXaatr+IoV/n5d8oOWMX1UYzaULOrHIEpCUPB4BvEZU8LIe0psmnGjy02bEUfg5
9AZMUo+xfNobz5Zbe6g73kVdhtt4xGBdgS5rvJuCidgKCztyYpTzodA2khGrkRPJWQEtSzFtha7E
Gl4RTN6Pm6KogYeFF6Bk58hlr8K2DB2sgBerZfRjDPTQgRAUOeMfllxgbJ5/a1jNXd1ntGFcSBwT
80+b61KUd+wE8GaG8jYNcY0njkWQZVlEGy0H/1Yb/o/nSLyH3fPYoTSzG8oNb0Jh204qUmb+tkHC
NxZ01vTHczlA54KUnxGShu4pqLuG6p+kzuNgiacmQ0zRcXCZ7eOYtcegQeGDT3ONzvzJyOAaeIH9
ZcsGn7xlgJYLTGsZErxhRkSPMn/5H/bOazlyJEvTr9LW9+iFFmPTcxEAQpNBrW5gZJIJFQGtn34/
eNRkZHGr22but9IK5g4VAAi4OOcXfheaGwfIz7ZIhkdlgsIXFhLZ9pwHYOmf6Aas2khyYYocl0Ng
J16fHB9QiCBvasHkB0YOnG48dBrZA0MPXqMbECi0Km7QT36r4tndVVcIj+EZm7WbsQsORU2C2CIW
kSoDUB2Lc0KDej5lxlc1DVc68gaMUj1Mh3YQkrMFbyd28Md6merwtNJ5dEYe5WAmEZTutIaw2Wnr
0mg2CopJ7Wm4l8ZJuWrBAqmFQTcQr9GlQHnd0b7UVEPOGK0IKUeqvJ1SOgOem4p/XQnoCQPJXUMu
jZjbu6o3zR78J609jhxS0zhejY6yo0e8LfHtMUeXL6Stz6tVrSsbs8MGPkUg2T8qxdvRjKHWDdCV
VOkrNNp3DLI/GhSVefvVVV/yd8Fdw4UHlS7NqUauliBkkmCnLiVk0DT4fGqOJIgOi40IAxlbg8fc
gVkG+EQLu02a5JG//531URUIMoXECwjTEvSvHRneIdMqI/wa6uGuVq2v4tg822N9TxYCFdJECnno
DXln2GVlwHRAV2b0DnlUCc61qSNvJEdYnbYn/L0tSSbrbAXariiVDyXokVnKwInN2ayswReJmRpi
YVmx6QZz11XbURtXFl9QBnrvRMMdmNKL1sY/KxUmNlrWAz7jwNoC2PPVV2bVz04REo3O8kOpL5WA
npM2/Yh+3fqkd1cDghJwZ3uSJ35rx0DqZL1YhgxUy8I6+sZMc6Hx+bTULxKath9NztUAJM3LFP3H
8RTeQhaOtmgIbXE6FoTyqwKBMAbupz0O1fB5y9OqGQ3ZBzaHPTmBnzYzV0o/hPu6KcplWJd38MB8
2cj5/FN9WzEpDZsS35oW6YGTUza08BDJki8MY2tIC81GyyTuGzlF3SSKw/CWSZgZ+tLYQ4GInB2R
DXeos7kfjBV/sLKHqKhutFbzBkQduIzY6+HRejbRcrci5mcimLsoSZe78YiGnqWl+8Qsb/E2g6s7
FGSsBpIYwwm/NVycykZCoKQ4NJOsoNrcLWFNIK+WMigr6nWeIfXREhOOM5R3Grzk7Gi6itGvdoOo
zHy5aLahnWyCEIMr5CJ2CgKMPvo1zzGTxSOWLwjjMgTAWEZSGPQjAPEZktArE4QVnFCKPWlU382m
POhysz45x9FvFMa7xwZ2CONqyc2OOVrb/U0Tah+Fvgs1Ws0h7nElVn86YBxy3UCxsnO+rLF5J/il
l/YTGZTVkIXkStKdxqQ0ChlGDKF6sJLhgMP5IcZoQm2xWQ2Pp6VCeMA8mTeDChmO8FS1Kkp5i64M
0maV+lwP6N2UBExxpAQ71CWuk5nX2aTdB1pyp9OmLG2sHtNqWjmFgqMtesR24rY5CTITyaQkIRoJ
BS6BIqGWg+YBo6Rmhwx2CnAxNXrGcnPaxDlS1Z2ytJqGUQnBRicbgABIx70+VJ9B0n2meIcGCd6y
5R1OdC0fzQgVJn8Bd/8ZD8ZX2+U+nhqeJh+LlSwN5MtwjFJKZu1m9EFIloQ9BDKCZ9JBy6eHyLCe
EmtYy6q2gZRZelKj7mOMiJGXBaPT0iEaNVzb/U+w1D6W8nQYdeV2jr40MMlr5P4DyPrNMf3QtVng
AF+k9HgLJUzl74cxZOB4FdIHUJ2URyevQCM5r1ELtJ1M515CJgEzY4QCw9OwN072PVwrAtwn+1Gu
un0b5Ach5f9/fgz/EX7lN2cZ/Pq//pP6j7wYK4w9mm/V/3rAbiQ//ed8zK99/nzEf13FPyqQ9z+b
f7vX6iu/fj991d93+tOZ+fU/rs57b97/VPGFX8Ft+1WNd191e2zEVXAf857/041/+/ofuR6gLYnl
wL92PXhs3qM/mR6cD/jD9ECRnX/IhnyxPdD//rf+q27++XdJUfR/yKasMlGU8TeQdeuX6YGu/kNW
VNO0TbJ8iqPoOBXUTHCjf/5ds/4h858mG4ploIupGv8b0wPVsLW//8n0QLaJwmmyBipndjwwNW72
d9ODvMzjKB/t8cpUwMwcU8jo5LjtYvtb0cQJ7og8Zltuz8XvO+jHFaE+azbmBWXuYk51E0czBtDJ
mxW2hy7zC+epy4mbtbkO7LiMmbVKN5GFUnHV2vuqkvot4kO2LynTzyGX4ptsnCqI6GO8qoc0wYdH
wu4DnTe6pxAxxEqFBWGF1ycIVVv44q+RNL0g/AwANOiRvdZBG6c9Rrcn4h8nRmYMJ5R6dSzN1Duh
lruo4x6ZFnEn6BHSJ4qihOT7dC+KOuIE3c6e8t5jpkXcUioYJotNcXv870fx22nEpt+ekthLrJQR
C4rrSVnhhtDJvjUFs/kJVOYXUYTaf1zqevRgzBvEKrFIQxVeJJj6v1yn9w0EHbHjEYLRH0Vd6lC2
EUeKTeLwS1Wsu/xMJg4U9f+n+O9//XKBohTGhbEZ42rYNH1VbGVBNZpL3bwQ6y4b6lT+Y91lv9Ao
aNjFPpdDLpvFIaKK3mNEjgjN8r/aGQMRMqpiy29nPK8VhxsMOIE2zNcXo8YwldH5Yr9d0+X3xLm+
/ZSoRvNLgVgmQZpf91OgKIKE3lwHC626WcGsoxjn+XYmlvHMP+oB90L/mYtQ6LMt4LTtMazylVh1
3pEAKESlX7uczyH2Pu80b75Uf9uMgSu/RpqH+ZYoir2+nU5U//Vm8RO/XWXY4A8XOTGRH3AA5SKZ
mUsYDv1xhWUoIV7k9FLhkXNFT1DU85ngJ3YSu4vqJEXJtr8Ta8WKy5kms+Ekon4UNKpfC7FjJmhd
l2NsiWRce1KZLUd0yHO8uVEyYD3GpYgsYrU9AazZiu1DBnW1MBi19zPrDIo7hmutpXu9JHVeqt+e
DMPYCAnKYBajzOJ6TxpEYlAhjWu01txiyuiA7Tg4bc9FIIEZsoVHrhwq038XxdqosXZ6EkYrURML
caDY71L97ZRipdgsdrwcJ9YF6uwgkGTRsgwxhF90p/yjG0tUmoNqN7W5RktxJCBgWGRSjs2bPTfi
YqHhSw4pQDTtpGaKrQJmEdmcqkE8fei3vRMPW93CcTqbZI8Y6fWklw+5cST61/0iX5rGvjrV4wZt
4NMWDhLUtbl0WYh1SOoVHs7GHclQnsdUkdpjwoech1Rpz3pSHuknFDxZq1JbhVE/bIOQxZGkzjKe
lIf4hMQ2EMwal7cuYPJr3BIyZAxcIUbaxJWG5QBmzKJ6qsoF+Elicl0LQmxIp22i9g0DMFvBQKdL
UJOLi3xbqJAfrap0CPG0CDiV/UZpnwgVvGs4Yi9PNSBGIB4M0OoKm06noYeQtWA5KNN9QPQX2LO8
BixYbx0ZoWdDsv4o1XalE7tuXW1uo+0Y6QrDrMHkEXvig6bxJvoMkkQULyvjTj5ofTQth/kLEovI
4HO9VEUJu1rEuE9z4IoPSSxSQBcrK1M2CFSM5NZMWd5K4aGUG2llViZms0XPJzDimuhiqVi7Evoy
WdXeqE7Xn19Ebf7LXV4/URLrymMFgbjTkUKxZIKT+XGFVEy9FWqsBqIlf0i0irrYctZtHZ0KDzHt
6AHPGLYIvc5/YQ1TvQwZVj8W9QjM53YoA/4qvdqBrrYa3a+DFn0solIL5KclMmCTPmzPxaZco5is
bqJpWgZ9pW/DygZ1XwAtZj66sKPMgdCv2OcFBC69H+mQ2wRBs6oGBKZNukeSDO/SRoNhNEyIFllE
hch946DAhzwQZGNEs1bGW3Q6x3sY5Bqiv/fDmx2tcG+wMZzO3OnpuJZ+MrUINTTCXNCDvIrpJ26k
6Q3I+CJ8ITZaDODh1mP74v/QiuuS0G29ViFxRH43qK5vQe5Sa98II3e01kw64+k6lG+U0S/1zzZ4
707zqROEGECV4WA/eM0T8tyV5MvR+0nbY0SdAVwbdq29PobLKPNQBTTzF3S8TtMXOImE/F4RkVtd
GuGGzOmsGoAKROp2NvNR/RH+j25grrDrwmfryyw2I9J6jp+35NTXVXKVo1aN/NlxTygLOOdp3Oko
DkVXiCcU8toG0IogRufq0QrhuwmlgUJb1TxOVQLOqC90LovUNKEUZyOBGZtc6eeARLaFSGzfvlSD
h+IhZwyKA7jkUwbLyJXa/WjfgbLr2+cTcOI2vCmaT2gw1dbeWYCz0UQFlRvD2SVd6mXHTSQZgOvW
kJrReQzTOwvamI7H3XXYbU17XZ9wJFxr7304kY9byS2+FBs13Z/qTVe6uYxMjQuUL+L5amgNkQ5f
oP1DLAH8ikNoctGAFXPll+rJlrYD6dyfCfA+xmsH5epUe9JxHRi+idUTsC+8cya3e0p2g+P3hzD2
lMfmKvYw6wnRqwBWqBEW3ozmZtBWmFSeCJpXX+hXTUfyRFd26irxGuS+Oe1t9SOZGFLTTM5qc3sZ
G2HJy82VjeDitK2sm7TdJVjgTHwX2mIg7JWkP/PwSa+vQt6jHa4wPG8mtXK4Srg3cyH9BIxv4Tic
ehKv6RBti5Cws484td6tJvygfqK1rAM9AqYxeHD47War/Myr2yzdgI/QgNOXLs9JgoWJOhRvJxnF
0t4kko9kKvKniN5xsuYNmyqD6OCwzDP0rFwgNYbjZgkwFh9Ngx4VLXtHVEIZPHlf3BkSKhXoV20n
csaRV2/ArgaENBGty3fHye/RgW/2AE6gGyGtsjiimLSf0nHhD2/DY1SROFEc/2jcNuqmj9D16/bA
dpBWh7GYgLoFxnwEX7Lpp53JrP0reSOQaSKERHxOlXEPu+tPe4ts0wOoPF16BQwTW4f4BbS4NqGX
t1VwbCZb9Opo25pPIYR9elPM9hZYtUM3m+Bz8NXiBSHHBbQbCNJLvSWT4sIL6uHxYHVpkENERX9L
Gdf4ERUTlLKkfVJ9NKdVGhLZVx5a+0DauyJl4iyQXDE/Qb84jwiwGb52jc4LisgzKNHBiYERpF/o
y/4VcIppQfmGVrGcA1CVm7/A8kDroQUQbHpy6XGWGngoHLujxzO/5mUGN3Ct7aBWrXOgms0S+jDR
CLQ30CNdEAYcLJcriUG+537XPDJxAj5Q7NoXQ3sp2zURv2bd3qmfgean1ZpLQ9KrIKiO5lNVrLim
AC2e017VFiZ4BTd8LJ6J/OoxAjC7405GsgdZGPWenGwjE/TB5Lffd/3elJfRRxtfT44H30V6P/Ln
Kht8XSUsLq8JawEpsyClPmbPp6tyGx30B8lvprsoRuCbENCbph0iYFx5uzABYSmggLyuXGnHK2XY
S/pVFezC2dscq6dlaRNT3aGHDRJtIGd+G5OY0NeQBuFsjJBibpxnAmLODww+gTOthzU4o3sMFgp9
E95Ou1RfTAQNn/H4tMcVJKA+9cF4E8lCGTJ5kRH4mfwYra7OWddH+joA+LABvHRGGC4ImkX7Qnow
cGOZHvSJoNhtz6S0fsdTuUFkBB+QZKEZ/JEJ1iJTtwxx4QBSmt8/tNHDOG1tmzBp48bQAo7YVMCq
vg+Tn/342iGdz3wSFsLzqa4XXXOlhtDdkJ2jIiPK5srkAGysRUFrrdNgbw7rjpYl3haoj5fvfbFX
JNTMVzwhtOYqe4G4QIwKM7HDaIEXlwPplLKy6D6RfUsWh+gl1necPd0xoYk0iF7ACxfRg+mWq/4u
R0JR9aYGlX9EVfHtWB090L0k25sPZCHzVVStsGd5kIEMueYWuOEiWVqAbLwfRuIWz1AizBsc0Tf6
rQZibpl42W68MStfewuw8XRzUDM+b5rlw9WUP8moJk8h6tSufG9d94nPlSsuH0P0jCxzAEYcosGj
fmN/FmuSTFdf1TOAWeM6gSkQokbjko6UeGOpSL7kIul1V3uDG6xPLs90EbnKIloadz8WX4Xf/kDQ
0dtE8kK90a6ztXoz0igwAHiEGcYXkz0nz7K2AEBQPRt3sB8I8p90stl+AF8OwoYfHa/Ytc+XdYfL
tAfzmYj1TWCBlnk8koRLVgSbjQCW8AJMUji4kYdPipV7aJmGvb8BngVsNEK+6a1eFYfYH3COk1dh
fcd0aQ7JT25YLUc/3upe50JOUwnpQrfIrqetZkFb8j4AdbvIuKkkiZbK80aHc/AGdlvbY0OytlC7
v5Z+yE8KwlQwPd9DPgNQHrfG+nQrP4bb9AqSKIAa7ByC5Jp0af6YrxKuahXf2q+kONimwJ0CpupO
HxZX7QPRhkoX5RuEnkIUNRm2YUXAsyUjegs0ghQKxjnGs8wXRpiI2dOj8qCiz3mvPgE397Jld2MA
PF50N+nOdDXyQYtli9kTD8019tq+vu5uqk2wekO0btpP+/JaW6KOFq4Bq+1hkF/xeUPtSyGV7Qcs
eR6agD5jAWwLM6nsnj3yBUoI19PeWEavzcbAa/Z99O1tsH2r34f96XrwsO+xV4w+9uo228Ntn5Zk
BtzUlfyjB9h70S6Sq8AloO4BM7w6Lp0l2mY3zca03eIhvS4epJf4bvDa9+QBz4MHMiE/y6feLzbG
okCpfdG8hs+AkSGrP6BbDZLbSDyWp2ZRecqSXuOZloxXhycMe/gI+xkACZH4uQ3vb6a7ao/ZSLFJ
r6W14Vl746HwwI272cq5ydx4ab1KHNt40RVMgum1dVUXpW2XFgoxUMDcr5K2BgxG5/J64q5W4YpB
yea443V4Sh6aff8zvbZX3b58PzLqIfL1Iv98OV3Hd6Mf/Ixes8/TWuZJ0MYYOzSQr+BBzJK+99l9
e5Wp7rJ9kx/jW3S6kFXmteKjihcP8ldGxtKVB3d8JEU6LB6cj/YNgWDdx0Hw9rS23/XH6hWaAzoB
jFneq9fkh+7218hLDvfpLt2pj6bb3ZS3+KT6JHIX8kq9YulOnsQPfBTwAlYQwN0MSZaFsbfWpovs
/Mv80q2lZ3KcNG8t0Qr0lN7QTWivQGiyclicbpV1dqBL3JZfvKv5I4yHzbRLlvXjtAtpY5rnPPXz
K3qn9Eu8981zcoigWdO78BV5w+7E3yvxGqyRTHDFLo4bBRBW7AKYk37h49I8s42PKW49U9nZzFF4
NOjL0mHxmKQFAPThY/pI7qXATVLSugvkBBUczceVQe4ZJNOj9CFf0S6brrEcNmSQ+VpuzG24HjYD
f5DxevisXqH5YFe15H3PwNi62g+A/KObP0kHnGeW4TqnR0qUNdA9+anXXgDobbD63gw+fXGHXqWv
baUrDchr7Ft3py+oikbtRc5nCvA0XJxUuszhJn1GZtd0ltHteCevrMO0b7FuvKrQ10IgL+VbkV/J
4frdOrj5im97HjVy2khAAHhhqLxNDvHt9DyIBlC0EqBLaFSQc6sf86+QjDleFQvjo+VA4NqoidN+
0A1+9FcmDcFTs8m8YaMwVXtvDuXW+TiBWAO8dwe+3H6nVL1GL8ae7P8wX/W0DxO3vusaMBekuRbd
vfUsP1YHIAeY2J5u5/HBm/JRvnGJ5JxgU5Vf3bifnukQu4+JPyMgkmxujGnYGCLgE0SzNPqIKsDg
3I7+B1gu0DiL4U67BrK7IBvjRm7oVwfaUrrJt+l01Y8rCHUHmrzjob/iuaZr2cXgddcC7Dio24gv
lCGQq7zJGwiy5t7x7Q0fvo5apwsNwMvWA82NuXIO8kq+zqH1esZD+FwtcVMlXgUdio83XH9EXuEb
YOrp04Zbc98tcjq85MB1D6Wv0EhiZbZkNvYMqCP8sD6n1wae6Kfyahxs+u5k6Vxnz8XO3DS7qHad
OxV/b8tvE58uTb1hOEgchpf2cVhrNM/VpncRdNsp9/aqXDFC5cyrG9sz7hhT9F/2fPegqHco0a7b
r452Yn1ak45zlXWyTO7j2/TW2EFFvltWMNOfVV6BdDFInvrY8WXe8s0GT8QW+QPqXxr55tiXn8b3
8b24qR7Su9N1s89oBRGQPUQP1r1yqI7utAm2SF9e27eyj8b460fiSXfIbPM5a+v5nzkgq7mIK9d8
Ut+PN5LhJ8Win9npi6ZzJQxr11q8SBlCubBzX+zoip5GfqqDvd0sGRdvzS3+jyv0hYsN84Vb7Jqu
GWby1qqPOCUA4ADf1m+Gh3Crb5wJ/u1Stf3J+pLHWf3+NjVH/opIPVsPzQPKnOHW5D2q+GLzO+eZ
i/gAkrpok6RbtnMkFLs6RryqpTE3Yn4kwm7SHIgUSj9icV6HHYxmqyaxAuJP9pxQECVlDlGJ0jka
ZSPqkffJLbMQglD6HE4WCxGJulRFKRx7e6H2pClFFEpcjy0ft23kFF5vKfdIQQybiKxrGfT4OMIs
VVCl38BphuYW72rprSOYo8xKocfOL+HrrcG9kmLmqwbXiiAX8DML/3YcfA8qMflVdQyZAM8Lpi44
EpubsETqC/wOel9zCbQdfFs0hdSBBEOdzFF9aFfkFaoaY0tRTLFDoBfoaS6PsxIaihtqbBPBtB9D
uwKeGoJiRdXuLp+AeUJnYcI7JeSTRg1osU5sMDaJOCjzqgHf2m0UKYjPjukHWFGiL+qs1MOIuhhC
ElTDMA/KT+6QHq/GwmQYNF8nUS0yAnIik/5OY3wSgwLRyCm/VjWNBreUDsRo1xWEeBpOrkkLNcA9
+fPQ4afSpiCODWeWbbPm9IgotoNJSCPW0WgUIV0R4xVxXVGyRLKuL8vdKQhPq0Qj/C0W45y/UysC
5Zd1hdTGcOghL2RjR0hF6WfTIKPadvNCVMVChmKM/QIzMBEHFYtCkkoV/U3iomYAua0F/iDisudY
rTqD6tUyZtlHJkLVBYas8uzRNMyR4fFXyWhDYp/zOrH4VhX7icPwFyKxgfjHm2LnBLrrr1SugaLY
iARYNAApKnGSTD/TKPlOaVR161TXx6bgvgaClNvRkast9DmQ8Dn4vmADzSbx1BaJ1VInKl7MWZuh
JrMnSqkNeiSLUi+ZhhvgCBlYdDzYUY0E+r1DUeLQInGwBPEN0l0tyi3C9QUxUvPJUu12c66JDQ4k
DS8Oidn/tlIcd66LYjcAGbdgHU3EXBG7plshiNyEFfHjGtQluTFRFqvFAo4X3/a8uFQvW8s6IOLa
HVdit8v681m0tqom97LJ7LNbu7UaVFFgGHWY9EKnkI2rGJwdJnig5Ygy4HYw6CaPl29QCO9JOkat
0Clf86NRrXIH9P2vbaL0XRYQECEaf2KTWJRC2k8Hko8GeacissEXIw4iet1M7kUEEDITf97vGoXn
ujhAHCpO+pfag+c9xfbLSS/HnE9/+fnz7oMRZrgmdvffDhE/2FsV6PeKmPblNJf9vl/Zb3VxEd9/
6lIvDfB7qoMa6EWQ8Vz8fne/KTQGYl9xkt9+6VwUa8836LTMM00Ukn7TdfyXz0TcDFoQvIDiFL89
18t9fruZv76Cy09Mb1OjP5Kme63npAbitqftNAt6isW3dd+qf7ULOQAhi/en0ygiaXXZXZQuPyVO
mwtx0Ms+l81/te77z4hTfDvteR9Lm+4a8m3Ldr4/WyRgw2TMVyUUimbuyFFBYTFv/VaFv0Fykfb5
jy22yKKK3c9FsX9OrEm1DXTn/uIUYg+xuJzm/CuXq/mXx327sH95GrHf5ZfE+S7rhjkL9v+xR/8j
7JHpqICC/jX26HnE5jwL/wQ/Oh/zC34ExsjQFFs3ZM5lab/DjxQ2WY6taY6NNbtxQR8ZoI803XT4
J+u6o6q/0Ee6/A+c3i1FliFSyjP86H+DPrK/Q49ARim6BgBKhW7jaFzC79AjZVLRH3fK/lorXwhv
WaDZUL3LBrDNELEWvz2ZP/Brf4Okf5PHWVMDlJqBTGdY2+bzn38Hg/Xt174BncpQk4uh59eCKxDj
JDGe8gGE+iK4NYhaZASj8nQXXmmr/CHGu/yl8OOvcBVv9CW8QPTBbTfaAyrdD561wYA9d6G2ToSm
cz/f/ftLVYB5fb9YhdiupjAG1B2DP57850czKjV8tqOuXFm1TFR+HmNlIgHda3P6Zs5Ad2EE1axB
SULLHqxZRl06iTHcPHJr5oFcO5eSkEgHEsy6F6mGgrIh+Va1jYmjzItOmRLsdOW3ssgGUsmk4jXE
rdxTAoVDrMtw2FooWCR7ZcI0JY0RqA/gMi0nG4v3SzNwbuqyqUt8XYGnoAn8CsI1R/g2JLdFvZsT
46JayN1NZpf9UqCMTCPGlFvBQEybx6eXBUNDBm5WYi7xKr9OZ9iVWJwqKLaFEa4vqyqFEeZisiC+
85AcT5nnBXi7FFtEsBg7t22R+s2AKEY8z4wMq1fXWVm4Ar50Rk2ZAjslVgjY1KR3EEuOJHN6uwpW
WtctMQ8st3qHGYmURH+UnLkkqnW1x3VKxXF6HiiiZsPYLbLKrViUc0kZmMj2MvNiR2I4GsgMTK0M
Zejf6jmyDeSBg+eS4H1TyuoKAdZme5ohEJMhX8lxEyzFqmaSUCPD5NzEtS9+tWd4QtikP5GhL31z
rolVYnGpKmXyYkAtWEhlA2l4niIKBFjSzA40F8CYXYV7C4DtStyvuEtRCjr8LhaiKNtpAbE6ub/c
oZpKeNCKugVOirmP1n4WEcDmoKzJ7w7zgPxy86KkAOpd8zn4o8ToV5LxfxUlPNSQRtSnjT1AsHYs
40lsO8ZBuKkLDeEXuMOmVEvuME9uouzITztqA92txQRMVDWbKce4Uuc3wZjRL6Ik3g7VkNV1PwN1
BSpmfmH4i9vQF3jnQ3wMGLHPE84ymAefiMgia1F3ljuEEsabTolrqTEnWqOSxJImoDRo1cFLyUaM
U2ZZtGGG1sRKNYD5stw0z6a1AASK11ZABc+lqQV8FECOvbyvxXlKO18UEgv2sg6qK3E1ubikXwtj
hrg4sy632BrUCCDH+WSgYsRLEyC3sj39cvIV62DE/WHs+1e7HHWwG1U9kiZFFnArz1MnmPDIchhZ
Za1MJ18p80xKbJ3m0rdqFpBVd5waczJk6XDD1MBWaIGKFdJ8QlPBmLk4ti+X04vSrGS+bgkPiBoK
yHx1wwjZbJ6b9fO0bJwXoiTWjbDXmbRXsQ7WB4lksXJCtmxhlM7RP2/+bc9G/pI66UQm+7/Ba6I0
6ElRvYjiGM7ujKIoFqVtvEd0GX4thmKXDQK/dka5iZUXlJuoSjaM/GMG2UY8+YuRsqn3Cp+detdG
gJBK+tk/YRWVU+msZwpYL27NwrTjfL/iplWtS1dOKO/OW3Vzor2L0GZkgj0/GTUiwBSDsspHmAZm
ou1xkgF3wknO+4q9RD2fMXGXqiiJdefT/XZMJrWn1dgfd0qlWitNlpZDMn9kf3WayzpiRRhVMen8
tOocAL/TuNH8mtq9gUTb0XoXtWReJc/vK+q7JjpSVPt5AilKl8X3daeBTsU0tHiFasnuhPsGT2A+
Lpuin+N88395rDjssiUXx13qovT9p/58SWGLkqrDYxgBMVVQXHNaM1+ESrRI8a2hAC6UyS96gCIL
Oi/5Viz6uddDa25WtoRCsuqIGxlliJ7WhI4ZTpEVNpmoqHm9jmC6WNiGfKclWLULZNllgXUKmrZz
KO+yyOLyq45xpxMIM7nAeDyrkwF2Md0ciuGn2eBEbUlWtnC2xBRkXqhzB32pitJ53dzrVWk50F7N
wMbECmQ/03nIWV8rXotWiFvPrlDo0C1VJv02+pbLtAISYg/dRkKLOTGjIxpy6Klm9C0yToAA0e71
g56m6fk3RSDREp9VqeepN6Qna2Hj0YzhFI+nqlIc6kvwUnGM91xDAD+Y+8vuVPcM2eZipNAwiUXV
QGGPzHDybJL+Qz8G66L7IR6QoUlZDg+nmDa1en2OfM5/DXPu9FKrPiTOlJBKrVHQ6Y2fbaKVO3yK
FuNgv5c1cbHeCtdOWo9rBCBahZClHj5GCR9vPY+whnl44lgtDkddEdzh610S92Xd/Dpoqo4+5ZBw
wbU0OZte3fcKXUhdWmRTgvQW6P9Tw1h3HMMU+NYur5QUnB+WTYDFNqURqltF0pTzYoKq5yDYte6a
cQ2414ZGS4ZVnR7KU9Atk/EE1Lq4ixUGODlSV55B9q8KMus20UF7qs2AgN080xaL32wjfq1Dka9z
0yNyHRdM5/kNEPXYTGfpiL5z0T6kk7WkayuyVCAHE9idSEfkqXdcC5QqisfAruw+PDSDoUDFB20/
qIxbzdY6YBo+rArZ6OhQT8rPepBRNp47ObEQYVsR5RTVTOuU1QR4Psv1z2JQbrKj1m1TW+rQxKGE
kCHKCBE6CnCAgfpyB2DfJ/4yv9UdeY6AnlenTlSft+FstOuwiltdVokDz+c4tR1DstpEDhQ9UsOt
505IRAlBUwO5EsVWT1q0ETpi+PpMkJB7h8iz2FVEEP8qqnjZIPY7H4Kk3ucxASQo1lkwfUCA6Uuz
yPDwmBfylM2mBXORlx21l2m20psIV4t1lqSzuaj23agYG7FKbCQij3XDvBvKyyTXSy7v2CKEZWGf
WvWBvcla42bAhG/Jm0KXrkaknYJ+1ZshdrvndU31FdpomAhJD7HKOCmSJ2sODKT5qMuGS7U/gLB0
dMLwgCARoPRx5OUFQMrSWil2d31cETFvNAhvvmH7/XP2BXr4CkclsvLqqvbMh+M10447dPQdGNZe
d7obwbsOqybxKajBrjS3YDzH6q7u91V8Pc+SyPOE27F7atX3DtehKAUC46cqYgxPenJQcKav3ZO0
yxOYbCtMJxPYk2RhO1D8QEayfZZcl8O+HfYT0DfHOwW7RtrYDuI2tyGYcXI08SZFmm7E7WpY4t+L
iwLIANvFracv3OYHDHRUMn+WyJY3MHldS3qr8oXB/d831sZIElceD+R4TukzSUNy/qEXPQJdKz8U
hDUTt1MB/vigJGFm4qILOEh1G2kJVAAhD0tGxHaDskgYL5G8LPWDjQr6Y5Xc1PLH8UpeFou9sS3e
SVBeo2PNJ0qqHwTI1nCTt3Ffe8lPVCjea0Aefu5JNwYtEYpRb4gYu/ZG/VRuM7/fpC+kM55Kz/Zw
+Z4W0UFbd2vMExbxjeWToTZvmHSSN97Y3ulKWRcfMRPL5hpcAn504KUAtATSpgZUsIeKXbRLhRF2
4+XSIvA+SEofMgQWpweINCT8b6Xr8Gv8jJ6Kn/m+3A/M/F00+l4yY2EyzX5sMs+4Vh/qF937Qupy
t2nfAnJpi3g1rWKXC2Ycss1vthrp91WB/q/uyyGOmXRZ3mQsNBy2yLC8NAkumXd96Kulh5+TWa6D
paOQgz2tkHZYOKjK3k/IZqMh8anntxFA3dcQMUTZNzUPR13gfw6h3nZNSk9DLh2rP4IDA8H5RVK7
IMQKBYuH6q3a7a1bh9vKNqab3ZsD/rc+nlbkwTwJ+7lpPcvMjD4t5MTL8YiqfrCP1s6t6mVXqL+9
NYBUP1US1Qswp6mzBlsKuHi8P6Il7iybYd2AOA02ySyTewcgMXvXip08LV+bEzpYIDjXRX7dL+Uf
heTjjYXSC6oT/B8j3UiSF7X0rgdLtUstJNR2AUPh3tUOirNIn8rR3RkPnbQgi0syGbO3z2jOPJAz
503aB3eQ/K3XDgsy1L3fHKjm2rxR3+n6unv7v+yd2XKjzLatn4gVkEACtxLqLMmS3JdvCLsa+r5J
4On3h2rt/a9zsSPOuT83Cper7LIRZOacc4xvTC9edRLWXj9x9rpln8Zv8jjpTOjfHkish+FL566s
T6jyOf3sClwYay88EK8N+xnV2gSACjFItBLvxa4bfPzyzpv8Hm751f2oD8Q06LDpVlVx4vHXhoMb
+OoZ/mYerPpf2HZ/ezw+xgbwQ4AKw9hierWsHT8h3z5TFP1r42w+mLdiWo+MWfK9Agz/Wz8DzfiZ
Xa1NuaZIexEf4a/0BQ4VhNoe68AKX/1j+l6/E+l6Y4aH9nqD5rVaSQbvGbisj+xgPb5NT/aztjev
yW+MMZiITdQSvv4H9Jh8QBy7qXGbTzsIIrvhJvaI6A4pipM3FOLDF9VxekB6trI2TJzLtbMFg7bq
ffJQ0VeWK4MsQL4aWrpfGz6g1pQlmwLiNnzmB0hPAl2RxN6+0k/AL3bhu2U8pKvwuQx8fvVyAwid
DFOqX7Ui6Xrr7oub9yP1vTcmj/68Tz/znb3RiCNxL7B5dbzHaxZNZtEwTpQvEVivyhOPW7KlSbdH
eW+/cx+eQCpCRt/QkkCgEq5Espsf0Z664xbNwe1nsA9PVJ77Yj/zoGbIMa7dXj8oVp5ma6F7ZQU0
17q3En79zDVFZDDi5/dFuSYoZgr3Mb8DOGISzHisr94HcZoTvAlgo+Y2ICaZO1+g3XIQZa/RRbe7
gPbODtUZYsTkBxjC5pXaK0Hix3f0tvY7AFUohRX65RPSjEN9Crb5g3wDaePuYEfvEX9cHAhCx7ra
VnuTPQVDrg+vg3YkqKdk85sElZP3ZV3TVwSFu+gbvaH9OGbE4P6z/blFTcPnvkWaLBv5AJ6C5tED
40n03Gbw+M/Y5D4nsZbaqFcKLUVL+G4s3A+ZuJyt95ZUYmVWVe+by3B0WIqb+0fY7P79kbLNrtjf
P6kI/EPlgFkxJTNjFy//JrtXN//7V5tpzSmmBecHaS7xiUZeQwVrj67zh/B2Z5nZev0y4P/3S9Lo
/YNmZsPD/aP7X7RthfxOR3Re485Ykg4fQgwbJLKLQ0vn6u7qmBdXx98PST9E3k1cge+QM4ABJOLA
CRcV9c/iD4nuVpF8cY1gIlpUOIuVJFhcJQ72kilNp728+1D0IseBs5hT7h910VIU/PPnhqYjWff6
US5ulmrxtYjF9aIvL86imbh/9M/njMUdk2OTCbDLxAY3P8AavP/AqukAFQbimsTQCH+8wCPRH9y7
+YaB8CFZ/Dh/ByD3aUxqP9aLa0ctM55/XkhrpLL9n8+JxfuDD/Ry732OSz1y/6i5m4X++aQl8RI5
yzxFLBWfxGikkwGyv7eDu6UleP9ILt1ggmX0fY7LwZDGc7a4l9zFx1SNQ7qeKraJoK/qY6OTrmZh
fNL7t7Ge1IFs0q1mjx7m+/9uIOkuMSBTim6vKOIe4VrdzeR004kx714rr6ZcJ15eklrkj3ZPBuvy
R13Fw9rlqORh23IW/1Z0t3JFs/FS4d7ZMgPAZba8MDEmJjR29+G8vMONZb/npAODUh6RGSZLv85K
ERg7gVv57iIMgFz0ny//fG4Y9OkggtN9fPd37mf1JSRKDGx62z46VD3m4mwblkbcvUVXLL43exhY
9ZZ2snU3x/1tHv/TTBZi+LQXJ52uITXQytF8KKbuSO0bsbLW31OXejwjWLa3ZWu+D61rULnxomP3
KHTVAycHXndvq97f4PvLP3900dbxS1IY6pzJ72+vsZT22uQYFEagktbVIrqZJpf2Tr00nf++LD1k
u1qEBmFogMQAw2fWoEa02aBDd++wJiJpHv7+mQym/P8P4/7vQAC2KZme/e/DuLe4CeF4fP0f07i/
X/TvaZxj/0tY9KWksOEoimV69t8wANf8lwQ75Vj0sG3X9kxmZcuNuDj+vX8B4bDoBeqmlAKiwP+M
40z5L76b6eqOdFwhIAb8v4zjxP1/+c8ZmQUMwDEZE0rmgQydXH7h/5zIuYMswROFxr6b65v0DOSs
aZFs0BZ3MZK0kJwTAO87KlQ8UM4RzWBqUaHLHD4yezqF5rRopZQxmQSvP5YDThgxou1aCvyyauhe
UI95dLFI+SXlhRxV/LWvNG3RPPVgcD0UdCbnwl4nZUgOfmCMT06M9aZ3H2q9fZbidaYFT+VCjKyD
6Npg43Six/TPPDfvVTDCq60wQHi0Wadw/FTtNX5r7BZfjjoSBaNhS6s+kzb8vg8MlgUTMcdTLOTJ
bWlukVcBQO8w/YnxJliODIDSFJz9HGeY9g61IOus86B0DhZg2GhKFfLCdilo0VuwvZzeT+1AMhyJ
Rs4VlnuYLRQz0oGmE1acCbwJmXJR/HFy0hpyvrhuQNRzpZU/QfpLRqTWQ5o8Nfpb5v0ybZTh8XBO
Yu8VWCyaczF2DxltCSYZ+lMccJ4KF30XCb3Mm+xVriWgsG0e+iYna7bsQwJjO1x5ZTQjVNULyDMi
Ba6v6QEeBe9BAlClJiosGuAq3M5JvOvmgIZ6zM8vTOZKDbc9/KD6o7T93srwZTjtn9FzqlMVy2NW
82vnfU9yOf1NG8D9VfRQTuygKGmvaJBQoyHcFl64N6cwvuR696tSQw9BLJnp+Abe22RNBrlFxqGa
DGiDOlWAyg1gy0GySecw9y041ns3wRni4E70oMC7kXUZpiYgVCpDhdv03Tb1rtOi0Os1DrLzYv+s
itdq4kp5IUnHMjL4UazwOMSjMMDn0hsbXXKfRo2vQyVVer7FcYSbxvgkfJqwvSZVD3kr3uwYy/V9
eBaPjXcY5T6GG7h2Mz30c4jNU5L9tpX3oiJjp8Ly1+xq32QglVslUrXRA4qbxuJ0xqGsrXCe2JSl
bnFqlv6hMIpyG0fug7tUaXNr+zm/1moo0qfSMEyGo1Q5GuEbUGmQuSmrPIwTqK7GwufTZMa6lPlz
NSfttjSm73EUanNf/b1+OIWScYGzPGr2aCm/ELhf7kPY+0uTk+c2axDg7puPFk7CD+Gjr/7OFZfD
hYVnJleJvb/vviPZU433w9LzU9DQO6AzZuXdz9R1d0wcQQI0pIbSv3L8vIEsWzQ6Gbh29iePk/7v
LRu3RJaUZJBbUfkrc/L3JtfJiM82TCjazVjb6L9LhzohoPxfzjT3l0DLDuAI1O4+U72PFdOVNpOi
O+ZUe44m6W9EmrZKB1DxXuWAZefCaHl9pn/+mibdPmlGvJ2p3W6SQc4PQZFgLifxcqMWXkAZh+2x
1Ntb00sycBL56Ermzd1ylqttfNVY6rQquTp1w35tI4dW1D9dGGKcN0v1IKx4k3XZfOhKaqNQX6yf
/SVKvHpdCQtvWIWNZVJ04TMF0KnVyr3Ta+iOWwsQ3tLxTwbX3DacB2sYfCsIdxw9+2j/9+eM7WdY
PQqoHiPIQqfqN5mJBvWobSIVfblR229b/tH9+NDknJFVjNnnl55644NYXoKZBESYCwormeoXr1K3
vosJTIcmcuhwaXHSkY+eH0bCm9vRmcgKYDhQa0ZGF4wIEWbnD5zvw52j4c7Tii+VQ3/sJ+MaKsQS
PUsB3Or2G/xsvK1KZ4JbKuh7GfXNhjOGNZx3iSQ4h5M8XWQhkukJKvNJ9nPk29BKd92hDGVztYSL
eh7xR5Y5M4HOG8nNu3XHBo9sFb400VjsMg9kb6CUw4rg+oma4G9T7kuqgAdhp7/ERKtHypDmEalx
x67NYr9ebIcTAfHLRoQY4tyGiPyZ9ym6TulzQebZLmjTWwo/+XE0yBNrSPcKjaZ5m5qSdatuf9z/
RHwCzjUznn2ze1eFMM7CaK3H2UZJXmdauCuN1Nj3PX6nArLBUxpI0pE8HTF7algnoxa/uyFilo/j
NnVPyrJifNrd/CWi8jFq0mqV5yZOH9W0flB75juXFt8mZ88J+cqJzJT1KNLu3EexuS1mxjqNV1Xw
BU0kBRJaOrQ7BdcuRKvhTgIeO/FCFNcdd90YhH5haTSIlgSQltiC9VziPubGb7dei6kN6l54DaNv
K5jtY1kvmQ5NZWAU7q/NPLss+XXMbQc4y+aZOpcjiNmAktUaU7VPDfdg26XzIAjWWSJcTg3cox1B
haVfjOl721n6yQ5A7GmyMBFKJANYwDb1XdjmvlZq1ibIKO/bkKwy0SZvcoJRnECv8JUd9BQBGQnj
EICJJYreJXFkp7DXulUVB90mrZTcj5MrHroSn8w4eN2zPflWkLWXoMB6DnfxAL1akjDB8C6lLFkH
KEYe8uxXYbKLkMEzA25zjyq2+oORe7RgDH2vOJGxTvTlcXYNe59pNJYNQt3POt/Lv/8Fl7DYOFW/
Y1FCExSn1ygW12Tuh+fCBHBXtuFTrwWkQyfd9Ci9ojijkCZ+Uk+esl6nYap7LyE4cU0z34IuDT5b
GzZePKTVuUGHS6D782DOD4ZjDcgn5h5pi9FRhcbdVzPtMl1pD9HcIh2HIb9LYKrF6zzrd+ME7Vpv
kmM3WFgYhkqOT8psD46jXRNVejdL0Tzphro5ArM0cVf0A9T20TEh1028q3PfcIwzGEm73UsJBhZw
Hy5Od8q+tN57MjWZX1K8Zb09EBzmOtOpqE7kXdDPsAOB7GY8O93AYLeBeVaG1mUmtWhLIEU/muHB
tQbMMQP/aJacy6pA/ehnN7waXbErRM1goHPh53DLojd55i16mCN54nTawdGvoDAb2scQ5yBtvSJ/
zUPrnCWM8tKkOQUqpQU/tjPI9OdobjQCIhVxJEGk+4SulkdkI8+2Tuc9zhvtEukT7g7J0up+TkUY
XjlE6NgVgbwy8N0lCR24Cqk9ODmnfx0sokX6JoHg1Mb9a++mjIdGQifmuca8y9M2uWX9mhsfc280
+1Dx9lBD5lHjnI3ShvDoLnlvwrHIigWaTiDI/NzFsXEieDDddXop3mOxc81eHr0Orr3hjPap6uKj
5gk2377LT0kyn4Ni0B6qVlTrgeCULYBNRpGo8VemFlW7yorNkxoiex+Q+KePOimYRAS/1txfIE7s
acPA9KuhGLnEiSI0qKnsfRKCxmxNBYa6jMtDZuUE7A7NxUsIkZw96LmRGDcoxPtz6mjhQ7RNGi07
Vgk+fIFe5RVo/idLH62ruHuNx25rhkxr8og7jlMYhosxxDVEY/nk1PnPJMGIZmoAC+ektz8IsE3D
T1DbA5TBgYjTVo/WeUMjzmCHvEy9+eRNIFpZ8MnMKFvCYexIbtG/dDvOzc1Oax2cb3NIG2okFUmz
umZvwAvx55RBCiJ247ms+HZpQa4uUUTvXQs4Ww+d6lUX4P3ywYp+2UtjAGTuazM7dJhxe45O81oQ
NANKemRVr+fqR5tUmMAMLTwSugnlyZFo14fy28mb4SGc6F3IsrC3RVu/Mk51KyP6TlRzscvcj4F1
PxLlJf1gqqD2xkRw9K502D2IExo7Cp1E9m9RnuqHAJ2Vb9tVuU9nfSdZ7Vim8McHzFzhLPxmVExn
FGPWWDPWNEEIktcpuTu4rpoWedsCndwhaN4noltOVhhSyvXasHgWzIOdT1jhSXMVSQTP3ZtTP8wL
Mgt7x/2IGH7FGd2caRromroNoZEtPXwGnLvUqcfH0ku++C7BsaixuzoOATXk/4mLGQ3tJvYUSSaj
2szBaHyAb18BZ34KxxBA8VAAJMgjIgR1vT0YBtc9Ca1NBUL+CqUYx2rRhgQnksWrV9hzMhhxOzvr
/oxmGT2nKcxoYgTei2ZQfm5yOCQqmKSd0DrMs3l2EWlt89riNrZpNKs4uA5ZcOsj2+bJAY5RmclB
aozRSjIAem8DEqrZ04Gbt9xojLY7jSCLUFl7d6r2VdBqZ6FNp4Tts2WxZ3BIFmfiknVCgEh2jOK8
9luuaKxL7czp6wInlMpIMAlryBllk0AZ2JfxobDt70jNxrZNsPjqHg2cPmydXTwQL4nGpjyPmbzF
ffeivCrdc/x1N+NQkQApw1NVV66PoaXkO0NTakJwAzPf2anNP3YAPrMWeuN7VpFcWG44b1RG+9Qk
hClMMOQRczI3YpXElhokwUNhOhiFwxyXGycMXwbh45i7/WPwgxYEURFQkPY5TQw8sfj1ixyKfjc5
t7jVuv04FhgGBwZKjgRdbMGaO4nsPNuMTdiZCO3pSVcIIudjMiNaqk72WgT6BaMI92KUEw5b97w/
pOYxY4083rUEwLnf2ePgl6qoN3aKx8dBW4PetTxq4cCjrtjyVU7/fbaiY5/OXOTAWWlJ2t80hxsz
MYAwQAM2q+733Fv1cRApP30hv5owzUGRDHSciw5U0jx2K+Uq72AAIg0TIhkaOu+3dCSDOoLom1Vx
yKmP6A8DEeZOS/DfD9MQ7XMSCJI0MfdTYJu+Ww3jHsUxo6Iph3Q4uJuKsLKtIYGpVFDpu8krjzYS
Rgi34hjYBqPyOlUnJ1AX0svxUs7ezcuS/jyU6YuWP9lmHz1LlxCs2jKuuobvrRrKJ62BBOJ6YSvx
BVhnkpBPecJBL7KcUxlJ/I42w6qCMMwcouLUWdZRc37pZTcdRYrAyElq3ku6nHr5rPrWxEXIXwUi
3PQyCw85AagHV+Chq0V4ROQmt1NrBi8WoJDIQYszztVnt0zNE6QXjRP9GEh4Rxq0HSPx2A6MwI2y
KR4B7dMd1pt869nkNRATqhH6ZkhWzJyhJVa/dRb2txGV8pqKUt+HLlRH2tvrSDoN8+SeFDNCHYbS
7eDdmL5RGhwQ3fZl8ibCCDp8zjLzWl8fIrEROgFYRZpXCAjIIIYhnTDC+GSrFpucaG060wr6UkiC
UGv5kJ6bg2HJVyJB4MxOTKKlQD1BxIR4kK8Z0tGx5ORSZ1g2PUZLaevItZdGb7LJONZkPE+C671l
C1hV34T7jrdxtiFFDMMvYxxeIlCvuyS196aq7c0UW79r3fttZ6MAIZP/RLLTwLHqtl6VyDPFMLgT
yZiLRDfxZlq4Ij3vVXjFV4oeYz97eINHo1oErLRUZH3uCNmi0gYO3BsFSbNtXxGv1T5zJT4swPGH
MmZoE0c3pKXIKzkhCj1DTv9Yi2J6D8LZJvkD3PFUW/lTbroHrwyng+Ykp2Ho34i0zzYG2vyDHZVw
7zWyKjVmT00DimruXBcgEUAQTxxCu+1+8uLPOOxTiNDPUWKSWDRsNQUuyHEa7vhBkc3IZHPkuHSJ
41aQDT/F25C2EyrdXWpxRSdF2zCQzQ/pwF4hvyHcLPmpIXGtT4UWP48DR0/y+YJd/zG1yUD5Dle0
YQjD55INjTawZkW1RYoI+lsRuwSnIewQPHQdiY8aLtJIYPPOaa74AYMLEjGVi0AIVBckX289GF/1
nJebq3DG90FhK3fGkq2wF82+n/U1b/n02CvXurL029cslwM6FjZK2Ve3oC1dEm9BmgrN5URmw1Ai
Z+qHiIYDBVX2mU/hxnI0Y9XHdXTOPTPmpN4CJUDBvMbZanJt6cS0Y99eDJ3+i8uv5cso+MWQCN9y
I/O11Ux0UrU8OQxJdyvc2by2mmmua1fL/dGk7aF7bb+fE35pGWs6YxjUg0SyRfuGW46kUYyWqEjN
6nceUvUbYe0bVjv4NQ3WqxX2KHyypmP3NxV7UWyfPWlUG4dg+03nYoeeoSvX4Tkr0GpNbOjYxqAH
AXeRIse5ClAG/mZ5TNxi15p9Drd04PmX8bbvredYAU+rO3FsQEENnv1S1qR75Q8MWXGuRk/D8hLJ
4rN2uvxm59ygVH0yrLaZGru1OzBZ6Vvj4mm+0+PsBXsIOm5ahRFIsyk8CxzOOWlzQBYABLRLioaW
8pBKj8i/piJPQeMOK6v4W0PuYHv1u9Fbj3U/fY2x+GzCftcENtlHTXFpFMHgFbrBGUVDlA3mK1d5
WLQeF1tUP8bA2sN93mVA6Gf2Qc45eOwL1zzbM0omM/0G2MLe+drY3rVyoeEIhrloh+g+h7L9Y8WS
YNcSrJq+RABw4oECKi4j+eupsHe96o+0rRsE/ItSUmfiHEevoZrIO61fo8wKIfZor6S/Adaq0ROJ
FFXVHEU8cv0PE8Q2zKkzkX+KJpaK6QFIwks9pudjkr8rwcE6rFBy0BvROG/YKt/VE3DoAh4LcQAI
Ksr5h4ivUcRJoco+uCc/rVxH11SY4baS7Y8uguckjODNC5KfKfkTO4Kuj9XUKwJEnbViAxAWUoCW
6f0sJgspgPFkTzRO6VGspByVn2aITZab14por2hPjgHczVamc6T59hZOxJZlUVHRIYBK0+RiZ5EY
soKK/ooO/CAyQGA0tCkyS232LS6kb2jw6VsNDzQ9y7Lh7dOL5EdPf5DwcRlwxDQBwPLLdvn8J9Pc
U4oyFLk8B/Zx41Yn6W4M4lBhn1dgrlo4C/Qvv3t3/HbwZlQF7YO0YqmdJn3f5Jp9NIxNa4TSd7rW
WxPLQWlZ/5Zx8DlLQuObMeV9yh77xHU24QhkXW2I2XlwvHpvWPZREAOJQiw99aFAQDEVOkge51oS
X8WtRgrR0Kk9wmhAnmX7GaTuzTFQCOkz1bvhtceJcQje+L3lPdRqAEBCm4ViGoxLUiLEjY9NVf0M
HQ5yM3nzTT0UpMcdPTV/61mukcPWeVs9Qbii4u/QUu0BxP+a/t010SfjYNQunm6CSqyeNcp1zJPk
r0xpkEIbleY6rdrfQW2rywwLLTfCn0pYwwcnFSBI5H/bsbND9/nmcOZeW1oY0fDmZFeaXNqmGsmw
q/r6Mw2AxJB4kF66iZZDrc3u1uV3A8KCbsym4z15PAG8cYNPXM4Be7wAhgOlQ4UuShFLPBKuB5SQ
eYdm9m9ubZDQcHDqPv/UTQ2ZvfZHSwRShZk7Llu6C7ZpQnlNYl/vABomLnG/c4HLi/kqqK2hf428
cdzVVXv1HDLkcKmfOlNzUUWjmClBh56zjhuB8Ub9YnOkHQ2NnaOgmi35GmsojXXaEntG6jSEa6t+
X2SwPxJQoZtpHDSUKbOJBBcE5xhA0iPCgUjzYez3Woq+38u7s2vaJ6+obpzuUPtdtQX4LjRV7wyH
LkyrL5x/zyVUJqoPKJHXxQjRifDwJzl2TAZEvZ6oPf2itW5SofkF3q7PDdW258bsYTjII+WSKqXR
Ya9L7WqWj0bLwiuIAur78jKr7GnWUe0liizd5DFvwNDYwkTPJ8nmaBNSimoCS9ph/gyE/t0LsA7N
SJFEHfPNcmN0QbnDf6QIuvoOMTZsh+gcD0gGonSYtk5ol+u2VUQatXW4If2i2XoycnYt91+Shdmp
0LPiUHA+QMnhbS31Hk0Bb18bboZ+Tg6mgpTRkURN+igqpib4E8Tznym1rBu+wh6OznhLeyrJOGVT
WLpWliSiwiHLkKensHy70V6c+nOs2BjsOfyI7JCuO0yuerwZk1tvWkF6QhPaxzzWrkXaHrqxJOhM
NzrfKpjfBbX56InqmzsiJ9RuIKnmbGnQTUgyTc+Fx4mCwRIMsLl7VcMiG+/n7mRm1YFIb191LmGR
cT3jAmneEq97kjUgGLdmKJd3+YpJECd0mX0VWQpPpodpUoKDGmekXn08ie3QTPLkVB1gNee1rXVj
lQYlCdx62e6bmDg9Pdmx1xFmr3nfXpmrj0z/LCNcaib9gP1UE1u8yFH28zxELE1tsK8PvVSUOWor
UufdrPMXh54zItt2fFcKbePMiDNAX5mLT1Uir6rm6NUY6gh2oZbuG8dpSUIW4afRuBs55jmyqXDP
WHLFG+Eix41Q7H8MHCvPCZyjSaMHO8vsSA9+IXQ2pzmHKmpwwvPQa+aB2W9qkymhcgP+B/GksUZS
HxovSRCwH1XFQxjIhymqIeF6I5gbRMS1xf9U9ZOEvFr+LmwLkIn8pSrsiHkFW7JMiQQxRo7+dQ6j
gSvWTZgfxEM8wqnMmSXte8IS1vaInmaYAT8RWsT0pn/qhE64beJugwEFlOWoX7mM0FLk+nSTnXND
4QFkbKy3VoMM0JZL5I+mgEwYDoDAox6J/kYiMq0qnH0J/65JD+TsznurcA+01GdfKrELmb2tVZhP
2ASRmyVD/gAo5d1rEndlibe2HSayQpyXYS5fRdc/y8TZxKSJhKnch7nKD+Ggp9dq0NJrwrEQf4X3
HFaDDk+Kvlwkh0ebZbU0pXZh9iWrM8bB8jR0bLK6Ex+cSKNLJiil0SMUH4XGwmSweKetex3z+spR
u/ZVZB5ITTYetVRPd3HFXpXHb6ltilNO16SxA/3KM8wBeAFQs9GgkK84XWDIMuW4FPQTaXhNx3Ke
A5vT6ZXb1aNbqIuaqbrZWLFnHUjWug2mzrnQqj968uzJsiVz8JNwPfIB9HwibTF7noTNdYuhIFGn
I/8cXL+nDemWtCgMyRh7hgqIVqCePKqfOQdUR1RsYE/ihqxnS0JN6HtDypQiH3auxtvT7mXgvaTW
CLSMEQPKL32rgoC+QwbGOdWMTW+yJyRE2bQOY3/CPbKK8UgdWa+hF6/Z1FgzUvOYOBy9dChRGhPR
mrAy2rqjzxAy23UGS11kL0WHl5LKtM1Z1m/kyrC2x9G808f6PHsC0tsE0W5mCsD4gDM8N2bUfSeV
YfhOVECVUfpqNlihS6NVj8r7Hiqi15N5eiG5kkOxqdRqoKi0UvE7mzjGpjPjyUiTb3byBz/LbzU3
pwrB3WbM4mrjhgVK0YqmHrhqithkXNXKcG5O6BymEBHHTIfWq9/or+UPndm9OZUxEOhjX2KqUmYt
uXnxcghhKviVOkusdWFrh1pzTH9URG3mpI7V9pNhsI62JA+5s/s0BijwJmKAT5U7HoRUFpUxklaj
KX/OfULpMKfhfsBuTnZjt6uUybvBcZd8JYi7/fg1GJLguir3K+drdHr67dmXZ0z70a09hIokTjil
PsJyB0/bxzPq4d4w16YJxKvUIBbmcFFFOzNtuLh6cOMKbiHWXO1I1Lsh7fZDH/iNmol1Co1izf2b
+tnUXbFDM7myiaQavAq8cSoYh8EOn81HIuucHcGKvzUEwhB2C4e0ukaaj3M6xpt+LgH5xcxczBu9
3w/gyG3gUFy25sYdY833Msn/auOA7qKPcW4UfN4KWGwGuUqnqt+5hR6uc3uEVl49JgQpapDfV/qk
fvELkRdJ0C9MzadSL56820zezSsDr60t3eosO/vRZoQ4pTaCPIuC1g6CJ+xVLs3OcrOM9qBH1TR9
0hquNTS1urkwra19wq6ejDg8uzVIZsMcyaO18bniruEIm2xE7GWHPm7fA9fdMOdQxMHyBs2cSZi0
ertuoIEdFTi0I0DRZQBVTcLcdjOIZpMTUviPcpXkrK5l1m4MCXuUHhBafenSHWvUXoP+O02ivgxl
9MHIT27i+LNMEXdjY7pkgX2rDXHCAfzU1ymHTCs72yEyBkPQC+rz8MUbf+Z5GCOdE+gygoxQWCpA
qePQMT1C5iuD561gO8J113dm9ZFGk31ctE2cXWHQ9K3CGzEspLep2fbcEbtG1xHh1n3lR44ydqNL
7rqMJFnNjsLoBFEqiAa8AhotBqo9MNfR9NG63bksME3WOeCoEGFeBhAwjMGdGZRd1jgiQcmAFMmu
3fZxg4rasB773GNuwPxpPSZeCXCz/ewjiqfIQyOZMVwJQEoH6JIg9G8bF7iwGr0VZCZk5M5rrIhz
I46v1rwjhdeG1t4qNN4SfnJp4geRdCTUwjhGnBOp29i1bzqjzTnSXsoOLm9WiRd936ZgLaPmbJiM
KtrUKw49FoeklU8eZP6XIAPjHKWEyAl4ZnUdbUM3H5AiliCIw4H+wBDSme3wBxUJP6AzVecZX/Rm
OQIL5z7Li31K8+kyyIihWPhFIACu/4m0ORn7WW+7+ByG59HgkBR6lr6x9IzgJV3Cs21tAmHSxAOY
i6SpTUOAaTl+lr7VrY2hYg0yajtf07A/O4qmaBBHsS/Es43sY0NPvPbLoDgHURsxLxLGIebYleMD
EUg1igGBlErLi+6kHlsK0bNhNp9EMB5T3pO17aqtG9LBNgv1pSbGzkSQconcscTqRrouGWIpCHBo
G9XW0rBImkaxb7OU56zZE48BAcqbMe/8CNLxvQ+ydENWtsaZCNMHEW5Z1Et2uWNYuOdo8kaqqyjY
LU8tyfYLuxTxNGFYwaUrCFdteRtsOIvzUjRMNc3sxt6WA2DnSR/koYG/2vSP0jhFjU42ltt8jQYm
POr1DJNO2hwFnLU+obNL/ttvawICYenjr6jiuaZUM5MByHlIjWxWQ38D3lUhktqXYgo2iZHtE4Yw
Q9n0664ENOqQhpxqpoJQjA1BTmsmk86Tbtko0cfJj4jB5F9Xg6+7Bo4ku7sgZoxR7cYcvt3J75pL
YdIX48l/FubSuokQtneobU1312YMFYYx4jkRlUX4XZZsEvI+0fFpKSqe+TkJ2non69d+JrVXnxz4
VFFCo7c96+306v0XZ+e1HDmSbdlfGevnQY/D4Q5xbfo+hA6GoEzFFxgzyYTWGl8/C6ya25Wssapr
80IjMykQCIeLc/ZeO9OfYkm5cIrbPYKCTe9QNEoJzlg1zotXyPDQf28n++tE92EVKeQ7Q2Q+pBlp
1nqiLuJF9vfQTU2SPCtinosKfvp6NJbmbU4cWUrezKriNOIU2admZJGNL9iwK9ekV4cK+tB58zGN
7G2++HWwsMz6JYlHuJEsEjcxHS8yUUcgBgHpn3nI8ZLnybfS/GsCmbLM49ccz2ZNdPnJIo2X+BFk
DixXDXXQLWfiY8F28fNUXZp6QrIcavjIiUBmeWQv5vE5PstRF5dKJGciPjgLeI+5V9xbnWzOEuW5
X/MCVEDetRdYHD69seGQTDx70TGc2HZhVJvK4qU2AD4WtdxqZq+jEXn7Dki+G2No+ZFzPt2IztBH
XSLctDMZEsGadkwCaLkSOe+CUNfnsErYypg/o9EHmh91T6bwKR/YztdOdfsos8070+jMO6pzgKcD
CsMWbWFae/PapyVHlqOut+OQIoHp9VcRkdBI+1YEHLlDgtnUoL9lZjTcpvJ+9K5Rm8svrBO87tge
VxGs5knPGNI8V24DBzVVQp7NVrXo2cW0Twre1zKhFms2mPACj4kM3RkA7dj63PbP6OfRgAgMo9PY
3TOKsn3fRhsHIGRq1GxOnaVYS6OpKYmGmO2tW7cwwDnfrZI6+gLU3TTa7FM9ZrctdeJdPvi7nGVm
G9LOWwd2u40mIr+JiX5EGXU3+VMFzB15d5Y+TLZ76av8W+uQBWzjRUu0RLGSLDb/ii2xBO+tJxSx
bZlONPAtEhERXGU+UQpO/aOJl6B1cApC3GhYckwMIZXUGRvRCGE/KD2a3YDuxsLa6RZLi7LTiFDM
5WQAmw2/Fr7eIhtJ7Kgc1tRNSsAhZz3svqU/X+YMuaZQcFJbs2JgC+a9SR8mJ5uPWeizWZWa4nLH
nNojOFy3DsE1LPg3s4sHz/AiKJeUd5XMvyTMi9S2/VvUKMVqEOF0oGrQ1NkhJS/x8Jtr26aeYXsu
G/v4aBZoX7z2VjQ8E9a85A1Xmtaan+1QXn3PQtDwiQTJXWc98zK326opN0kO6uvZIaK2DEl1cMLY
uZL7QnIgcOAEPdVmcksKLCGP4OSpSx6Xx8Lx9CbobWYCbVyaKnvzY+CcnKRH8Y24UbpzM0kg9YPu
pv5UO3V7NFICNoqFWJ3N9pq5bRtZZEcEAJkOKcKYiQJu3BebQvfmRhOU09uxvoZtj4iROhpLKge4
HFkew26VjgzLrMVQSyb4OiNIk9QfB6d6/FDmmAisxv8kmxdzAei864HTdCpXc9Q4myaiAxoqNitT
qQGWOhXaiUXzh7v+GKm0A6Jvvs0TCO/AWqTKS7AP2YO0N+3haJStPmZ1SFQyDUIE3GBRalE/pZ5M
d/AHJSgExst7Q61HQBiMfnIjqnGT9H7FCtJGuzStwqOGAvFuYkAZBY62ojg3hp9V9OiY5kxH3n+w
MGTs3iWeC5gn9Rt50O5IgKeS1OQXsSUrwa2akZB5bnJjWxI6zGLs4Am7UHqmuNKWT02/WKam1jyE
okE+Mdw6Nslvvk8BfNW0g7ip9UQZHYbM++X4tkNNki83Sfw41GBi6OGoTUYk5uo39fe8qAbxeT9Q
7K4IDMcqY0giBETvi03fzwO5GdT0ECPMPjgY3d13fgmymU3AFKPsqNwCu9vyaGa8q/YURmvb9CiJ
L2TPIJea+GgyPBEE7AoR/Sjd4jAMPBy2QRxmGkY4MKem2nrea99AGJh6JONkKA1xRGESF+acMBCb
LHvoWIcBRS6i0mLR3RpO/lKITEIHCgGc9srbzLCBtoE/fVuUGLRpnKdZdC6qQ9Sca7MO1N7RxaEL
s2zbzMazSQWC9kp+35q+3gxd7mx5bC/o0EFnhvI5hwBzQ7+ID9VQHKOKBnFYNBsVsIfx5GyufJWw
8dLuxpYPicDmA49gsVBxVl8+VEl4wwM37sm0mm6GJPpq50heTXG12+Q0TNS1u2C8iSNzN+qcXh2a
k4B/2iJ4vCVE+NPsvFhuAFp/kQynntpbGk9kqfQxMeXPwOg9ltmFbOD55lqlcMTRLMfUwCq1rZA4
LaAfNpJ+0m6RDxYrpZFtw8/6bEmTWBwmOc/p82NM3f3GT3z3BhPHRuYOLCBSntfUpBYwVzjZ31Mp
FwljDveZCHqWf8jTsi1fOOJ+cUcTn2vmXFgAo5US3XRTLHRbt4jVrmqrB6TTwzbKnAeP44DmRJIN
7T4LSJFPc6qa0wSYvWwq5E48fQZHm0eMS5/nUAEiK4yvdkPWUBf56I3Tl3fl8LsH6/2ziSLqXsXe
PQcHNk/Ti04Wc0A7J/sCqgTB8QGxLLu8C66otXNEmW0Ffry4DYI5QpiXj2sazeomz9e+x1uG7HQn
NE9CxxJNe8vcGB6lzFLreldb6eP7U2X6VEMGGTbbUoQnQ/l3Fr97+z4s31XP7x9m/PF26t8GIzaI
1rh3KnwmVMQFbpGFLuJOn1PceTs2HV8GB6wYS0+wm3To8wSiwPM7sR+azLzpfHR3kzgzbSNMXq62
LlCvVMtIEb6IT2oitEXE1MZHe1hWh+lbaMKZMqqAX6GxvLy7795pWINf3eqZ40pV+F9zy7j4dhwd
LOYkGxBBij9hZwYzXs90wVqVffDmgUbZxnXMHgOBM6rRbNdjn1WxNA5ttYzuWP1m8nvHa7VhoA5y
4rBv0/wZcCm2OvD3Fea+YrKyI7auDYU58jx8onM9v914h3dsWt2NrxTIWfeB1r2bEd8fQDjGHeCE
gU6mQbE6CtQ66JdJTiaPndltLYNAneTambpbN9OIMCwKHvqEhqrXpwHyj52D2GfllQ2PmyrQXjkJ
Z9Q/2KH+HwS+xd70i7vIExb5o+g/qcqZ+F4WHuCPlwcIhvD6zP8ZeEPHwXysUajHbzMB5ptYw5fJ
bZpJU6ihp/eMX+CW6gbhiaSEQtdssl88ynj7v74WfuhPF6PgImoJ+pCjiNTLxf7hYtKwn2wtmgU5
jXza0areEamG5CgRF2i+j5xIgLTUJLmgvqIURASR2Vr5pjHdGd0yIUxF8ZjwaJ2dKMnPixKaUvND
ifv1alMpy3uIC2oKqT6N/nYI3XzjSJIKFdtJSKqUxaPIumnTrN1gLGjOvnIQUbZ0Os2ordetG0/g
sdk4DQk5G6ZKHtpWEmI6X0vfj37Suf8ueuEeTFkSNJYhNWLJ6TA30I8V2ZK6Y3Tq06R3WAICuC2R
uDfKiNl96PUxTega6IK9vdLsfwIoyU+Bqt3VEGNeVanxjfgzbVXHYqmiDJVxlSPNwiwcI8RPIvoy
e2wt7TTfIh3BoRIGx9h2+2On2qMvSvtWReVXWRO5FIRGcYosDjaTnz8YOEFvKENgK6h785q7jPOy
JlhR6rHZkmvPijm71q1Y+ov56J+92Ag+U0RJA3rmnLoJ+dDxdXAcqjANXQkkt9Y+TX0EbUXsHkkO
J6SIg89eMpVuKfy0e8QP5q4wxNdUz9mDod0HVaXzpaAYvWlLBcE6KnuokjHJegiH2WzU3xM/D04j
at8by8nJDJKpcaZy+MpSgcF+4jKTmCLiYGbuSfnWPnKG8ezkTILF1I4XlILGOlP6Fhp18X0Mk2Dl
3rNK5C8IDaKVDsMDXUv94iF63Liy/Bz5Y3I26FKialOMez85h2pmoae0WGRSPkkDn1M6x9+wnRzA
GcJMUX2LQlDNXzLSoddQwH5apZR7kTGY8KNM6KeT+rPntM9mag7UPimFDVMqLsqus6Pys7tu+Sq2
+4Fix/JpzoC6WLJNd25JcLzvwh9kvDgzFUG6/WLsMOQFjiTSZPn2958BxknFaMrD375ROIazsftp
Ovg2VQnkZ8mNaku2+HjZMP5LtqQ66ujqaOsYam98aMa6PigYFO7YUPJxQbWgH8hpRIeuo9ZF4Mxo
ZtPHYiqqSwGxdCOSWPBUUkud2UmhAiH0nWcyf2yGE9qh7E5kQJtKm/yt2J3Onjd4q9RGPBa29tE2
q3onjfqtMkLJyt6wAhRUMXB7Qe4vavXAfhNVtX+bQv1bd52P7jeUahcUPnYobuxtO4Ab8IbEvYg6
j9mJK5JbKBY+oD8vVpnrEeiuyKvpfFx7PUkoZhmXt4n+WQX98MlFSaPNNtg2CVU6lJn6FMVil/oY
XxK3XVD1KHwdO6YWODnfXWhSB1f2ikiy7rExgvIy9jZ9THPcRaU17NqyxrbYQSGZizrdcM9qgJ4z
rVwKOQaaCqxE89YfbZJb2ReHuXWNbTHcWEWxTRNC3GKrfq8xtZwRM3KTilCt23EYTg5svw3NaSBk
Dsx6x56/U+IlfEzE6V5MxcFN3WijA8oyfz05m0BuPywUjraVIjVbK4Et9sNCkdSm9O1GFAcUBWu2
vgR2mHl8I2QWn/UgfQ4oyVvNOMYxkyIZcCN4y/MI2EKL6Cx749asOCjlYNA+02v5STXxby5RLk7Y
P9BkFR5VDR9X4eJVriU/rmVubVPkQwN1GM3Ygg9YmzBCaeCh9ZInkWLc77IsfvOZylWSVUStSXan
2jLu+njYmOI+zSm9h5QP1/3swgapR+diI1aLChcIzmCZFLrpV1EzLFcNG3pKnYX8m1XQ/ICZ5VW4
wnI9z3aV8ADxfmDilgZSejGNBbKxvLqoQN9hwFvZHD422tT5pSHntujPAXMgNaxqH425oqOJII/Z
Z0DfXn5SdRRtvPGFdhKquaIiUGvI8IT99ZBQH2LK369USeF60nQs70/3Gxui4Rd+jRIettxaQs/b
NKWwD9IdNnlQ4ZBphh9jUN9XrVt/be0fRKiSJ2g39b7NMXa4fnayQcJtRr839kXmfckr50SYwHh2
EXFv64SlXtcVtJBIytXoZxxY8lLf9AoPmaYBuiozx9r3Qy2J58rgiU79F98e3/r51pjc8b4sAzTQ
pMgFkWfjlkXqL0h5CxMHYQSV/Yhq0qEWdPLeb83/+jH+B4n2d78NuuY94f5HUU41br/2w5f/+YS4
o8j+9/Iz//U9v/7Ef16iH3XRFD/bv/yu/Vtxfcnemo/f9Mtv5q//fnWbl/blly+271zr++6tnh7e
mi5t36+C17F853/3P//Hf8+QbzNq/zCKlr/w+08uL+Ff//gSNT+KHO7GL478337qd0e+a//TFdjx
TTaAruN6ggdgeGvaf/0DL80/Xde0pecpy8XpvTwbvzvylfNP+NdSuSb/Ix1noWo3BayHf/1DyX+y
43EEj9L7aOUK/+8d+OWd/Pc7+0dmtfnrqFc8mdqhV8cmlV9n2u9M6z9sUqUpwqTD5HLylmXA8dvx
VrUPmpzrg67GaQcII7xqdJklTcljHpTjOhckwTmW2HdquPzh9v1+eb9czkKd/vek99vlOBJatTJR
t9vmMin+4XISbkpJQ1+f2Kgh9ijDchfLH/3klLcif/FKv6RPkrWEH5a3A4HBN3/993+drX7/88rm
7nqgC9Ax//rnvdieG7iD6lSP/rfC7btHPfoHemj5aRConAYbDlZftudG9393YDCXqfDDa2eoMFa0
Rt4r1IfXXmPtCzosnKcEUORL4U8J7QQLIWqHBxU1zhNmgRPSoKRwyKyJ41c7S4knjrNT3Kh2bzVR
jYJ1cTQNzXz46xtj/nqYeb8zjFXtei7KI/jsH+bxoUJwJYxanaiZ1du4qb7pFJRRVflLvDWNoo4K
/YqKOsWp3CUZNtunXZBSoZOPKQzSY06y3TC6u7++rveF+sNN42kwPalt07Xxcf76jsHnbTJnjNQp
7H21Dyp/JEyYwJzc934yEwafFBImi901ISt41Ju019SRMqBudRvtk0MTK3mwGjh7aTWdpql1oLIR
wQyVM74V5o3n9RtUHPWjVVB4mhzF4kWb9TTY4yvKHfu+K74ROeKA8FSHaJ6ogkZB8Wy33if0gurB
SMo7HjICDtGKizY2720R78CEAg33pvsu8H82uarv/YLwp6hx2bPGxOrZ8ouQuXf+67tlmn8aYtCD
XNumD+bYDluLX+9WbIZ+lwa+OkVFIXaBj3vBZqu4QRfeELXsR6t5rAiPKzAukm39owDLsP7/vRDT
ZOYxedJ5oD48aEFsiTScJnXSbjvc0OQHwOZbD3Ry96VsHycKR7qcGo4+JL602RGh2/j01zdjea2/
jhxbsLNSQHaEBt3/4Xgesa01bJwVxI2GPw24aQ7l8bGbjsrz7lREVqos/256+/Nsy9/Ez8t+CA4S
pYFf77/oY1qtMlUI6/RhrAFeGI18LAL3rvAzYxd7YsbvF19li747mZ0LTQ908qb1uab9+tevX/55
vrGFJR1T2pbijXA/DAbXt0xa0qZ1KpL2XCSDdYaifHFpH7D99h6EO/3QjhFtstyhRhwNAPkX5S8E
pWMz58RRh6V5Yc0iXXPS+mbAtbv17PTBErnmWA+5lLMZBA2kYVndTLukYPI2F7Mfsta/2b3JP8/c
tlCsY2KZPJX8OLJhf0vftxN1GpbdVD6X/m1d4wbUY5jtR45zle/hLl9A7gRxqSOtfvKDJ/vZogz4
0NCFG0qsaWWX5PRoSCiyhjpBR4DpohssQCPSuC66UV+EFLCw3WwF0VlbYwqcXerQ+eOQiGe9bEDZ
Lfa2v36vfj2uLLMvL0pZnvKW4ep8DGtIUg8lZFIybhJdHQD8kxS/OOne3eFV/5X6dfEbhemXPd8v
S/Ey/j8+H7ZtudpEFmX9qXw1lm5d1Pj/TtFyiM6CYLoro/rOLOmxerr2dl5GkH2YWu7p/YNLwqb9
mlR59jeL8oe1h4VecXYQjqfYocCN/fiklmFbpFVVGjetnxg7CvePxBekHBcDQMJjNO4ljq9d6bq4
aQPDwr7RsBI2Nbgc2XR7TqWbIKiDxxx819+cb/SvM+pybY7Lbgxu0vIWWX8636C1lrbpoJxHAmwb
qbM1NXHCSQ8rxw68CclYnK25Nuz8siE0DDdI5ru3y7oSDCles4rzUNBbxmnQZL/bY3TQfWDRRK5O
ia+9fV0wjPNcO4eRVEuPXRnxEo23HSU/GE8UNRFNnEazI822SgOSdCvz6nKWOkyti9BE+fcicFdl
4OJFbTTpddSVmtgVhDdiF3k//ichGQxZMu6qusi2bI+SzTRHEmtbsTXpbxxUUIq74RCZxd9FkfAW
/jrSNFtfhzWcB5fyLa5P+8NikLtjrMbMwlQdmOm60fYnMcOvKyIbMm2e3VqjP7Bod9AajRb2DtcO
lsYmtNntKfu9c3TimHWkEvSrI1eHK1FUE/EY8DhigzjDdkKb2w5wNYR6zlR2nGNinsMRxURYQl6b
YtuCsm3fo4WM4EnCz1RG0aPxbXHpS+cmd8EeDvZwrYIY2VxAx/W9GxSqYFrXeFfWUAihOL3TP2IO
fdBnl9bbbzSQOCVe2AOOKmqLRaZ0XCRqhKxbcxnSwu377VBaFDFD8iA55Xo3w3jwOzxi+TCDr+my
kxyCfN1Ku92xPWAIDcmprUZrPU/ugXkjQjxsGfvKij1QrF/SMumPc0jqoKsfmNcgvbAtopDxPEXj
dkrD5hFhIla/EE+rVxnjurRtnwISfnSRqbuWOfR2MNpi01dziBy8HJBUz/sqDptz1rgZnZiApGyL
hqMzNd6ZyLdyVXgYjQFLwODLO39dzalaOwisNyIz8hsLD0Jcya+OSJcB3KVrqx9fGhbhxzR9ptP+
1QJ+MZvR1uxIjXfAKJ0bNZD3PIgvYL6CI72Fl64lp7xsYqKSDXpWBT2gfeOkHLodATEo662bXZFX
1kpRiSZy+Rp1ln1pPPihY9FjCGrWaes5j0OAAa0AvlW5FHA97GF0o6dPKHnBtWDCJbcjPIrMfstH
l8Zn6FXblKAByDg4YJTZxUhn2+Cu7xHtCwIOgUeEz0k+3So3P2QQux8cyXs+WGzk2+7BTnp0e2lO
5gfcKrRqWJaSInyicenchyYVQBfLpMqyeo+EsUVPVZESnKc/Gxu0h9FjTBCSGr9OIGSEFJ/HtmUz
q6ky58HnpMQMVDDXRBivrq2fQaOkhfp1KAFxx/mligfn5IeLfLrBVoi1eYlI6K1NME31Exzyhc2w
ByCCDb+ZHtwspHIfjldDk4udETQwlwKNH8P6aNLJRF6Bftktr7Ka862g6H1grFkYpTr2MybvDXlQ
ySqUOUGvSTpssCPQZFhGeJ2TFJD5jFSPz8zK/+lFNWykuXj1AHuS6TEXd5j7rsxkEuXEDCHHIqZY
N2K68TqUEU3z3eDR+ORb3+J8IIk3kud5YGdhcZLel6GKTwjzLkaX7gayFB8bC7u1Gvy7lmD0eGpQ
tMXklXv2W4Q0dqszcM2NEZr4cfvimAUzRgIk1yqOQXLNcXA/xdWLskb8EI1XHpqA3ucigott79or
Vd3xAtEHxrVz9KX/ojx/OrVZ8RM/+nAJOlMAHLcAa/GurqixRU+BZoTl0U1jRtNn5T/WEvxO0HXO
a3vG5Bg+FLKBReyy8VaOVd8Ch8PfkGWYRnJrbVc/vcE0LqluXpq0paXv9Kusm78HIqem3U0N/nar
2CdR/TUi4TetnC9NUT9HJoKuQoe3doGQI/BRH0yul1xQPa2HwUHi3/AHxwJEbVsxBc4VBQBgldcO
p+heEDmxFRlcTvTSAimyEZ+pw32uOQ7v9eBU6xq+DRNB8SNjS4HBmRRN0yzvMOkunP7knBWRf5Eh
nHE5549iDAkC96xjb8zPoZ6sbVwhqzMNJz1WvQJL1D/XGEK6rNl7eeOsORvVmM2BSXNL7XPkmoep
8TGAjM29Ra/Rd+XObjFLKV3HPHZFAwar5RhaSPMpdw5B6wRPKLYxZqUopFQ8ng0z8T9XSr0FYpyo
7k8Jx2iupM876z4tcTZm9uB9RpNdXMEOkliMlmCThwLolGXkINoUBs90Xjw8Xwhk9VbA3+pD3XVE
u/feUzjhl6+afm+Npro1Qns7AjvZVGMzEqelp6fgPAr4ppkSDVBncY0KL3nug2o9mHGwMxVn6mzU
x6apjGPfmneVX/Hjqjv7TeNejPlSE4Cwez+c5ZyMd7JtuWV1HZYrKMDFvkZJsR7knLJffJwbdAcj
Joijx+x0n/grhJXjlu6SPk3JfJeTabutJZLWLItqxDrNE2Uu5xRkLmr7xHv2M7t4yGZg23EbIyYf
MAXkcrS+9IoA8TJGl2gwOaGzZ4WQDVKfhgbzYPXH3PfDlcFpaDXoqtvmxX7gzLAJQzVtCzsZGSTy
PjAI47E1ZwlP+iGPbqIRe7ZQO/L0yTHG9Gw156mvjYNXVN1m1ZTBdOpmKDSyHO8avD21opMVNj4g
G2l8oqFLAqXRE6keBCCjO8ShqFJZ82vH2KYdcwrKUFSWBq5h4Vi3cki6FXEdO4ke42vVTF/7NKoP
Y4ZuEPXuN4NAsq/BtAgFzcwGAp9km7wSPtwUxNzlcrhwsT6+TjH2itaJxCkh8nfVjYs3TuU/swbv
hWto60yj6761MQ65DUx+ry1H4t9cvPJtfc8+fObPecHW8/UuLevwlDaq2gAGQxCkd6Uz5jcGvt2j
RfdNzNYO84+x5AojXyVQjy5wYh+HaeR0aWEx84x+H82m2I1IPY1RxSv6v+O5rxHbt3Fc8z7idQhH
hBSNon5jVhio8IDfoIYoT1Ev03U998MN87DIORJ7zuRwHgeMYhftBt2EfVsXFS7TIo5WsQoXMp0p
TrJPr15Xv1bSmp6jYNmAyX0dTsZlBMqskri7Nj5ibN9McPr03jWuLAp9c1nsx6XF6cKo2UhqqSz+
khSHEe0lcttln5y4B38RCvYZykq3QW1veCDwYisDuI3+4zKRaQe6uyJu+/0vxlXY7Usbq0Siv6WB
OZxj3xNrKnkKQ3GsAYb0EeKkWp5VemPRa8MROOljGObu1u/s5ALHp9tbduPxvLsEx6QGQGPQu8Ps
vTmtC826J6zFVc99br+WZcxxF1V57sdghTzxHcEn0rEmCzeD0d/1WYu0rB4Z/9LblbVVb5EAnIXV
X3OUJJtAtd+k4R3bEQsB4zszyzelzWc6Fjxd0tYk5MZ7c4xYOxSV+iFEUJ197YokRJILpJvQ61Vj
2g9wMUiQcLW9qfLw2bZPSzFsDGGmOAXiYFP/HPMZGKPMvrtO90U3ydER9s6ORm9TFhkxNOCFwNsE
q3puHkce2W2DNx1n0nPjlgm5BgRZTYs0vxrbY+oF/q5W+aae8CP5oXlRVe2v+7i5GBJqosgR/5jI
H5/6wQxX9Wh9BqSzmkzetqGdnvWY2GAqx6NLbNEq1fjpgr54waD10pnxAeXYD70F9kcejUgfe/h7
mxJl8FqV6pDVn8mYBqqTeFgLdWMhVX+Vqc4R8NcpcnKIVV2KZZ03A7QDW2xPVphsJeLTUV+BryBw
qrCpTimgLavEv5nHxILU8MvB+6l1GOT3vajQoU/d1kRj6VsGHdFynYgJ0P7CmamjZAs4+VyNLqrE
2AZ0NwQ4QeDJsYvcFEBroM0rApii4oogC8dgv3Mk1gD8ro9dOSfojmR/hE8b+RuhPHPdmBi51JDe
BW1Pf2ceD6ZN7Nncl5w9Ar0Ndclhp8WFKfGV9njejF4n29KgYw1fCJd6SXSdGdMfrEY0x5FpQAnY
F200sJdNw3XsIfuz59squRpW8q1LxDMAHXen7NFet+gLLJ3fGoDlO5+shd5jQuektmGP6MLyi8C0
IQTpquiNEy/+w7Dd1srPN32tPrMw3LEXfVWzDQMzZOUGgbVh3zlsSJa8d40I03+jdlatKxiD1UOa
QwOheVZtEzfcsUOHU5Ucs8Ki9T8yyzniUBrV24TFfG0VhJS15RdiZPA5U0rS1hJAFUDEKAL5KBal
NmJDxABOcVKLBSGzkkdOFTfz0BRw9PJ2zYXu88CamMfsgwddchM3hMixaNHJ75xs7yevCBrfhhG5
e2gJZ9dMMbps5ykionubVCELQexvswwRjx0EZ/JOq53VSrHq3Z7+fubfZ2VyjcBilmyCmT9axZnS
+9FjGV/1NWV62j4kDsJUdI0fY2VvrF4/WgNJLwJX21Bbr1aJWsjqKJxnTrqpqwgHotxh9ttCvjEh
KxbsHAuWn6a1kZB03638bk7DkSAZQ28SWAGGvR5mqKnYKgvSAjRewuJ7akwoOJFMHRL5mvTIysBd
6lU6p8TJVFtzyhvIOMFqaE1oPDhi7DaFg6gQhae4J6H2oOkpHWbaMfwCV7Nqrq6PE4xwpmCdquZe
Sn6n4ZdYjj3jqH1eRUO6+arv/dWCJZ37XaLK+opIndO6c5/3IXk8ls5WwkxvtP1N1zgotCrG26k/
+LE08YvobB33IQ4ah3vM0HW5/8lV9gEkYpPjuKJYtVWZQu84F0wV3zF2jQAAsEK9pBEsV4MOaebi
J3Q7OMd6TcYr+3wNOkHUqlu5Ff6ZPHhQNqToMrHIXZrA/TQBtLOa1TUz9R7SxBcLTBvAjp5+/EHS
tXZsQjb011S2r4aXsD1pwV+1K9RMHdIGdWqsCOJZVJP6OpvnqEYWHoqWdJMO3coQHnA3f85F+ROM
3Kexww4SDx7HYU1GpJteA1Y5X+IuTDz7zmincmeRdjFTnj6glgjWUngP8FGxtOf9mRLo8Bh4hbnl
bAEb16NKZM1VvdVuXrD6JPHWFEsKpplU6IY9tJbqmYoncmUfDhrtAn8Tkkp1MEEtUsIaxa4zcgOn
ok/uReXguB/gBo5F9aY917zYNqZfpuEbM2KjvfGcnehreyVFgTdBjTGZPW58ff8sHYk+CoPszprC
+fjvf29aBY9tnsgMsIuIE5UAHCJ5Lt6/fP/AoaQU3GZW3NJCitwp1OFj06NoQPN9LS0L31GLU5UQ
zeHYLv9Wv//b1IavIUywQzHWwXVAJxkIZJ9OFQbX9w/6vz4DMyfI3CQ4aQzcT9Zgf1Wp1R86e6To
lDbgvMLAONPz4UtnqM5JidZIJ+vSM+kTVJHcllFaPqe7ouwQUxhpdsijfuCYCJs5d3p33RlQEWUm
njkVEzxkzsPOK9HHI9oXZoAst3xt8hjfPzhhrJz9vTsQGMX5xylUsiuhDxcest4kFOZpali/hQ0G
1Tj0Ob4lnUxrStuXWg+kPqCbTmkeMnFmauPYxiuq2fOswBhAlsq3mmUm0d1jHAe3XRqKPWrMHb/2
lqJMsI5mTnOeCSBnRZc22UUxCTB1Pz01lfUyRQ1EUhPX7ywJC1MVD9BSYwwtdv/YtLGTgjOkJEoh
HXvCsVFz+OCa/bmRVnjXkZBmRuFlUPl+jKiIWo3dn5eZEtyrxcoNq83KYwsm20DqChLdo044DRaQ
R8nI9dzTWHYtFPUKv3KX3zZzhFQxSEFEOPW4j7CTrvw4MrBHmAclB7nhEE1OiBj1Kc3m12nB+9G9
uDiyDc8uHlQAIgb7gsn3bu0OWkJT34vE8f4Pe2ey3TayRdkvwlvoERgW+1YiJUuWcoLlLtH3Pb6+
NoLOpK3X5Kp5DYwFBEBKligg4t5z9tlVTC0WEwyVZyQqFYo0rSOCNU6PtZU+Ym/hYQ3CaRelY7oj
MwSLZN8MWyeDLT8W/IkGpX9QQy3aA3sAkyhM7tBTsOjqINxWepdfVEplYFCJ40ldhJnRtHb0/nMa
KP6K9oZ1qrPs2S6RCIeYi/KZCo3N59wXYbARuNIWma+TWDeVPba0S6bWzjrwhHa1gqc4gTrRe6FP
YkT6ILmQORgzMVB0s0NnVZTQ5RS96cBl9O8QBhPobQ0epKGEqDYm1S53XiKn4fbeD9OZr5XEWr6p
Bp4DPkbS5yTaJ7qJYCXIv1VlVT+aSR7upk4gcR15uqKz/MPtnNdJB9lQVlp65L8ebItU79bQLQ95
bxyYqMbbSpg2KxTTPg5ZtnFY3Mam66P5u+iTMSfgwlimJemiGbahoNSah1OGWzYezfGpYHrfQPU+
5n7+Wc9JRwyHxNo5ToyMssye3THeuEpeboTN879BBHvKU+onOEgJa3L9z1XhfVEwCR7sXDyNvVmd
EFy8EImtHbVBnxY2NTpAe8oL5Nb8STOMPcttscpLQAZy8annpb+HPXumUuRf2trH6Zl53KgNv9ym
1A/PBFCr58SMtHOtYv2lH+tu6lrFpCQH5TV9ZnVn8ZxNzN5Mu74Gpho8930MA4MeMAUrpgDEgDMz
gct87VzUrzwKQYoPCYbYNjetU+4Nxjq1jRF/iAnGpBvoBBhtT3UkA6ctPmmFQvBeRBljysdlnuXj
umT5gwHE/uR6hrsrq3RE3Vohy/InzPFY3oVOD5xvnb6W3sPTiFg+J56+DCySvfgcPwWT9qYObxE2
+pWRzPZmIz7VKngFYDeYCYoBQKjvBSsEzVrIDUtlHbqGRIVl/pjw3XKT09MVPiBmdiLEaWLHyzQP
vof4gvkkrXSTxLISzX0ZWtkmxRHRgollQYYneSTTBVfHNwM2ynpSlBHzhr1swRXuRA10z9Rbe6/6
r0WHCUJu+Dt6mszoG7Ze7qSz4wd/KhBzQY2+7fHeyL18mGv4RUROYkbdYEFcNclcLPpXrgGIanBs
HCy1xU8lEZQ0g2n2C8H3YzZ2mGD1HgmLoSnHur/HvQtPatWJOZ2yQ3Ppo34naAaKYUH9REBByvjb
ULk1q74ybNwA8bOBGbtxk2RfVyxC9NF+Hnv7W+07AOhteX/VPvXlYG07rbj22DGhqTjlerCGxzDy
qUl1C9xw/JgNjNJ5S0CYb3L/qg2yA5U2OgRGzRzPAH4dtD/gKQ17x6yPytTTq2KqvrIhpQElZsHg
539aVawcufvvqMIVC6M1x10sAHWw5Btto99mbZWQHem+FJMTXkPHWwjL/9GaxCbmI9/xYCnRuoNT
uWBJtlCTyj9rNva5IgV1ECkRs6xsVrPmnrFjFesnDrBL7pwzbXs8BCWWVbSXZwpN8RrEEpNDShEL
oPOvRqfoxz5RnodKnSsgIFJ8e+06FPeF3/j0ydxHNaZA5SbVHx1ryX0UUljXEm5RHR/uaPTQ15vr
drDKxVSr8aZNQLvo0Yy6BT1JqWeTjvp4YNm5MMdouhj4UfuhxiAebH3bfIJ24YDUaEtMtghLCHPA
4u+u20jFYmDacEkV+hgWutWIOYk6zm4ah8QITzHeQ01Xt0pSnTFRpSTUaSuat942KJItLQWxDNLC
XutwBoSFjJClExhHboQuRULWO2Iqv6sUidLEoYRbziWfIW3WQfHFifXgIRiuUzCauylWL5oPOArl
DCaZTDyEM2UVM7K3aqHhKHnfElhW0cYGgV/olb+mGNItsjBdBRPgvY7UE6UVAbM6LFFZYf8ozbTd
OG4ME991WfhgcFLyzzYPho0PIAQVK0gq7z11Vcz4mtvjRerwlsbAIHLuS8upgFsxOKthnHPBzJRm
CogpoC35tQOOv9GKrzXF8J3t9rs8cCHw2U++CcSj0b3vla38sHwDa6IncJkl5R8hep4F1s4ExxWt
tNJhHRQGzkEtC3PDDeIl0NJnVRf+2re99z61p1XUiWwzVFQJ+hpdQ8xtf1tl9Gma1NklqrF2M/Do
vv/uVka/LDAlLzM4ZKtxDLVV7obcFVitBiE8udijmWoQpaeUHUoZTO8T6/a6NvQHZ4xem8CYbRXV
U1S136ah4aP4Zx8yWyhpO+lhT1hWVjjcKTYioigCxXBS36YqpIQflriFYzgpBVSQye1CQNSA4fw0
PrKAh3f3zUWYvqzoSK96E6xWVaZbJfeZpuP5i9QtHWGeeMmAOEsbTxolig0yshdrgPRMDPerZVcF
BlMAcKnFpNktAOvijC5XMXjgSTH/mA3+3A8A3edhth5x66xd3aiW1J3JkPFMbhbG/PFW/rSiUcWP
WiZre8SMT3Gakod2LGfDAs1X7vFj+R2JGH8eov6u4rZcDQi/F00UFCu91TaxRhGoZz3ukgC9nDoK
GarYlP30oqT5FVLp1lXUBnoylsqy6Mp1YY7DBRBRNE8kKX5VPB5CeqRUtWnEEbsAWzd6HljCHyGr
GGjnSL3Bxk+ULHNS242XKGuiFbdVa6nYpXkgVYFPUDm9O37TvGB3tB7toHtsQU1fwUDuXLKFPyVL
QWO1wsh+6hPuCZ5SRFtIaoQWAsfAh4Edt2duB38CmXgK0d4uTnW5zVzrJRPii53kBbhnZ1fGjfNY
5JDFqNNviOWO5qSEU48BY+VqdfIYTt0xbY3hOaVlSMB782nyFe8YgHc6mW3A/Mpc9YbrbafWdLeF
w0SpSOGUAw5mHayzOkoLnc9iuc5rm3b+CE2SvgGfv1Z7Sbweh7UZr7KYHLDO9J+hAv0ARU8pJ5+g
A+TDg9WKfjvqRrlWi/RbNgGao4hX4yYRX5Bs6Xi5DfVV9yfsP6FBtEtc74owXLaxIB/IGC4ZEy48
AFReTPdzPjc7PGBexpB/TuE+LWiu4ZzQgm96zv8m71oIMuRRIHaa6m0TkXOQN41Ba1a7QLRUt5mT
zrgjpithoWy0bp0EcUjaj4kjAw9amhW4Jyk1Lb0wV2kF0yXq+EKfLD/7njvtNxMswbbxtLOV2+Jk
hN2OoIpkX4miWOZGgvc1N+BPkuFpWDyh6SGJVU1OILOJwt+B3QOoGeOJx7poLHtoqtSsWm2LLuYr
/ehmSXvwKrgXbw2RQCOzcfCpdYX+MGsIm7HHhxT/ORwAj18P1cvQKuhwDebVx91vG6xEQVUfqMSv
LIzb69Zk8jN6KbMts4Qh4JYNk15t24buU1tZhMr4YKP8QYCOGLwlFvFzZkFCH8f4gFYHrJ3iAHjI
WtqS9MO1INXxOvLQhRnjbIxQf/c6fnMB4oiEnHh0BjEEcdQLKNS1FQXd2GqwGHd82r1FYGIVqzFh
MlFHPhDVOw9Ly8FYg+BSwQstIqDwr9AXF43KVCSnc7NU0aWuuwkJeul0I4+aGQOf+dpGV4F5dBPy
KHeyi6MbRGTENnt4i2+Vk2bbbu4NmmovYAkRIxxCz4DS9HWwQE20YjqYycgKvfT9VVOP29Ivk1MF
2BdPD94YoKY+2Rax8uyVW9ISVlXo0DE00Y6QiVYtsx8kyuAaL0wyQQZIT45uLiABb2Pb0km03eBu
Vx5JzVppRsXDG/UMMFGgKq0T0j3rKbb2LgiIYtHUNd5bu+ATGjRMC+sQSiXUcij0aM1Klte17e0M
oiz2UcyCSmFZ5Ou0xBV0Sktq4ywQnCDchCmLT98x13oVuwdBwfiCiIpAQavFXEmOfG8qG9Ewg4v0
0ttqpba23/Qh1QAXspYhgYN3jN5ZZQuerq668SrcPyLT1pFAMqiFuzRMCb8IwvmxUaOkdvsDD9AH
EkO3JstSSMxQzhQNREdVVUsY8Eho2+LU2RUgCI9chXw8AqFMHspJY/05kYiABo6+IVryRTVCU7c7
yPp4gAE0wfnE21O+OCN/KkJJXgq1LTaBR0qhptbHqQ7gqKLLWFmdNT20/OTQ0zQH0+FLF3VXLSZX
TMQVkMWVhe0eXczO15ud4ZY6K1wF2zhTOVoPrF2jCu6rQ0IGH2xkV7NqHtgUHZSx8peRBn8KQ/x4
6S1iiHjiiLVoyxOqhQY+ynQBklmvDVZhJAQVCBuchry52kwfqkIbtxg2i0WlO8OqiRqWoIbw4Jm/
RkusQvqjAxgLc4dab5wBBUnQOVAuyYvV8XOD5KSTU3T0TMAVPflIBZ9TVydHi59bqcHEJ4IFmiCp
jUr3OeTHt1R9CychyfaR7x7hLL1YU/RVI5Xpbq6XVma5kWPSz/xhTElUWHqGMUCMjJW1WdCMnuM+
Q18H/uJYQYLYhl05KDelgze9ru1+2Va4tnMkml5ZVwcZ63ULdZTH90FHUatDybOLlLp5V15Ze3zO
goYme+qQNbfsuVssvLga6d7zbmk2Hb2cx2SskpVKvY7vKZDfjtzFP5ru8R7cssFkQJjclN1IHvH9
2CHpah3a0TclCsqDtH1PlvpU9QCqTCu3topeA9Hn3P0CtfRIVtYLAE60ZG7f7c1MLb9xuQl0Eiwd
Msw6yLRM6+0GoDDJdzJLrOfPP5lzrqRVm7bqcxkTRiWzNd0Y7Z5tUwolgO0gh3ph5JvaN59hmKXc
QQkx9uMYUgEV1oYi/JRuc2MMd93sVy8BUtmT9V2+PJ5/M4Upqq2WfaoB9eJ8ZHKsuEgepID0/1t4
Po0FRpwv31NuhWHdVOG35lczjqbO0vL/Hqn5f5IvdfxboObtFT/dO5ru/st1dAHsBUMLfnI00jf3
Do+IfyFLJSsTZayruzaC5J/mHUf7l4Fjj8xlU1iGpc2a0J/mHYtTwDI5axiI3kHd/r+Yd9CZ/q7R
5fvRdM0yqS8I/qPio3tH8Iyl06WaP6a6+bMaRp9utkUZvU2SFRKI6UsIqCLWmug7pFYdrJxmXKuo
hmrjON02r4glD/rh6gfdtG5b2uou8VrPVdXVVzqq+HOT4llu/Laxljx5rG3gj8WzzyLr3Fri4jha
VCwb0ICLOla7w+1i8ocOrQnmCW4gz4MioSYadv55okBbJ/n5vnHIoDiLoKFpNYZMlOq+TFf303JP
XiP3us5RkL/c3kQOZ7r3yvwBt6CvIIiD4vqWONqDVVbtDy0ejqPWtu9jNdCWHCz7IfFjLDOqkW59
FuzPJnBWAEpUJp0JbV6m5tU51T18io1XoDPwXu5Dclxu7mOlSNY1NCDuHbxICe361JMYYiAsXOKO
GYiuYQNGbiDGkj0+acnOrdJ/GxeQEheo2ADRyavl5nacDzHn5BvRTNxXSd/uoJsxZt1elWUD2S/0
q6h/dAscevWV0qm/NEcFKxD4kaPStQQYgExOjzj1qZd83PXCND2aBXQZd2k48brKBNDGLB3Ocg99
Hdp20kuj43xWnmjK3N9mViMgf5PfgLmxfA8nbw4p6tAOuL54I8XBp9bz7nqFT9OIyEG3HahQIE/s
MXS9gymBOk/Q5FFErfmqEc7u9EX5Puh2tkP6hvt9vgxA2DUn+/TJidDf3l+O19lcKoZPbdlpLQea
hRYeqOpfbodeGJsPtgeJNsUovrUzlWBBUzxiwPL4A0EPxPRFQVDlikdHy91Ha96QUsA0CA/WfbwN
Mu/g6P5VDslNO00ude+YKO+0//keRM2ApPSHdEMfpweBz6ZTrQ4eMQEYysDn68MJecl9rA5TuHgB
HerCiRz6hgSDaXX5WR61k9lQMJtPfDxG/8MpjJLOMUlSYk5a0wBj+teVWQUrjXmX/vOV8kzYjGuv
5EEFYKx5khuViSHaKOchzdrmqS20BrVmeC1TN/qOyvVhVIP0C6lbLOEK138Z69RYhbmjP0KHmLb2
QDHTiyhsOKE/IB9126OvFkr/EjQY3OcepvIQ1Cpl7nLUdgOZHZfbJsmgrifa4Zeh+aQiSmtJWhc6
97+vDSExXb7rwxD8fO18Jo1qkIEZWuOIPsCibIB+Rpr7qeM/9CQ3ps7vuQUGub6Phd40kx+Mc9oO
zVMFoOqkCuX2Io9a6t4JofyOuW6eXLB/JwgZ8oCqE0XWX3aDsTZPowt0yKfqejvTzy+DyxJ0pPR6
CK4NDTwYWWMPghkuVhTzHAGoOsOiQq47j1ssB2ccAguabCQD4XZdO3k/z6e1+t2AQYNWpdkqjak+
oeYen5yV3L9ter3Y+vU4w6Bi7UmOTQ53R+q5iDUZGgjfOjVO/HZ/EeRVa/nhTVFuz1fnfvdY+riD
fAQVF6CkzPL19uwh9b3chuK23kS90y3lYaLV2cUd9fR+7X2cTAI66IoCiJe/abLeKUtMZuedewrM
6M+s9JvIV4qSECmANo7meBqf8RNxgfXzqfDPF1gRfh3L/wdnESnYHx6yLsZ1KjaCf5Zp6B8fshRS
tLypJ+uH7TrtruGnf2Kyr510y+3sjQOfcVumzYuCzQ/sulnEa1Ji8i0+Ge2pFcpqHHTrEf2E+qR1
Vk41OGMBNZ+UY4GvsZ4ZsgB1SmidNSJZUrOKxT6Loq/JZAVLptzbYvK/xDqf0KQDLV+MGXh+juSm
7/aJ3aY/D4rwpAZTeGmCXvlkNfSKMLu2J3llgS5omWVVtZeHKgWJ2ib/ySFm5TFJLOVgTKOyLhI1
+jwlJTmdafRdU8O3OKZ8lNtzICgRq5tREyfAd+DRMd5cQkxt24p40INXdwi/UiCktqdmL6QJERFQ
D/F2TJALRa0eH3SqfYug63BGtmywHlHmSh1vD2VuPkQ5CCD6JI/kZaJGQ0VqlkFwlGM+3S7DC0AG
SaAb6YUMJ3M72JGCJih0XjD7PQLc7756fqwt+HRNFxQQ07FFoLYS6ZB/9YC7ACzSUrB1E5z64drE
9sMvk8jLzSX1q3lK/+hH46PguJrlmBYKO/gHH/2yTsRiPa8r/3vvqNoq6ar4qfO16Wr46zjSO+oj
HdIfMFgXW4zpZvTqBlzrQMJCkUIVoNwEHjYajkaJUkuZTO/I/UQ5MhelNJMiPyuhCNO6+euE3JNj
8jp5+GHs/toPJ/7TxfcxZpggvwYHxqieoXMwrXNhxspeswT42M7sLqlS0rYwFfNtdNpnFw3Tn+BE
F5Sp/W9g3jRCMXzDOqFNRWfukBEGAg8PiTxGEwJ8GOi/cbjtylEI0/VWJ9/1dvn8Qjnu6v2wiMM2
OdEvjHalrtb7wksL8iMNiD+x4b6JvHkctdz7ESrZVuvKYp+6BB7RkFAfEr2d1n3U1cu6SzkkvoUU
t3l3SMrHqLDjg7xODo0e2jXkQTzmYifl0WB9HVBCE+LB39pEwCBBUZ2x9iI1vvow7K9q0aiMMSuo
zJw2Cfj8qzCxH8bhrJCfx+R1YD2UXSo62H/zy+SmR41waKPx7T5kDl16djDdG/zIV6CO9B2Xz2Xs
2HiJq2KZDqg65YYIEWRCiVahNeG5fz8h9+QYej2ar//pdFsRZTcAjlp9eF2j46EDgmR8mciVPtmu
/8OkXfUwiNZ6dUC/+oYfftJAgz8HdP5TABpPhaoQIega/lJrAu0rPe+d5wv9szOlFtIUP9n3WNRx
vHbf5AV6nPwoLKt+hsdf7s3RxMenGMrnqhVbs+i1r65Haqyhu/2jHYvixNOHjJ75RLL1s3jrT3q6
zIAbLKGB++cYTNB5tHXwgFag7/ta9yGVt8EzFa1LmAcq4Xd28AzT091FThcs5Um56ZTqMqI7O8uj
+xUluEp4c7zq7/eQV1Cj8G7v0ZAuueh1GIhI9Gnkixnhd9uVSD/FEIz+sjtcJvjOW4cIAEj2rfLq
dcG0Yhln7YxAKK+45KDtC54G8qyNWlhxhPIcxJny1KftFp288tqh//gHN6P+uxPPdFQedBb+ZkyW
aLdZ1/7uT/YC2PJKnGQ/Yt2FWKV3xaKHfvy1iINjR20nWMQPWgipE3huR2alo78IRAiHJlJOxCaD
yUeFg+WlSPKNfLqJODEO9RgkwC0z0stx6dHVcuiyw1Tq/8GyavxuxuTbtwwbv6oFEADNPmSf3799
RfMVJ8eN+83HTmlXeYLtMYy7XZxShr0du2EQXGoCPkiwInLzNihKqPZA8tdOM8ZiEaCSvkwqDfGR
bJOVfEkToz+p8slc8pcYPdK/xAxS6ePKUOzoUY7JDSGC9rYOVTrm8wlr3jgVsPhOTN7Y/8PkRHq0
fzHp8gsz+H+aLi59wWNGfPgf0+csqacP3neaUWdMVfnrMGYs1IXxVhtFu8+IN0JaaZhvkcoavetK
llCUCD6VOSZIrzDfDGGEuxCPElGqHHpt/j0x6upiCAVYouU/315dZM7GbBDyyPcu4TvXcL7gbGX9
H+EAntJPi/qo8hOh4D3v3o4b5+cevuWCEtrs6ScHRVnnY0YeZ55HRPG6IANBkOD3oSLrme0+FhY1
4QGxPxGxjnPbREPdVwt53EeiJCUQXWiXAtqXz3vTQ0VHOfLN1FBrDno+kENYVM/cNb7LCyruZwtc
guJpmhLcWsiqNjUK0fcEraUZuvGXug7iTTxwU7emRn8BOQqysi6MNQ3RXw/NETxCZCjPqWP6Z9mK
lHtyE8BuBQYk2s2HE+Hk/5Mz2p55AR9+/azyDZVnreHMsKjfP/Aa4ceqO0Q21FZ4UQ9wz5DNU8Ef
UvWxBgf0hKOfDdZqsBR6sAGQOz7JE4nSQE22x9tlPkEaSBwTqK895DEN59hCaXRxjZAtXuMqcI9q
m76Snuldzan3rqOGBcDykal3Se4gocXqg5gxwv0+v0JeOPn+Zx5R1lG+Qo6DCJvfVQ5kvinku8oj
+Qr5rik5qehD/nqXYKyMZWRhppLXhXF+KKHYGkZpHbS4iQnrlbvzRu7JTY94+9DbrHgWcreNyHCr
DGvXxhj8//dkT5PYht9/DZT6IMgZJhUcg4Lh778GHadmXISW/j0pIImhEI8f0yp5IiYrOTiFHz/K
TTdq8SPZo/iWC1Fs5Ji8Vu5VjWOse0ikyw8nhrJv9h2ZDx/Gx6GKH4r++cNwPH913Y9OTT4Gx/v7
y8tqJaJnmxjK7avLsdvGIPetbhtaVn9/vz9fQeqn3kD+/nCCDOX47LOiu4/fv5iiFQSMaMpRnpTj
odmkh0BUyTbNyo7FTsCmiRGa3o4/7soLPHtWon7c/eVlAVgWlPAf32w+bpRCWREhPAvHZvKZmoiz
3MPjqJvtcLai9jkc/GfDr8SpzOFyi77NN1bQjISB5QHt4vmMTeH1JA9HKnKbpodSH0c04Fwl6F9q
XQNViUmXmtvw4MxwM0eZ1PcEYedS62LtNPki+1Qk+lGOUz5ANdCIYkdIufau20+jTg/Upi6Hxboi
kHJ+9X94V/Bp0+p/f3BvTLPfP7iwUnWIMKBIKGHLpe8vuKUoz7W4xwL0nTIPv2HbG7DKtLo4x321
aTDWH+VRHunk2gd6mqypMTdLOfjLmT7a4XMrz3KIMN5QXSEmd5l0g9y5XzxMvnu7pi7i9DRGdBMB
0mzVnvuWHgPox2//gDRaXOHJMeNzHIQhmXuVQ1mT1QdabdECMYS4oqMW12Kyq00aEZMhx+R1cSNI
3bLtdivHejKkUmYge1Fl1jHTeuso9+4bOWbj99pwi6ajPF/n6CWpjR+uuR/+chqW87hTyHFCAGR+
fP//+uXub1XWPBJHG93Mv39nbtM4h4SfEbEAg3LKnUw5yb0wrF+7GH3Yh/Fhvuw+Bom+Wri5OU/G
qJzfX//huh68A0RA21p9OJHnJVI5+YYggZGJ8N0iG/t7UL6jTVFw51I5DFrLPHpxbx4pykXHyT36
OLDqjdIwLk+KAWPyAp+edbvu/grqjVfPU8ftfej+MvmegbkNvWfq2SCY+V7WtN3710a33o252B/T
1m+orHwBCorWzArKrUet9jL4ybqyRfmHGOkwJ2PFmqotnVNQO5jVTc9+dylNyUKHndDgV2Z/2YAb
dAfCvtllEbY9OJ2PujehU3WKVwIX/cciad5TLy9fIz8uTi1dS6rMHLYo0PbkvesQP+Zr0xbfI0mD
a2L1yte+2pMmnoY5EoKs7S/GEFX7UbXR3FrEEvc5RfzMSYjXdt8htYIqII0IsVE4PYlyEnvQoy2V
dmN+orfTU2E6zsKO8MTKMSsimWYMxe0Fcoj2RotgDcOs75N9LN8JBcnVLfLgLK/ohpz/IEU9gO0l
QUYuQt+OTnq1ut3xkJZ2C4cA+N2olRQvuB/KjTx7vzPeT8Q8WyydSvx9CA8Vb3K/od6/0n1MXq39
/fbeTtvL5zZQAJ7jjQuAVT7Xb8fzw33ULLo4mne+D90f/5ix/m02IK+7Tw4+vN39tfwIkp9fzdT6
4B8mC8a/LbFm1hQafhvtoUVn8QN1ycApX7lRXH8zK3+v22FBLpKnb9oy+oE0cVI3VlkXp9uu735u
CsUBT+Kp39CBfULqYb9qAapPb7DcYw1d9swElyiBCgMOselE7mGQX+g4K87TYLifSErBV6mKNwx2
2a5zTHzo5D29NWb7pfBq+5LkfnIli+Sdsv71fz9f5h7o79NTS2iWCyGHyRHcq4+VU2ARQh90Nftm
z3k+VTTYT/DtFxMRghd5pKpC32ZULtCSEia5xGSOMorFmDyb9nNskZ6iK3AdcxODHwFeMQG7GUsP
OA578GkfyROiEDUf0fG0KyIs2ZWbObPankb10IPdoClhe4dS6apjEzfqtkNo9hiEA49cqhCf8Ir4
y9YtzAWyiAAnuVD4ulboEzjEhkqqQioAe3JsMvVo3zoeauC/hu6XyWvbuPNh3c6nlWp+rzDsHvwx
LF+YhFkbR4TZZoqAKDQj6onE9OqDPDQN7bNC6vejPFJ1iAFT8+oOKo7KcrrWShb9A1xK+9hGZt3s
8oFkeqAyt9W1j8VKT9HUoags5WuoWIBAMuUPI+myq9x4FuZ7MpEufJv4+1j9q+eQABbSMbNraEXZ
tWr9FHZMunSV0sP87vn2BXteF3bhSFf5i9UrxK3Mbwh0JKMkNqtdzerh/jUAHx0HwYRLvp8cV8Lq
hai8VUO2z7Ut/JZfv+ceWw+DRh41EzhjW4eHjKAKMhmBWYRxpElu/ikSpOmJLb7ove2CW3H95zGa
mk2nZd4Rd0+z7qpKrLCWPdzbQdCM+VYNLf61RVTZT9AzDeIoaRGNbkZgr1b+xxeFbaMmy5AXkOBi
0Paj9aQIsh/nr9IECVSjYoQWdv8KllJeQqtHZVyCdE/Tsj1XYfUQxmrzJIf4o8CmERgYeucrtM7N
N5RRkIqTQunYJ9OrfiDjhJZihO4VpdJzz1/VW0Ve9KYdePplWCXe8L6fu85FEZsGCVnkAsvzPN6l
aLFNxFrQGcZxEcUJMcZQqo/mmADS6BUy/v7aBKr987Bqhhcv7qixgw/qyKb8e6N7pnEkWg1CiIfp
cZ9YyUqOyUvGJjWOZKJp21hl5VxFeftZ/1Y5nfFZbcrxnJYqjev5UFGgIVTGiA+9Co3PFQ/IRd9l
/sPP1+R+aT5pfmBvgWWWD8IgEzrhv/Gtts+TWqh/hMjKe1tB11O1+bM9sthXI3LgR1JirVAxD07f
jC+IH3ZQI7M/EGBqa8zP6R63RPgWIUOQ16eB5vDXWZhMsHi5a4EUV8z3DIfyjkJue1Pn/HfWGhL/
j7Ur/uocS1atSIcSty7UL1Nxy4fWk7ZV/hV/m4ZJRNiP2rwBwDQsmxRopBzrWzR/hOPou0rwnLhf
F4iiP3qJdyp7ozkKSiGL1hm0rT+27ueOxPCo06cvkZviQQd+fzIBjB6MMdv7BM1cMsvmgZTZZLeG
9UUONeR5bLs5KOs+Jk9YRE8RyNqdPY9XlhW8+SrNtY2l6iyN8FoPR9oF/VELBAnJHToSeej7BYhj
uxqJoJO7ctS2IaEvf7lA7hYFPZ8oGvbyqJnf7Xb1/Gq009Mi8mL72JkESJk4jZ/NIQiJFhTU+sZM
ffIh05CZ7DRLCzHgJqrz4CQ3HheexoIAFRoZiCvnE3JM7on57H8dM2KoW5796X6VvJQe2bgUaocN
sqhVWpCts1aUUiWSPXEggNiejgSWxYo3L2XsotnUnoZEZR4anSR/VNIJlxRHcqjusuRAYwLdnu5F
F93peeyzLDPyenwvq8TfmT5W87awiRcJg6POdIrUxNik7Wdg650v4xdjLTISGR76zDOecOQ/yXHU
MGD6Scrcy0OdFU40pe9WBMJxFqVHORAcqyaHegyCT8286bT1gLrn+TYSoNT2sRYcAruyHuMsLY6B
1Rz1oa34FbBRTH43SdBH+KHs6rkOfMzFEZAseRbUBuoGdSz2ChOH1Rj54QMylepQY2eDoh23T/qk
YqcUtvcVJMMybEzvh22Xn2lJV5/7urcIWOFFJakoQBDsmaQK9Iro7piFktx1MtZMtw2mZAhk8zFZ
V962iKoB5WpQGivdMgVdKHcHbiNWt4UPnVYo6U72djLsJbQP/HErGz9IFfs9ApiDQJXzmUkE4XyT
m5DyKKZnCpoPOEK0d9/LrHXcKMPKnHBEWxizLoHZuCeN8Fp5VBa5c5F7Qs2XLibpB5GEdCXEsAEk
4eE5nO+5IsTz3ujhu7zvWnBsf56Qx3MA2DQW+vHD/Tm0jKcePxPBxMS5dmrqrQM3769kVuQrH1vN
S+LS6G3iNHg3ybJ2yEn6NuTjoROp55M1cCU1vkPFzwEgJY9oJDaitFNwKeBunM4ybicUxfIe8kx7
CyeDZrY8obSu/lCUsOQzVz1548RGpBrh8xyKJpkQoM/HVW3Xu9IpLrfr5qHbWXnMn4d6e4m8jo/Y
Rb7VMPsiqoTE7QDixxSp3bPckF/sIvt6snM6UF4EMa2344ocHC4gYyA/F1r3Io9a8iKfyyr6auF3
XmoGJcBCWN6j3LhlVK8EMpT1fQzsi/LYe+7GT2v7dB93YlzNitP94Cspj7pasgLjXp4uIe4QazIP
yovVrIv2VZQ9xE7e7BGCJG8jRsvGSul9UWK9tG30VQ5HoRlv47RpN/Kw44OOrj4IH22gVp/cRsF4
zKsb4eQHuujxCmZI8hYPEMvGOCQxVPNZ9tn5/2XsvJbdVpZs+0WIgDev9N4tLqcXhCy89/j6Hihq
i/vonu64LwiUASgtkmBV5swxlS+ZRClElvMgSPvBueDYhqRMccqvLnZzuHb63hXtE7IFjJX597bd
irIVDNJcqd6LQwQoFuv6P+1eGhHNdwUWclNfIoa9MG/wK1XrvYIH9baJVWlZhFJ6sRwJi248HH/U
I9i/uv9OjrcHtBE05wx7VzKrDb9hIBTeQNNcxcxAld/AHdivhjIMKyl2453jy3/dy7OpcorM/GJ1
I9xlnNDxEppO9T7SEKBPp70erPO88bYySPW92X5vLN6ZyjHbreWZxWuRADk24w4RLmmeV9kNaoqk
Qc6wbC1fs2GyXvUpnBSjDt5O69E1ZLAZjFo2HuuVmep4ItKsEh5putJL8IRo+q2cHpqWdYpoprxh
VqxTuTbiHUPZm//TcVBnuR0wF1yiKDu3rS8h5i/zQLFTuFwYrRqu4vLdaEE8YVez6ZS52mCCGFmn
AgL6snMy9a6nGHfUVj58rWp535Sa9CVSdZA9mnc3K9++jBChyJDhpZtJ0SfmFslRRRN9x+6tXRr4
aFH5q6dbUrDDPoMCSu36QRwU8n2PM9FsFCs54Nf9e1T0SbgQLCmFJxRUe8MKp4yljLxzLw7Egeu9
7lOqPKttk/ROYktrCaQGoInOP4tD5iTBtk3rr88ucTZKJeSHIFM2UoJNUaDDi0pUqvENPbpD0Sr2
ot+b+kOZEo1oeOnbUtt3SHYWpQdTwac++0R4NTuJM9kqsxPmq79Hh6kp+sSoEyOF6QAufegU+czV
QTZOmtlXx5IE0FzC/ewbjDFKFc3kc/Aa0IBq0m6NvFBfcs37qo6sgJGLbjCELE8gjrEHmc5Uol8L
NtnmnMgR75Nk0ylGbDMkueXhKiqazwFx8VBRgKpZQ7oWA6LvcQdDDV4slmhrHRNVh58xFLrBOexy
ctaFrT2a0Gq6R5NCCwrMpfzQAa7fZWMJhJA6buIjVnQZc3hduirzT2e7PDObvrlUtUXRmBIYJEhD
jSI1oyBCB7O2/M+mVJrdCphEfki+unbGh7hItLusZsFnq+k99VcoivU6Nld9Uev7LJarvdMMMFRt
Ob8i1wBRWuCoowd+tuabG5+pYX9Lg1TealNLdIFdic+x1VBnAUhxlRqkwvmzMJz4UbG0Ab/P+7I4
2rnp35SuhTkDEGiFpLn59GHgY33Z3JWgtQ45hfZzNSlajExjadY3QX8MVHN8qVX9CK+4+VTTLFn1
gYp4ZLoc/Q7YpDS8FlJI5RCJe2HAJ5L14mD5Ke5+f5z5MpHhf86hKN5fpAbUHLywXlQ9XLVxW7/H
fD/3CXKruQsU7T2kAHvV+ZL9GOWtVCA6dBZLT0bltJqnWmLf9bpwL2mBro+6ymMmu1Tmxpl7IUkZ
HjOTbO7UEl3ikKafQ29qZx2h4GWUnHwLhvAi47m5KNQk21KIUb2pCYTgOikhgE5Nyr6+1kNnnEQr
ddWNLBfhTbRsaelZffMCsSqA1VosNLCwh4piycOUscJrdjoVbXHAENwF8VDFy+dEMfBXs7EyDW1Y
/q/7PW/y19z/ds+6ICMod5iTyqjtcJL3go1WAq8KCKxES0hf9jwA9LSUo/fBbMwfdcvXStdglxFM
OxcBbmOVA8Bi1DTv1k2f1raTof3HOXHorFNWyiBH1HAR9e2VNMGMheQ0uNzhi2eE59KT8rvoD3wQ
TKI/VeKzwRLpprZf6yTwL0VP2C3P+/JbbRQnK+y9N8OtWKyn7MGqAZfBkviDmCCZ8fT01ynaH0Ll
YI4YqOsgnb+lmE73aNO+JJKpL8vQxn7Qj7ub2YcgBqd727g+eHjRv/RepW31BuOXis/455i1czFB
K6G49vWYk5rTLeA4iKrT6coO2xg/C7oZiT7M50O04EIFLg5C/y2k4uLsOfDXvL+aYnIR4PFnm723
eN5KnP11v+drqCzoUeaNVCGb1N4b2dBvqmKoP+1yRUFo9KUCWL+2Y96mULGjLwR55q1rDcRCtRFF
Q0Fx6zQtyeqDQxDl7mImDHRJkmdBPZT7vrPKfSBH1f7ZbKe+yJag84hh0X5M/HPJsy/PKFLOotJd
/LfJPlUom9IIEJVleDZEGp8C1VHuuFl/93M8jfSpVQ64LEUdcNxacrWZFPCT5c8ySs3nIqDEn8cA
9hK4/wo52X2wLwLTfwSZbIfIW1gF748I0vOCRxvfun01TZbB81LRbPjU9FKHFXs43Qcq7DpxNvVJ
elj80rV8jiTAOWjguA9EI5yDaD4PmYfwvVZ+Pnv+mjXqvTEfa4plp+1iXmbVLZq0cQNaIuR8dbMT
TaWWdBaXuNw7XZrezdKGQaxLn2GHIKfQRih9WawcJQzjIbQ66WeMVbOPm/IPAGtvmul1b6lnGku9
xOkqTCz52ASFjHfHgCgyT6SdCjRri9V4APjSlM6mjh+XOPS6jsMgu5a1qcTeRfTVUod7c7MSjSHU
XepFcZZeEbTbAYaGA+ZBJfHk6KdS73LfiX+1gf8zkG3yN1LErsAfx6NPampXjl2CiWyX35Am+rg7
68DUKP0XF7FGutQ5vkxypYcLB8LruTERkmu9Do6rpBjSqRa+NNbfoEsIxXNQQNnqkyI4mZOqT6Es
Z4BddtWluJuBP1G/1aN09uvIfVVqfBUNWWf9Ginlq267tyo18y+9ZbyOcpLdrKhNb7Jls1AoNND4
U1MMSGUFj7ptT6KL6mBy2aTFau2d3TIqACX/oUTVe5m4FLtYFXWfDl648hiNZ7aG/TzEkOs7uB97
jIofCZWhAEqU6Bq7UrHlnw6fl/Tx3a+B2okp1WCutVrpPinlMBceWIbD6Kj2oePnbtG0Y/1ptMlG
vC4BcT6orFFvuVGayyp1u1Nvjr8PGWKnPaB1yin+6XfsnkraNkThX7Btmj8nP+cMHemCbFDcWRMZ
1wBf1rUoU2apJy9yzCA2j6Zd2dR+858QzVEJAdu68bgTTRDKcPwq2dkTTPPfjJpsf6FE5VGMBrX7
QUDaOvEoDd7YBp/y3moujxuRdvYSL7qJCxWcK92uTq7NAGJd/HgniM66CFSh+NEWfU0XkkMszeOz
S/QjkusKosm16W3Z8IX1TS8bf41c86tSt8hHiyHGPzMevyMcHjeNXCVnYKwy0mCNVOSgwNuKKufH
QMpVHUB68t2rTg2R5C9BCh1THovm5rrTRhBm5MF0u3QPciFc50paX4mqy5hMRMDERrhwpjugbCnQ
WueOEd7EwWnirYwu6PRoBRVxWlPammMcPSbAux3XWgiX2aozINcqDNuoP4qDiwvkMBOng/PRjuFq
rDz3LXMtf99VFJXp0ei8BergrNTU8lfq1HQ615rz8XK2YhQr4B95qtsncakRQ3WBnXgn8JHftNh4
TDLtXD3kWjTOxDWZZ8abNEkx7cUi0dVZmowT/qnLBkdZDfnE0+HpBHGwshV2hUF1kMOMqjQxlEHX
m4n5mngLkiGH3xInKrX4sLCUxm53oBiuopUZXn3+z35Z7QaDtR9z1TjuxFzNV6vHNDSr/7qH6Bdd
fTB0B0JVrzhtL8VmiCyWumwbMsqWmgTv/Rg/+hO5V5cmYJctvNjg/T/ni/62zLJ76bHlAHq3b9oG
Ffl0BmRQ2qsxtTpSRLC8H6RxkxUjD6Y/i04DGxlg68VedNm4nV3ER7Z0dzUZvm2RF1JJeqV7/1+X
d2JArY2feaX4rIv+Yz35XAo2UacQe27iWWV+EDTpPomAg4I0QmdpTU0/6M7ER1kIxaF69CpSPaIf
Ng0f7HLktw3i5L1lnQ+OFFya9irhcUGRGzRlKZGlz0iVvpRua8AP1+B0OljTin4TGywA2mlOQMtp
l2rWmrtOdtwdHz0C3X/qNirFgh6BPe9GCF1Zb0gXF66saInajzyUyxUA434h+hLLgMwRNtVSKdol
0gz1Uval8YIXQL4wnLJY8+c1Xgiay/vC1CgiziX9RUz5c0GPuJGtcohg0ZGTew+oalShL8FKpv6j
5JmYJeE9lLpxVlXWrqXSGO+QundPiZW4lBkll96YqsEzf5fGcb1vgTOzfqiPwyROEwd12nhhBfHh
dm21FV3htEHzp4NJUGuO/jEiQUMKTxqxLB0lDw/1NGuUHZSs46Mp4od6lB+D3FR3olWOKg9U2y6o
AXPXLILcF3FA4Piu9WZBWYHjvowRGAoW7xY0WZqNy4pFz6UvOugUEHTg9VhdDRcxNwscZw5+SXrc
TQumuLMVGtSSFtKLprbqy/i972SznOMWgXOXHrQ7aDwTgdkxt3r4lqJW+SW71Ko4Rv3hwfxYWFCc
zQBnLDVM2F4HUU0SQzdPgJKqazl5dSl+8+hK05b9+DSj7mvrJAbFtKnLdpUdtR35hj0egjLKgW3c
IjO/XARK8CKXOHuyoAFppU6yBzH8mFko47joNQ2m2vNKMcnwvB9RB5kXU5fgVlbaNdH14WOU2eoT
PoJaNTWpF/gS8/C6VMH4mKXUxNTsGtl5wEZxOrCm4cM4tsho//SlXornRUTOIvNqXYLxMc5aGaVr
H7Is7cCb4fHq70VTHMYMm3DUEtmsyHKWwqJTiSXfX4nTCEWKORen4sp6RX4z39QV3jS4Y1c3D4wu
1XBW+wOhECdq+02OZcQApVada2wedp7Cz5OL8cpr1UpfSE20P6BpsElXrkksy7vESxpv3bQGKfSA
bL+dlv6RWB0LqraB29UBo1LLVHttqWBIYkO+GKmsvfa0oqklxjoqbsSYPM2cxvIyUh5j/+91YkyZ
FMF/rtOdGG21H/kQp3NslPuUjNrgNls0192an4H8JdNg0WaTuMeUwDoTEwzNetkkgf6tQyU0G5pE
vUiY1e8hkGG6g4L9S8HaLB8BzXjTWy4Ty2jbIDohupwcfxlQNH9uKmyFyo4vTVn52i4wJow88BXc
Ybl3HHbn3pOCNx+vL3ySlGyj1DASkfRELHp1YxdOZnjVZIsnznoz27gSXFowfJMMZpryHBVnz8uw
FMENAtL5ieX6rC8088Oz1GGdR1G/7p3Y/egTZeanevKVn6l6qSpJtDN5PN/5M11MHnwYFmJ1XIRj
e3dLH6lW1MgrZ5BazA6jnsh5lc7FaCtX1CMSjtBSTCqJgVXzrtGim0F57Z06eQLBsj7un3eqLNTb
2XRj5gNt18p96UbNIcH5ccJASvNcNCuLN386tLYJt1ecPiZOnZEUvil8ktai/3koRu+K9oxS+7x8
47Ff/SqnmAOVDT9Y8gJhDJz4npuWh5wUqkrVYwgAtDcE09qfotLqr62VDNc+LlkSIRQQXeJgTGxC
v2rOokUEu78+RsUFfskKoQXH/bxH6fD4jot+97xHoNsDiJ3yTXQlPEpOSt4hEppKgZFrW3swMNa+
ng7PZiJ574GMK6InKorFACp3uV7pU/WwaItDFbkRxUqT5TA3+Puu/2qHgXcrVN2mIN1INgqSWtA7
kvyG5Wm9NGulXbterbzBdS+Q3vTGDtZMvB2m4LqnolTyU2yX49QH5mY54zpuMIDxzTTGpwewK/aL
mI50cvwK99yHp6iVs0fTp0pJdbJX0SoktKxOUdbz0YmKfRlqxV6cPQ9SYJMiEe2QXJb9mFlNfNGw
huMU5A38Ham5uw6Q6sSru9cAHtKu7G2glVMzNI14n6qpMSvkpH/N/AGhkA5WWoxavYTBQw/ZJDaN
7rXDouoIUuJ7OrVSwh2nMBzexFhdxNrZCfKLuDDyXO0yeLhATDNjPTCuhSWtxFiW59bN9SANTGNO
yi9enf4UQ73uR68KTyMvDIZ5GAHtTvS7mJcOzQyi4PgiXtvqIBSGPW4cTQWjoTHTV7cbwAOTqkQ7
n72OPvHJzKlOYswOEcWqIU7yYpCveTJPnDLciVHJCrIFrgTZRjSzljhB2gORhiNK3j+396mbB0c8
XP99GLBIkzvlILrHpsyJUOvj7xmhotg7EA6LxgvUaiHmyKHEnLEex02sltffTXGhGBdXh6AYV1ge
Jfh7wWfIzU7esRwg5sRPNpIeI8btsLF7GKVasaihoPJWTZ0dtgWoMMUkoFgLXR4JLmKjcnwext6T
j2qIXQQKv60ytcSg6AcH3AzUgTsQJ4EuY6jJcKpQxT57TiJ+HiyrspkWNNKvNkfdRsoX3WqnYDrY
m/FBHHwPmXT7qFYSR7upAdlO40mR3gIwm/A4/swRp5IUJgeLP3ZmDf05siBzqYGXw84Jq7eg4Ne9
dwyPeAzNUi1ukCLDi2jpTbwYtXZ4YfXCViM7RF4BqqEssoWrkiAPRkmbnlj61S+iYTUAmFqETuhD
D3NRamltlsF15zM3Tywy7Z5M3uzRVkrnjLPAiDGGql/FfeycH/BUg1fP/XAPqU/G4CLA5iVEF+VH
426I6l+i69E/xjBLfOiG4h8h+lo7o6y39Zql34IpVpwOT4hpFxWNXnX2RqpFgREe62nDVU4H0S+B
oPAVWTuKqWCsAaDyl3r0PaeJq/7MFf2JPRRw1vnc4xkwfHEn1wUlkz/6wKo3fePUuJh0j37PNccP
uxzrjSEXzcrR4SyyUPEPOn5c87oo9HWTtO1tsJLu5isb3671q+hhhaJuiHNKM2t03Hgepvj0SbZR
bSXPam/4m+gXhf3/YxRBEKU4ge/MxcV+Ev1sEdYuzGaI3pq+2PZpol41HDAoLDQp4+BBoSSB/ep/
FZ1VYDcvZWuRfOGCtCdckZk1vgNcYLLePzvS8C7GPMK1R1Wt0llTB+rNbo03byx/qG7W3sPCM19y
Ey+t2qnn3O5VclzpqE9jZgzPyI6yeiOmtrY2roGVVDwsGE1G1zn8uY86VOI+YcR6tQsoHa4U9axN
O6Ni2i3lqfaihJ12FC1ProkFgZQEkslmCe+M8jTNF4Ng340XiGp/zyd+2y3FoKuNJbxO/WwlPqKl
GIToaPf2zsxBfOddrt/4kdKxPeK5Hg5Otq1L37iliuqdhxxS6TQopvlKry/g9Mar51VG95JRunUV
16i51qzHaDAwU/jnol4pb7arhnAseSVXymxwurywPs3464VF0wvDQ1QGr6bZKufSKKuFHPnuG7iU
XxBLx5++ds8kLabymspjxVbHzxqmO2oVDfERPzOrojRGfIlcAmsSm6AMhSTg3qGed5ZtvLl5svEA
tRZFn7xU06H0OiowJBQyaRYnL47NQkINjINoiRlWUVkzDM7rrbjKaZPwUA7ON0u3DMDVVsaWOSoa
lFpWt6UaGMpu5Een1u7VbWK1ZxQRUBdLcQxc8N+K/ClmPLooRMTjYbqiIMuEMk7eK1OX6DdHNidp
WPQLOWvac6bhzxfGUfE5Vlq5KGRl2AFkdd+hQdqJmn+OWHhvurZulkYQFcQgY0pEIrCTsP3leeHk
+S2bDrpbyzN/9POt6NMUhYAv26DG9rBzdrObSxAWdUfWzsSYmJUDeqBMoTgaXaudtelgwPaed7iB
rkRfpUTaGZiEdrZ868rGRd09uwr4yqdAuaoV64KZuDxHKs4XHvR9ElFg8mM0I+MgDpLtEOoSp1lb
cJrhQgl8v6rmz0lVDwZcNMn3QpT/08RkfNuTmd3qbvid58ZPcOg2cc9xPCguaMIK48sXCn5BUduy
+zU1rTWODMBeW2cleXLxbZgs3pI6MV4GH/+mUbKwyNAqZRfAU5pk1d4V5MIuNDx0WsYC7zzr048x
llFCo8e6iKZE8g5KkvFua661DVscELKIJHvmg6SIR4jQRixp76ArXym4My4q9hF3+N0r0V1F0CMl
P+3noulprrNI2kT/Py/S8igF2QzttSc4DYH0m+kbeAxCG+XbMHhnLwV2Xmv5B/vKT0zZxkurG8YN
fO1BdJcKlcRDWVbLJoiLjzQye/yDOpMEcx+8kYl5XN2rKmFEK2kusY23GMmYT0IxEDzQCeHoNXif
WGBc3A5NnsRj9EwYH+Dv1A/tBlehXp2Cm57/WYyrLjTyDz9VTBYaY7jwM5ifUI8AfCfZQXYJoLTs
GI+togZzacpulxMReGi18IhyNrrz87IXae4y8HFvtmtjLZLjVHvNO7I8bzWq9/2Qlx4mUWTDNWph
qAIr07MOyeM6DMaHuG2RYe0GAgkp0/QqDUxFt/isYnhUllmHS5FZByz6SWa7I/ZZVTxRoaCLm445
rGUDdcC2Gr4ZrRwOM0UbXsLI1zY5ucls7au2v0mpADqMBnmEqKmdtVz7OmUNdVuf6pYShj7s9gRX
FYVPnujLgmMNJTmbWobetivWw9FWMgdpX+YZHK0uce5BMUhnw4kPohVp+nifmCfTkN12zT7Lkglj
GlJbQ8EaTgvk6QNY/jdX0WU+XZn/kdjO97w1pB+uW81JVgQ+ZiPZyu7K4TucEWy6g854gx0TTAKj
Amluj51r0Jcvo4TPVknZ3qPZUqd7cWR/MShKTXhbQ62ZUrCw9DXXPeWqjWoNaRUP8lvQdzS6BCaz
BuRAjEl+3h99vaBkkUG/ipgRKT8inA4OESUFK16XpFakQYxt2V+MRaKf80ZWHiIwwIK/UnlI4AeQ
VLNY4GLkgThMaftVyqb/XSmrfKPpBpq3XjM/y4yQa1V95Vvcw9yluJpH6y+8+aBk2gXkRwxwMDjF
dSANccuVlN7aiQPlGwgyxSkTOc0GnEqK6fD3+L+mPq/X6qb9fb3oFJc/hsuaeEGRqle7IW7UY3L7
1ZKRhVggJmcRakXYEgi1/XPgSP5X1UvxgWt1514W1D+jhJHPhMcVALR1BIGthHwfVv5Mk814VyaG
ewU51a59x2fF3NfuVfR1TSrN+SxrqzaVCQzHLZ/DGP5Omo/FukHy/DGU5lcbwtKlpIThJU20tc8D
gt0qVj/RaKJE5rlnQpsnSISKAQNHters45AjY3D8bmEMJCBTtB+3GpHERvbVbIPuRrr5Hd+hnHXT
qxbhFKZoVUJuzS3fxxw7D9U0oqMxNSVHmhV2FryC/EFi2lo30V2nvbONcoznXNYK7/zGu4jysbUR
o7Zj/KJI1TmJQdElmnXW7XXq31/7vhs3ThfZS71rlE8iYsemdY0XNVW8o+VX96i3rVmGp/0kcuDF
VbxwGjyXlurURGOHG6aLe6kYpTBB2kkumXAAV8GrFuTeSfGJ60vGZ5r577IxGPeqStUVWrFsWfEH
uGvupKS1Sn/eVpJxt0lOnPQ8fI07vPjUuutXUqkdGsNqXrA/a19SADUIfMNoP0waUGhS3naM5Qj1
AKNiXlgH85IF4FW0ukGFjgCBGfcn54pIOMf1rjYvPlIAPrdV/11pCrYXafLF1UN/ydqe5Y1qy6cm
N9S5mJFDlZOy8HtN1Gpe2eTj3RFVh1Va6mJ0wDZVDaB3aTyZRXBwyyr9sELFRy0WNTtDc5OPTrch
27LjarCSOnW5Tw6BP8RHGxvukpWoutbKoZz5HvERoF/ebFSQuGStv4zBMX8NVMAUlq5JpxBl567P
+Znh+2/cVQ+fCq3I86se++Em0STpKLxjxUGOi5sBkwPTiX/6a5SXsd7j4Zh2KhUIff8pjdm5QeP8
y02iRWnK8XcMAqbNPGInahCjVduwT5R7udubk82krCbmrc5Vd6YCbvlm5eoqVI3hl+a5u4FozJdK
zcq5PHjOwTBCbyZFZYOlQ1e+BTj/7EDzDHPRLH3TXKNZIUs3jaoRfAo/wRMTfVr5RuI2W1h4xW+G
adRUCRiZekFwZxplMUQVb807IRGcwIhGgX+WR1dxpxxctZlV3R2ZznDHEmhSvPECmppu3Dwzzw1+
YQi6ml+uvdXluvpJMjiZ9ZGSv2LBAb93wJgkUQjuGz7c6oE471VGLjkffCP7Gtnlhhq9+ldSGNuO
QMsX3GEAUAfleI3UgBJnKcEgLPeHoy5HGbiLRn3VplStTenmT4xuWP/Vv3gE/IAAL7/VcWwhJnAy
PnFUiOPn6657OAYXA8OQuRpaK6Pi74iMv91J6R3RqBJsC6su99BqsO0YByskRYL16V4cxNCzaaoB
oiobbtm/rkljqiqUwpE2/Hxkp3I6VGhOFkrZtQvIk9mJ+BISNjGsVHb0r5GAPR0rduaIUapaXh12
EnW/zWx+ix8HI/NYHXX1qujwDRZ9XeEizEgr9RNglrttRBObUhsKIYLV6VrZwPGB2GNL8kUJ9mTE
S4wFptPBU6bTMa3WmdueHiNF6wYYsriFvxKn/5rv2+eBKMrV0fHZITryPspaeiSniKRsagY15nia
xsNBcVvvXW7wiCBoMm7EKL/U2IZkOOyIUZLqkLsk+cUYiuJlumVfK9KbuGXQjPVMNMUtO7JfC9H0
WN48bimasBLWhl5YG76D8k7YHXiUYwEpk4PZs0+cdZY77oyu7JPHiOj8a85/62PBsqmc+kiGR6e0
/rXGiOXSa619aTzLvtgUdMVmNh6e/Xrfq7MkRjMhZrC/tS/xpEqsicSSofrnUtxDYESY+J2Jefi/
ayRleT5H685v7GM5nSl2+PtM9LFV+j3617z/NooowX7cL4u9owvNNYpUa1f31BNCIqJC1nZ0XZ+L
U13HHOzR+5gg5pLMU2e+3VaPS0VfKa4Xp/+6iHSJtcth+y8G30ooFJBKjHUQ6iZY2FzGxPOo2VBY
VpbIdIrUIfn4Z2CILO9EMflcTHv2OxGMWZ4XyO0JVdszMVzr6hFVcbd/zpNCHKmqYPjoDcPa1hjV
rqxK7ndq5PS71gBoPxPt0Y6HXSBnrr58jut5yriYKjof8x9tVfdUdIGIQKE+zUL5nNrp+NXLzHIp
4zKx84Oge1GV+kP0u2U+M4ahrzB8SlnmxarnXRPsii+pDUGND3u9KCsTU7rC16oNqUcZWl0PdHYs
anOPyvIxW1zC4tI5R/ldNMj9cVVnSCuHFNdR9ImDBjF9hoSXp4rsu7PWrqbg6VQlO+uqVCfIEzl8
s1Jp13YRpanegAU8lli5rBbYdUdvep4PHxAEoBOuCj+XX+vX0rXaV7z0NM7VqG1fhdb597mpAZ7E
7/1MmbaNvVKmrjoNa1WvBZuEZOlnqTXWQQ3i/o5pY84PNrunIHT7O0tdb9OwAl+IUanK4mM1Ot/E
YFxoCkukPbqEGNeysVwpmnfWhhZFo144R3FIGpLcM8Md8DCUnBAD96n9HBdnVtFsZD1Wdw0Ojc26
ljCYyVOiq06Yt3ujJVYxc12p2Yu2NXWKs7/67FgFfkVkkoWYBlBD1dH72FpwqFsLA0C7+30wLHDB
fTgWq78GKBiA+lTYkznGP1cQ3/POuI2FRz4v87/6xT1dP3vBgJEn+fQKval2h9IlkDzVBolqn1Hp
si0en9Rq/VP2I/oNNmmUoj0LiZiz1Zj37Hqc2VQPPW8n+sQ9/8wVXX/dXfW9vWIW1UbvR/wZlAB0
heE2GydKwpxKhGYgTddl2WRaP53SFmcppNQZPmcH1c95+liudgJopZ90dfQg6gwLpZXykzm4gIiV
IFUWoRSmiO6nUZ31Q9c6eCjwQUGrPLm/DMH7gFvMJsW8eSmaqWtg0RqiSEM3HGIzGv5UJ2mTGIyM
G98S65U57oUE46VQpOAdLaOzM1twhmKS1xcljyssYkWTrzXONrpd7cXk3nePJenoq22a5NP4TIju
KjFKsLRm8PhHqTp7OenLQ/qQp59FZEYXIWlgjVJd6aGCJ748lQ5o0P/qyZTPMGqjC2Lh6qGX+N/v
83idyvh43qPrKRajXHnXpAOaAgLN/r6U3QEnW19CGjYdqGysF+kY85xI84ZyRakJDwkFqwdxVovO
cTTZnGP1yM5tmiTGg0qtf89/zBIXRAkZdcBfSHP/uokYflwUWn50aPAvhEoWOU21bhvnToBXwp0H
E6yjOA261KPCis6BLyQPDYoaUPtZuKtKFDryOQhcoiGhK+0DoiNYtZx650dtu+FiCiPiHTolHUUm
8r8nJcUQgoBiL2ZKGm7JXZnudKcHF0KBaqFOatKS/flR8Mge7T/DldxJ3elPsw/gVM8EqUyBBlQt
4qifd4UR7Xuco721uIU41Fj2iRcIDbIspz/Nxx3g+fTAYxIMotgkXZVP0zC0qzhgX9YcQ91Hbu/z
9MLrV9oGVpnw3jXaNa1i/RoVHhUjEhZQzz6HZ/CiiiwSr9OtxEBmle5sUMkwPvtk2fxworHeizuJ
fp6riwr9OGVEXKkpWXiRrPLxeqIL68mU9GxzE9eEFgW3ba1ucZHpKd7P+4NW87xqXadlhVqEsxRg
R8MLdyFHuTRIdk0TBtdb4ATV77zpwlxMEqeuR+JRCe1q+VyIldPK7tn8/1iw/d9TqqjCYxD5y6pv
2fiM6Bvwby3PLnJmaMPTwewu3mD0u4afeQNhGn1FZr0RgdW3omVFZXlONaU4W07xo8d6ffvsEjNw
gopRkuDHMhigiKM2l45QVjGV8tvhPR4pp+wbt771GKwt41xyj07d4r6Kl9VOBeB8qOzRW2tZXV4k
3egWIbY0r+NYsGluDfstbvp2LzXYB81IkNjINDl4SZ8c8mKvpIFzUF2PQVDBvwfFDFUdwoOu+jOZ
jbEcG+ElmxKLYRBaJ9tsl6IlDhJPgV2s1T/awYtCZKhBt86dAqNA0zUXlRnru8qj2NwLfGmtD6N9
b6WSTWuq7mssfi1S2hcnOFmGEQFD5BDxa3ytQfcm9v+wdl5Lcipdm74iIvDmtLw3bdU6IVpSC+89
V/8/ZGmr9Pfs/ZmZOSFIQ0IZIHOt11j1WZRu9Z6zYy0oHUhA4MucpdVX1wyMneghx3F8tRFfnpG6
Nja65cneHIIGkISq9Nf30eUEIdAuJXF+r8uqWFqOWpwsxDBiwKZohjVpdT7RdFHGtOnTqN7mPuab
t0twZI25gak86dU4eHMTZYqjX7fr+zU3JobhGeHT//3p8NdEQCYBND9dtuiODvvt092rfn/C+xWE
uk1KJPTMze2UKcsNgCpMH+7nDC28PbWUDNz9rG0guUuocL8+oRiwDNJfn/D2bQW+jdTv9OluY6uG
x3yHTyd6i/HFJ6yQEbtfZDd9wqS+/X63r6XLIYFH/a9PJ46WLWMneTaoqOmLEEdjFvs1VEtjdx/e
Iu0460s8gIDhFY/gjia+q5wfc7OxH0iVPVaq5bxBvkFxDifYXaq4xWumpPPclJJTpjr60hmxEqit
7MyDyXhMheH26PKUCSKynrGuHiRFexeNYlMAxtAMZ7j1L1tI8zUB0JXIh3ah3xzsPPpx7+8oxA95
5zPhtOVFo0nM9YpJpj3pJwcvW3nwvUx9QFHqYPe1dAyn0lBY3c4P+WpFo+hmukjWM9v2UYWki1v7
yFHYSB5PY4iNWuf9Mmmt/I86F99ax7Sq8+0sQ1gR83fVmTiNOKrWA1xBzDzZiWKvDNUJcPOtJI7q
a+SMCrNAnPP39fpqB/pAsS+iKkTwYYOCRDa/Xy+a4T8zOa72okeMweDRUqvblYoqtN2Jg/aRT7aP
DyTqtLfIa5vbVwLYP1/LYQKMX/vaO0fNTdNTJSkQWAcvOIs9I06gTuEWuxFFy4hRci9UEAiBjun2
p95OJPfbErbjfQDRQ2w4g5sOv85wrzajPISM/9cZ7g1x0fw6SwYJZTLgMudyi0ay7GM5pEqEtpl0
rFRD0qDUe9GW6Txi1qPT78k626Tby+LkOFgl9LJfXzXQBQvyOeaT5NvevNXS/otRdf5M6bXhW5jV
x9Ju3Z8OXsVK6vfMCbHyRCodVfLYVpmfyP53S1c+asuTvviJY6PO1aTPKrwe7KAc/Qp1iaWppskn
LldZY6lo7S2ptbdOapfbXuKfq2WWsGFh5qW437m5hgNQrbyZVWKrMOWvtTbZipZecybGUUoueaa2
yXC41VqaM+t5ESxBVGC4t6j5lVO8omvi/ZISrxqF6cm8SKd0tnLFq1B/KNAfWgdVvg1KJSBm6nhn
2QEPAr5YQo6xjeeRmtTHsTLlh1CunkW97UU4j41lvePprsCp1Bb4d0pv4FmVlaO6JolkDu+7Y6Y2
SNB2ur/l1lCWopoV4h7bXvkpvBqjb0MDM+MaKVQHnuWKaSJBSDK+MSZgeryvqryGozztjiqqFbah
7DrFy4gv+ovAbvPliBf0s2OSPmt6zBFsy8RvTcJWwczAd4hi20C5CjP5pyiNUm2jkO4cxZFovhgP
qKTPUQrmXTxt7HQDsgSvyanQRfka5fb6Ko5NwvFZ9wL5JEp8EnR5XT88iK5xBwiwIVS/JXwgPSWs
P7fcCrk80/MqIFbPRuuVYC5bqYYrZfCrbkzgc6FwXQEUNgj7iY5hr/7VPHU0mzHfuUMG3vh3fW5M
gYZWjniQji8RbivAqov4tZUGFfl/3vyiiMMyPjah7u08QFqvzAFeZKMIL9DVx5fGWIhOSurEZy1v
+R8zgq2G8JlMhZnAdEhsG6TzJReUwNQ6KDwcO2u0j6J1JP8NDsl7HkBXXQ2tPpUYjL/qih3sxzoo
CcdzUNaOGebEnbkSBxk5hoxDE7B4wGFlj3q/u/IiaJhiEwpfHmfy4Yknyx5RqYElJDqKFMzoleVj
SFhriBr12kRaifZwEC0zvuGVaOwG2z2TdryVRFXZdN48jQduoelwh5T2XqkNMl59TgISWdBnqfFC
lgmMRCDY2YaQC0Aw/1SM6hvKDsB+gokmrlv5JdILY22648SZ6xEBlHhlO41ZTcxqZ4a0d/5eWdCn
lCmNrjSYRQFd+m66RT6Lkkx+zn2TVIuuqgSydWfToRC1daRxwpPkwRJl1ey5ilma8afsvhNfW9xG
KtJom3et/o7XI6a0jaw/NjVRrzoOkqMmZ2Tuot7bBJhYnn1Lyxa2EiWvgSn9wJXO+Ij7620cTK+u
ElYrb43R1YCvWunqoPqwcMcRl6Y+fh6xtXoK8IN4aiucoCIL/txUFVb6OIO1AbJ6aiyapFhlhNOX
opVnY3Ro9Q6I6NSaoy78VO/vY5GPm6JaUX0Q7ZaTJMvG4k8mvaVO0z4NbbIokDN+xUtLAX6Bo6oo
arlhrUy/KRCyrqtXVmJYOUU99Imps5a4KxIf7aPiJuUD1KpbdW8m/j7NJnT01CvOuOegj/TrQW6M
fSdh36cbUnec9CkWcuV3c90c+6OoExugCP0xnjZjWJsLLJ3oMh3RIWSLa/3UIsqqjGDpvVnUiVbk
4EBPpeZernBDbbrRPVWmZx3rzML9Uhvtd0JwO693x5d8xMAhc3HJhZMZfPH0EW+J2H6XIDQvUnXU
D0GrhJeU9A20XtV6T8PhVcF8AlN4HETctAPX2AWX+8aq3WPFRGcPmbGwZ5HtRNtRMvEYnPrFgfWr
sxegQazL6THCl9edmYTqZoVRV9z/oszqYlUkfD0Yzw+XCkGz3dgB5RHsAPwJv5cjykqCOVBTAtLj
o+YEq2Bwgu+y2QQnwQ6Y2uqp5//FcWIU3ei3tlIGZ3mEKiBVJOJdI3IefKNzHuwK+IhtXkXNIBP0
QSanXog2UWfa9ap36vEsSrERRZuqQ7nMxwQunZtudUG0tj+G02CZq9qrERepQDXMBx+PFUTvExYm
Wm0+qNloX2MLmAttoqYyDWnpwmdfxFmFamMYhUsNAshRAZVtl2U4D8OofFEy3O7FnqiDZtU8Dj3e
7wSbvzrdT83Myi9WbqZbC4LbUlS7XrB3rEYn2cvTCusYpAySLvgajvJ3KPvt1Y+a7DRogzUT/atU
Qyois7qTo8nJ1VX1D1FvOLnLPKAwka3hPnPs4iDqebbWaGcm2LMaifcl1EnOT5cjdVK8jpFgW4si
V2f8vrqus/tlNl0FCjP7orF+XV3LVGreqe6qQkolLLrso7CUMxHZ7MsYZsbCjHr56NZOsS8w0l51
XRA9jy0QBcIo2Qds8HlU9/q50dRk0eiai9SlhwnItHffJI00rM02Ojhm82e96KvL+oun2/5z2+p7
JTbVL25foEOWRv6xUBro8bKbLdXEtV57NT67ga38CLXsAVRc8qp5fKyuzKR9qI3dEXUKmKO6X72B
ld96zL1/KG7+FWsu/VkupXRl5wTftaCWT503BpNopvs1krBXn7qifISjk5NXTxns71WrNx5O7IF5
Rj2qn6vKwE086C1S3IMLqm3Ura0WOhsWGJEQC3od07LGD32Ivxp58A1Pa/cbkYRThkDHR6GOS5nH
vj9z2iOiJ1k4a0zkb2CMzKB+rPQsKT8cX75gptZ809rgY2x9YyOZTreScR55dAHvZfkjchHZY1sW
LEAHV1mJunbUyzPEsU2addmtB3KF3tyJdcIYOMwNWfDgp6FzzgMDFPO0BxO/WjRxFixrGzmRpY/C
GL+Asy9VktK8Xlk3GkX0cGutXXhJIV6+y8hCvIh0d8M4fx1yq+NbvR0ixveVDB/fPqhXsd1Ks1DC
nNi1O3WP9zj2QV5WvrfhC/hj61tcNu4c6W3lyK9gHnVkh+fl1NAM3xN4yO+h2YVLr2QdYA5AVHK5
Q14tCq1vo57DyGj8L3kXtavADuWtlBvygx1i1yp69K35pMHBfA5SHc/u0rAB75nlc5Moj6IDkkTJ
DFE/IGdVVWKIHqh8BeSLgGICr6u+WGCyN1Kc5KsSIxirifwX9O/Vbaw73dLuZeOriUF7YKXDq1v2
+sZW8Q0R9aX8re6D+K3Bzm3dAD9aK05gfo2TxPiq2UQU+li21kXTxW9D/E20RXCcVyyrtQ2WLePr
oFULUa8YLFTDKlGJefX+CwHljTgF8R1rEWACrZmxNC8NH6sz1hJ7sZdPxXudaMAR+v/o0umODp+i
0Refju1B2u9QdcfREok/sSlDcMpFkGt/1KVJl525iHBNpgAvot+d46kBtX4b1Wnjx6d6tYZy63v1
8VO962XpsQHx30bmMK9gLc+7rntNjaq8FhNz0UbDZ/+7CtZ7dcWc5lZFlq0kiAQrVmJZ6+tYOuc4
6l29zNCWtd4jeNI6zirX9PzosNLbwIrt93LN70la3N16ppPvk8xvNxUqn0fDRVGnjnIyGBIufhFa
yBc/rNAEcEvvMVFaFGJDJqOhKp+AAWTn0tTklam07ixNDZeF9e27kIcNGgmsTE0zPYs6sefGjrGD
GXQSJc0JPaSMEr84ViSkgrhLz7e6sEywEEzkeOEPg/wIGdzb1WMJgNXVh4K1nj8HAN1dRasR18XC
CrAHFUUtsrtDPmTfsjKRHyu9bE6ILR5iz0W1Vw0DMrpGtBFFXVe6WZqH7q016Ma17kTuA9lT76lW
m4XoZY/MX0qdebwMWxHgF1ozgzGSJ+zc8OCXev0S6OU8GjTkmC0ihaPeNktRbOroB9z44YK9dHRN
WXsadQxI1ME1ODeLGt1LDkpwq8rImGzkDH9XyzSqh9ImCqzHwbGZVGmj2giOLS9/0SY2XleXy0b1
y6VpKmMMELq56IYprz0QJNsU5/qz2Ch6ES3kwsTQTsvSW11QjwlsJc/HBdQEzjh1FnViDwZnuZEb
Epz3Olfy3QVqL8oM5GE+Ltu4JzcyafAkTpPsQkhN65jyheOQs2ubhgeU8+yomvsziHe8MOyPsHB/
qk0vvySlNAJLqvxznVX2Bn30AK1FUz91CvzdXMuLFyXMA/IbRfsBltfQNOenVoZP4VNayjpvqMG8
berEQqGuTa5FlGFp+r/r26nxUx2xDfxHmlls+D8Lw6vUkwOeGUqGPC51gAXHbNQUsJHhB5ZEA6ou
w7AXe/eNZSjJWokaWNS4uDnTxmceAutx2g218qlVyRDfjd5EvSrB0xd1t86/+4nWe+e+VIplLOvu
RoKNtsZsdQBtZAavqiJJaAfKxjasvODVj5L3wHSqMy/u4FWfsuBx9eK5Vk9oOHkUh4xFpe5IGXZz
0SlmBQvyC7YHUVjeKQOvjbGDWWT0lvZshrqySKKhOseKGm8UuUjAL2jmoQjjeOWXvfJgQRKbd9BJ
3rrReiDIPgH5mX6RtJq5MNkDl2mIr2vlHLpj/aBXvEGSQpEPClq1u9SWvM1YyOM599NhMWBk+tJ1
rJLzLzxzkoNu5KQAwqqbEeCSowXw1vjgTTQpp4EKORNlsQGSF4JwaEY8GqO/WsQYorvocztGlFUJ
xdaufRsqPbn6k/S10nfZoU+Ls6gKpyoQCMYx7Oq1qBKbTlebM7GCmTjmXi/21EkT+1ZHj1vX3+Mj
Dba+DSgnxOmSqDrbfpodRH95DKSVa4wVQCzNWRsEtvZjERa7OuscQvCNf7QrTVuBb4suOFnZCxYu
w2M2GDUJY62Y3rk5VkWat7AbeGd6pCt7FFsQMUgmtRClrKOVqAyV1MZvfWq3PRSaXaJpw14eVCBo
CuvpzGuqx7aLQYLrLsHqRE7WctMhjNjn+nZIymKbTpHJEEXG1eiU8SWXRChb9Z50OUvmplwVX/AR
9tEJJbTYIkwKmzNlqjys3WkRNQNYuGy7AqkxN7PWlj3MjAnw0RZSsGMBjt/bVLT8xp3Bl5AOYZy0
L7+7NRboQruHMZP52q9ubmW6mJbRzWE0US9GM6du4Fr+7MYsxAQnMMaHqK7LtRTbJPejQX0MTLO8
+jzBzdo3irmrQgpoUSTYlU6sPlpmqm4yz4DJP3W2sXp5TKH2TF31PMnmCli3jeiqyHW8ayTg2qKo
WzWGl06hbjqLlBCyQfJj4qOsaThG9JJ7rHqaUTW/1CGTYX5+5T0akZLwa+WHlLbMuWKEtolVzGzC
XOHMK9csMzBdBU+zrKKkuEpSpc+rBqp5GbZoNDUJoUOSAO+QyI+Z3xC3CO2NV2b2T/Jzz24fFm95
YuRzSyr0Bw2U3KpGR/VohpG2bYZE22Ca1p7EiEj9pIhyuahmt73/XmbMTnl3TbHj24hFAnpnGlFv
nXw+TCKFOrCorVjj/N0q6FMdGbFi5yeEtkdj40NSDDO9T/GbGZJlgv4QKt2SlifXoM6z56IpnrNO
U0+D26bPXGUGuNEgIjM1jlKG1J2tlTvRajVViH6n0W5EK1mPAnUn18Sfk2MJwxqrilh3XzUnMDQF
+HctfrMD+WBMHiSmxfLEc50vqW5OcqNBc3LCCmBmq7gsz2sIYVHRzirNqj/GletJ+UcZxz0AESSx
5Lx7g9rhHFyp/LWpm2pYxlmszT41fCqaZcVqC3KkqB+DDO0QBwvBZNSdg18ThkZ8nUVraLDCL4L+
BzMyBJn77ifKhy8YivtfnASdYHhF3TmMe2NTwcuB62Ln54SE8AKZbXNt6oMz5/XG1z5tGggGe1Ox
0ZHrNezFRWWGKyrG0kNEZtpweX+NwSzQPf3QVZX75HrddKOoNcaMFJPWKZdlY2B5MXXGJcBcj5qO
3MZU9BsHHWfMkG9DWbnTnHypeRaHjqyKHxA8mltTV7NuujlTn2AVs56AF+mN0SKPWXhmmtRrr03C
46dasG7o/RmQ5B7nhwDRAWORR0P3IefKY0qW8d1tzWqmWqbzgp/XMMdzN3mUGzlYIjy9dxILnUB/
QLM1HLNtDxIH5RNFyuZ12e6Yatjg2WlVLD1eS4YdL7LITR+TaTOQWSDTcBU1susdHGvcyjQdfd90
jqqSGSO+3dCnZdNNFkCEOnkh2suBiHDWoldcNe4xJC4/L/TenqW+/BRZsK9MJBnWA+mnlemm5Vwo
CwnhoHAiwNZZPlnHA2uVxwpHxFh9sXQ+nh2pZ1GSCaGDvH7CU7W6KGgO78osLRdeahlvQ5v9sBIj
ueZOJZ2QhybpbXTcR/g8TNHIK9nk6lviNz8MvrM3Xi4N3pfAAkKtCeYoNl9wm+9OGSSmZWDbIIkd
C8tMpau2pQfd2kVvcsA7B7sdeTxwt3xVRh6Q+IDg/1a33sp0QFii9xb8cPhhtFJSNpESShsCgN+G
EmHzREeAvEAP/ReXBYXIVM2tV33Q3TVWJ+naLPLm6pv5MXYHFVMujaV/mXyXa5RdCDr7Fyssrp3k
h9u+D8w9It4oQk4bIz57+XtW+LU38zr4olnQ/uzUlazJ6z4onC9+5nbLWpPLvc0C4uxxifOwYZKl
oeCwwnVbP5dj4807YpGwhYoQpWjHj2Z1E1nQPuWzpjTjuzJZrCKeks5cK8/5Rw2rTLZffbR2v9l2
gLJKB+GMF0q4NkuUUVzZ6F4dE7hWqfvtd88Y1qVXkLhrtKc21R1YetLVM9NNrSO2MFiIjgyROq9r
TKa7xLfXEZrk+6yv+o1pSzt3zNKlMjj7Ma7amUzQg0BM06/aQDNXmdt88a20xuHdDmZVOgTf0GW6
2EZhfeTcPEg54wGLDPrKkep6h/TrzoHffKLDZGYOQ+GUDuDSI2AgveeHV7FBoEzZSxGq9FNVJEnI
iiW2sSS3oxw7a1COcpd/6e38Upgp0fisfII+Hp8RdpafM0l5QaXQOqlhXh0Ho7x0IVCePAnDfeB8
hHKTHmREJ5ywH7aehQIK8P5MP0gnt4Gp6JvJWwcqYw02HWmmqSgN5nmKbD2YatudGrOGuC4BatOl
MFiUcuPvVac5KnVjo1k/IQ4nYKLvsMcU4UeU+2CkBuQLRL3YQMYCTy+6iLLjV1+Z9KeoaA/PPd5C
5yIOn2slq04EWrmTxo4MX1e1L7KdhjNIFsm6DNofNpmQKzbB2rHvLaiNuh/MmW1kB/auohHR+O6K
LwJw5TH6RlifHp1iDFsniPLZrRyoVj8bKjUGVJe2y7y3i5dCC5slppD5WhRNzeT14yjoy3oj/Dcn
H+ZdDQ2UKJuW7m+7FqvWvavD9JtPoIp95OkPpIKlud9hQug7u7QaLsUQGmc7AdXa1Uvd0X6writm
clh/63SjvYx1QtopQ+azDN7GkvswlNT50ITVz05/7GwLlZ/Idw4FaaYZKlTtoo8gzzQhVuSB1Lgb
jOIIOHE7XxKUPC/ptEca+pKocQGJkyrR2GYQpbqOZ6UoyqqenCSl/BaB6snw/XoqI7nlHYQslCha
gTceB5tgGe+5JzCf3UPSZHNoEOZTnsnJLAAmQOK8/9NbbZyKcaTx1vXN97+zVhM9RIPD62GrDZz9
t4ObhVL2EMQ/Cze3d32B9qPd4G8D6ybZBDoMK/iZMJNLtMlYcg8rLdeK82iXFmRLuSGG412cusg2
GVP1fWqTl/O5/Te8Q0jOZUgpIHg4nhFlzpZuEMgPzRhZuAx18lMeX8uSCehk13tt2zDctDqO8KHn
1OchmJIvTly+qW56lAvu9CjucVsHzkSUS5ubFpbrWmPom8Yd5Q1YaZzMMzVeKoZVbBWT0QB3T6+M
riAzzbwU1vJSlUvzw86TR2XAJqjKZBnbGmnZGWH+k1XeyedZ+Oa1XGHnRxkSTUGzKYf6ZHMrrSPV
7ta9YQ8X2bK9BRrQ6qtMglI1k/Bnah7JZAEd52a+mH1tvVk+OqdFq1QPJJiaVRHXGViXEmw0YSzm
XNUlq/RmnlZW9K3I+rmflfGH7JeYIKRB/GwCDVy1SJ/sx1FDpcUAy+s7nUJOfziqtW4/2Y6j8Mhe
EeUq3gPfgN5py8XO1TsLPGH3oXgRD0rbAopvVCZA+CbcI0UcLoncDKfEMfNZaxjfQiX3nqAiDhsF
4dQ1oqfOM2t0pCJT7zsyFgAI02R4GBK9g/ZTyqsybZtXdFF3okdg1iDGC+Jzaldl66avNrLlxVs0
IcytQv7hwG8ZkfqrzTPSE84iQMh/2fQE3Qc1GA4pYd9ZHzjuk6HrhIPKfjdhTzoNheCiBy3Y1/Ex
AKgHo6asl6WBTbXHd7kw8b/c8nKRXppw9Gd2a5P+nlqrxsZxxtCfZBnxURIPTIpqXqQlkApNb7tt
0xC9Hm0lfXNi66MDaXopnFC/ZJr/A7P2FAK0M8vBUc/h8aGw4MjmFhOpYd23UfrgqVPkOmuq7ybi
WUnQKB+scj4KObCeC6SflooSvdlDmS/IezqXZNqAWUZJldzRxjUlVULfo1IWYwlmyXdL5yI6Oo4J
ND8kiX2vy6XeJPrLg2UaRXSLiStd7NvYt8FiE3Od5ty3HcFmyfOXdpanR8mrMCAYY4SfWi0+gLr4
agGYPAaascz86hEJ6mCujuphrJy9nhDHtRxbOeaYus/HwVcWRl33Gyeu1C0+JMM5nzbBJh0IuYAy
CDa55wQL3WzUV3NAT7/s+5+Q4Ua/Y8WOrNVzSbx9VtVOtuwQSOJxGXvjjgzC3NclA6OoXNvIAyC2
uDAVYjWetXEjKZ3zl+d+VeIvvqMiA2NjAqPJ+XAYIavOE410dGhq/aIzIiL08mBBqWuadhbVzSNi
QclG1N03sML+6lLZarfsrE6bMRs56qQKXu2qIwxj6cHLpEa5aBNDu0SO76x8yNluYqzJSI0HCEbp
xjNwvOnUAsWfoD52pZY8oqjAvBqXPbBXer8VdUoC9AV1WeCgkn1hKWB9KCphqHGyI7MfPI1ZMm4T
77IkDTtfz8YdeGy+HZcMRgCp/9CAPWIiGH2RKtIOHSTcZYsA8yYpevsqY+8pW2rLogeneXivxEoD
1jh+0MxjLwkOYIbTbTASsLCBeSwKa1QXmu+4iLt0Dx7RcMcwSeGPoWQeaxCKLny1q5R52ZW59MR2
xjZiNJk1eaB3n02MALAj95nkxXX5jMsXQfRIf+L/Y4LRmaPwnl7sZvIVbp4tyMgXIp/JbVOQl14U
KIQth6mXaAiLyj3V+XdRwOhUXpIwjRaWVY4XFKacmabUPVkWbbzc6mTDXKuxrYN/pYtoYLWgnw0g
klNN3oXRXDYwcK+lpjz0jlUcmib+tRcjtYBCNzKMiF4DUhZ9brs8ifhfxXK7inkTHksDd19JNvJ1
ojgurEo2/A2cbVNbxO/T8WiUJi+AJLzWhRRx+/NYZAZr4QiLQjfGJlBISsO6irrazgg0VsiWhrbK
MqlySdIR1QX1tx7lNF1kxXBqkAO6yCgbzDXX964+V70mNBeTLexQzffGiw2Y6MBNV3XKAl1Bnde0
q++dXE3Wdai/tX4bHf32B0Hw8hQ3Q75ybBe1mAAHospFdFPsoamMTI7YvW9q69QX/UDoFPuR3pRN
jCYs9Kql+M1F4+Srgb3FzNCl+oXnvTKvQ9d7LOwSp7awdM+mzJ8iiBDtCaK92eDNqzYGr5apKDYd
oh6wIJ2sz2aiSe2JW6fdQupi9aJVD4EQZ5LNGHsevuCbdpNMOG4LK4z0xQiphFWvOoX6MHATAkti
U/gK0wLfbFaKJ2s3AaeybjAj7VX0hSYJJ9Gvw9cKvWjzEGXoCOShFy8aS9F3dQBf3wHM9aT4ZvXA
cnom90n2hPLjEpikdJ0m6m5TKa9a7BSHMgncW9HIk2QeDl24QsAFj5W07aUl5qXSOgam+1Dp2Xeo
E2DE0q7bca8Fs45M1dXIIvByTjyuDccFcFVKLz7eVg/dkMz1pqyevGEon7LEvuSICZ9yTyqfHK0z
5u0wNDxhKdq24q5JUYQLt3ZPRpZ3xzYf3FOK2Tr6nOGrl4TlNpD9HOKGF72aEbFJ4pDBRrRG8KjB
yJMqE62uhHFVGkmPsq3LD7w/NqK6t9r0EPsZyCYWmgAkRx/xBjKYhlbFC/gQ5rMRRwh4q2iHw6gy
n5OK2DdAM3lhT0VjkJV1nvF6lyLLeE5gKQEJVeKlOFZ1Wm+NwnezvB3bgBzmba+h8EtnZnjVKhtd
D500horaPkC0Hf6XKKqYVC5R5pdXonPagUnXkR29tcpelBK68fP17di+dxcI/shr0VmDTLEofdu9
tcZm1SwsaPYb0VkOOkBP7ZSGFecdfWmu13W0Bje6MSynPbfeYK2SYMwPdrTPiNA94fbVKnL3NDFp
npKyfyE/5xwzlAU2KDygrq/13bmp4y2UdmdvaRJqLKKuVt6LEWbWrarVuuikg1Rw5VwNkC5N9T3Z
kZ3d4TYt+qdlEC9YPwfYl+NuYqUdU7yAPLEcxtjWkbtIlP57mhvte577Kq62mnGGlx5uAnSjatJh
l8aInhsZqzDTSdUdMfN2Hjq991oSOl5p6BysRKtSYftRFzHuIlNrpgPpq7L24gW29tK8V0XibVQ/
Q7S8I2wXJma5qKSiXINc5r1le+Owc7CpMJahYf21G0+7upIU6vyPDn/s6omSr6KJ7eUZD+7QeS8m
Hw/S8rCQkAF60fi3Xd0YI6KpJBmdfg694UGUwjHNTgXoPFECY2UcNBx6ZkFf+C9jiciT3ffonU+j
YtCprSZ1rUVoStp5cOVfG13aWhKEwHs1E/58F7uAKadO9/pYR3PRHwJz/qkh80J5VrjJsL53Fl2I
R7DWMdGa/306t2XBaJSK8owxwQp+9/Bmj6a7GGunOwxKKh9llXBXowIcDFkj+wNiE8HkKCQ2xWQr
JPZizZh0MDCGHS0chUSd8nsvzqYkc4s97acG0Vm0otqL6cc0sjgMz18PHQWELJYjIOrbqBWxZWBP
JKWaGUjmRTSM6S6rgl8buIHpjsh3uhN794Z7v3vDp37/QZf78MDNELwX49+PE8V7n/uZ/oMun4a6
H/uPV/mPZ7tfwb3Lp+ErT/rr8v/xTPdh7l0+DXPv8t99H/84zL8+kzhMfB9KO+Dv6AcPoup+Gffi
P57iH7vcGz595f/9UPeP8Wmov7vST13+7myf6v4/Xuk/DvWvr9T2/JLZoZZh2jswtQum21Bs/kX5
j6ao8jkqJUd4O+pWbvQo+7N8O+CPw/72DKJSDHUb5d/1v5/1ftVyhwvN8t7y50j/brx/d34WMyy9
Oz1kdn4/423Uz9/Dn7X/r+e9nfHPTyLOXg/jxSi6dnX/tPer+lR3L36+0H88RDT8cen3IURLPP3k
n+pEw39Q9x90+e+Hsp0S6dxSex8kI9g3UjspJAI228e/N6IlGoZip2oXUS1qxF4lDrj3Nd0y3Ivm
kgTS1omxZdM67yHTGn3uVQbcqtqQrlkQI6BW90+sghGynUpxDpOwBd8ytYtjxkA3d2Tff4p2Ue8i
G7UaSxSxRJ3YVD1qGaYOCKxGbP+AXPQZUY/4XNhSvO1sB8PnDp6vbUa3DQqV8TFPUSCdemlRhJOc
aA0sCTibJx9udaJZjfSPFgAVkbMGaRkxVO738JxzVV7eOrqoSi7+h7Tzao4bVrb1L2IVc3idnCVb
ktMLy/a2mXPmrz8fMLIp+3rfU7euH1BAdwMzHs2QRGP1Wo0VufAkW9SXFDMSO+zswWEiproLE7Rc
XfhuLOrnh+rBJGnAuX1MdY8YTpFTPVRaWj1oWmfsA7MCui5n90YzHfwKZMOb2c7oAUzOu8+QC7Ki
nNjYJbJEVvtuWUsuHQ5GQ1IzON/Xi7Kqu8R5Ci3vr5eUYfk4jFedB4t7mDmzRXP0g6fWI0XM6AUF
QqH+LlYPPTIl6m+E6zuV+qt5GvYWf7czoNzgEjZCy963mCSNcvrirsCJeIpnnrKhA1XhlhVFpzlM
H4VzLCsnvA88LfJAwwh7CRwXgiuSV/cZ0rhMU5w5WXPo0W7fzLlHNlO9HdIsP/89cdam8NjFyru/
1pJDq7CvZLqto9ZYaNWnCK3N6hDcoi4LbrIH2CtAt7UO9j6QWc618S4OGTd4c3KdqSwVocvM+0JG
/951k5S8aWSeZDOTOjuhjGyeZA/BtOmYKdlKOrPfYXLom2aQU3DCjILiaMRmlVXvqcDLUBsLIR7r
Kv3WK4p2k9YeMbktmFpjLR13rwiXvWFWSXnrwUXGLhGcONk7pYTSA7zGa+ziTbTwCZEhnYTtH05j
LsyDqbtfF7sNnlCHTysvOOXx1b30LC/moWEIqm6AwkS869/v6z7MKdWj1NDdyjdhOYHOJ1JnMGy5
/kk2VlGgWH9vF+uQ2FgLakLIForYDGQLwtcTyndzOihvFjCrkoRBOqTKfcH7pDcL1iNcrwoMDRsd
ZvSzKZo4LruzHMre0vxlo04P2lg2YuvF8f+0wDLt/hr66O0KqO1yNj71eMnYIqKArGePoRrmj7GV
s7uKEZSQDvJtCRrUiNQKcUp4ad0TpQBzvpJjsKevRscKnxFaUHfSDnrMOy0zlthaClvKZeTcJeav
YRmMVGN47XFWk89Kl3OSUVowuZlx8hQBUDu6DkkDlW/Yx6o3DjKCAi6PPbcXPjoCxp4XVNeVdloD
qXKg8Bdwkl7ASboJUE85lzZHj6Irja3wyN4SI6c0484ZkW9aQqX5X8NIQlSWlVJ1vvl9O72bPevR
bLPhuWLDfSpNvd5OdZp/DUyLIyUAVqTOJkjexBGUmvifKgvgalJBvxa3rb9S2ukowcYShSybtnH9
tWV52XaxSdhyTlXdNgO/tZaOOzzZ9/x4b7h89d+AnoO2T44wL367B3ZUcTcRjLkIXPknr/K8EztX
M1/JrmzgYreAEDRo2t+tNWXaY6VbO2OJhOzUR4ZTxHBuhEysaOR0t2ojAJakBUq7GWEMzSFUV+eg
RTYnam51Ce+z7MmmnDKqbXMTVIffvDqS3700AOQAk7O5l8GqYSAHnYRworZO8zDm6YfY9xzIh1Mg
p0o6oRvyyxZzlPUgHaHo/Td7NuYf0t9rJP0zacvy0nplcoX7P7l2tbNpPFKfkHq9mqRzroYZPEmj
lUdIaC/q7E7DSsY0Awhqzj1Rhs+9hPpAsVbWt020l920s364kV7s39jkS8U/S3jBL7KvkDIdRyOD
6M70TploRluDkXIZyx46weiS2M3hb7vSe6d/2UYr9E8Kok9ououY+6rSKsdyjmz6idKTtfRU1aQe
OFXuLVt7NM2w/NCSbw5VgOx2GpovZD1auys/BEGuoqA+gOtXiw8aEvIP1mA/yRlx6abXuuShsTTJ
1todFxqTkutzmIf+WfayofwyBa69k6Nhqvxz0ABJ5ub+KyT+3VtsAzBT1HB81CeEd3HcJ8t15Ip/
vVxLtc4mbzPBif/HvCX4dW6kokLhRDs1jIp9NZvBO0WtYaGvvPQT2bvP1mhqPxHX9iyTo183iJ9S
J2k/e33CkU7ch+/D2OWaacXK2W7t9PzXOh2kX+dwqOG74Ut80dTGOQ5KSf4J2oFVi3jOJUJeYrp2
sALu+hjoJVgEu/4YJ4q3TWHrWjkkyjkwzZItvGPdpRMNh3Vvm8UmQzRV2ya1qxwXu5ywDGWYtOWl
YR/mxEOr7Y8lrXJ++wrLfCPmOKLNskffsiiEShF3cGAl38thqpbZzcvSGwDbpFx3OWoWQYjaVmi0
8HyNKHBpRjSuINUaODj/oynQ60Xv1YLbeyVd8aDBYy27ZZChAluRVntj9KvC3hpDDMrNa7pdpCWa
KDkIn2TTmRBIoHX/To6CCgKcJWIQYQMRkTP/iuCpCfyjhry3VuXNhmPH4FpLkqSqTXls94txK41Q
Z4bXSRIipSJIGv97zDJniWkE7ZJ0xLERHFSwejAIlcYLXCGJr5UvfYMS3a/BL0+lVMoupzqKYhhx
3TOCYhtD5bCWl8HlqlhMMOOGwrHY7tdR4TAnn0S6uKzKZllqcSzTlqWW4ALBJvK1Wc51vZ2fqPUf
Vy4n7qc5QS9Gz5yAs1ZKilLH76p1A1dJ2OnvR+GEGMNddxrIbBk7KrZ1jhqhd1sYfcWxSnR2az16
kN6o5C+SZ9CYy6HDyfzNDEYhJKQ+1dO2pz6mAUkHZEHInbuFsfE7OzzmCF1cMgcWLvZEZbKRXYjF
p2blFiA7KUOtd+2Uj82qMtTX0Lt/mSp7QyQ4GCb2KnJIlp1qphEQXqIU712qjW9+a2jPE4eeayNx
zCOoKe05rB0XtvvAR3G6hCpMNYe1LU5fLSRfj5ZRfa9m1WW7KmxgGgNAYF19nMU5rGzMQDOPUdt+
l6NOnNnK2IjSnX/GijWX6bIn19UKpT7C0pWex2SoqF/neUrjc3gwawAz0tZrVGu2nu/t56pQbiV1
utup7VGbG4NyPTaZdpplkzYAnAohJ7iShjcu4S/g+jgFWf/akyFvoo0k+pQXan0AvVOfdBViyd9q
g1JyUA6LqDhzLBKepamVqoRNxtGZreaCgv+XPqEMrm0q55RRB3qMZOGbGaNWni3bCc73BaRnWWXO
obve/H4bU99wUD4H6dqKyh8cpZZPnEBVT4qSfuGsv7+YYqSp1ngAMomUlYgoK716KqJuA/X5/Cjj
tWpGiHikREo6Fctu3uktqXsxXU7y/VQDcITW9/0F3DS7ZrlFbb9RluuBVMnKTrziLINBEcxHfaJS
SL4+ChHqcXI5loS42umNj11TG1dHAR4rh04AqfLcUpUjh5XnNCvVTJxrHijqx9c5fa8ZVyWDZ9yv
POPjMoeH2PhR11H7C+G0jJz0WwYG56EQDUeY2kOoZ9Z2FOqli006MrNAJyFB5UcOZSNDQjN6GkEn
nhaT7FEzOtokZ5Z1ODt0T34O5e/vl7tH6tSa+6MH1lW8BdmMjgmDeh7uB19pzxZ7zxK2Ab0962N9
sIdgOrha20JPiynVbYOqFTmWXWm9z5HT7YZDRKC4VbMNZ/DPXVv8Y0KhUvOZRMpB69hCyCbtAx/U
lRg3qqLfjZS7vLqXwL9ss5jR2Z33Olm6TSPV9xq4/L+XtlLPzdD2/GPZktKXgzHB3wgvSLpJUJz5
pHXewJ3WRKTTDopPmvsCKbLzAaKz+trESAY6Y5p/yv2p3LoB5eVssSF6rtWVU6jaxhPIfKSg87Ml
kJuyJ20zQHRgxcIjm+J3Tw6hScPtWSm0PIO48RbDUeWZ+QIvdfeohVn/qGuWvxkGFG8Wm61WwbUp
/b00DRRdwjIrKF2NyR2P0iibGGKIvQ2gQ/Bcd49LYz/FrV88gs502CpaFHEWTe0BuOcFq9hWr5kF
mo0S000Mveah5LT6Q9fwCTWxheSwUGKm/pfqar9rz6YYDi0IViqE/Yv02m74dZi86SangoB9yGq9
epQ+1yz3nWmn76UvUtoVCJz0WfM072VAfhiGF89WniOY8h4BbDbnwgeRKkYZ1Ab3XueliBBofXOU
jtEK6kevdrsDTFo8j4jgxdGFylHVzA7BC8JkLDi2YNcFAFOWWLk6InJVEob32XdfWAPHUAxtqwSB
v/OGEB6CNCgeZKNaSEPNLQK6coig8aujKRuoaVQ12C3BufAiOTFswqSEeu73KsmoFQ9BqHvboSsR
CPrtkDOsgaxdrDiQMZnKzoZp+8jr2MdcQzVGkFOqQmoPWS60giWt5TJe3AgXQngpx1PbVofGpHg5
TOZ9wfk/LE9B/+gbOt830TOSa4wG4ANnyq+W2C8GkfXhDyQDhKMv25oKBsCkZIu3vpJSpx978ARC
QHscvNZ5nERDVS4qwDXZsVSLnMcws5xHS/OdfTsmzmqxmZqiXahwOkuTnCpjobFZtbkeglFkNenU
giC6v8xiW17G66k47uGmOXuh0x8pzKY4PS3njzaP3JvM7MhHiqELGxVl++a7sVeap8R09oGqz2BN
+uCcgjBdR3JoOsk27YLmIL1RNX6NfXFUDzrnpeLbK6PgVoH4ng0hohUsXTVavoOWI9rL4RxXoCi1
0LvKoVaD+FTyj7kRdjfuVOl9EvosMA/D1LCVUaVhKau6Bs8vh7kDYaeO4LZZ8bW1ywKlBeiAjk3p
5HsuusYThw1cySES+E9kQ78NIf43OALHtYPU98NfsSY8AWixEJunqLzz+LiheNfbtOpsnHvRyJ5s
IqSozk4V+hUc6HgU4Far3khaCDcZJnXz3vDa+OOQtF78XOZd+7FUux9aF+1cp6relYOqP1OWDjyy
bnhSjELjeQTtsQmswd9Lb2Sy30e1xACAQfCE8vc58YFJJSK4Jof4SAn4STrl/Lj6nrrshqQlLOPP
Qa3AcC2ilRJi/xliedWy1E3KT+29bCi+Uq3w/WD15XuKOWdySSpkl7OfpGs3ZbuamybEqL/j277Y
G6Fl3XRH/+FnCJKNg5Y+DAVXSh4nYccHjfjQiUY6xjy3j8GYvbR29cskJuS5W15rO17f4zs7OMXh
fO0kRWmLVKLsLU37D9uUWf9b3DItjvn+F0o7bsw0SMBK+zDuTCYVw6KmVG9CHcYgGtnrS85JVnL8
lxssaHQII/8i7fcV5JS/4hbbm5gSro4dv4cfmlrpPGTwwm9eaZkie3+/m9wkNzTyWLf6r4FyxWVt
GWeEirWtuKrA1I1GwHpwYZXmW5uUO0twS8sx1CYR4GEAjYttGA00jN6MxcROGuWcpaldJz6V5aC8
AzhoPfVN/l0prOEiR6Rc9R17M2vT8715QjjkECXFeMk7V0Mlh0qNyY519E1z/UHaZNPnFiSXrl5s
5bBUZrC7VT8fydny/e/q8ANo6IgKNa1DK7DId6Y3ddckaTzqVKLgpAjmVxYlcQ1AKJzrAAx6ED7I
nqVztym0DnbkPx2ojJE99q2P0m7PWQwNhQjR0p/NwEGSXCMr3BByiFHnMqfYKMhSG3pfWMbWEwcG
/vcUYZJz1qbF2Rnjd5FpZfv4t0naK7sOy9Xf3ZGKdqx80PfZ0v8m6Pdq0vbflyx979fqbRnsATm5
W23w8muTRj1EC1QalNSYrCK7D3/kwDwpIvrJX+aTATfWx1kr2o2vuelDUcAkCLmffpjsSnuweUbb
2H1Xrind9zh8aOdLaALP3tUhpURO44ybN0bZlY0RAFDvW8MHrgVmG2y3Pl8W9wTFfbfqfD4mdJO/
Lo4IeliU2NC8VLPiPXdbLsfQkcoRlRLmuSnmz3Ikm6E0xZdmqLd6MxXvpU2NIIKpZ5cfNyYf0WyO
aqOt9JnCBP2Jvp8Vo1svtixr3dXUA1ZfFhqTb76Gdvl9VcrBTpTJxSu5hrTlHtyyfjrGO2nj4Sha
V3rUHuAZeSjKCYkPZJbe9549XuHNvMZiRJl89X6ChX8Hadq8kUPZkMP/AVA+JjtJWNpY3oPPibec
JE0t1dZ7mA36dQ0xNHXC4wSSzEeacSz1hxR0vFnO0a0VI2nXQ9s88+xwkiNXnU1QivpU7R0kt1bS
eG8aVX/wdaTCjA6mOWkLB9W4mVO8arI63tqeUt2i0uJ0FmreQ+poxo3/twvg2dFeepsDFLU3w/9M
pbbOIEOhmLs3T7kZFV/DisJVF1YqyI4UZZvMlXMxYSg5eY1q7h2SIo899ZAbKFjUj1YRfeOEq/7p
xHvENYId15l671A999h5ur0uqgCb3XXequDZ/NK13kl6bSWB8T6d+IqjNWofVLCQxxSJm42h1/aF
svkfUCqEFFBoSHoL09IsNhuO9kOhdtSbEyHtyjiVPVzWv6ZRu/n/s9y/XlXaxDtk36VvA5DytTi+
bEXTiZNX2VBstIkB/F4Wk4wI9EnbdbrKH1TESpucL4cUgr4H724d5WhZlyqZHC6QfUG51KkDVi5k
lrPnqk8pFnW+QGXvPTScsE1NXh0KXY1u+dBS/WsZ9juyQShPeT7kSuiQrpDFsL6MVvc0JHyDlbFZ
WwNnnOzyz3d+1TdUq7I7eZm+rSuTUhnBrKobFo3siUaGzIKdtRNZ62jOfs56OT1wRYPmegz7bxSr
nCrKKj8GkBvtqS/vD1Xkx8jYqN8svmOH3HWg3ymc4sNIAdLec+dpK4fN2PZbhJryvRz68xBvVMuI
j3Lo6YL8CqGL88Sl8kMAkxXlRlBvVaqqXNF/BtecQ79Wqa7+Mmr567AW+VY59BLPh4qsf/XKYfZY
mtspUH/08+zB/GqrqA6lJljfNk9ARw/sYGwNxRL+M5tM6dWrHMkmCzNBZKH/iAcjz7ajc9RtEv2k
DQzKYVTj3hMP6xTGVAOHQBSaSYeJlMPdy0/NpERJRKe1pW9LfYB79rfbqyyj3MgV78tSWbuacl/Z
tkjFrPu0L05WkqETiFzsZgZ//k21IGHQvS/KPFjbWQujU1e7+ZORGN8Q8cz2ZRCA0+mC4iob1x/b
y+A+yMHUVFW3WZyGEmhrq0Ziaeyq4QCh4Qc/rygm9Gp95emOcmuFnAenAcFDnsK2ZGnGG3tZ5YG5
GlzIJ6O2I29AmJwFA21/nHuULjm+iD93OhyVtuV+bYeAG11SwhPfU5fRDW0PZ0ThfYUm6KtW9vWT
aUzJiUclbQvF8/A14fE4NbyvJpk6TmpLFSysrr03Z/eHnMc+gNs3ZSfvRioeOY/oTO67kXWnJFPH
J1OztS9UlKLdCUTkKLeOssnYCoVOyW1K7CZlE1WUfapthUB47rgwDZezcy09eyM3oW4s5NryYK35
rfrQJLH6UDT+5zoKtKMcyUY648RfDdTGXRe7oevmpSuNuUKqUm28D/ZszFfbj6ZVryIqOEMyt/X0
0d3LYaZYL6g6r1FjRRND0NaYWhzyqenhRfaSOcyalewGgZs0q8Wlui2blloDGc6UN4GvXWT/VmZr
e7A5zuMlFk1AFibf1MbwySnsbi8dqG/5SJ9ExUfbzKk4LOuw4W89gB6S3VDQ7sRC1ELccC73RjD5
3Mf3oI4jNw2tLwixBGZaoqIb+Nw0tp+hg8YovNQKqWL0XGf90Artnga4PHf12Di0ma6/qL3/6oX6
Lj5NA8pwPCe4K2rpgm+zk+zr2DR/wrB/bOKOJB8kDWwf/aPdOMWjTOSnejWv1CAPz3IYaGG4rVSo
ydzEeWnGGX2kZP5i+265S9uR5KPn1J+Evaj06Qsls9Cy8hXmeGddgZA6FeoYfTLdBDJjr3nuJlgg
s6j/Ic1uNoT70hhXVnaw2aOdYO6GqVn0zD+HkzIOQr4Q9717Dw+BW5kVN85lzl/r3KM15AXy1bJm
4DnvHOog9nXuDBclKAYE75GysgbtoUPL3ETMF5v0Juo4XGRT1PmzMgbOPmli279KG9QgYGj0sl7J
GYBMItLTYtUqn5ODxvlPifgrWt/UJJXpsEt+F3PxB3TmlfRaUfy5aNTuMLeaTlWDmBGFLSdBpR1R
pfc7UFaBQeljAzD7yjY2SaC27HmgKXkIqVsOMfZKndi7Ej4z2K51Td0EQfuzLEnlK2mFTiB1L1RW
/BJ75/+K7Hs3vDqkAPzdJhgy/nK4uUPx67KMjJYq8Xfh+D/X/9cyi+0uH/97Rm7BrMJvl3cTiXcT
CXloGb28VyvU3wdmbqw0pak25BiKRxTG8kdH9MAXUMBkP0iLbOYQFbl6sJ03oV7aTuyHDvcpv1cY
qynjMuZ3WzlTLm26an+byGVJk5n1IYoXlkkaOQrj3RxbgbfSuK9eS3fYanIo52VlWnCcqZo7NaBs
nDK/vrtEIEKXdyZfnXpfhwv+3O8Xh9d2/bkh6Xh/G6YqRMCUDULOzruMtFPnkSjVrcp9lzaeeQX3
cpI+VZiKwYGow5h4OhJD6WjLbtjWmudt9Jjn8DU7OH/V4Bdq0M49hj/qgw15z0WuwlWhe4eazeIH
+9ceYXW5Om5ycKPOurVWkXJ/zTgC1RoViA7MBrd4Nq2b7LlBbRyDtn26x8kpwZD+J/fz+ZDxzyDx
zQyHn8ShbYxoZYtVZdyylMCFTk5ZnO4vqcGVEVGVtRnEaePQdwEleGV5kEO0zhECtihFkkM3g+qj
7p4QDHDP6Es49+avoXRIW+/F0a6cwhjmQbB/RjykK/Rt6ndozNXvopgzL7PUqfgappqPmYY6k7c2
GcxdsN2kA2wdcijj5Nw25tnDJMF8n/vXek0TtvuyoRZbQ/X8bBb9a+N1znngoYESeJiWKKb65RCS
5RVCCNBxWnFT1Du4y+GcgGaw0qpgI1d405XLymjp8WEQ4YeGNNKsIh6F+CaSmGWGJnwbexdKpkmy
DRZq6eWQqZv7mCpU93KPmrwABgs7/PbGY8lJhZgP6znbb+oEeQxPeV4xa185z1QV8nxFYyWlggwz
p34Q+ujaKRnL6BJR5wr7vHGKs3QXkOM8xA5lVXNZWSfObO1DYA7vFWOgyhpW5JUx9+2ODdT0JSGL
QP3p9EkP4ETgG9Lu6rS/23O7nu/2IdPf2GX8DJzkHm+mnXJFVRFKlhH6pKGqbrVQ100TtsdtOUWn
WWjvDg7SAhoCertGiO0abFwO/KLCjfQGULNefDvhBiXmVvlkP6pKdOhELNIH7skN/A9QmM7vGrs3
Vk0Naw9ccCsYu42vhtYhjxH0EXTmJiWueqOv0thLbn1Upk8oLj1UsIl/BmaV7+ygUSBY88rPHpXM
5I9Kiv3QaOfAH9XE7EqJZn2FuhoBoQoRoMGt76bADiEo4iS/vmq1Qi4tA54tg2WMdMihbEqHOnY/
QJEnCAXnyxIoe4qgdC6G78vy0iwXWWxDGH3pnM/pWMy72mgCbVfNNkWLCtu1DUKk1ZrraMNjlHBZ
cVJdxs7gKp55cbojgZSt/o9ZYKnik+EZm/sicr17kJn0HzXFqA+xEUe3pbELUNTDtF4s0CNFN3gs
0UqYI+uZlGRwlLYlRPaa0p3XvqYpm8WhTS7TyJoGe6vPqDsUL3Y3ym5Rg+yAvWljpObbd2E4pOK6
svvq1slwCvypP3mq89pImxxKxzJ8ExJXSrp6M/69jDL75tpHVmstvcvk/7qWI15YacvwgGbzEWqP
eR+NTriqBYVWC7M/VABuuSkVzzjnoQf1lqTaSiCNuiac76wnKyLZ69eTisolc9SCP8o062cZAv1A
BLMSAkxBUFqHMXUcnh5r5fMwaEcq52DjVsORwy/BXS7s1Vz9MBKYOqI41G9la56asNsNSn+KG6v4
FmZuw13SUF6i2Kw2Y6MMj7ZqRXsHbo2zi/TEukunEmk7HfL7tv2aNU78YpSK81hQSJxD9/bicx7z
XAQn6ZIN1A9AmtUG3UCiea541zTmCs3d7xVawc8J4rYoVyhrObIQM3p2Rn5kbtJtJp61N46xspUo
eQrCrn9KxizeuJnf7tPM7p/UooivXAE/SKdsxsD/4vK0eJEj6DicfWNSuxmrpIXWLOaKxTwnfF1s
btJuTyL4OnUtB35zwTOMIPHpYcgGcyKGMJ9snVbfVylsQFGkDNyEfynxSGEcLW0gdrbAly6Oqim/
IvPiQLFMFkDJQk6ZxuRRIq1AGT5UbZY8ShCW8DViJH1BHD80aqquppanDsdqS44LE3UFVr987xRm
8Z5naYol8jnfy6F0GAV1wnHs3KSpsfr6orfO8z1eTAoUIZcasOlJpz5O14PZfou9oDvLEE4y3Id2
ttfLBE1t1yoXyUujmavE4SE4KaPegio49Y9epjzEdaCwWQL4eUOyrL9lQ8P5v5pStOJD5bk3HGoW
0Ciq976vGXyIfrOurJAjMnEzTfUEbuMY2R8xko10FiJiCfu/26YeFb6xobg3UbaF7cJOyJ7ahW5k
O8WZex7HsHpAo6Rao9Kaff/fIzLWGP9co9MqNEmMIjhUSdo+NZPyyec9XgoxqvMuPMzDqK0VxWye
jGJsn5L0k26myXtpsdAYQcnQGnbSF02eczNHeJKCpn2Xxjqw5sq8sTdFmTvr+28Dt+zQUuJPreMZ
u8YzomORqPat42JgD65/rrnN1ZTr0h1nT9m6JQBIVN9d6DBnxJbmVn+ZoF66D/Xe1l+63nfeDBev
DP7X3Jzc3wHO22zW24tsPBXmA266BVSOv2yyp3YwXpAK9jkFyQXAc8qQ1VVhltzcjZ1Ak8adc8hs
Yz7NJezYkpS9QwGJe5Lz3Guzcpj6Dqh+rkef1cpYQ/oZfgM4CRwscl90J0YisQSDk/QQuxrRzRoU
/ZbAIENxEz+TSxaU27vTjlvnaAfqx5CSBo56/A9FwyXCs+du3yNgsym82XiuQrM5c/zRr+RQhxz8
MWoSRHpqpVsbxkdNL7sn6ashWEiUKrzJkVZO5dq9zRGX8kc4cNzzlCjJGgAA8iKTPV37ajbWyC2F
3xzD2fGkZH3s2xJWER2GLHtSwg+lEAQTAXJmIoRJ6hFGJzmTR+vo21xZu3xyrI/DMJT7PtmGAdTf
M4jh+j9Rhc7h1GrKB7sfvtVWnTzIkap/aLpWfQFS173jcO2apgXK353PSaaeBms51PMh2wMFtrfg
9D5l1Mcfq9rOZ1D2ynwoQV3rKakhVTRWOMI59bs3ZjBlsBkYdtIhG61M7XucA+HHGdKw9TI/bThE
Qf6oa2CA8MOdk6OiNbodO+N6Sm5ep+pcMVPtPUzNwzopG5cPfQ5WjVOb0HEZ47p0g+Jsd1Xl3ruZ
XxZnzbVIQTsljIzK986AnZuEW4HU0AgMfOIuVRgDsjhdOzzpvtAMz8z4e+r7a1KP3c8s7h9NyKg+
zxM/GNOoysfWS8pDP9jkCLVMvxlxpW5CjQN7OLu/ykmTeyxhIfrhWEO2CtW8fsl7hNZrx+9XdYAC
OOeDPYyi/OaayawPbWJ3z+QkhNYY2HbprYsw4JDH/C6dThF4T3ww0iUb5M4/oN/tXeXIsBt3bbgD
iDOxNNTF/1xLOitldv9cK0LwxDQ072qKyXKtWH8O0szcyLRbb3Up6kZR+5qvezPuR8VdZx2MQ414
tm51uD9m+GAOcEVYz6kWO7uqz5NtK561+7iG+lbhCtyLoToa842sNee+jBSt1J/G5J2cKBdzrPKI
gsfAPQ8/AkEV1VqZd5Zrqcb471cKXsog4tZjBP69CfTWAjoaJtGu65tuJT1eX7265fAeo2aNdgTn
cVwmxyU7iwD+oJU2GVxGazBuZ91G2wwYK2eBKddXYfIF7bkaalOELBPde3QWAa5VtPg0Q5Gnutpn
Sw2BGbedvxuCYvpizHBP/TJ3FUy70qw6/zT/ES0XyUVO749oaQ7j+D9eAbfxqLr9gZ2TtU9go382
p+B7b9fTd0hC3isQEH0w9diiuMpSqdys2f5087ySEdAs7obeo5rTD0sA7d1HI9bGtcEJ/JWnSZhX
VaUtrnLcgRsfBC+UN3zn0RrZrsL8mQflDV0Z9/Og16gdVWS1HfKp+xqenZPTdMql7z19OxdD8wyx
+QCvXDN+L2pDXHjMnySG9rAOr7rcm597gC3wk6hgvMSnZtXAPf5hR0Pt2pql+hy4cMEOlvUaHyEU
tcQvdhHfi3jfIV6uLz/QP+OX1w1Y5694+X7+jP/H+vL91+L9O1OxHTlAeTY860dodMP3DhboOUnR
h3FXVNJFEP5b+YGUgf4d/fT/jLHpnCC57XngtKwD7EHxznf96Qt8bVCx1cpHR4fzuBJ2xIunLzDy
rM3f9pxCu7tdxM+u2R/InrSrDMGVc2Mmdb1KM8U+V4PhIODR6xvpkY10LEPZqxuDKX+5i7g7deE4
Hhb7pA0WmbJQfULWGV6mLNE/l33z4nKq+hO+3Uxx4Bvr5uEwolGzHqFh2aWlV0PtR4OeVn2RQ9mT
jTJwXB6YbQMTCrckhRKtcm6vsklKr71GopFD3xqtNRQv7Wax1WZHHluOA2WOd4YZzCs5T06RjqmE
VZaazhp6f0f93M8GUm918FK4VnTpB0e726cYipMxtZHTVFEkYW9g3voB+pckzU6V06GinoLm2ns5
wt1wtysXEr3UzTmUIs+G4L/L56cxYnvjFWy3nOkJdZD5yUW7gJLSHvFFYaPsZkLYlQeOyKbMz9Yf
KW6bntrRgwIXWAbMx15drYPRpaIg1W/Sa0eizgqU2FYzwvmpg4hL7IZ5mGzXhmp4n+Jw+qjBS/gz
TR4dmAyDlW2Dj5hFnSC0+tsu5blFL4Ad9Gr3RafCbdijPBfeoIASW0xjQMoXJq7xoDohyAANYje1
Kk9yNJIaeZC96qHpq/HeV7jHbiw95TMbAQJRw0/VUBZQel5RmXit83Is9nU/8cgMod6aw8nxalG2
lcMFBdOP0X/zm2I9lpMJ322pbAM1i06JNszvGyuGchZiucOoWt7WbcNm544oxmpKMH5oE0H42Obh
UY+78cPkxtqKDWCODgPeuUq4oyCAZ2bRiEpJxR3jd4MI5OuQ/VF8UrwKPnq4gG6UQfUvjdOteRbh
1CTWuGwkAZo4YkidPaR3fb6JR4P/kuEIds0CLDEp+K1dNvr/EHYey5Ej2Zp+lbZeX9gFHHpsehah
IxgMQZUkN7BUBa01nn4+eFQlM7PbqjdI+HF3BDME4H7OL14LZfYQr2P3TMGtujNAl+ANpXTwJYNg
w8WbRdnAjsgcR1zlgcX9WVc1pAx9tMtucWQHDKW41CC3r3kCMSUUE7Lbf00xwrInbxi8foQmRDp3
qk5C++My1EkxtuHJeJtaI0y5TKY2W2keRsgVYJz7eBL6J6T4S19tPuWm8E8OYp4LGVZjgYOGYb1q
qFpS73c2WLCDm4pJKK4UMcOV1WxfxZWrrNqoYo+UZ8Zm6rT07MR+djukWJ1gDI0EtgUU5ZSDrNyq
Oj5sZt2O59TvLNg3mv2ORPOmMPz8e943r3mlDS+GrfZrRUT1EYe3/pg3ebnqRds8dWXqrSiRh7ta
C6cX8gvAaPwK8kWvjS+B074rYE2gCdJSfZP1Tdo/GlljPKlgp/h4p5cMZ55LMLkPclA5f2XgPGgL
O0RpWWTtVlGHeFMa6PfBfRme9c49Kjx3P1sOOpj6ADgnDHGdhJKJLt3QN5/LEQpdbifOdUBZ7K7X
wAGMILU/lyTfdNcuPqG8n+x82w+3dWM2b3PJSA7ApRcN3DHrDlUnxKMIy5eWvOvWJxewq2bh18bV
tKcZcbSJKzs8YPoLCRIxqyVmX+LLoPxRCmX8BqCUux988YfAtcOdXoT6zqk99dr4aHsjPDZ9Az+E
gJbytfKdBNxNLS6+jW113dlYzgJ1yPI6unNnBWl58MZJPYL9STfjDK34iN3OHESmnYYv1K3HnAcG
Gm+xrRsE7R/X4b2xMELFXq0ssuHgTzapxd9PZVsehGEMBxUayb8PUhtFpezs98PBjEquAoAxACOE
VIIKyEwPte7kV6F5Laqhu0Tu58jQsVVP0iA7+qP3IPtstzGvQdGpuyoDk9pDKYiWsRkY6y63NGpY
c9tHZXbJrTlH9o3hroHGY+Fs0xKVv7EQ2m6qKElDZrdZB2tUfOoJ/DcGll17qesQ2L/an2QLwdv2
UlgOGeYsFmsZk4dZTwGvAu2EkQmXkrHGE6+ppjSH2wjzVaT+gQzFhJZoB3crB2uBd8yMfyyFfaV6
H50T1cVkJnCuqV7a1yw1mwOe2uFCNn17EGfcFEnhdc70udb6wyBAuihuPO0axTA2LDrUNwCIyJ8q
+3pQrmSeuutgl/HBMYW78D3/D6OI5yXf7GFtPlola5OGutliQEH5WcRRsqq9sub1E4wAQAne2zUL
FtuGsq6mlXPXBmpNxTbvzt5sV4BE7PjYtqAER0NJX30f22bbRqjOslAXgOd9Lbw6/oKLn7/oUgNj
jx5JtdipBWYQEdAMu0ufkIvFC6uN7GtL4m89DsAPoY1rm6asYWMAPNhZmdDvOha9e7/jbXTU+R6h
Ws3OmPr4Hvo3tyJriM9YLfJYZBdwHWczk9IvpkfszVTSIxiyDbZjor0yaK/4J8QwDvlR2wjZNoFd
fjPUcV9kswi/Z8IYbicsDtJgXFidZj9PFva4YVuxqfYrGNIiXrm1X72CQMIZQs8RH9bt6rVIFuyF
/NdRtfIjUiLJUo5KbDjfeuJgOzJPQvJl5SQZsqii7k5m7VX8pq0KK9RSeXECF1KkS3YiF92j6StL
dTwG5qlLihDPmiE7CCyUvupF9s1UzehN1YAvhpGDr6xmUXdNkgmgrIXURepXJ2nXIxDtty2nLPSF
2tfd2ZlpZJJJKxm3YDE75PC7B2em48pQH/uosySdOLhOUjxOcBcPmEx3i7KKu90AJm6DPZJ6jpsw
RL9CO8kWSFmAKfMB5cJmG6NPzBPSN6J1qfdioRSp9YAci1iMg+W9d215xgXC8Rc8aq1Z0JZXvQ+z
GOZImYWbTM95UvZ6rACOSvB0FZENMaOx70lT6dPKh3DFOrE93ppl54lNYyLI5FCW5mOIoo0Ta6p6
UOMany1kRheJ8Mp7eUjn4k3FOz/cgnG2Q73GOMpONTVQHyFHti5NzDwSB1RIY/jRKdHTjaUgfT+C
A+NnnBuXqHP1S5B35QmCIaquf4Xq+axBYdIbRvvuIz7EirG06q7YaGHsoxONYefudjnuiGB3RvN2
KXlhLEfbY131f2j1hLb+EOTf01PdO813JTbbheGU46NTTS7/U6M/sLN1V32Tf2EFYOGiQQm5U7OA
ShgUO9n86Lg1KV7Fbp3d/xYfjFZdRehqr+Swj0Oek8IwsouMGE5aOKth1NqlMNxsPXgHVfjdgzwE
Dm+tJzp1L5solWso/qLEM9Tdg8K38AGZy2zrOw7u8vMsGUNNE/a6FrkHOa5vIL7Ek7e5TZiH5SLI
NvXkjSs5q6+M7qGq1BcsSfOjDA0OXrNdHZ3kJLB7OW4jwa6gQnHSehJxo4ZzpV71JGOR5efuKd4U
P/U3hqX7B9LK2oM2Ie8qRwx2/YXslvpYq061r8y633gNXsFqHu3rvDB1TF6Edyob+P6tax5RJUHC
FS+BlWnMIlVYE66Qga325C2dV4uHS1jYxksQatGxB4O2LDzLedWDmluhWkXssnPzxfSwP0mdYNnk
IOY1zYn3daprR/Bp4TaKov6cN02xRm1UfSBbby2Nuo5eyjLU0JdJ0aW3xncFQ4ivdRfti1jXebY5
4zb0Jg9eCYc24ObsZqNgd0M23vIQ1k/GN89MnGUzudNdGXf2c5hY66CYiKO/stUmdFPNTB/eMkFW
ukPW1SMTgQu5Tglknj7mwMKCYijObTFVVy/oP8vphSOsVWoiyy6oXsdhek+yWd+7LlDzthi6k27b
2TrAbffJLDUTCmsWfq4t3KPllqfq92HXW38gcvBsWnH+FuZ5uVRrTTxkw+hv5BV7th63K9rotp6U
tMd8arDyp3IYTKD9WvjZDLp7EQs2UVwxA1XxTaPiNX6dvWd0EThvVqjzefSWftTTwHgMemAYfWK/
9TpQFgX1gb2BivSj6ifsIhEomAo1w9Aru6Ho/Mxo77hztEuJogPV2i7H7IvnlCEGVJ6zrLRK7HyX
Zt8liCX1Pa7J5GvAUDfGNlSwCJe9Q8wOLQCSvZS9egmp3YZaiLefeae4wlmhWex/SYI1D3/tS9lq
DaZdqXo0wzo5j4qRzVS14WlGmBW52Fe1NT6z1y8OvoiCtQSW/RoP57gEov0aL1gv/Ke4HK8MRUVF
MjV3ahL5m9TVAizo9eg56HRl28boH9heFD/3QikOlsD8UvbmWqKw7xh5Is29ritwUx+S+0mbizhN
/UXCPQylSw59j0zBB/pDxqh3Uo7/gf5QBiM5yJgEiMiO2qQuUAMOtXWEjl0c2u6dSaeMrETirXS4
s9fCwvKkeGtwvH6pZgF9koAonM1Dk+9mvGlzUI0yU2CMrXGSZ2I+Q9D/PChTcpChj3ieWc22/zFL
dlAQ/3Oq15g/zRLB9K2aamMnNC06t2lsr3LoPiuzQGVdxuTBh9qwE4WLqxUknnNddS0LXLh/8LyM
ZTfFHf/DH1NwB9u6Zevc3cbJa3kepMlmJq78FFRUz1rZE3iH1qxDZdUZebWrELpdJG4dYLg5v0LM
K8hry+vcZs+vYBSdvUo9jbyT3rpXa9Jg2mlD9c3Vvxd5NHwxi0xf8jakZ0rL5iHAIGwjsNs9B1ps
4pFW22slddlZal32Yqkd7JxStLthbmZmhfRy7FQH2YuYQweUKeiPoxpmL2abvrtRb53gdGcvRsRW
nl/VoQn42qgJr1pPavEGhg95o8CITpHipo8wh84ybjp5DkID0vCEo9Kb3Rer0bWyF2zfjbuiD/+c
7qVIjIWoqJ90K/mP031ALW/WlN+mI8Ju3Pm2K5Z2qoPG0ENvGbtke2J9ZC/gtNGnun11ETV6bqpa
ufgJhfTUiT61euAcSPE0eNoU8aeBXetGtWvQUnwmC1ex6q0YPRzm9Co4DQ3u7AP60Lt6xCJJ8cdu
1QSF+TKF1h9FgjtFmVyhJrPEnkkY8DUWkZWfHN0YjtJpV/rxziG+79hxmH9Z9P4IVSWehX0aeUBY
q3ZfJeVDhDq1uoUT0PzUxDum3WMV9VC2an4K4gqGoeemK90wUECcD2navifIpezHrsQ4cGyi9Kyh
OL6MbLvdyKYcp84d6SgoIlZ6drtANVQrV09A4XX6+DR4ZBEivX7FgbCkQj6aK9BIc0IBwW00uZP7
gYfai9kki9iMm1dDt9SDNzjKUs7yfdEuUxObaNmrvo7I+72SaAmPaYKTGhzvhtV7lK7G2isOdaha
K9KawaZLeIKjMdBZ8BjZgdnG7TRHqLsGkHsEP0SWpKP6Hwd1utdnmZwVa29n0fQVz3c0ypZkH6Nn
p4lBZuGV+j2tQep51rcIGAJpY3t61DNsaIfB8O8MEz4bUhHhWrHh3JtVjl/RRLqZajr6iOaXnrsw
pUEfaUtsE7aDV9h7uNvWqQ7dcuWOiXithHmWL2SEwS6GC4k1HA/SQp2AGuRedJZnVl1+U5TAphD4
S7ysGhcDe9zFU1Kfu0Fhw9mpZnfsrLo/yrM2i/48s3tTuVNDoOIM+Aj/NhR39P7W23azropVkJiM
KZvFbZDuXKysbmWzng/ovhTRq+wsZrhIHi7GxEmeZPHLVozPLJWye9mFf0C2EvhbbGUnS5Dkdq0y
dJVDOlBODmLhXzCxM1cYNQFtCmGzy5g3n5F3XyuqoFyMS+EtXnqi3nVUbxdyxMeEJERayrWHEpTm
XxcJU/4UJ0TkZ34ZGZez4s4xVm6MHbns+OnqvKBxDiO1uLKVaJ/rzLkPxw4kyNxytPRZUUP3JFt2
nX/z0lmTY0y7ZxtHd7wmi+lozs0CPPOiNJwe6AQzVURrlsJ3u0NbT91z3AXjMsUnby/nkvHGWjIy
pp2cO6jcsMc+MLa3v0FDYcTrcE2Qcx2KXJtWV5ON7O1jzwT6OPvrlVhwVqmFhWLXFy+eFe0mVdjv
lqFYqwTwA+ShoHiCP3i5xVHlWMXs54/qkDUPjiE+y7i8TjjWqHO6zXSxMrjXXTM570NraNxtm+oc
hLF7soRpkYbQ0BBs0mFVD9hKlk7QX2Bh9hdlpudXPCYn1QVy9iNuCjNYUbg0WaExQnb4poZZRYYC
yxzyC1VxEXYdzxlmJXcylhpxtOCOaa7KfRMB/tZYxa9LV4z7mMLmU59P16bq8QlqyAWOdt09WTZk
RBwCjv3cuoUC1EwqNGdlK4Kvhpd50t/J5uhF2dpPgnHjxWAQnba1Nplk7qiB1y6K+RTz+I1RdcG8
hCHWzuweDVxvsWqiABDOjMPVpnibutMhK2zlreGWaqasyNla7xAZ5dsFIvKtSd0dJmr5Mw+J+g6F
2NlhlzgaQV9HXG9U7dHsszxYjZegLLW7kGX2nQ5PxmnJkAtu2guzH6qHTMncXTBGw3aIkvEpFcNX
Uv/W18jiPoJewqe8MJKNA/LiQDI9vCCBi5yMFVtfnezBUof2SyOw+LU9Kzm5GqCAugb1qtipcYc2
Qr3wWPdwm6MpD17cG3dzYga4/xz86dSVUb0t0w31YTQf5/7G1OKlO281Wd4vMSTwjuSvDWfV22q4
ChXFXrVpY59w8G7Z80T8WoKi3HW6boOvocM3awCjnTlAUuRmvZNBKlrOrdsMAsgmrtUtBpS6Vq2G
3omqW9MD3rnmdjaWwsJrbFLuxsN3zF0qbBqi6cF32XAisnKSLTmB6qG6GuatqqoUbcrCtl2WSV1d
5BCPZ9h+yjVroaMG/GDOB18gvuFnsbuXTb3zk1Og7mA8X6Dck9avXkzUF/wFxPkHlT/5LfDjGLuk
MH9U4a6s1RSLgQJVlr3tTcGe3ZJ/StwQPyRyL4+BXyoLfvjNe1cmf15RUAP564o1ullbd8rUNVah
YmdoMZoWVeW9IsT8vbL06hLAJMDu0X2R4VFXSa+kk7t15lGFrW9NEWpP7LYnTN+FyWdNvEMfdzWA
5T7gTFW/ZulK/hsmx36wdLa80OnsvICLnQw/N3G3VBYUoaxlOk4YLfVGdYwUCKebcT7tZisgeai1
0sY7hDEFAijNQgY/xugo927NIlWXYUbaUToDa2LcZQ2Fqojf5MIEo/k82omgDjTBA/Zzf91XjfPS
WPM3KP+EsZh78vvwj1sL0OauZrW3Cow2/zSWacOt1cv2vqeEK8fzuo1SgrsWLk5daceTyuu7LV/Z
/DVD9KSdE7cGFJhVXMTYfyJEezV9O15gbTZ9bkGS8gRLk6uI44TyqQ9b8YdUozyTgos3VcZbDxtt
Vrne5mNcF/XpMrRSfZnhzde3WX8Z50NSOuTR/eJ7m6IBIlsyrvshLNJyZC2K/vJtmJtU5bkwX+Wo
j3AzssAxRZ7uPjrKggRWZANglFeTr1ernQbeVc/iz0Xvrw1uDaekHvC5asfwIQPLsxQWKNSxAsDQ
B3n5rmnNC6aX4fdMpxoqWu66rrbNWq1gC2j4B+HUmEop5nd9DPRXtxwDMjjp8CT6eFhlRWlcOiRg
NqKO6vtWwCgRvTETOvtu9YGX74KhXTqFC0WPghkVlj6o72V3DR8UZ5j+e80GcVuSDkaKJ4+xicuv
U2vho6MB48qUgtx7LDB/w2iSTztsDi14vFeYeXJ4RJ5lH3d1sKzqPt9xl0J2sY6MVTDfcOWhaaIi
uLVjs8qqhV7DJP/nP/73//3fr8P/8b/nF1Ipfp79I2vTSx5mTf2vf1rOP/9R3ML7b//6p2FrrDap
D7u66grb1AyV/q+fH0JAh//6p/Y/Divj3sPR9kuisboZMu5P8mA6SCsKpd77eTXcK6Zu9Cst14Z7
LY9OtZs1+4+xMq4W4pkvKrl7x+NzMUsV4tlgP+GJkuwoICcr2Ww1U9xVmO/wltMLMsE76150lK2+
9uwnaO/gjW69OitLJC/PsiMXA9SqMkfXzEGoy+iSddvoxavvhM7emZJmJZtoDWbLykmj42AUxWu7
AlGdvsY6xaBk0pKlHKTGXbdySYXujSx8zpzsNDVDddEMr9i5ft4tND2HPi6DWelAVwu8o2yRUq0u
laaM66x245VTptUlt7vPf/+5yPf998/FQebTcQxNOLYtfv1cxgI1FFKzzZcG5Rwwdfm1GKvu2iv5
szSF1zMwRdlkWhtpMR916oscxW4iYTPNjsDXsu/FzJmRB7PTWjx94u9A86orHznxKG4PP0aZc6bk
R0j1LQNVXrVdFn40vCToVkwe5QLZAhsMGSV8CZqkfcgmBzIvY3zFq0+RaZAVufyXN0P//Uuq60LV
DFdTdUODh2f8+mYMlZc2fm+bnwfPW+uzGrY2H9g/tSzeODORKPJAGPwVLJ0hWFUUOX6KydEtNf67
OFcMOOPzbNmWZ8GAOLA6paQQJx2BqKbdkMNIWAhY8akKkuR26IYsQvVcBiDHqipyCoySbb9ywYb7
3Z2cI+O3IRSCn1El8dFFqDV1kZsZrAQdu9K/f58s+/f3ib2aI4SrO5rQHF2df+w//ZgF4NCpY0v9
ZarqZqMZbboxWEPvSfcmz1Gfnx0jUj9nTkohqjVD8v5BdA7cRFnIjsIxntEg9h6hZUeHLnXHdTyU
2BFWzSMmrVh7Tknw0DVRsr81g7nEIussKonrbatEGPQESQtX9UePrMWM6N7HPZZuH5UZeSYU3b7/
mCtnfVz0p8HMl68rR3zEvQHYLxKL3BeAvNwV2ejf2TDy81s70LH75N3ayl5rHvIxDiHB4DbDlTM+
upMozaxlrwv/v9xthZhvp7/+rF3d1nRT2HOSwdGtXz+hWtVqdN8hwXdKWG76VHVxWUInyXEhnpKO
Yf+Ohdwp8qruWDQuYgZd3rzatQjv9KTLrqEZZVctwSU16V1jL2O3QwdDxg8KjFvncTKGCHBKjqdr
t7LZjlZ27QvhkGxOms0oX9zzCorfedmtoc54yIVA544NPWsWQ6WgX63HnJYwD0glO/UytrXi6CYF
fKGfThuEmXfR5F08tYYVEGW8431i7riHWcdpKOPt0OvhOY8SsQZe218j7hwrDCvjJ78jlUc2w3tR
ih4q3jApb0kQfFFUQPqKcI7ock9PcNYeKkNrdhMAMtLBbXwR5IQv8gxO0TcugILlj1DeIAYZNemL
4U6Dc5tQlD4M1hT87Mf8poN+6ZGuDBXuWvksjDdZeRl/Jv0EgdtGjMpXS3tpmD1+yMKEHj2fxfaE
pL08rafQvQVlE0C+cWj+MGNq5P4STHs8p02TtdsEQL3lwY93hjMqe4rAMUrfSq0vNSfAKgGxgSNW
Ad4xUZrujrw8QgG0ZNzyK/YaP50C/l6jWj8dPsbkLovblWxbwvoSGX699fJmH6pF8ByobbEyqVEc
88lwTi519KU+FwXadDbeTMxXHsX5hiqrsce4nDqy11LXrazxRmeQDIbB87EydKC8zoSHsXPJR9fA
smQnIOXo3FfoIpjeVCyNKh0XoxphEzYP1huXcnQWvtu63Rwnt1dPoEr/PGQZRj3kBOwt+/lJLOou
VU+RBnwRefuNHGdp39WxCc52Ezv3Y4aF/eBZwbvbw46JR5NtWVebF3tA787N9fC96nIIWp6TgCMy
lEfKcSej87xnclfdwo0O1NLGk+JVqr/u8Nik/Avczi2Ls67Ar0C6F4vxdCrvZCwD84omqFacyeg8
9wUaGxU7dX/NVpgEGBjY3YiYs78uTBa3SgZ+RM6TU+SZG0QQjhL+Nx/XmhyE8xN+LOskSHhjIzB4
a2PygpXNtmKtNYIVDur6J9gg+Z3pVda5toV1HiNQh3//5JDLiV/uS7pl665jWo6rCcORy8Sfnhxm
GeFurFjFZ8WIsqVNVmiblwXeogCZ3joTBTt07V5yx2nvyCejXzDHnQilRLUwp3MyKd7FN41vfWGN
+NSyf2E5UR9MMaiforJYyHjg6eGObGixkU0twyIUBMcTWTv9aARDdbtsqRUsyBs1PU1mkG4SofUY
LyThRji+wz0ltj/1yBvFMyj2t3jqL42izd/9MXbWPcZA+wTdxU+hmt8AxhFapbc4bubtp4R8sgT6
/jY+Iy4Bw26oROg43IWVkz/OdclVkYXGRjaVscnPsFJ3MfmuAuFlAcM76PJ91ObFIwbZVFia+vs4
Ktr67z8t59+e8zxDbAphJp+XKShj/PoUqcpad6hiBp+7oMUJWss/TVbtXaO0tE99XvWLxmz7t6EN
wA/4rgVb2dGe0cjZYIndv5ndkGydVoRb00ibdR2AdNHBl9xp88GhsnYnm/JMxgJTUKux7UMk4uzC
cxxJF5UFV4kX8gWxQOxiB340fakWR08b+2OBWcZzM5rnoIqmM6JE+bMrzO/UO5p72QrmJGVTBPWd
bKZt2C8r1+731Tyz9Nmq+ZNub2VvCG58radVvfFdkR6CGXIGBrI9djOfyJq149tlU/f1EdQeUEsZ
kX0fo8peICPusFvIapSm2qj/xs3Mmut7qbCoj5HbfOD+XOziqCaZkqikMGKVoXrczUPrxt/ZHuTM
2h3texspt2lhGrl9n1fGqcrNcV/OHbJXxrXGsv/LBy8/2J9/poIcpamptq4abNa03xd4PVLUXe/6
+vso/GqVWwWIWlPpb4eYLzxqJO5LXkXWhi1FdG+VjnVNJ4R3bQQWZYs6eHI2OwM4KFvg2VSqW+ee
ES6yGlzN2CNlJg9oRWUnx+ae5jeGwiILz3EH1SlSLcOpY6m3//svtfH7Il+YusrXWVdhwuq6rv22
NIoNs3R0LdLebc37VENqvm+4y/x0GHrU+eA7aixQJnuRIi59D2qkXxmZ517KVOSbmO09RkpokJpZ
7h1KJ7QOKhCaXZdM073XDdWmwJr5Av2sX/T62NwVoUYu3ijqHaBrUELJtHa81Nsb4PcO8qxQo+52
lv04+0+9H7GPcRTW4v9yq/63H78wXUs4muHopjtv3n/bDLEwmdizj9V7lKbfs+xMet67H6LIOoUz
lkfic0yRxisUj8zVR0yexa0jjhoGW7cJJRo1C3kaTTOIWC/HjbyAHCw7ULKZsx/e3UjRevwT6t2h
MFAGY4DWitPf3+Df8lQd6lmqaUzWPTlQcAcQRgWAHrhhoj7bUsdkjtlhq93fhoD6ujX1eYiP5soC
rdkRGdg6u1R1+iQc0zhIsyGciLOLr5rNzkREFwIWTXmQY/M0vo1Nwfs7C7MM2p2vDJs+EjV0X6fV
Fu1Q3oOUd94DNcGe3gGMR4bEZhNrvhqN775bvd0sYS6gLqL1zqVKEGMVcwdiQ6SD8yA7g6zxz8Xk
Ibo5d2Qja5fGGzEDN4P8vh3UOT1ERzQVnwwAkX//M7Hl7+CXe4DFbtgF2GrbDiBE/ffMAJKViYaW
7bs1gBwv65DkF+4C60jp7ZfS8PqVWdfWLpibSg+GW9Wb7F728ujGvZes8FiY5lPG0kmGRwvsFA+3
L6iB2i+tBv7DyQ11KTtdgQ2Lx0+Fw9zr5Neg759wJypPZmna96YfimWLsvIXYO4wqvTxdaoLUH+4
puyz0C+eKqX6JAd0SlYvrHZsrsg9xneBPyXrxBuUz024kANykbmrwg3GO6/IXHziPR7986Xx03ti
fWs9sYrRd4Ou4EYmiZdOapH283s+X2SOtqoW1ddxPkD/+TNWZUZ1lQekUn6OycEfc5Woq2/jPmIi
QimJNcUv1/r9+qUNKohtkqB6/mjb6imAE/KW6NgLxeWQ7fNasV/7CN342n7rGjh0SadWqDV51ptd
YgcOZZGFaQeuBIMRRM6IQ6+EmlBn1qXLBjSvE6ihrlvuu4LCH0IhCT8T3ccuGrp/BH2uGvs7Fh59
8OLmzaMjwL6IvH5xIQjcT0bjPAJn09e9i7hbiBvx4+hXHTZ3+B5FSFcsWbiAMB/asxw7TDh4JZXi
wVplrK9RDKvyKVnI3tshb5aGG03XhA3R0Rw0fSt+CKVIvZPf5E8+RFYw0p62WDFfPkJywm/zf2v+
drkWRt+qNIW1kHOlzMrH9VIsxw5qgaVRbjfrrs/1i1loDQUOXlafz4Y5JnvVwhW3s78fl6MZvnFV
amzejHG3JNxdnvq596y3lnHrIDetHV2JkJe9zjxanhWDDziFcTE1okmHBDGxFgNFrUZXeci9BjED
L0yXM5rmFmtMY9rb2QwXnse180FtWvgtsTh/TI3sVjmJqV320SjWqBs9G447Xm11qpda39Vb2ZSH
IdPaRd856b5riukqY1oKPFiB9CRbMl6M7j53ivH+I9SaEfr5bXTJdLO5mNl3T6NUXCc4GpFqHV+x
9fpOvdG/uIpmPAxacGpGe3g1S0sHTYN6Ew4pP4/qY+40UCtPY1qAy4cxuIxGPS2XiX/ykDZ7cFVl
eKz9iF00JcOt303DoyhH/TjzDx23y0ryk3hAgXMBKcjYLlccyCg8nLT4UfCMQJd/vLINLB7VIW3X
ltaLtWyObhxes7FcytZtxFhqS8MXyhbGMqkznz0ywl52tdE9Q78LRcfqr8922ETaO9Ow+novO+Qh
6YF9blxTn7Ws+mohR8uexlbvg6QoHzQX8eyyMfv72Ha0k9cCSAJEWn5JECBLkXX8lKdpts3QU9yZ
al48Y/11lQPeQ+Hbh8CulRA1OngdbmPcD44zkFMZhzMU2PQEGWBxG6GxkrlTYuP4MUIO84sMFzWr
AZlsqA6L5cphdxxgTT6Yw/yeJdWd5iMiH6Q0E6vx9lnW62vUGkqUNUlU2IOXftER0Clja/iGURHA
Yiw1H7rJRx4nbaydF6kj917Hvg1J+M25lv3Voqgs2RWXLEvHPc/jFMWKTy1ML0z6BgQA6/zPgzs3
P2JFavAxzkTLDQg3dxFQy33Fqm8plQPSykZ3TwWIGZW5fQ5UHstSMWAakwc7LcWx6HmXp6JH8RnV
xvfJmSlLmjKcUpVUlYGZiDDYpIL8XhaNVr7DGwJ9FLg5XJq2fYOaayVZ+T4B8t969VRsZTMRh2Lw
gIcNY7mbRqPeyMlIQi5zeG6fekVB3smLx7WMB3W4ayLNfC4mtTskvWGu5GW0yj6pCWkwL+uRDmjR
nUxMy4At6A1vBjbGi9KWBkXTeMXI/V3GNR/sNvhuaWwwvMbDXTAPF42i7lwM+9ZyVKGaZ6O2KPmC
gL7XrUJBsbMf3kazQQKgXMT4rS372DGfLbW1F0NTT6+NX8e4PYXjZzPy4a1X4pseZTvKJD4gTOWP
HG5kRKLiXLJjDxaUuTd9nlbfYz+9KkOnXyc/zGBMm8MlAza/hDDhbeJYzNq+SuvtRtHkrPWGoF57
UbKo0E88u6aSeQtdgyFY8ZZu4sxHJT96E/+fufNqbhtp8/1XObX30EFqhKo9e8EoZkXLmhuUg4yc
Mz79+QHUjG16Xs/uqmpXKhULQAMg2Wx0eJ5/8GSbFVZeSAenVaRDZ6IDFqr5bjr0/fi0JbdOy5di
wnlRoHuatBx4s3XRGTh0DeHJinxke3TJeewTLQLRbEs3dpq5t6xwrJkGhYNMLMcMt02OQvVuSVHu
A1lrd1qn6Ce5csUJv5BwlGVbToemlxigDTYtXb0lFUlktmbKYMuK99iGAG6BvoSgSGr/EaUO8xQ2
Of0VhYYTdveu9pLmvv+YyWqxsPoYzyO7qw7d+JKpAfIOSXEtO0l1kC2Tl3FrKpxOy3UtmwtIfMvp
2MV5edRhe2k8QNpR9oUqD7vWjnMMdMrgYehIg7uAL158fDMq3XlphOfPHKSnyLe6w9IFMXa+CAJf
vgoiZSaASu9MFeFYBUZag2Cl1lxLenVz3kVVXt/3JeowM3Opw7d7rBIMDIqMxyQQcfGYQxRcYgzm
rS3XyB8TDTlLenUTtxh21VzHSNRKEb0cd33TNK89tKTn065VN/mWCWZw3kVR0d7BSwR/NJ4cD4Z8
UDP3a6Q+OOEgfwIK/iUAovnclbkzcwthPkSFWi5Sy/BuYf+lq6Dt5EMn5R3B617eRj0/UmRkSKzg
5zM3ZLW+gWEbXsv8bQylr46Q8sTCLXqFRXbzVVG89huPhlRE0beAmd0sxBrhQ+733rLIgAh/sxI1
XoRGxBMgB4a9b3P1GptFHoBMNz4keaJtM6fvb8a9vMqoKddLHkEBRzNJ0QZETOX40XR1INGuVGyn
UltJ0FxE1x5IPKVq07Wo3NnDatolaxysWwJ6y6FP4kf0qPRZXEvh3k5L76Sqyjc6w+bJ9+L0OoNn
szQQpnxyU1sh7JfJqLJQajfeXvWq9K5K6EGEi7DNeNjM9WIHm3nqUJunCr3bZdaV8noqpbGgch8V
Efgsbtm2iwKY0gcdGb2T2eo/vC+kwHg5XaPV3UrFntGQm/IOx7EUaHKOZVdo+EcXqcWFVcTlE3Lp
TzCTaJ9BOyfjbX+2Bgeg1niRgHuy7jyBVfh4kWeB1NKwNX4avOh8kWG1c6vIrM9uGyNQYQblnTu+
U6x6P74TILjyKSncJ0NypZc4b354J1i914NkzOhLBSjRMRk/peinlyKuVv+wyBtjHemUrD9n5UkP
qbpsEDgDgPRrnKdOnMyTZPgUZuBpCH/W4U4tEvVDrAbPgxuUJ4T/1A+eFoJgLYuHLmfq0/bOYjoJ
Lja2xkCtz5d4Vb8NdFBF0+4ImFyjQqfxw3ELq5PaBdok2vV0RyQiQVlkIcmnsbT3g1OIBc2Nwqp8
S/THP6apk1x7ET4LzNYQ/hCDv3ftKJ15AUvK1O9gl8YdzliR8TCd4XZPaL4191O5h+0I710dpz1f
YSiKezna9rb3wSptA8EUjdW4bKydQpNGIKG1h1sKPWjcLaUkuA7DIABvxK4d5R3ymrZ5Pe3qlQEz
NKvUnWf193TEH1TLSO7MsEnuQpYcIDGJ0DcZz8LcDXh4/STeTaUgRurD739BRfslnEWGz7ZlQazG
gCUkLsJZgUlvkpdWywqv69cECAeNrORAx+jEiGNVmGkHh1rI+s4oEhoV3xWinUMC1ejFjZN8VmUr
uMuKNLzLMbHeWKGoSI8FEMtttERlhInXpexLyz7Nmo9yw8Bcx1p1cksLtZVs2ESS2nwcmna4HgQw
Tg9xuI+5hvLGQAjsaOg45IAPP18OPaTaWCWPTjveLathyNqWkR9a7Ek+9MCzp8vLbEi3GdlhDLg4
LR/hFIkeF/sY9OmT9fqetl2GO8tO9Pl0lisQ9FPoHXfTPdBEIlnXLyQr6OYdkcAbFYW5mwzzBZfu
7fj9kC3AxGgdom3TsenFwYpnpaOue74UOWdlr+fGk4yJ7t7FX/E61WL03sat78f+buv355mB/Xo/
+6+ti7uEvi3WQKfJIcq3ZSM568Dz/TkLtGFcpQ23SuxFK1E36eL7MVeph0VTK9pyumwqaHQ1n+ux
2ay/HzOFhWBar+Yr0Q5fwYEjj1kqgifPlTdCI4w1iBal6tK37tB/T+dG4tXPaiMewI95gHCkJQcg
MMlWftTypvzj9+37l0S2prFGAJBhwEInbDuV/5AwSgwWOb5aec8I1fjh1jCvSy15gOBVvRhWvRZ9
qfwhu5aYe6qpnXI09TeFNxhryP7pPkX9fpYCHJyBsKKRjy8Ssv4LIwQJOu2qZXX8/UfWLrMmmmkL
UyO4aWiWbuniInBmKLLre2Sl/hj6bhHYQwn0gRc9yvB8Ns3qmmVyOGtl5/WY3JlYfONnN1NjvXk2
k3IHtQ+4uQLFijQC5Kk4bp9d8PqzWMTyoUUz7F7q45MRy+1zVvADqVjKXMfeAtp05ibqoa8KQpud
jr92GjHIG7alYJtIybQ1vUwnkoFv8a3y03+AIGjWRcfEF7dMAxFlw9TB04BQ+Tl5BIsehEEy2g8Y
dJgiytM9+Rl3NPJm0xxfYtVN904G55wA9ubi+LQ7nfH93OlYJFK0WiMdr7/xJhfnfd/9fm1qQ9yB
1RSgCau3dxri5jtP2M8QB4iBlHqPQYPpipWll5SOp8AEnXcw52+mQ6C1ug096YA2LYXTTVoZG6fS
8vVr5Oi6OznLW8Q0bkSQckupoW26RY1qy3jBdBPJyb0ZsAB3N90Ehll/DLGOmwpFWYdLJ2v1KVGy
i4gRMuUkPR+OL9NWVerpDJnlenlRkMRotc+mEw0elbmqICRb1JmJnF44zD3Nbx7MyOiPVMhdHTeo
e40vefcMYyq8P5cbhEaZJJf7qQxwhpok1T6N8Lwx8gotV9dT8GzQ5H2k5K9b07HpJRxLL06ejk2l
ZaWbG+GiTtMObraT7ZrgQx/dCiXLiIv/+TIVDhaC96tU77PdtP+9WA6QNCZp0JGktfHblQZppY0j
rzK+yOAyAqWOj9Y4DgMPCQ9DlZza8zAMSH6FWWtN/n0sHd18kOBMyCSCFphu0uSxfCvq1VQ2neXH
Q7FBdbVnojKO5X/3rkrTb3xHf33XIO7kudUJoAjxMKCgi0FjhOTecwmSBVZaZp8gblqnabdVe+lZ
bYniawgw7JtOTU5xUn3CX1g7oiqvH6ctw9FZAeKSYeSZzjJxAFwyFQSs87GRKPPltPv9ZbqiQNf1
+yGZ5MOsVkJkUqpWOgBwQYxNTayVJxvSYTr2/cUzXG/uZn60JXoc7tDwwgFw3JpeSsnp09m0SdYq
WqGNegpqL9oHboIClpUlS4ufYVEEWbGMkdlAVQI9aIJcHcS3+pubp+hntE1yX1bErdtelZfn3bKu
b21sg1RNd9K5SApCL3nW4EfHyZ7d1sckGPYEf6KDSw4P2VNhzZxK1566TjWWtSiH9bSbYg4404c+
POVe6X4omLEodqQ/RUPfQFj+6SqjuYkhyTDdrALiAmr5mad52wNae3KMtFinLcufNPUyFC39u+kE
lN76mek5xk3n281OZCkSwp2dfQYNOt7AyiRrkQAI2iEspN7UvT7MpgIgULdESqrHxnEz1GUQlA0T
0Ou+pW6nE0SOJrVE0KWx8FPN5mHs6M1Da7NoddBoY+VcrEYSzqdugXAi4KEQAhtTZu3a8VX9g14C
ORqLAysEzW2wXonbwlhanui2I7gY3hfSc5In7fJJca6TF4mJeNZEzHCzcOOVWQwv1652Xeq+EjbU
rvlKPiG7xQOtPxZ5TnoKCOZzqQ9Lxa+kE3oL/V1vE1fKwJBeh4na3amoLN7W+n4qm44UipmBuvGM
+bRL7OJW13Vji6eityl9TVuFspJ+7JNyNdWF0dXN3KuG8hhHOSm8Xohz9SLEvEiSNHlWNB5qXHnk
Ted1+b3A8Gm6MlFCJNAyASehBIAj6a69tLve+wOuxvmHUB1E9loLjU4Nr46THOXJ3CgQRpAaJC8T
HW3TMocnB7k1t88b/bSBk9B546+iXv7vnPPrW3CfpKyLcVrw/S0kVxX/MCyrv47KOFNpMuBN3dQM
+3JUFsKt7Niou0ddH6xTGNUn7DvyZ6XGH7NBo2U97SbIdhiFSsCsIDM4b2tCkH27cFJXakKqx8zm
CYJ4kASlAEj8n1uSbtrMMvpgPW2dS3PjH1KTyJT8vGwdZ1akJQ0Tg1wgRNrlmoe1Q5lnYKgf9KJF
eBPVXbnQlGtTR4xz2vp+zP6bY9N5dnrCNXTWSzFZKTRjoo1PcHrbDDmRx8h2to2abfpkCLS10jnm
qq8Zec77uNOs0DNGE6WLnpu6ihZaWZjb3EZQVJT3gSlFzMqMZON7fkz3zG7QN19xX1RuoDJpkP78
r9NZRADipWbhZDbtFs6DCaTlKQMuuGpKqzCOUZfkaM352ZNaM/8ovQr/x3HXz9KFqznFgxsP+i3P
H3O+EaDTmzgvpTaOmx4rPSt0orWHktOpJcu7N51uNe31YW2fpq2itmRUxvDTC03kp2fTQcmIn1HQ
cjbfT56uJ0q1ksdLz+dO10Y1o/F0sOlwHfddDZaspjhr15dz5ipt9kQI2AQJkEXb6ZsEtn1H5lIn
eOs3j02VEOHlGxn4FczhlHcobiWmeM5i/5MXDPEXfwie9SLVmfZ3Dg3UAtmIOeTDeILPOPHoi5yu
rrUBW4/TpfPmNIdS+5BfVunrcq5rfIjvE6tCqTNn/n0qhUIpnguw49ZDrccryx/yDfNx64E08a2m
+dqnTDghiomudtQ0Lzu6eckgNBbU3nDMeLAebTlxN6ZfNKu8pcMpgy9TOalnbzlEWNLrlTx6Mzjt
UmP6f4wi5hWtYmefVDt4guXVIOunii2JXGkxHafW5wH2wB9HLdV1W5vl2sxs6aOHeM10QoR/1FJt
tWKLvnrwkPgEaMYbyq5ezK1+sA6wh7VTmTWkZMaC2iHhi5KVdKs6pbMb4jhfGLGwb4IWhgu6pB/K
Ii2RL8vcR8HaIHOV/qkxzWzfFzr6SX3SP0Hz8FeVryUg8in1M4RVJayfjlNpAefJ1JMnVJa6Y4Ft
AksSzgr9YVj3roQYUu0PT1VQh3MZ+5vddJFpu8sa6bYHqWylGzPBSXZ6Y3gvG9P2msV0EaaL0aJy
LGODpFl5KAK0WYZ+ANhRjqsmP9Aev+/iE/W6m2dOsSO09OPuVOoXhByma6vRXcnPXUK6MblHWyfx
Lzxn67uNeN1k6GtGf+rc2SrQuKXlL2XTFZIjllpoyGBCNmHiOOJj3pUFkh0IzgHAJGQfkqBpVGMT
paM0nZPJ+EqZwS7rHXEfDtbd+XhkG0TdQMhaVefcMpt+mY6XTEnmcYkgAKSl6CausmrmjVATqceu
JfYs/WQMeXsE/4kfRICsblMDrEGcd2kmlbk9b+JXY26nfYdkzBrbTTRyGGQRw9EPSY+MZZlj1XM+
lufGwZcHafsDuGY85iq3PVBth86C6SsotybwPxete2cGjv/StPkap+LUm2Xx5xiD8GCW1SdWxsKb
pWGAooU7vJS9czIKq/2M+87XoUiVZ3XQO1TBELjrCHvPUIlHZtcxTSQFI1YQENhsxiHZQU+zsQhy
jZvTSdNWqVV4RVlWPJ+OSQWUmZnkcY94ugcZBH+Nfue3qfj7dVaL9ZjnDemyceJuZiNzDtc0dJeS
ketH1rgybFZF2SR2UB/AbSETJ7zyXvKYK1tD0fyBUtzJcUErzqSFmzTNmd3kj6Smidk0sZhcN1Z2
3gDyZ+Q/VT3WFIYWp7Om6EwAaLwQ7IP+kOFZZ7sBExHIrCq3v0FBrdm6XvlRGf3Zphd7ZBLXbnzA
IF7aTYemUw0PUUgHndPF93NND+dBRXjXUVCIhar27kmNqwH3KqPHmS7SD1UgN0vVTpMHfLFUuLea
+1nrgMCUzKFnTZgtQmR9vqRdOCrwKfqj7SN+ON2pcJXXO6WjQatmSOrakApxILSVCt87WONOxDT0
ELdDhLBbm/ur0pRGXwRKzEgP4CHizzkHCUnUJKiu2Yj33bgVKHm8d7Oiuk5xIDxveX8duyhN3bJd
ylD5QQfIW5vYKKyScdMzZHkrCV6m3elFaFZiLM8noWwoVIw2ONUKDWWeKpl/0yC9GVla9ATkR91a
el0uVAOqM3oZKIN5RAegq8U3VqThwzoWoIeWLVq7tra569kfiqieR4be4ZEC9D9pm3417YL72uAk
Jx7w9glIF0MAi1DfrvFzpaqZfad+6fyBabs/j9NRoEzSilUS+ckeWV6wzMjurvPBbW4Ve+jnngd7
XY5IPmhjhMkdY01V6+sbKymevh+atqy81Rf+6GYoY/ijhLG1x5HcYtEPbw6lOTFXx93p2PQyZMxc
ZnAOsYi0EOdDMei2IAA2V8iHIaSbIaUw7Q/jfle6oJimfUbxP/fduHjS5QTNr0T+KIMfjgs5+cYC
EdHORLBeAmjghbpxB1bYWHlW5u8MM3YPtTUmnKSqeKzTBPULlH1f6s9RFKbfEhUMaVGo1qNEtwdw
IKoObluo29SMw3WU1/kdq04kPuI8+txguDldpTTZye3prQDuOXO61vXvI3+q+Jl2Q5ZQt01VJixs
C6HJNKefY17EKL3GkjPni0hH+YNBc3cxsT64Hd/U0i0/x+Gw/ChqZK4DDNbnoX/oVazxlBJasSQU
/1Sr3QYnJCz/ckdjRpYe/aAoN7W90MzMX8dZ6t15yV0UVqdUc/WtLAltS7QAQ5c0i+Z+U4OA0SEb
sGrSF6nco/rVRTJdB7eDQYvG56p+UnRJX1Q9+m3E7ao1tArCyVoBVaTysLVQtsYIvjFlWEEISn9U
FcS1Eu1j8AJyVrsZ0kfM6GyQPigYq+Q3cY6ykr2sOMo6LupHyR4wKnJJYMK1F9dkU+M5xEppZwb3
BD1Q9Vbb8iR6nLicBpqNj4r0TpJNUu4opM4SfFpXMcjURevgT2V50dwRSrqCwiWvWifSVoP4Uutq
smkItSxN4uNzgZDpigh4NzeLjLm3qDfO4EfXcHHBygzghkKRzpDohdCJh5rk85HLlBxPKNBwjvNZ
J/vDfYtodCDh3th7jPnQe9EUUUNzCY5JWgK8y1a9Zqmz0GtJ3YdVvpARZMP5AS0ZqVU/hSmSfY2R
5MvEdZKZJOXxInbV7C4ADQikQD0gYq0eKjhOoeLXODJ4cxRuui2AY3uHgyHC5yUEKXKG3n0IaXIe
dSohR3zdACHmxQYdvgV6mCTzg2ozoGOPWEM2MzoiBsFQf4nlXNsDn/nsetra9JgzGXkaJDOn6fMt
0XC3cuN9rOkfusDQtm4lm4tQIN/LrMWdB4pd4R1plORYHljVxXvI/PE+p5PuPURfaxgZReBk956e
PQhRxVvhk6p29B3h6xOyWMZH+t6NZ2Huju+45SWHVDOCp0KK1orZtpha+eU8JR15qwOmawp9Fnkm
6IfMwwAOBz2YssGsaZrqUBvbARjEclTzXGHqe6gjazh4KQAVySQrDjVrnzm4zMowslZmp4ttlgcf
0thpD05PUDZEM8NSCue67tVbi/XojC7Z2iBbiii02t0rQVEfpxfVRDmxyxMs+LwC0FUuazutL4HK
aeY+Ixt7akGiLHrDQ77fxIYWsO28dYZZJR/c3BIfoB/OLM/b5USxt1IsdZvebp5j+OMHXe3ARmv8
jBoA17mqYSzMih5wI/jJRVMgkOAMlrrumMkuYtWc+5L2RW7zpeqrDC991x3kJL6p4OThTg++FpI8
8hi9Vi3CpMYIPfaWBCzsdeSa6QIR5YXRuZ8MVWv+oVtTfl5u06sJRZgCuidRAyxgLpHAKJElpl3Y
yVdgR+pT2oOnwjvGbCQIOZUpseiCtIyG1DJzAqj1jci+4Zthrj1GNHxSQuzTw3AbkmWv/aaHNcyz
/Q8978+JbD6iqRMNAK6sqGQiTP2CqaLIalTEeRa8dDhDIemN52Arp7d5pKR41vbttWriopIRB5pn
rB1XkVLOtBak1SQjnA2ocgQ9ouJatNIUo1yRcGHZ4lfxbSon9lIePHU1jH1tErb+3DYibanHAg+g
1HuqevmfavznKM1U4wCvFQH8HlLIL/RNYpl2GsJs+xojaLZFc9HYgdhZ4CMfYMoUoYeFWYszS+C7
zgjXOjifR1iaqxbMQ2HNf1+5tvJTuGX6NPiyI5Fr2wrJ5kvufgfIX23oUL7arELQPakLDLzTl8by
RtJSXy0G3Q5nRoBSi9VZ3zQp/FJXVbevW3vYpLq1zmWTNQthw2vmht3WkTwAZ5VvrhQvR1d+QE2y
bryPYMDkYzl4x7A0FcAdjX+IazVa1zhxiOUU/sCq8klKfWemZsGDX+f3jGL20s3aGEezSKwLWXvy
I4weAx3VNt0IUY0bEwxBbddUFyJEdW7IS8VtNnFcqnNPyM28d5UCry4TGtG4WxhGtCxbc+dC/cL3
IZ7FHW6QCHV+syvfWwu/elaTAWnFLL1LLd3eqq6ybX3pHm2w4EPIUztTLPtznCIWqPW1vAOXo18n
LgNIKkXBWjhqseNJKUZcc11/E71+oj+ABVdEy75FP7ZwwnqvylUFptbGtEHOdlVeV4coxo7ZcNN6
jl5xOAtlyydOpNxgniCRv/FxKi374dvvf3/ll1kNLZEUnuDJ11XTtC5mNSlKqWYu3ORrYsrdTVPY
GfZajt7Oyevcl57Ksigjqq6OrTPLU+9W0Bf8/jOov7TBMfcLRoWGqJFSvcwDK5JZdtBZh69KGn3B
1a3ag96IUJeLXVCqKMVMyWk1LA4APdaswNyN1yvdkpA28Oc2tVa+UD9jTFAfOsxykYbppV2EpkDQ
J/KibRt1P7TYgv7+YysXocqpY8JmQLctVbHHXOgFPEMJWU6CazK/+gWNTw7FJ7tu1QXGg4iEOG6+
SUwDiMxQfRDekuD9BvF07Y/U6jYM3ZBV8SFkEpK1R6nJZkRf7W1p9tEssPAmwMxgrvCbMRW2lAc/
V+Rl76XX6EPJi6p0d4qF9oSDhaFRxgv8U4xN5w7lgsiptW4tYn1tFaGzEuMXijnTKPMdPTlSl6zM
FjVmj1z1Lgc+uswdByUW12/2ptGTzyGNDBUXS9I6DcpZHvSfE53cpgcjch5Kfb3s3c5cpcLyWIem
zaIMmhw2ZG+v3FpbeakobrW2iuHOR+ayw7dr5eh6wIzEZrYq3Jbo3lDBd9PyRaG71dzJmLjawSeI
gV6Zf5Z0XRzo2cVCkrDvVSyMQ3No6jMz8HtiYc4DVDl70+r+t5p5H6ylae7c9RskeLPrrKxAExN1
WTNjULZo6PqIBn+RNWx9EQjRigZfrbTyNsaYa9NZbuN+6eMw6embsnW7ZYuEGUOASO5tVNmv7aZ+
EUgpxkxqVOVagRB3k5XMVE8AkFjfyeBmt06/t9UsvPbyVpn1je4PREuSucijeY/1+Y1mStjK5mhZ
trLtJTMyF9Ktn3xMdAAMOFEo8Q6/TeaGibJw22+Ijcf3Zaob13pTDvOKELQslBsE7kebI9iE6VCV
/zAMXBCCzk1ZR/bBJPxuI7t3QQirZcfmuTSdr0bhe8ymmmQWmpK9CkEgrRTZr0k6N83RMERz1F0F
f8/A3aUR1HYmD6tOb+6b0XAQ5uJDzI/y+yft1w6CGYAtbAAHiqGavwjMaGo7DGHXhi+tX5+ADSv3
ig3cvQBhPHfotxd9XUQ3FWpo4CSauaL2MNIUS5lXgimMpOHqXZZK+kdn1SBoQ1MDBBk092b7YKfW
597tsweXnP8/gUXsy7GVuYqmkonRNMvWefJ+XjEail/GJZYFL5KL8M2ApGKbmo9VFDBwIV+6Mjq1
m3mSk27g7JAeAhZ7j9rwjRnZ20QxxGZaTDWydpDKDrxeslFb3LLSmvWOgj/FzAVdaVZtedCUbBMQ
OFwrljsKcUCsQTHN3hbtIM80p1xjDfSlByn2rIUWwJWqOASxU6yJDYcPcVMQNqP3qeru6fe/3AWC
bWpXls7izZKFCtbVvsDLDHGNIkAXBi9WrJZLOzRcxhMH2ndp3Wp+Fu6MTjGWcKVeegmjqLrbSn0p
dnFXLGEvIUDcegetk4u9iL0MfWvlo4lx/Y1mSRscCxup0j9A9sUNErLGAvSiP8vLqJkTVEHTI3Dz
45A4f9RyTafmsKiC5/rowOvZFTVa5L//rrSfX35v8D8MoapFIzUU4+IhKtpYlJabJC+REPICJG17
hA1sY7TduObGZ9Jziv1wAU4mOdiDe69X3jcnH9R5KKtiFem2e5heUpvQLso9iBgIkJXQrYK6Dm/p
qpxNZpXPWDB3e4lwr1XFS18qjhgqdwgwEB6F3XjU+Ww3OoJDPm3r2tZdPO0jSb/pSPcdw+TZNzdY
akS4WeLjgB5OYmszkVnQXWXtMTfqpUOOXgt1ZYcpOVj+qpFR2sUlrAY3k0CPz0zGEuJe144bePMa
05BZ6SZj8oMl1nAn4mTW64aEqUmMBAgEnRNyBsm+GlWP3NjOsbBHEBwsDR9M1NIHqY/yBSmKE/jF
9Kh2D1U1+NcsOV3i9Aak7jjJcBluojlAcHU+aI9MUIB4lu1LbdQ7Oy/w8qG3Rgx8RlIxPEVM6mYD
gNZlgOPJLB51+A1RYFWcJ0dmkPbOMlJ/RxIrnVWhLq4Vz+m2vdV/6/xaJeuQKFtndHR11OTFq3Mk
HIhjzjAN6PYZLh1Oji9lhbZfR1e4EkxToMgR8JARrRlDoboYI3BNY86wntl1TYGoWBB9MPQCT8vR
gVe1iLmBGYIbo+xKry8PevONBH11ipg9zJDH2KD11q51pwg/APTfOgUx4rT/bEWSu2fRk686F1Xv
AmjdLOhRHSI2Lu/E+AJDeoZDa7Z3newz2jsvBTzwayUVR4Sd9Tu9rrtrEzXVFl3ak+oDqexE/CWp
i4NuoEpfWe5Ni8/WDWKp81KJ73COSL+ZLmOhcSS2bz4lymDMelIPu0RWj51Q1Pte8da9lYU3LSse
NM/66ppuifh267VYCHkwacHrXRs+oX/kSRmMs9heBgzlOxDv/cGtCVUNll3euPif/cP80vxljmsa
itAE60fTVsAbXvTDDc6UtDq9fjGwj5mHXs+0J4aXZdk1fShThpNl5TTIcqXi5Z7NAhchD0NxFx7G
jGvDH77EnS/WUYjgfCAQHv+DqIc5QybL3oTBGKFiHs/4t8chEjIIUnh0ce4BbsYsNJIW9xfHmKka
NGm37a2F4vbI98dtv5fLP8IoudYAfd4hEZBiIJjUB9SrxCpIlW+TGgyskTXeJdpGdOSAkC8Ln+Oy
iRZQxxhFao+FOe/Vxr5YwYlR15AH4Ia6frprEdUKR7/PpCzq+zpQlfnQPMRkvtBd64KlnCAN5A3J
S2eBNDK6plq7DgmlcGzCTuEfm6DpD74hbqohK86r+v/7k2pcOanIfUmRFQMMVl3s/sdDGvP/7+M1
f53z8xX/cfC/kJFMv1W/PWv9kh4/xS/l5Uk/3Zl3f/10i0/Vp592lknlV/1t/VL0dy9lHVW/Lz1/
D8TxxhtNqngP6S+3+E+d9KfK3t/f6P+8TJ/roc9e/t+/ffoa+8nCL6vC/1L922vRiPRH5kAXPwxV
f91r+j6/u0f0ia9df+XmmnJ1RrQCxJ3+GNqiNHFfiyXbvtJYIdrMb+3pj0cIicAf6vNfVcPvv+Gf
tX1uNX998p+q83ff4FxBYy3gAM1n/ku28K9b/Vcqwb6SIT8RRSMYMv39XAmmoJIsQwf+ey4+1/r/
fCV8SeukGpsqT3HyY1PA3+o/VwcXd/ihIdhXgmiAMSr5TH/ECy8agjyqwql0pNMfa9731RCQ9hvl
LN7WEtQrxinVYiH0t7VgaVcA2AhFMq+d/ojxvbNakOXzZ7p4sv4rj4N6ZRoGMUoZJNn4xw1/bAqW
cWXpgL8J3ZwrieXP+6oEzYDf8tamYNEUVEhUyr9oCvKVQWRIIzr9Vy29r1owjVEh8G3Pg3VlI+wF
kYiHa/y7GB4UWVwJ3SSW/f4eBPvtg6N+NeVHCNj/bW+gKMoVDwqSOgKkwbl23lcTEAxob20C5pWK
HAHridfe4LIJKDYPAroBtvxaS++tNzBN+62dga5ckSxjLcFi4s9f+scu0aTLJEtMX/G/NTX4l7NE
xRZvnh/pV0x8LFlTXudHVOeP395Wr8ggKYLF7bl23l0l2IrG2vDNXSHCaeRN/348MM2rMUjJ1OG1
kt5dJTDFH7O8b6oF1boSwGBIyNKv/NgGLNqAhUsr2chzG3h3A4KmI1z6xq+vsRxSNSJ98uuPfDFL
nkYEk3C6ary/+TF67W+dGur6FRFtmTTB6yrgoidQFP3KEKgUM2F4b8MA4XiVn+tNzV9XmQ+hoEdY
6TwjuPz+snnF00GuSpbPJ7y3WiAZ8eapsS5fKbQAgpmvX/KiFiz7ircxNAGE8n3WAh9Nf+uoqJtX
6MmzAiAtNf3R4n/sEVmP0hagC9NZvsNWYL11KKAvHGMBzPtef+TLEcG4YkJEetx+nTOdF+f/81GT
fzk1Usdl7lt7BJYApH1sTALOfxfPgsnMUbGoBZYJ0987bAvkfd9aC+qVTAYZk7rXZ4Fv+eOzYGtE
l2SZLNlr+bsbHQHCvLktaHT+RAtkcr5/zYF+rAWTkIJNmHGUmJj+zl3QO3oiSBCOOfg3jZGaxUxw
BO4hVvnnt/yxFmyLOQSxRKKN5yfi3PjeUS2gIau8tXfUjSsNzxHWRa9rIqr1p1rQr8AOYb2pvruJ
EvnrEQ32tkbAowC4UAUod24EF4OjJRgcaCCwgc+N4P0NDpgavblb1K4QpTYU+8+wwUW3OA4OJh0C
Q+hftUS1v6NHQcHn+TxivSGeLF8hREKGRVx8fVshrjB6zlivU4h31wh4REdg7JseBV3QE4xhwh/6
ux97AsO+Uul3dQbQ9/oo6IRB31gLGoFi9F6YI5xb+mUk2abDwNJGlonWnf+mN3xHj4IqE+B4ay0Q
Tx/7RXExVzaNKxOUgg0O+/zlz9X9rr69GEX33/YkqP+fuXPbbRsHwvCrGH2AwI4cW7nYAov0Iulx
sYcuesnYakTYsQLRbuo+fb8RKVeU3FPGFzRyFSe/JGo4HP7zz/AMojhjUwQ31p0C+MGZFFZBr/rH
J4hOyw/iwMNC/XQ/CHmC3FxOYej5QdjjGZwCfQ9C7jU56pCT4C+13BmPn4uck4za4SV3jYCQYC5r
LvUI/vvk9ggo1Wfa6FgYpEz6Moov6T4+IgOylviYi/D4CYbFTAKlC8hIlJCb5egB/44lPdUdBagj
kmm4WkTHzSc9I6BsQj0KbIFmdOEb00St+fSiY0mozOnkAk2V6lSY0F1UaQsQaOLxJ5fIKZpPzy1S
cEsKntGeZckFhsSsM/XzE/2jF87YARy3gsszwmZRoqSaVoPJUOfVIJOnpA7ZLAe6oGcFJJbmYzZQ
UmvjP6nFBoxB5lfsp8cGkliiNzuMQUif9egCTtrFMV5kkntrjMWvQykFiLQa1obHklhAUMM5B8f9
4pzsEksHx7kGU0jPL2TUZin9YjY9gyHMKHcJfqE3I2iZeoaWmYGSQoS04mSKXibaEEm2ihzEM6fZ
gn/N/UiJ9FJ+QVF5cIvj9CKlKaSP0gqmGYEijdAQcR38XjdS8umlnAxUikYgdWS6vSLZNZTJmHjY
E/UCRRwEolypXm99QXJTgTiWmasbhTEMGdqr1tL7rAmikzzLc6HavZGkt3GGS9cyaBlTYQw1wi70
aKCYyyghyUV94UchuU0DHVeCMkwRIlwguyUYRIp+eNddh4AsN5tmaPWSJZPJlE+8gT59FGAROPwa
7UHLE/YWB/ELBGQEUiGdl1CIlM1mudovEgLhEclWtmn3wQaatAth4uXv67B+YagOxS20Wlsvm9oX
W7hOAc1P/6CtCxkCdEpbpJ4h+kMphfHQ30pjnkeJ/SZr0vmyzaI01wn/Hh5weOnoWu1Ttb+8tkVt
6kW5b77Yh9uUuqM/nv25Nrfm3nRrMbBA3P63OxlU8BxWhJ8Au1UPV1IRatzafqk2MXCjlNYDr8zG
GdfeotTmeO2pFvnKrO3Hqt7Y6K69tFmNTf/y2iyr7l173bwemXrfxdbSFSUCb8TIWvAXxdo8mrro
IvtCKDVyKDQbVR9HVzTVvr+Nh90rabVXoVtUbZfR+wzqVC0yFYH1XXzLoTBIi3zNiFvbHfFJBlfZ
/uJosd4vTfWbpSkjA5x4pab2hm/WdA+kq2B7h82M9PI/NTRtoUzPi0xzkZSpkavH2CzossISr4V9
NfRNXuqiBgZgt1jt21tsBtkLKLTQr6uddYNh9gl5LfYbeihH3iNkuvW4HM9sNsvucITEqR7aObMo
d67YbiObPh83qUk1vl2U9s7EdZU+76WHZi2gvUxk2UFlpMd2zvLz8BD5Js4DkWTNKdCrXd2HlgyI
Grri4IvYh5z7rIIW+W1xW5te9BQIez30JxOvW4H91QM/jq7N/YMrbbysgy86pFPgvyxqV0Seijyk
kLanAH9TfLaLaBkDXLjQU4B/qOpViyQeNmRi1dBVvS1HV6auWCnjyel5zNNc4AVdQntznwpVdoJa
+HeljUfc52PUsKs1EUm8qyHVIxogNXRdcMRii9O8Ss+VaoH/KjYbt19/Mr1twrln4bTwf5fVshjd
uMHa5iXkWvh/qt13DFE4kxNs+/wFhoYYKBnt/f/L6BfOFVFIEUgvPfbneFcZ+l5ocf/bmrJriKE+
TAv7vqjvWdkiZC8eUiNbdjY98w6ydS30/4Z1h16V8dQMVTJq8MJtR++P3bwv01fjW7eoNs5GbiVw
bWrsfUX3lbvobfo6sh8jH2OaDsLeIf/UtkM59m8xuSZ/sVgXpn7+FQAA//8=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2139A5D8-6161-4603-8514-4476EE71F220}">
          <cx:tx>
            <cx:txData>
              <cx:f>_xlchart.v1.8</cx:f>
              <cx:v>Profit</cx:v>
            </cx:txData>
          </cx:tx>
          <cx:spPr>
            <a:gradFill flip="none" rotWithShape="1">
              <a:gsLst>
                <a:gs pos="5000">
                  <a:schemeClr val="accent1">
                    <a:lumMod val="75000"/>
                  </a:schemeClr>
                </a:gs>
                <a:gs pos="74000">
                  <a:schemeClr val="accent1">
                    <a:lumMod val="30000"/>
                    <a:lumOff val="70000"/>
                  </a:schemeClr>
                </a:gs>
              </a:gsLst>
              <a:lin ang="18900000" scaled="1"/>
              <a:tileRect/>
            </a:gradFill>
          </cx:spPr>
          <cx:dataLabels pos="outEnd">
            <cx:spPr>
              <a:solidFill>
                <a:schemeClr val="accent4">
                  <a:alpha val="0"/>
                </a:schemeClr>
              </a:solidFill>
              <a:ln>
                <a:noFill/>
              </a:ln>
            </cx:spPr>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AEBEA60-574D-434B-8A9A-D25FD098596B}">
          <cx:tx>
            <cx:txData>
              <cx:f>_xlchart.v5.12</cx:f>
              <cx:v>Sales</cx:v>
            </cx:txData>
          </cx:tx>
          <cx:spPr>
            <a:ln>
              <a:noFill/>
            </a:ln>
          </cx:spPr>
          <cx:dataId val="0"/>
          <cx:layoutPr>
            <cx:regionLabelLayout val="none"/>
            <cx:geography cultureLanguage="en-US" cultureRegion="IN" attribution="Powered by Bing">
              <cx:geoCache provider="{E9337A44-BEBE-4D9F-B70C-5C5E7DAFC167}">
                <cx:binary>1H3ZctvIsu2vOPx8oa4JBdSO0yeiCyBIgposyfLwgqBlGSgMhXn8+psUJVvCpo91Y+vcCLIdME2w
iARWZebKVUP/193wr7v0flu9G7JU1/+6G/5+HzVN8a+//qrvovtsW59k6q7K6/xHc3KXZ3/lP36o
u/u/vlfbXunwL4Iw++su2lbN/fD+v/8Lfi28z0/zu22jcv2hva/Gq/u6TZv6fzh38NS77fdMaVfV
TaXuGvz3+0+qvst1rfT7d/e6Uc14Mxb3f79/8bX37/6a/9i/XfhdCrY17Xdoy9gJp0KYlCOxf71/
l+Y6fDxt2OLEokSYpqDo4UWfrn2+zaD9q0x6MGj7/Xt1X9dwUw9/v2j64g7gzPr9u7u81c3u0YXw
FP9+/1Gr5v77u+tm29zX79+pOnf2X3Dy3W18vH64779ePvz//q/ZB/AkZp88w2f+2P506t/gub2v
slw3Tw/oTcBBlkngP3jqz1GxyAnnhAtuA3a7l/l00T0qr7DkMCY/G84Qub05SkTOtkrfPz2aN8DD
PKGMc2ZSc//YrZewcHFCMMcMWWx/nj1dew/LH805DMpjsxkkZ4ujhMRL80p93z49mP8cFGKfmBCf
MKHiJRo2OWG2RRmxD4euV1hyGI+fDWeIeKdHicg/6fbbNntDRCg5scBLCKSUnznjefSy+YnNEKUE
kb2bAHD7fLZ3k1cYdBiYnw1nwPxznMBc520TvXO2VZ4q/Zb40BOBqGAE48P4oBNbMGRjjPf48Jf4
vN6uwzDN28/QunaO042qZKvrLZCTt+JmlAEOwkYUP6Yb+2WAExDgqMCmadp7HGcs4J9XWHQYoV8t
Z9j8c3WU2Jzn1f+OJ5knJhXUMukje54RAkucYNtkhD0ChOD880j3ersO4zRvP0Pr/Fg9SU35mwY8
dkIEJcTGj7xsBhMEOuDTzBTc5A+ehF/C9E/1R4MO4/Oz4QyYf74epRt9bLbR05P5z4kbFSeUUAtc
4zCbfkDFsgkhfJaA/mTHYTD2rWZIfDzOwub8vn93dj+ou/wN8WAnQAmohdneCdCs6MSIn2AEFScw
g6er7gnb66w5jMrztjNszs+O0ks2EOHbu2R8ekZv4CnWiUlAhrHZI6EmL4mAbZ4Q27IQY/xg3fka
iw6j86vlDJvNl6PExtmm6kdeafWWdNo6ISbIAgI/ogPe8bzcARZ9wrFFLIEe089Tz9h7z+tsOozP
87YzhJx/jhKhT9s6AlW1yd9S5LROGIbIRkGaeXjN/AcTdGKanNogIrzE5nXWHMbmedsZNp+OExsn
B/Fm+/0tc459AhWOaSJG9sjMfQcBw2aWTfkMmNeYchiWXy1noDgXR+kwTq71/V2j7tq3VJ7xiWmZ
2KTUPIgLCNAWtYFQk1nN+UprfgfNs1uZo3OcRO0MBgS2b1nLMOsEpDMTC+sxlv0bS4Nsw0AO5XSu
Pv/ZlMOw/LyHGSRnRwrJtq63d1Fb3zdN/RTu/3OSxsgJJHkKeQRc4nn+t6C4ROBGgNqenYGM81wE
OHutPb9B52XzOUbHmWnc+3Tbb6v7pyf1n8MD1SZCtsUBoZ+i8wuUzBPGbc4oBs1t95oFttdYdBig
Xy1n2LiLo0w4a/1dvWlIA2iAOwvgx/snL+YDORzKG2wjLh6T0SywvcKgw8j8bDgDZn1+lMA8zRR4
l/94Byynzb69aZkDVA0xy4IB6T1MMxHNgsSEObFt69HB5g70OI/htdYdhuzwPc7wc52jxO/Tfd28
u1VVqN62PrWBEBDTArJ2EDgbQXkKxZFAv4aDnuenV5t1GLFZ8xlUn26PEqq98O5uk7zZvl2OAm4H
Eg4Ffe1xWscsEAI+kKR2SvbjwBycf47Ua606DNTL1jOczt2jxOlM1XXeVurpOb0Bj7BPKLdgxI09
estMS9gNylkW1KvmI4+YadevsegwPr9azrA5O87CdZ33b+k75ASm3XDTYofrIkFPduyBY/R4fobL
n6w5jMm+1QyP9XFy7uV9DqnnDSGBeSCcgUhgW79JPBTCHaNQyD4Oj840nlcYdBiVnw1nwCyPE5j1
9230hpobTPmktkAWYY9ZZDatAGOYEwrzPWE8AWLb8/zyR0MOw/HYbAbG+jgzyn7yyptnfhh7ozBz
0LSsgxxtl/kJhfEDzGfFz2vtOQzNy9YzhK6PE6Fdntz9KYq3TPsgeBLQD+wn9WBGzWCeNEweIOAy
j0L2LL280qjDKL1oPAPp7Pooidk6hTltuXpL/Q2dYAhpDAYT9i40C2uAEGb2jpc9QTgLbq+w6DA8
v+5lhs36OOcdnimQ4eu3rWw4zJwWGKarPaZ6/FIjFewEC5inC6XNS1ReZcthWJ41neFydpz6zuat
5xfaMEGaATmDqQMPrzkoUOrYCIS3J8l0Nnvtz/YcBuap3QyVzXFGst0EltU2K2DY+i31akZPuG1y
LJ5G4IAcv9CrdyN0IGeDaLoHb+Y4rzbrMEaz5jOozldHmXRO81bVb6xdoxNhAzuz50t0BIbJuxhm
r9mP6WjG215ly2FsnjWd4XJ6nAXO2bYa063+/hT630SlEbspU+aMpln8xEKgg8Ls9z1JAK96XuG8
xpLDoPxqOcPk7FhZ9F2kwu1bzsKB6ewWswQI0YcJmglzChAMA+0Gg3avf6PQf7boN9iop5ZzbNZH
GcfO779V2zrZPvXd/9xfGGQTYsEogPU493OuaooTiHI7HeeRv80Gd15j0WFsfrWcYXN+nKOj5/fd
9i2Xt+1mSZucAXl+XMU2I2kYc6g8YRUCLIF7InHPI9qf7fkdLvv7mKNye6Qe07/z76v6fnxDn4GC
EwbNYO304ZEAC2Q00Atgefg+nIkZA9hRrD/b9Dt0frWdI+QfLUJf8ip5Q3zICeR5AhM65iPV5gko
NYjZMIvq4TWra3bA/MmU38OybzkH5ctRgnIRqbcUnmH0ElargRDwWG/OShpYsGshqHfs3wxv/sma
w5jsW83wuDjOAubmfnjTBYYYhpOpzWCl52EBAHIPLNMFfeBxAAcktee55Y/mHEbksdkMkpvPR+ki
N/c7say+v396NP85GaMmrI+GJw7z0fbxCR7789If1k9TRmHNwW9K/1eZ9Dtoft7NHJ7j1MwuAZ56
TLvtm06pYbsV0rDi45EMIzQjZTAXyqa2vRPWfiL43HFea9VhkF62nuF0eZwSwEWSwiDnm+5CACsH
bArzaR4nDc4xErCoClazIfQ05AZSwXOMXmPRYXx+tZxhc7E5yhB3Ud2Hb7ocB/YfoDZMtqWPy9Xg
yT+Pb/vlOJCUKLjVC0j+aMhvAHlsN4fj6ijhuIpgy6N36/ptFTNQAGDyJuz09JhzxCzpwCx2E9sw
CReWST+8ZsrZa606jNDL1jOcrtZHidP/wkxOCFkgXqLd7hwPrxmBtmCmp4AxAVjG+5PPPfef11h0
GJ9fLWfY3B5nuvk05rC1WvgUXv5zzgarP8ArYE+u3+zVAeIZLDHEjEE22vvP07X3i0BfYdBhZH42
nAHz6Tgqzrv/cZu3fefdo/Pim/+Pu9yBiGbCKCbnMMv54TVTBAQsDsHABchvpOfZ7nO/N+swRrPm
L+7k/9PWdr/f9u7n7oDuttkuHrYVfLbz3f989uF2YbfDWdPHpH3Qq/bPbv397/cUnjfIyD+3K9z9
yIt0/291zLNW99u6+fu9YUPWgmFQUKZhboEJq7CBSvQwjR5OCXQCG+dQCIc23q9VfP9O7/aBgSuD
ZApyNocqazeNF5sw0lDvNluCUwzG83a8xIJlqbDXgc1+bul4macj8KCfT+Tx3+90m13mSjf13+93
O1q9f1fsv7iz1oT5jxAWMARs/LDFog1ptbjbXkHwge/j/2ONFTWi3tTrCFuGMw1V4ePdoWe0WTfo
ti3Nys8pKZAzIbt3jDJPnXr34cOZh4ORjV0qG9w/fjgYUf3s9MOJh8902yXO0KaBtKxGmqrI/boL
cx+FYZTu/71/a9NqTVLRLDUP+CplgdQ9znwLZ9p/ePdwaBWyEtm28egZJb2Ibap9XNdGIh/e9kEu
psXD23J3lYTF2eRgWhCZm0bl8VK1ftQb65Lx0CFDmCyYndyaqS5lmRWDNHkkm2nT02QxZFXrQxBN
OzkFfS8HovHC4nqjJlzKrC5HV4lSxkwQL4nCLR4aLceh+Fhh2ssmse6MC8rQl2zk0flIYt+MBsNL
2BSsIoMVTtay2iuK9KJB3WXPomSRjn3ujDho5WhUrmormbYhdaIuRIu2ipeIhGplsspX4aA2TWN5
om8DF+noc1HRzTiEscdsiiXLpzMrTNXGoO2HIa2XijWmw5ZDOU0e6T8mURd5mVnIth+YRH3hkYx9
Qjy9qftmWvBASKVS4mR6sBycZR/GWiVObfHIYUZhera4tkPcefFEWmfC9mc9EVkU1bAwg5i6IxKn
Y4eQxJltrNCYxwuYHVc4eSuw11dZKI0yXjTNMs7R9NGIrvom/pIOeqHVNEmW1rIMEHYT2mFPTG3v
WoI5cTSVsrcNLFurPyWheZ3BviErpCpJbHWRBC3zLJwaEjYSdVOc1i6xhZZxZJ+xuhhWjOEfhja4
qxURfpkWlzSpyg8k8c2ushZjajTOyAsZwpxuz876SoYjYa7GuHUKY7qyRF15Ua0XxmgbS5WKTdhY
gRwqlcmWDl+IKkInyRX2BmyXrg74t373K3w8S+Lhsw7KZlWorpPUnr6qgCgP25Pz4CjTdZ3mmTuS
4RLpQktlhsyNVE8dFrG7sOGj7KiVuKkF3SaIi7VWmizHrFrWbZA6DeE+ZsmyylLhGKi/Eqga5FAG
tdeXdiF1OC6ymnpD1AiXJ3ayCju6sBte+ahTnln164n3TlHx4VQZduYGHwRJ1qbdudruOodX5jVR
3be0NWJ3nPIPTYO0g6dBGi0B/8HIKyoyriM6uThBCxwUpUMNohxL1Ve66lt3HJSTD0klDdN0Y6MG
R2xWmutaxm2KF0NuOklR4o0RJjcVonqhDLxB06pk7LsibelkSWaueI5OcRNqWTMUyUF1o7Rp/g16
h5Zh26sFUpxKiJiRq8sxloaQhI5CQi92lao+d2Ybbli6NAqe+zgrZJBotsGol20z9h5uWizzfJC2
ObWOJiyCnpUsaiNcqkmsUqqkkdfVkqNUeNCBPuTVKItx/Fz3IpMV6GOLcWdYqXPmtDRs3CkK63XG
bjLMvyZWUHjYUyZy+zL7ymuBHY2jXoqgsyX1+jNKrfvWtJoV1KkTwBFoF/bxyt0qqT+l0M1WFu1q
J+wniFBtKg2NNoGI+kWdKVmIM9hpAuDJpOiaQQpTL2OUF8tIiNo1yBAvRdWn0urx93Jch1n1OQlb
08EFjVcQQJYpA9eIokyWkb7gu4vkZbacut5YRhZv3ACdIWxkDh0q87JF7HtqQkwNW69Vw+XQqeZ8
TNnodFUVrmtxHQwivK0tM4AHpIbVhPW6gj6G2pF7UzoWMiJGKUcVjssutuRUaWmKRLh9h+5IAv/K
ULgNDadSLHSGRLlBpR07Szs3iK7GMDCWJILI2SHuFKal3CZdhHUBvTGiI0QP5YCUeUsHBH6gDC2H
MEydwdbEDatU2mGbOYa2Qs/SVr6Y+nLNG2I7Y5Aqqco+2EREdrq3pNmPfNH19j0bILx0fExXowA/
L9bt2CVfU67XRQCZyq6yzyb7YWRl42DD7JwmVesgV6GTFz/sXBM/CbqVUeF2FfbpzZAFsRyMqlrq
pEvdOI34pRllTqxrt06MYD1hiJvt96IMp1Uw0VsxWp07JNiQSd1rN9eCLKBXdx6BMFUwvAjTcW1Z
V7EdOZURtA5IGbXTm4mGLmz0az02ucxw1p1O8bepoPA7tDE3QexknHztuvIrrWIqGW5rt2zp6KAk
MqSI9bdB9Nth9IpMZU5rDBdZV7QuzJnw46isN1RcIAvnctRJurZI8KXKUb+2oxayTITXQRYtTZMw
hzXaclI6pSsjHYNllUarHsRkR4RTdmkUhi2RyWSASLDIrLxeRyNv3aipfDFsagwuSQceuFUUfxiH
uHPq2yrrQs8ADuIWU9PJno7LQQyDH5hlJmtTrGic5dCFnWSi1YWOeiTzJLopM8hFE+mDZYqy2kk0
BI0++WGGnV5kPU2dsR4tJ0YtWdefOlasRDeeFW0BgWYcl3xKP8EqLNMpytZNmbXjL/qHFtxwhFlV
Cx2VtqshqYT1eDEm003F68ZLeDyedkYggTaUjsKUXYVYLWJjMjdJNG0gTp8rXoSeScvbShR8OSJ+
bsReV6fD0qjRhYqryGm6clrQHHyihv24l5zxK8MwV8IsE6lz4u3oi5+PgcvDbBNjdG5p8xo85zOy
09Evi2JYVknkC+Az+0MCRCKpY3thkavCtF2DJaVrRj3Qh84cIA7ktRuXRGZln6+zSSA/3x1oRL5m
kNJdZNtnQ6uthZlAUJ+S9ENUFNDzIvG1i7JsUST5aghNugxCNECsY6UtVWbeoE5rGQXjF2R38aJn
wjXsyExlgTKyCG29LVTc+i0D9tUlBgWWmWVXKIk7b6xjJ4x5uFaFuSrtRk5WXnqB+B6MdbkwcVBL
JbByht62JfCJVW8Y3yDm154wyouw6UwvLCH0c4NRh/cichLOIGeJdJRVaecOG2PopqPTEjUuY7P+
oFXiBpmRrhtZIbObHLSL33GfF7IiQ+4T3ZVeWVdXVCgg0AmJU5l1XSMDZVG3p8CqE3rFYzN0DagE
IUkUpY+iIFxruGaNNPKzJu8zaYDnLbnZXyhUuxZN8SrZUVuk9Q2NMXcg/p/1Qg0+7MnVLYc69kMe
mV4/RBcDzXt/ZKRy8NiUThSnZJWXhdNEVumzNi09ktpXum6mNVXXY3QbVrFyUdvlzoM5XDS7CBut
LZEpL+2CUuJycKMhSPy4Io7mhPh6jJSTGRg4oSCpZzTFTSwSuNsRmLTXDsbZJBJznbWkh7jHZL7j
7mERRRKNWbLAMb4vTaNZJBmP1iXXTmmVsctLHMg0EKZsVFe6SNWWGwVtAYmhLf2IktLPgq+sDj7G
E5DlmmWhC06CqH2VNbRa9RG6pYTXXhPKLiK539dp4LZjm8nEYs0qxu1i6prIayr+2Q5r5Nfa6t1I
sE5WaTj5OSzPW1h29jVTVb2cUu1PRlv7FvCoJoMuFeqvZXedxfZ9ryBeRCg/1zE2ljlJfVHSj0NY
yKRMblRpEKcraOe3NU0kjflWKGOSkxkFvoAtoeExBKWr+gK4ObgTDtPbSbQYDGdOmInPwAMjT5D4
NNdceUmOvJR0910SGItJ+0GY9M6Ioh/NkG5wm1O/QDeFTeg6bOjos10RwXLDi3htOqldVE6bjx2w
UWQ5WuSlhG5ksjZcaAQcDBWF5eoh+WCUZrk0s24Ba0vLlYFE5QdpXjtA+gqngEGsdSauqpFbfrE7
9OFdatnjegqmzCOlvqUU00yiCYtllIQrZdDcMcKocuzSrJcUCjfWR9Sz0uILMAohzQyCjcXcpmGV
LAs0ySqbbDcc9McSgq3HqRsVY7dRqrzu+ihd5q3VbQx7cMbJxuuxXVlTavi1arbAHm7TMlfgVvXG
FIMj2ph5WeKhPhp92KceyUQUpdtGJvPb0VyqMh1WtdkOC221sSyylPhGkltrK/+kDD4sUojle6dm
ffaBlEQ7YhCpjHe9kFRG6XOWJ8shtUYZhDn2rO6rFZfQ3YuMOhkyKids09N0aCB0cENAWCG5DLMB
vNuOtQEVYbgKGgKEb1T2qhKhm7WZWkJldaaCXvnjZWamrdM38HMWDW/yMeReEzfRps0mvm6mHeWL
kR/wOPNEZN2GsLuYE1kTBLwROolZbrieYr/Ujk4VXLstmGzaMV6HAdTMeS1uS4WBL2Ba77v5GCEt
IfAkC8G/WIp8jZIid7qxOI0J3nBK2wWtpk0amkCETCxVMVVuPE2mXyGg1JY5VLLoT8sk7dYR+5pp
UUuSZ51b2j+ytjX8hwNCETCwwKQf+myCPrqrXVmYPx7Sor3t8nrwesN8/KjkKJM06orFwyHgViV1
GranCJEHkr6YKP4AibT2cRk2Pk1avDCacmvSSUihFHcGY+igY5qNm+my8xVnrZ9OkZ3KhOerHiQJ
nrHGi9JycFKj7Lzmk4Jg5AcTYr4qM3P/Lum5EyYlRGvIQ1omZl0tQo2U1EabAyeJDLcJ+3ZVl2zR
9BWUlay8FDqMloiX1moquWuVQvjd7tyvw8NnaZymMjSGYiF2XynzLPB5HF9pzC1vGPPEp+oDYdkI
VwzGOwayizO2tunHeQIJNOfivDTCcBnB9Ek/F1bgNiXJpK6axmeVbS9Ykn/ucdJAbhCx7PMocbBC
98WqCOiXogWtIEvsSMu0iqAz2/YHKMVKHySoYn8IdlkSR8B247KZ/IcDirtppVvi0ppnEDZyoLFW
MPkPB2P6UFKDrx/S2q+PSQMUHXxozEzko91haosb3TCxSOy2dEfFtkGdhB4OSL+ZLOhU8QTBd4JQ
vAqzfD1NSb/RvMtyr9WxXhRDWkKpnnpCd+vQMJyACA9iAILsEnHoORm7fDhkBvqG2vzabKzaaQT+
WAraQuIMFqoSckxitckrM5MdaYplVRN/AFK6rON0aRnldBZBz3MYDrVLE8xOUWzVMo1vk5GGXwZ9
ZcRStw3fsa/QjSystqxrkaxTs94EU/Ah0pV1XRRADZDtFFEBrq4D8zIQCuJqlH5vKmMZiM72VdEO
Tsmm3OVDPC54kuROAyzipo3oxrTCQCYMCoOB5OGmIl8nlK3tRLRfdB13Moc/RUw/1UVMJCMBkgNV
+SZBJTysMHH6uO6d1kbD2mTmfdOmNxHKxMps0egN1FpGPZRnQZQPV5NS60nrbZBl+E6XuQ+iwKeR
ZPSqSnnomrFmLglJ5Pd2J6F4Gs4LVX5Hwp5cNUFpmTfMAq0w7jZ9LtZmQ6yzDjW5J7JxkJndi1NV
fMN9SjfFxZBm7AoqEOJWedZ7lRIuiyAi5uNUrGMClW9Y4MyZwrZbhCHwiZFr4lW91S6hunWrUper
JKiq0z4YgtOQxVdmvx2HKPlK2CAb1PBFPNAb+N+VbO1PaYjFOWTF0K0aE99EpiGzRpD1UGgonCM9
njbpVHuTIcylNdbiNMoTJuO6wU6VUVeEmbXsosEvChO7XZGMS4v+qCI9rbkZ98sJ6AgUILaxSOvg
Jp9GYLEICEZsseGsrOtxQRveuZHdf0sNVV+Yuv4U5TZzIrxLuAYCCVWElguqJfDAXRI2gFH6o0qy
VYhqL6AtdgKBe0fswn/S8cm3q7bxciO+efgIuNDoX5apaEHXgsM4tp0f97SUKZmQ2+5U2m6n3za7
g5HbrqhNcD5Re3ScEifH0AFTjHIvZuHHZBe5q070q5BGnpF32he7w0iqS6jq+/1H5EF0LQj/2Axl
6BGrK/yHA9q9s3np5U2ZOmqXccroslb5uH44TyHT+zWUZ6nUEXCFDA2Fw0kN5JpPQe6nIfC4hwMZ
ancMoPsi1NWy5VGVSRMUBP+B9AQ13PTDuxTHqZdofPtQ6eRQ1lhZhJfDgPVqgI7CMf6OSztaFipb
Zx0XK4MXYkPC2snzDgRDAbJKgAnILaOOV0UI4HVDyoHlinYFtweiSLsEh9GSBxHED+NywAl1uqDB
7gR6gWQDv+/GAW9GZm9sO8Yg/01FKvt2keZXURj7Ee47H369lXGQ3PCJxlC8gHqsSBZLGuDELfLy
Ii7hWl3JMBzMy5CEwaILeO2YYx+cQW8t3HTMIUTmxI0WRqIWlT1FF3azKHrdLXNabkI7zR0bRHaQ
j3pXFLtQE1621LqMO5Ys2iR005KQtRVbV0kY/wBRK1kC3skweEWEqkU6qcgZi+5jEmcrqNnCxWi3
iYRhDUNWAIGsjDFZqFGThV3j0avij6mi9+2oNRRHSS77MNpCHX/RhsMyEQkoPXXQeJWIHQLiIoTH
zhtKSNFWPQQSUEowXQkDxRLUxW5BzWCQrB16X8B+gqCVjtotFDxsayoz16oTIRuqWo+akvX2acIQ
d9vJ+qYTsW5EepqVYw9DGnD7Yvpk9pYfJ4uSDMlFKVLQ6GCs1IVlc6VEuVuAyOvClYHcJBxat7sY
Nk2bdsTJ0mqn6wEHiQTyGi9iBep1TUOZlrQ4JUkG0qYR44t8xG5GDOigtjql8HBgPT2Eck56D4Yz
ZJiI8oyDVpoa8f2AQNPtRXk6wHiAQ6vsq+qFuSJZMEqUpu7UTOe4NjYjtaksG+MahP7rRRnA+EuB
P3c1yL47Gqv7LYLqWsYE1VfZpD6HwIqu6gJuuy5jUM+bDARnoIMqDa+hEIjpWTNmPaji0XU9FYbD
Ash4k2k6ushuOAnPLODEXd1EZ8MO6HJk5akVO0Mecsk4ubNKe/Ks5laLlMs0sz7C0M+tyWq8iFrG
llaTnvUWSCGCBwkQv+K8DO0ABhaMDFIGjqGes9Z1hMlKB/gsjSGbaSMJnBZ5djV8amNlrQ083th2
6mE+CreAmAVZrTotO9MdxrZfJXRoQMzHhdfiyImMOFilJr8iBAYEVCeCBQr7xYT5GQcprq4RDJtk
ReVndS91lgYfkuCsHY1WTqTCCwSjJijoO3fkTLujUYIQ0JsLw0w6B+HGYSEM9WQwi9sl9N4QzXdK
onOi88IJjTwFYvwljC6jNgzWY9hJUA1DiYAeSBBOQMAyLRCP+ejAtU9xRomD635hZb2SQKRLeFgI
gkrg20b11azYj+FOw2YlMg31mTEi8zQLo086voNKNQLxrkkWTQK9u0ldxAmUbMXlqCiVkwDVihne
kNXFTc2gg1jTdQkzy6Beoi4Lmd606isMLoKn9TxwJv45xn0P8gD1mnqkMk7Cym1T7hcJd1GRj17X
gyTAIqwhdVHsBiCzVCXcSha7Ffmcx3Hnxgn9yBryTVFdLMoepTKa8ludgVSOW5VIhaNN1Va51/xf
yr6sOVIcWPcXcYNd8HIfoKjFtXlpt7v9QnS7pxFiEWIV+vX3Q+Vx2Z4+M+dGTGiUqZSgyyDl8mUi
JVRleBPr2fqi4A5v53WW4p1rBvdLmoftNiXjoeLFl8Id3Dhkql75I5SfKgzWlM0UG0X9I7NkNDae
D49Uq2IHkZPYEvcEjpEJWk/XO9Par0se5TiwXISH8maraj6uAmLcm2baP1DXfuJz+L0uGgmvGw03
Pbb0jvonO81/Z8xl8TxlThQ09WKgMcSMapxGFBoUy7oy6oJqxNsP3aOb6U1XIqaQ2IWxGyb4jcOZ
WYnv8Dw2uNdGkxVmEQ42FpW58bMzuo2XpqvG6rI1Q1GIhEjLTYLWzSMybqB/vOBlX9HWxJ+xlj7c
CjaMa2rExD471X608KYJ9ihgn0V+2/ANNxGs6DLrKyn7fAObeaeC5pDV3s7N5eLAK/jK5e2hCFW/
mco1dJpzZwdJW7Z+bDq0wzJHBesOP0TxIBrnt92qLSJruH8yfZ9IT6KUhsOuEuWRfikK2I3T3vdq
RICEj58hxBIjbcQxNaaoM8pnsyigrOT9E4IIXiwc+8zgHNwxbuyF1+eRq8YgdlxoIGV/lpTyCAd8
FRcVJ2uVNF7Oo8a1jRXe+ralftyT2klk7SAyKPh6LMOXPuX4ZVTjHzOmduPyQnXwEaVG20RhGxHR
wBzwGrwiOCc6H67eGudl5NmZFXUSNug8dLCBTJIA97ea6nRIYJbjKazjoSTP8G6+CF63azdvIjnt
CEqpf8k5QTioJLAhoCRmzks+9/ti5uYOe81KyWrnm4gRhSRLgl9kY9WVGZc1IZHBFpfRCB/7xCJq
mufSZj8QYRPrvO/nCN57b+Ua7KHlhR95pLgfZzxipkTArsYrverVXCdlUxdRURfDyu/kF5fwm6pq
2ToQUq4kRQSSNuaqwqcZ8XZRbKok4GtvjvI+iBXiRjdZS9YlSdvInaFXmlDXhay20H6/idLDo2n7
LBKjdcwR4JzK+of7wrzSOdnN+N1AwbKo9bi78wSN1UT8BJAEP6J1xxNPBn40BN1v7DEkFiYJ4lqO
+z5DdEFiz9hYIzyvVA1JUIU/OVxURCEUzKYW3p7ghFiuv7YW1yEfXV4Gm3506SZddNxrQxY1mNns
H7yriKGsvoxgjmWxqDsrzr2C39S9k5UImKKbmxyIAngRRIwQThPPVYUhnGz8xikDHIhX+Ta1Ef+u
ysdGT9cy77qX5RZxvjgTfBuvh7UsETjD2VKWQhRvueDS6LlX8nIT1+u9W/qT+OV689SYSWYpbNUp
m2I9cVq8Odmy+OQxIBv0pS2fWttKmUNUZfajqZx8QzKzXrtZ/wKn2Lwd+qbYCB7wbQ3tOmmY/+LP
xXYcn3LBcRo6eUxnyk+EtDelqL8zNc3PtMQ2TQk5BPbgbQ1bwWO1WCXhFEIb+tytRdXdiAAGTj8M
z+liqkB/em1Y4AMRommgDkIr0V1qhwJhnkWqMwm7qTz4e0d3x6v953G9Hqnhsb6sUi5X00K68W32
90oXpqugW/ocmjPO4Kvc9bYua13pP8n8iecafbAj3UYsDnSvm8XNBFdjRNzZWWmSLs9p9zaqe5qn
RzWpG73AlfzT3D8tVQ18gt6Gv0W7BEcQaINfCXGDDP9aPOAL/Uem07SwOa7jfJmUXydpWg/7AtbP
EOymJXTQDnikEa9GN+Vkfu3qId14+QouMmN3nf7pEpp0zMmJ3n8R9QN26YU3c5tn9PWLtG/k//3C
K/ynP5F6ZS4ftL1Sx7+/hPuvUijAtsAau89CCwrtba3rx1gX5Nfbl1k/Ycku3879H4Bm/zr4AYX2
AXP3N/RyQWjZLtIy/2cM2ifo3hW9pue9otB8//8gpc0BZgzwI6QbAtV2AaFZqJMPfYiEqBhph3a4
wNNeMWjAUzv4sgEKRUKZXnBwrwA0C2V2kduDzEQLCdkhPhvy/wNAwxcuPuDPXD/A6iYQaI5NUDkU
Cu5H/BnM9ba2psL7Szj86NUmwiiitFcNVSGOEt9+nFxhryrVhhs9agL0cxm129q5jJZl8Tr6p7l6
KS38p7lW+CNfMCLZ2MBgXpqgLAWQP290KGexJ0vziccy1fwtaHQHv+7lNnNVCxfU303ZhO/J3K2M
PS+2cPI6T1lTVgdA/TL4yUCKuTaTaaJkY/vCfbJJ/6uo++mcSRVZlCac4Pgvln3aA6Km7q3wacwk
XJ2s79PIJMpdlfA07udZpHvdg18j3ddp5sMGWkY0XaSWczOOLCpmM0tcAoOzbx2WrYJJWXtZWkSs
UafK2mua+sPZ4Kn5sylytp2ZWx+YovwA9zk/0BSAsNJs3PjTgCZ14+ctPxRNYUDpXLqIoWdTcdBj
pZRGklHJ4NSbceQ5Kjixrh3XWZMGJ7r0lJQyakMP9rm14Z3TfQ1NYdz2JWIvhQE9UjYjP41LkyJ+
c0qJmCOvqYG466cMoUO38qsVgBPhxun7k5XBrM4aw32wUPorscc0W7eAsDzQrJmOWdM9iqoChI4i
untfFKy7kTQmvtfdD2bZ3+PfMW7rPIe9v/B0s7wriDKwbKdJX9nZ/b9N0guV3rh1Ws53E8K1AriB
Yd5PQfG+0bzGJvLdgObBYfb4+jcPnNPMxq0LN+q5dWDSp6nhbTrXh6vS9emD7Gb4jqZOrpg99RtR
9M7esuzhpiHTuA0skZ88yfykDhS/t2XgxJ5R0KeiJHU0yXDcN7UwV9yWZcymjn3VvfKt101GfuFd
ewhI29sFwZJYCFLHFmAHmxBBXBprGo4pb4MIZ7YdrXlYjQqGoNFN9IHIot6qdhTbTJrBfdONbTQa
FftF5ZT0glbPfQr3CnWN/AhnMry8TuGu0n5O13xwvahqUmj6Dj7lBvBTytfwG/CT1nBM0vLTvDSC
TF4kw7ZZ64E2mKmF9wYjBu29KBDNC7wfR5GWzzarJho3oTBuFrKux5HGnCjjxhn4M15P/IPeyLZ2
27tO7SxHVXtEmeBpdQvX2rO6hIOtR4nmxJkUFPGFeRlnnfXTbyq6JZWXJ5wafjyMBgs2sAYRa5ZH
4MOcUyXDOGCkVF/HEgqYKXIAIoBXWhRfDygUaIXzbag8eWmg4mNG/p6TyQCwl1ZtUheispSxdO15
U5Isv+MptyN7bquXfMq2kg3yCREtAEXEplh2C91g10v33rKPaLLSm8mVxh/wnCo4zklrsUM/WtWR
ti5Z4bhR37LUPPid7f+iuXpwlZc/VUE4JSZQoQeu2uqYA+V8ER1rdWBuxZ/eHYV/gDcjI+vT6YLy
B7Yboj7Fkg2Jg2Y5fd6jm60qH6hPg78KPy93uQYp2As6Q6P+YC0CtKC7n+nPou/of3Q/z+0WN7rR
SzdxHWU+DiK7F94MtFSes0doc2nVVXEKdE4CA8056cbylYs9rCoOddlf+JXNqRPp0WCZAYhYmmi5
67S3GVe+Z6vFkfG/u4ao26Oop/phDtoCVjmf7nIbkZTUp2zl+X3zIyvGm0w62dcqNPKdG6TVOmuD
5gdMvjwrfnQVB+Ai58HWL4vuq2HAqc6KaFL9g8xUfWv4vXdf0eGYzWT4Nnse3Sp86jKxSD98A16m
iqq2o+fK67JtmxErtloLqMV2ps+wI+E7M015GOtgfqgKcUsWfhdImpiVSnci9+onNZix5g8hI+u5
Z/YmrQr6bPXnaZbkWzrXxnYcWjfR7Az2Rs+a/DELg37fuwqYninLnx2brf7j6QtQlOYdth5gfxTa
xo7nwkkLDQeP4senTzEn6HzTz38xRAiKPMbRxcxCPbum8uNptqEzIPx6P6gARzmfnwEl9YGZ6LuD
gmcOoQLjacYLu7YmIKzmMi0OrWMWB/gzX3uaB5DubVGrbPuJr2Xl4Msu0nLXYeaL29Zp8Yv/YTnN
Mzu2aehwRzyXJ3IYpoPZV96haAOWVFxl33qfncnycnupdyt813zSojZ1X0VHZb8T5aQkv7jh3LKm
sp78dOaJ1VgUID5gXmhkuIZq6ttgmHZ4JdcT/HFZtPTM0i0ywHnpa+/j6Gc5Q+ZrWXDM+CjHEZwA
agP+xaAOzYMxq/dN2Fg75vjt7hP/KlukjXnQpO/xQw/A5jYvEFeLriLXuZrn8fpsTwCZ6Kl6UPM/
T6tC894o7GklebFOgYX9gsOTxVZgtd/8Ga4z+HOmn1nTH1WR0QzO2h5gfGPIowqeqt4L23srr9rY
8OpHi0l2tuE+fHyjVJg5jwDQPNpjxc7wSzp6TFM2Tqqr5P9qnlqu8LbK9XoZrqCpt7Hr9ZaxK/V2
Z15dkl3R5AiBWTk9Ih7rxtKz+aoibnbUPN27NsBwYSAr3di35Kvcn4QBVUu3//4mL/k2719k2E4o
CoJKlLaHBJrAIZ9e5GaYOcHTG/wystKCM9CzhJ1ok4Jbm3KwjS+aKAoAWRvjS5P7/CGff4wV2acd
y46+30KfeCOb1IQ+wQAt1qNhTtq7MJuRu2FsPSXsg+OW2bZrTPvgLT1n4eme5l1HeQPs81VO96Z8
urdqlR8mOGpj4tpy3Yu2Oxcqe230ANIvJMyJv3laBIEg6DXLQOOV0gMMEvNQMeV1GS2tBcMCQPp/
/40JUtw+/8YO6t+GS5lppLl9/o0lzQ2bIhnpV87Mh161wV1AGDt2wEoDg4tdE2rXy1A7wR3Uy/wo
3vgB+N0bf1T5FHNhz1pekjx8J6/5TkZeyvQHUB/3IWL9Q4QN1DqkbzvDpbfwTAUkKQNeKILLG842
/R7rYd3oN1r3tCA0EDfyHRcrauZl8cBKgW9U1FwZHIaHKBEErcew3ovF8Ki4Y26o6eTwzoI066C8
6xEn0xRfWE4KVGEuK77PvWdEf+Ignb19KfruPNkTgJ1ABrwI/IlY6svnCqZIcpXwvV+phxSrwN8R
B1DE3vLx4F3pxvkPjcv/51+RwDhcsspc1MmBTf/xyMu8MTdMSZ1fXt1ncYeI/2F4a/wux6+oaaD+
oB02GeAQOXLFFhHNEjVerzJHSorKPfdk5IV7KuAdZ4hbHN15cE/20mh+ztwyCWcLiPKPA3p0gev1
rZ0n/RAa/Y6rnJQnk49shTD7NyFza+dxrzt3cujOztJb+Nz15+1FtmBucXaHYj+6o/2obB7eEpLv
26lxHp1iDm6XMWEG78a6hXLd6Qvn5Zxw4BJ33dSwve6xaX7tlW+96+i1l02E7QsbuSX//oYF/9jF
PBvfO/C8YKkEbnvOp12s93OTzUWd4tvA9cqyiA9UIALpe2XCcPGtoNprUngpIpgtUyuOgAuP9PAn
QaQWEBJfxLWQXNbQkldxvaQm9ZJB4yES4lTrnPXzKXeXPLw+LYdTs9ccNTnzqdBs0rB0nU1I2AAW
B6jz6zj8WAOSB8tio6x8Pl2GX1exYFdHbVt5Cc+Spg2GHjbk0B4shuyVle7qBiGrdF9liSbMyW0P
74SvYvMyQpHsvjfKBIE7LKdZl26KVJd1T5x0nSJf69jVNfIioMVEBN6Io+bpBpCtXEa6G0zk0Jhz
u/NpT195V0Ea9q8raF7YeCEqqb15Bv9kDjn/eAIcVIhHMgAgvCH8ga758e2khKYlm832V9HXqnMT
0oTrls7GsQzEbQOY5E5TFxaxUmBy62FeZfheQ1xe6EVaj7Min28m0u7mOjCOTkW9cTOH/N0yekDL
5qgJsAK0HVD4pmUx48r47tn1PW9aK4vgIZt7gv9nzi3yKsUzAjZZXPa1+WBSBYwuN9IjEMJsh1iw
2AU+dY4FtKbEmlj7AGQxgrcdzZ6XFWlBzGVFFyjp+wAojA1yFJ2oR5bVC4oWbISc5m/5WKWJQrDz
BsHV9FZLIDg6nUrGGNDny6a17E/SHcwD0ZvWJJCm5CG8tL6OXAW5PZQrB3kjcT053V0oOcAhkj64
IqQP9gSIZB4G3Vrz3iSAJSpWlkzvxeJA8BSt13aa5qtuITUvL0m1FiGUf6JdDtkbXcNUv9OCmmeE
CFkriyFHYRm4rlVpzwWy1yKgSQAFFTQRfVCfgMeBQ2TpEbvip8arvT3gs8knvpbQg8tMLXqd5C0z
22Xm27JaQvO1mJ3Ly7Ka9Wn6x2W7kP+H0oYE688ahYcPwsH8gv2PBxSlwj8+7VmomBc2vfGzAKi5
h+8CAeUW2ZgWH+RKnxHXsyQYQ3kKnjUjrxuI6jNlrhyxKpR6ldc8PVPlSp7GFzxIy6rLKXVZ6+P6
l4vmjPwm2PIKYDTuqqUZyT01F3Sw1vyWBib4lZMFVXHbsIM72EhfwdNQ9KX3EBpjtupc7m4yJEk8
1Mpne1/YItKj0pLewzLBTfEYaBY8rpiA5L2y6+qN1lCNEAFlnBB8q8msQu6SXVp8ay7OdJr+Pao9
79dR7XnXo+Yi/Gku0jzrRyA3q51q5O8UKNFbatL60hjZ+Es1hbXTLD04BICIM7v9XVldfVuatlpJ
1EnEv6Ti9bBmTrYaF62GjV0Rz/bsncVsDnvSIcDvdWn23CFTvU2p802pdJVlgm9SOdAV9hb6MAqH
PliFTMKsN86aJXPJoWQ1dIUQKra4YbKTsB/qNTUAJPEsHp6FGwZn5K6F58bLsgjelHJ3HZBF6B6F
oYDLhdiVrxcZ+np8NwBfoYoc04Cykaeu2o+tgHejgE7OGn5rGv5LPxP5bR55jQxlD3lkTTN/Swd+
9odgui8o/Y/3gHzM8HcJvGImPjrleha+mAz1+pMPbJjSoDWFkj9lC0+/iQRYIPB9V3pH6Gl33KsQ
Hie9+9sZabhXzBwf4LbttgWQSrEmdTM2X5BQIO41Yed4bvCZsXStSYT9PQAzvDtNDWk9Pox5+rso
xbC3R6M5wbfqXvxc82wkfJqMvfZhXXxVZRDSNR3LAqkif8s52osVDmkiQm9llDdaCatC2DtFU5or
rXfxj2Q4h9WqJ0isJbZ3dEr+oJ37ummK6jYb2+akqRR/gqREbYbkEg1grX+V54BGxSO00RsXsOGV
7lW+DL6IGRDjxU+j+e5cuDdhnwZf+qD5zHcmE6chy9t4ssws/Q9NzvKWqBhURpR3WGKCy9/Ux8fE
HHxyNHAdF/7Nj1tbIOyun4Fz+dnNE7IM07Td9dVwYnIu5kjWVB4z3sqj7iFDoNv5bXeCrdF5N1p4
IaspZXMUOvclQC7HkCOnuAlDetMbU3UkTCEXqq7kA/SoMGrzvPpBKrkvhqbD+VoGAC8V9i8yI7O6
Nr2TDZ/gEU78Gh6uYEZcCQeSQMGIIPLLub6tkXMSErUZqtSO6GgX+V92jdR8ZJIB2L0oWtfGp3l3
CJbmyhvrJjItmUWoBAkwAU73/p6P/q5O221lS+fJYZSv5sb1dl5pOE+9HxyQCNDcDyijcM/6dI8t
sPjakDMhqjjgVoqD7ukmUO2M5POx3/MOmDLNa4EDTmw7MzcXkw6Bpy9l06WbqxGo7cYrqY0+bRO+
yWqWlvCNJkm9sd91TTbvr40am3lfldW2qnp76zhZI6Lr6IUmFAErP1U7AMzdM4D4q6GuxNFZKM3q
cerszV4eNYU95pU/cjNfz8wEaPqNp0UQw3m2hrnbTPDxtj+ZY9bJ1Et/59Q+zK9mzr5XTu3E8F3O
ez5X9ZPVAjO08Hma8t1MGQOcKqPfHd7BF4UCI2e3qv07y+0f/YXvwXhfF6FMN7VBkKNsz1RNUSqk
Ne9HABEfauDlHpEQoB1PAJBqQvuPXBrQZUQT5SKWIbV58WtpsSxfCxbS5N91Y8dESPvTK4W9kdg+
CWxiohTP8sq9CxVIZ6qbsFbOzwo4p93yUbiDboxAsbWYyx6Yj795Lu3nMbLhCL/I1GVpHvDmeW8S
WvYTqeW9BTleVvgnEQFcoqHmGzaGcIwuzeyZMUpty9OV5eedibxKu94Km7sXMer4xdo3uyDWPGcq
rJUnQrFG/oWMG9lVO0uK8IvwDRPAxAYR3YVslNtuiz6g0DpBsrlGPJA3faRJZBNZ59F0j5pCLjL/
knmXiZpT+eM2ZYzcZmH+wsyq3lc+nM6DC+S2DoHNi/75iWcuvOKj3JVneIhcX2Jtn+YNwHrvvcku
ImVk34eiKr5242gklk1xpCDl/+grc1yVXmF+N1W2M63B//VRtCA4fdxF1BPjuMqlnDZBSwkiLyM9
BUsjTLhzkZEW07ykJx/Z4makRzU9BfIEK8DdGa1dmpHmhaNHT61R9LFDAdJ7Nw85n2RTBsABCIpi
BI7qn4HpN78yH2qaW8Fxo8m2mQCTLmidaLKzyzxxAqSgX4TLFIDXcmwB68fczBDfiEcHlGBora+0
QDKm4/01pKgF43qO9zB7Ij82vvVNn2KahdjcHuZNfibIAjtkhXvvzhxxTq2PW4CMRY0Fj+BVUb9q
5XrUFvD+fVLXjdTkO2nlwU2oUuw+SxrhjcjdHZXIzWPALCMaifT/pcnwIRoEDNFTvODY7cLVlaV7
WkxLaFI3wGEjTSq1ug2i7jkgt0OwsVPiJByYu28+5wA2qlkdiylLUf7gTMmIVPbUS/cqRaqBJu2w
clf4fEC10yTv6/1YW+k9a9n3tPN/FNZMVkj3kjchCn0+9rTct+U4P2t+vvBt1/wjn2DvuUE+q4p0
OFT6IXIeFlLHRHU0VA9cw6ZXHgDb20aZO2TuO8fUpICz2oWJoDfIaxO+kakJQL4n3HzJ9XdwihsA
aOhuK2x2VCgk0QjnyEImkky6deIoJzhKWGERsOriO+xGFQPmle5H+JcfG1QEsmQuvruF4W6YXfbr
TpnNd2G7xxwn+0OATKvLdLWIfZpeDQaAruBDVXITL2eHXARAJr/BHxykm0WsIs6N5kETsM6dsvB3
AEBirkkfewpaYjBkxZkMj7lMSYBcO6gJFMHGFcpxtMnIEMDSPHxuCBEM8hgO/INY7X0rJlg+EW2M
8M6d7xWcezy2wtpYFbaDqjXOQB/MUKTLoFiwD+no46u0/+49QcWuD2cEvtxm62+FOraJr4IGgAp/
PCNME9VcSE47+Pyh/A2yQgb8lBs35uRl3/IqRPQSplBAWjgOXZmjmBL4GRuQZTCiFpCRozhTaAK3
B8vUP8H5MD9WbRlrsZp79T6jyF7WJEdy06pjk7nzg5zFveybG2VOP3k1sN9VcwqREZKhmo9zS4Y0
+F4B/h/bMOfu3RR/5MoUAolsI0E9LDFt+tZVt1xY2cqeLftpWWfsAXxX6nUd23Bvcz8ysqYBSob6
wI1wNp5SRx2DDNhTfNgOPBG4AxwG2XBUxmM7DcNJS2m2JudBqK07mj80X7P0oG7mUeBh7D0/vlxB
M7tlyc6SYzTUdbbRvHcXC0i/wW7T7d/xqrGuDr2J8hSTIK83pS/l1YO5sUskhullLjwtY3gtX40e
CsZo5qe7bqcRew5cZpu6y8QOaXa3TilJjQQ41I+YghL6S4FacQfW2ONeFChphBwwY9xrGiDbLO6X
Ih6BMyclthoOf38xx1MY5FtUy6keyEDJUbnp2XcpqIWFGmhApvemt8tDr3owZebuDbf6fZWYPPO3
qBlJAHApYK9hpu1XZNcDaxHpNcJloVJWt4M/eEct4Zai2IpplnhHMah5QMokXW3Q28uVqnBeV/Os
8I5CIszFLmUKwdx2k3eFBKoJXLsL6sQKLZJcVuCpuHPgDbwuSiyVr3juNhu9KuC36QlJRkgWxpkK
AH/P4rBJ5y1MNT2pz1L3IPvqSYtrllT4HftgXPYOXDOlgXtjWBIe1IXUjcgAkyt9+6BnZUFmbNsG
fxN9V5rn2CgIR8zgpOVzN2+RbYHAsv5tZpk+LwrqIUAI+9wisxvxaZyIS+Moib0NH9BIet+jNdAV
SO/KCZL9l9FOEQd5v8teats8sZnbb0LUHPFQ9RZYnHItlQs0hGE3X0uUcLMQ3/7htmm38ntu751p
lPfGOP60RFr8yOoJ3kwA9k5BFhZnO1U+ampgoPbl71EQ4y5PeYGQP1J79AVGr9rDH/Vt5uN8IqUx
7JAyQhJ9kRJJpU3ofJco/rApmykE3stoUPHNQkmINkV1j46tYca590a/n5hQIh4kK2PsLmxnwTn6
YMz4yZAiCE1A5qYAGsVGvmNW3+lRy8/HlZ+jypUmqRG6h46Xz5elWjzDAk7IUxAO5oNtzvk6BUw8
0SSwJOaZ5R5ycpbL9hIAfGEpDge586JXIw0xNqE7eTHcTdaDbUj3voIOutzWhQM7Ma4ELS63Ghg9
Khk4yKN2FhGnVNgmwlbdOED8y7z7+54bd1ixVNGNvo+Bmy4iqPXrPU9+cEamc3255+VxAP7LA/5g
WbL0hDorQraa0lfR9+3a03S5r3+7Zz1Jot7g53vOitZEdJ7Tc18vxQwKbzO04a4pEI5MjKHxbwzk
h9QomYbuXAKcEg89QK858ZD+uIwEBud4aEoLcHkt2eP4Y14AF63KMH2ZOJl9vU7z4KlwKArFaZ6J
0i70oLsXbjPaZgQ9OkWiHcrI4QBwigfWCWs9tCjs0pqsfIBrvXwQ1VOA5+lOCwzEdhIz4G2iycYs
7HtM1oJ6SlXOyKOhU73WvA5OeQT2YmAK5h0fy/h1GtbtKPLW/AH1w3J7LB/MzOvPs+VvrhJI0xzw
zxz4Vq8FlSk84hdZ3GpNA20fN6yntplEco0pu53m1dKcDrPLviuhhl3giHJlmQHbuL30bsyiro6Z
bFEiTa7SukGSPG8flYn0rhJlRf6iao1cne73XKqXCbWGvgZ8QtY1yqydAChCSlXnIqXH7rM7mdIZ
92JXz4BW7+tlEhvyDXYE+wfzHEQzelXd6yujUAMqMjDY0QD0bprAbzeFrci+Z/QvZ7JFgkQiczv6
gXfMcWqs3SZDrQrUAVjNhQhjMw2CR6NLUOcOtQXyyfoRZOaJVw0K2kjzlgYSPzKTYk1R0OOXMWQv
whz9b740i9id5vShyzLUoFCFeQ4c9XrtrLabm0/XzYcsuEs9FcaE0unrkMP7YVvpp+tNIic04l2D
BLfGWvukdNZt702rtEyRrj1aZOXNo/XDQBJUOtrd9xD1dNa0neXWLDj/iqJrN6JaVm1R3Q4Y0+Ho
yNE6o4wSsmz1zMXzScX8gIT25oa4xZjoCVW9AXooeHZR1m1t9VOHPDv42VTo3+pxeL7ruLXEdEIS
lDwRY67iy8Qwu1OWS77gtet30qTFWtht+py2qIiFO4GuPCb2oFDwz0RO70Tbb5cbqZSHeir44Yp5
Go82EVaMEhzWj3wykPYz1F9VQOetHaBgXdUPw/cC8EstYDgtimVxq1oAkuI+DABc0pfqvK5HTScb
mdsoCnLwR7Nc6QHDQwUq7JpPQ+C4G5TnmVEvRxpP3MVffrlmIzjSy1Ce5JBlit35xgiI8PJzcQdF
B2eoffe+EQz71Gqdy5Itq/DCdfR7r/xsI1XTbv0pmL8qbu/0zKJyPGiqVQWz2QjPdYHyEKhv1D96
FartzBOqTAai2vKs6C/xcB0U93rUME2pX22vgXIrIw+GDOzdcpq2BvPum6UJSuh2wmFGoo/PHHby
fRO8UIDPLgcqSsapzVKbAhXpIK+lxpI+zFAnj5ry5RDeyGDCMcy5vYGaa90s5VaRc00fUZDQuCuy
Zm+lY/YkCZJvM1SPQsZ8nj21rSWRkV9JFJvEqI9ML9Qvm8edHh0n93fZBOZJU8uK9hRkj/Wy4qgA
6l+W8ASuq6oWpUki+AKWQrBjcPh/lJ3Xkty4tqafiBH05pbpbWX5km4YUrdE0Hv79PMRqd2l0XTs
OeeGQTgyLQGs9RtPtdxzZ/WsTvtq1PcoTjzoS0MduEq1/q1ZGcs9D32bDEhMZEhLMuKPlv6f0wld
llU7j3+H2tfBDON90PXZyio8I2HzKlpAHY2xq4jjAxwN053eg+1urCJ7mmtVkFxVH351zhW252MH
nVoO1nNj9PWqalEuWi7W5M+hrcaPaeSlT4NlhSdLeD86O6VN79xso7cNPzN5IzZUf3Vlq210eE+b
qIuIehd2jEKGYm8yxSt2sgh9zuJXkJRnWRwNfR+BAHkyi2BJQpWbAr2/d4SekotRqihduGryjnCM
u6vV4FdrnI4J6KZgOsjWXnW+mYWoocwzVAmR8FHHtxraxY3Qw6u8T4bcwFG+qGzpBBjk31+UbM1q
7f6iFCVBHjBJql2wgPyCBcXjLcgeWUTgD7kmdjKbzzpXLMgeVwKBZG2oIDogOzl3LM8/F7p3kteM
lk5Wls3rqkUUYR5XXebFz6GVza8EEjdJW3ZPsqQOBUu0yHqUJVczDmCCk3uJgOrZCIvhJtuC1ntA
0cF9kCUiz88kHIp7KTCM9250tKtsy8Psuyas6OrM8/yqBmSsmtSEwbDc3lURteS/EZxlq5aFCCZ5
U3u+36QrRtjZqQstk7E58zzCvGZ9urfaaHRGeuoc2bGrr7bjpSBwL4jDJgdQRcXLbDsxzAv0eGUx
TNX24tbBh0OkmF8x6oPhFKhPshG5l9EvjMY75o1SvIxJX2zzeGwWfFLxMgRGdgblCnZcjm3XTuKm
L7JrlsN91b2QhfvSVXTDogWRp1vZ6jXI0ZBZSeuhuaaGKdZpkmlrwKjN1apQYfC75TQWbu+Tggm2
98pKABXyq0a7xRkYYD3MJxgzyzXUKvQzI/sAo3cYZ7IUeRLkz5o3ZNcqEldV0RTU8dKZDZtmOAfZ
akVNewomN/KDrCqeZZ3OOtnK9O4sqyJvCPZyIzTJC0xas2/0ouHpy9VHrbS3ATTZtSzKETrMhKRX
n2SNJljrTVYKLHS5gZiS4db107277DGMDj+70kr2suiKtr/ERf+EaNLXPOjbs6xulQW3Mo/9URbD
pjJh2i4qcMvLkIeh1l+MNk0v8k7enDb7iNlr9dlDRXxhyNb8UNLbYKKtZKiLFo+NrlDeFg6qiLzE
vtCUp+HH/d02lTcjqGDMW3kVoNA6tjQxQq1T/iy7W/mcr3R1RgtieSWuG5rsgax3MtRhuZpnewvO
eGUC8rqNjmHcEiKiZ09xj59V8iwZQX3rcCZk6V41IOTileO4E1X3a3iTRAaxL4Tw0Pk+iHJ0NqkZ
Iq69BKNkCEoegsZ9UqMcnT4Zg8oaUuVIGPzqZ3jdsO0cp9t4SDithyTULpqVthcrEdk6GVPxV3CQ
WJPPdtR//mu7HM/UjOSzlRbbrCdMWUWFeeoAp/sy7/FZlIDez6JMkRRL59ZGQE9fIL2frXJs07mI
BnvqeHDH0ntoDO1nhSzuh+0K9Hzq2t5ZSwKaVdtlqlPvqWUVKnsFsfM6DRpxxWzwtgTDGaNrr30X
tY/wDKvH1EjfRJpMH2UculunBEvUMXV+CD4sewh84agFIcckv1VGT55fqbOzYNuSIC9Zbj67RJoF
gH0UFbz2ftwge04mxfHyW6Do8cEiB3m511W5O1zssUXM26tFdyjHWt3o5ajuelt1+dBiIAyzqe7c
vHfXbdAbr7I1cSDSIJDop8SPtyP8o1WpDAWCM3qhXkTibbS6nW7GcpiyaLoRk/6OwFGCShklWe92
+q+hsk4eVFsZyTlGzoNlJD0gTVCdk9P0L1aC2gCsJSS3l6KpaM7BjsNoJVsLMwZwUJuAp2iUVSUJ
Cs9QtUdZCkrRowsI5DNuwt+vpqIYHdb2I+jQFtj4pdPz4VEzlOYJMb364AWt6ss2WWeHSr4CDUtA
aOkv67zk0tadfu7j7Po50J5G5NmX6/wx0MgtNV0xaFjuFAXzrzvJAXGWB/tCR6vlmrNsQJEfyW4z
dPaKkuvwDgf7/zljhU9yPnib1ZboEZE0ohSm+mSDcx1QeDnLEvqh1kloxjdZkgfH1CZAwLmBjuSg
PfW9Gz4hBy/b5GWCqFWWf3e0BjOCtMRyxVZY1hmogXiyxdZS0vwcZfObLt9SPOk2Eie2u1GXty0P
cV2fUsNQLrJEXj07jwM6UkuHGsbcuS7ceZcCoThDXtbuB3Kdv86syOt2bVJ9kT1SrfpVL4tTmq4s
s4wv4GZbX7I4Z1KyvpcqznVAp+tBXRqyhd5ZmIHp4+zmXEUxeA/9qP0aEcfez7nU931gpYe+jdon
Q5vNR8Teg1lvnjIE6J4cHu0gxwmjyA6ybhgrMEpm+WtQAw750fG2uXOxrXFlJ3p0ttrcvMrD4I3A
a+c43PaYorOhp0G4CUykaWkxewTaDUJqsp9sVYbmpUfhfo9sznhBABlimu2eBhsynafBUUOGgQZZ
XlqVIPzLRWT5UQhAO7k36M+fZ6EyiXW51CmwPtZm4v3e+tkPkfhz4bXfxZL0IDg7+gNf/xXBX/2p
Kr1HWV8DuSZs1pR7dUliCLZJ2Vjab33HgmcqPLbcS/3n8LzsUdUbnOTW6rXLhiAI39lIuCyROKuX
Onkm62Sr7Df0tfizFarbr7FFHdQrbxD6TpmN8OK2QlxSUY/HqZw2suqzXp4VdhteOtdsdp6FbrSZ
BhelrMa/l5OEBJw8EdWvGqdGcc6Lw155DvgmurgTR7TFb2nAHiKS35w8bTwUkkp3GgiQ8J3ay0E2
GDMyft5/Rri806udZUCmIWzXe9dByF8vRqRk3Ep74atUEJVBBlEW08ZqzxZhG18WmzFhm8ZKIawj
zCCQ/d8OQxw/ykZPKVB/4593UlpDe5EXruOKwOpSFDYX9nJi7QER3hd9BmBtAfgqhT5eJU5OwudU
xJN701fSEvanabyrcTyfmiQryQal5rti50RrFXTe2qAy3uuy+TJZRnoLiX++/MsgxKbUNYLZ9iXv
1oqiQF0jMh6GPSeKuY7kyYCmIRPXHr84a5speo7bQpARH4dOI4sGWsQbOfnKYtt61WrORPU4Tal5
xMdEWZH7nz5U9CdXfWdlYOKn/l3TLrlpTh+ylyhNQG2lN3547kQEfell9IrsJQf/Wy9DqVCXQw2E
aEjSv5tAc5crlG3367ay+Mdt6dWkQ7GtlEHDZkLP8CP5zyE2dgUxlctnTaYxj/ugplZ1bZVn2UCi
Pb82XYEIa9lD48v4LzPPvEaIKu2zqbK2SLFZH33drNOmjr7Hjhah4di659hB1WjsTQdFRRqWkUEd
J6/wGX6N1ILsPlJ2AHT8a2SlZ8Z9ZKG54nuVto9T0e6jIK6+gW4crUD8hPVM9KXs7Ver8ZpN0Q/R
pa6U5FQro74FJlo8E2kht+X0UEngachRSTF96cQcvSOqjq6WNYirMANscCzid4EDjjhuSMuHWVp9
j0BbEbuPfiYBM6pSNh8zti/r2ILDuOgTH9y6+MKiP1tXo0ksCijcKmwn9ysLzn00ddFPzdLOSVzr
X/JMW7AIVnTT2kDfu25i7wtDI0kUEQu09GH8YtrFBfee+F1Tgi8dE0KHu9c1qLTipXeiYFVOSbrX
vKJ4UUlV7ZktcIowRfkyTIOKH0Jy4i9bvMge6Pbsw3lKb7LKrr1mFbuuOMj+cwgvu8q0dC1bCeJD
lh+dR3krWeWKcQ3xunuUpVYYnp9EaniU18ZOQ9naRWytZdEOkXLow/Kr7DsWWX3NUEr3XZLmp86N
shdCV9c+zYuvRtQEaxMY6BGR2upNm/Ntg8T/1ymAHcuvmB9Fmasfpfpddlc0N9qNLgt7WXSRqi3a
4UthdNUeSYIGrSguuhgBtHj9vOd1ph8KXVQbedFesY4Ff0aAjK23iQ3zUCLB9JQUSJVGZs4CwukR
Ay76gKmwYq4mmvxUtkX6IKZ+QxR+QCk4rLu9ixEGCdKl/D8cfL/Ucrd/vYAWohIft8WBgAch0RbF
F733XmMtby6dVlq+rM+1cV6X4WDcu9X5+Fu31k1/74bQoHGAzFZfUIljveGTRPw7SlrPbxytO3ft
jMXPKIgMNNGbqnriwbYrgZocD1HWB/0Ouwcw8kvRriwLBXXdOMtiYLz2od2+CaM2r2MWQhteLtbb
lu8AH05KFNnsbOr+app6reo5wQmW/5gQeN5X00BMEKa7+lTa+FWMSavgWgJOpyYmtzWiUnmMJ61e
iS6Jv1p9d9Xl+DlxfeTJ6r/L3ELzwWmH19Goo00ZeADYy6k7KFE07eOgaR8yxP3WZSKCNxJEP7K4
Fz9DdW/pBq+j0vRXN3XHD2f57yllYdziuNJ2hml3x1bM4tL0ubWJkMN4UZcHBWnM8Tui4thLERMz
Q6/fJ4Ya7CcFZHXb6MYiz+Luy4oghCxOBk9AuAnxvajogbHXvSa5F4eQf2mWK0j4FbH5mqoj2XIj
z5lfKbZWPFK0i3tnh3T1vrLj6t5q12G7R96Cz3TpLAqHdV4q0EJciqVN9gS5h+4+1gjQ+gpMpb+3
ZqgH7jtXHe+tnldG+1BTpntruqBow15T761zGgc7Uuz6/Ua1QyIkqhZZsuX9gjC2dvA0rXtRRKqx
U1vbvheZ27Td3DXufWw+DvNOtwLv3qr1+oj6Q2X66dQcGrds95CzXzU0AnGY6LPmIg98vb/OYgOO
8Tye/+whuwkBPZZEXrqTxaZs1FWOdcS6GAPvITN194IA3irty+CByddwfEFyc1uFYr5Xyn7yEBbx
dyeytIMsyRG2EhD6RY04XsZ/do1TYlFpTC7ss06etbr6oufpcJTDZVUzR8oJN4tjAxLc8WVdEOfe
uqoDNDmWC2sZDx8Uy4prZoXN6fNmQdFGp0opbgkb8t/uPyRMquacI0O6jP+8GbJ/B8ttUGv/p74L
lexoB8qbvPPntaMcexsCY9r9Gs5z4GglMe2kux+UyOzOwhPotJTg7P9TnabCwvliKeMG93lqkUor
mHihYCDzqQILOd9PZde2xIULqSfv3vJfLodLDqCvkNTCcotpuY4dduyKZNmcFHcVLlY3WuyyNkvm
D2/QvEMV8iuXRdtKENwEYnVRLfyGauBysl5D2eRQ1SrLWMTUPrSmhabZuN1FoEH5mhENkPVJ5o2H
WYD4vl8c9SNyJNGAnqPFghaM9lkeyjb2zvVykMW2tcBdIvDry7qhqkhSk+MHr4wcBZGp2LnESCpe
EkzIOs+YT0zC+IzIBhvxyw2BL+aVJGedLTvKFg1wtOwtlrGf9fLMC7Rfw2TxPrYOrSPkkDFlbdTs
pklXzkAaUtfMYHdxmMwovwzLQZ7JuoiE0Tp0VGDq/3eDYEr+bVisgGZXERL+o15eRA4lTR5sa5bL
9zv+283kWK32vhNAXCJzhH7TIZgwaQD+LZl1n9y7OyEvxYD+YON3V0sy32efwQjVleopw05vnBg6
thU9KzpmUw5WDrtBYKgRBcmjEU7ZX3ODvZJLwOG3Hp5o/z89AqVqsTdrUY3w9OzsdS3BK9zGzjoa
kqYRm4fPKieN7cb/LH+OqPWk2yPxc3GXi8j6e2dnUp11n6FhZ3Vde5tKZmg4HMQaiZ3gjTHVzr6A
SIgCr9Xe7pV4cOwGHRCgrCuWhqYGPsoeW13Ly9wbNCQobdCvm08m5oig7CpNsYL6rLtTOGX5T57n
n9zQ39pl/6ZBc+OPy/15IVn+76xQSR+VJFH+dUzscoib48LQbyEXAuIh4zL6AOahFkxaRmanqNRT
FSN3ZQiKsqULGr1bhy32axbf8lZW2rVtEBaZjHidIGZZGkPzVEUqzxIdiWHXSwiXDHXyqLsfsk3W
VF4QA/738tVnnW1Fph/l6QKeseonrKOyp+JJdpeHFOWPfaG6zv0ess4UarxKHNHs9cId9lqGljo6
+inozSG9NMQ+9qKb3qug0AZ+uy5H2SL7gFNuV43WG2tt6S0bnAJzmKLHiatYnEoK5ImblyCLMV2o
kLz23PAZHaHxi5YlbNOsrCUPXdXbMQ0BSODccpyqxN6xcAxvSC7UUGFN7S1h6+wPmTn9bcQQgDxr
QNEaAQ5nNDwwS8iOJ2nUvSgBSbzeqNPr4KjpQU2T+KAs6y61qIqNMU7jS9nAKopsR3zX3ATjoOVK
qBAQXAnav/uOv1+a5Vd8YtaF0ZYnw9LJ4zpTWpId+k9ZnslDEzXF3myMK3LjKCf8cyC0Fl7Kkcda
Frn6TnWbL7Lxs/6PvvNYiQXb9q/X+BwqErc/trhNyWt/1suzz7q5RNU7cp8/az67ftbJF5PMF11x
8/NntZsD6MXoyCH5YDUXV3iFrzghLozo9GygWhfrOXv0nNZ6VorWfSlz/VY6U/Kgkkh9adBkRCC+
TU/9kHkvc4AvG3EXh8+AVrMZ7K3B8n+jL0VvmrzDrADBkVeK+1q7eEJ8k42WI6KngL8La+5znVjl
IcNXpkALbjkGUZadyECBZZBleZrxIzqCaG1P1jh6r1ngfOVPOaAcRknvtOcsV4eHe0mYBLbc8XYv
2Q4SpYX6KEteQoTETs2n3HDeVb2YNxnmog/yoAOE3eSBoQJRoC7H/eLeUIOoRDQH+xKAkh2C47JF
qwVipA5bw3+uUCUx0DOcVvC6QU36n/puKL1NboC+9IYqX4M/xJoFVtWtXcw3zMJB0850dISPSqAl
y8EgKnLJMhJVAbsRVqXU4d64Q7EbabClJPvGkakjIB8le7uL+1uHSm+sjGc1moZ1RmTre7xm72x/
x5mhW6tJhqSHUjrXqSetJhsqiyeT0ahf+sEySCC3P7xMcXfTIlCbBT1SgL+dxov8K2ndZl7FIYYI
yDiUGzYowWEhHbRJ2t1sqy5f4NBhWxblkMFys3zJWODgZIJfo2zNnNG61EP2RjA6bVcdxFC3ixrE
1sjODpGY0SIe4LuFXrYrejRbcDTBkqyBBn4/YJD3e/G7MtsZrpVKeCIqFJ7kWTAX4reibPijLl1G
lG4eF74cos3thmeLta/JQ6EOTcZjymAbC7U+9WEUP2pW3fsYDFbfm95+8UbVeEm60YShaAbbtOyD
d3SzCAuU9fdqzjDr7Kf2CkPFuIxkO1dVPeYPYyTUZheiNLjJQXnd0HkPDhpGM77Z6MFNXw7smqrr
YKCUHBPu34CBZZHeDFfZKLsxRf8gfB0f5TXkAS0SQODhljQVuDRhzm9ou29D05i+GmU5bDoS6YcR
l6ld1IMIDxYCSWzE0bWoRLiCzoo5yVL8bBBLMTNboE/GBPTinxEKDJWLAnDTqXKoIHnjfBghlgC5
qB3EHcvyfei+20s1miH2oVuCg2QJkG5P83CvqZlydttBOZeQvM4NyOvNEMJ4kQ2yTrZaGttchLHp
Axy2WnlwX5Rsdh68FoS465jRd3VKn5qqQugGaNe+mZGoQkRY+UC7YyU7wFdCq75KzLMcGeRAdcKO
CUJR86dMU8nv3rE2XmvhJo061kNsW/oDEclhG2Y4i37WybMandvVEs7YTh5em5uEnVE/jS4/TMbK
g1Wn+tUrXmTBKHhA+Bmgv8NYOH879dQluPqiF2K2eNp+jqqW8aFRoiI/Bc5ONsiXEoB9wAEijHxJ
KISGA8CyEW9T2SYPfYlsAQl9As71jANM1WB8uPAO3YAUAWp0zLtL6/96FPIp1WvXNb5i6P0NGdH+
hsJkf4PEdfDIJJ0/67soJ1E8Y5kmu8mGJFURLHD0gxwk63m/035qhyXE5RgPZLuJsA+u/a5a6keG
ov3P2NtBanV+KBgNAA1xyzenwf6198DXGaGAsojx7x5klvFglc2v0XyiH6CHfxph94PLhRe40PHg
u8upU2XiIqzaXUVBmiAsSt1nQ9uPDygjqgvvHDBw414kcUyywuJe34Vq5OIuC29M1i9Vspc3i2B3
T/ziwADgb6F5lJMePCrZkySAyMO8kEJi5F3upBDgokQEgmra4YfRvwi3OzdaOz1Yc9a/dGTdVy5I
wINsjBB53c4CbpZsxex7PGU51h2ytc468TSB45KNsgqmBVBbc3qQJSsgxhA054DtDd6ywO2OqemF
lx5A6RplN2IRSxHxFfI/yxl8bz4yWR6XPk2F6/Qc4F+sOu54qOFKAotAe0BXdHfLknd+VlSIn643
vk5LSVapuv6GQVN6kf0bfrJ4AsAdkY0uMKLHXpgE8LkYfupdra9BiukrMerR1YZsNWQjT58yfcRo
lNWjGV3IS6lrXtDwOFtoRCKfwXPzcaz7EnClDiU/myDcK/0HcOuPEBGyW3JETF97dOCkpdNEthVr
kB0Mc5g/aA9vEXoHJFAqgPRxRxWkJ3F+zQ+KU0ePXsDDHYG74atLoNts1QmSn2msC7ayV3mmWMCN
qlLXtrrN1xpDT17VRpmvU9L6xJ+YpQnFEjljSh7UoFgNTWCu3UInipssSPK9Mz5O3rIi8qARh9zf
z4HqHg18D1avehSccHxIj/z/Rx8Y218LxfWpVI3wgBDDF68Pv4k49HZBpHnouSnEttgOM0tG/Irm
Vyua0p29AB7cZjzEqG5/lJ69dqMr8HbLn7JS3MrK8Laiu+lJAPq80l46Q/uKXiVOtyDC1mYXEO1U
HL9GXnSlTgB/UK9d9QP/HsIHucAPpsHBuuzUm+dhtqGSJ/R1DKUXFE+7AfTsKMcS4ueaTAciwjga
52oan0Zgi74o2ktHOB5VvOjvxMo1AINGuwkLrdqijpH5KCz7FqzDlV5GAJ2iL5rdzd9abI4CKzo0
s/WAmLh68lAy85mc+o0X4cmM/M7PoPtW5/jfsPf9EY8an0XzJUdANPby9x67yFYvceeZUJcFreYP
uFf4uvIe5snKqiumlaq91IUwv6X5h10mW4NPJvdq8jJO8wODaXzGzDfYABVOlAG7kzpSfTPuCRko
yrDS5zwFYGV91SN9BvDNmtKLCoSw+ukL7MhNmTPBTlnfHKoywVQXZPUckrezkmZbj0W3Ay36TRlw
w+yCn5WXEEism1eF6CjrhPlajgSQsiiEBT2mTB6zs1Y1/Qoek3cyV/EeNRj8qovhBz429RXRgGHd
py9d32uvhnPsQVCulEC8aPBC1gXkTEQu7CXiid59nV9NfIkKNDGe5iS7DigYbTQoMps54csg0dvv
UNesj1F48Kp24+iliZNqjVGtOTx2Gjb3td1Wu8gWpd/33Q3ox9qspwEUsnnUClfxVRj7IO26Z2cu
SFhOxbxGmKE+inhAAQNsropYHXI3q1jp1P0wwDErzBzgK7iuoMAQj5zra1iUpInazj1mvdXxOLev
Lt5LT46J309l79ouOnp5pGLWNa5E7tr7eYbHgHOW8NE907DkYhYYOjjlVYDuEYw1s8ISE0DrEQ53
c2QVEembaqrQAEvssUbpg9MK3hueK59ts65SkRd2vwOteShKAl2gI+kqr4LwK833C4T4tsSIDGTj
PCAZHeXHocZgFDkHfDMQPToKL9K3ON49qHpZHQGSz/zDIrd+SNkfrxtI0btOn34widnQZGbvsUGi
eqWwMvCZ/cKjrW8TBduJoMRMRKTu30/52H2JXTZwk1PhBql/h2T+jOixj2G8fQiNLto4cf9X2fD1
CG++laYdHdUSmTgy8EWeroDNeg91ikJo625Bv4qXPJqrTdoBRK67H5mTEMJooQBFCv4xsxK5D30d
YMPsLjn/xT45OmlG95pb0ObjsvzS5qmycYKGLy/TwDwE/UW1RU8Kn0S11hTPTdR/DWtMLzE6tXeJ
TUKlHLpt0GOszutNTlk27ryIDyQrM8/XM6u/VAUflpaKl2wgr69XbF0CscMZbDsTUN7bojlnWVFv
EeJ+HUoV7+EgO84uybU09Eoymsm2LYJzXdbPE4LgG1Xrb2WgfUS6Q6imqU8q+41VN/f9BuaidVR0
RRCzT8xDKtQBu77qp9CKwjchX6v1Tx2pV380Yyy2mnTtBeFjmxvaPs6OddhZuAL6hdM8q6l4q0xM
Oj1jZOvrZtfIsVH9NgYkkUKwqbWXHXSNRULiJh8tRmH8jtwJQ7Jzic6ya0/4nni57jtZ6W4L0j3X
DshiHTbtNbc6orlZuQ1G1lDwblScJ5rulZg+vi+99YFBN4wsQk4PQvX2Q7pqidAfC2X6gVy/joz3
F2vInhLLGA45mSc/EqSLmZyxuLWA8xVoUa4IQ6MimvP7dpLKr9KsOsVDyzPYHc2tHdi6jxH7sDZS
7S1NyxHsKuJXk+ut4xIHjiGBnCqG+CQPvbDiE9nRU5rV8I6gEwLj7Z/dBIIFkSV0HBS/a+ufsWG9
YXb/V6235MAi8wwY+1TCQkTuA4ECGw0lI6jfG8Rq0AhJX9yos64j0z2Ce2mNZ16T3bIJHJ4SdY+i
w4esy9JNxqIOHy2MtjwrRvhZG8DSZihfa022qXRhHMvCTfZ15obnWJBlawYjOs1eZh0CVmpHESWa
NDI8hFE+n4o4GfY5HpkoY9rGDon86dJHWchiFlor8JgKI6tBB1KNO1kZJ84ta8NoEyJ43EHrMYVN
MnXqrCevZEmcV0a+j0CKrxYU5KpNVPLmJpB4SwjrxTa8YTWgVv7aNPtesaNVnsfua0vSflU7VveG
ibbiw8sX78bUW34Mov59rtg5aVVffCw+mL6XtOOhtExrDeW18Vselx+jBdMngtfyAa24BZwM9gGc
KooMuH1+MIF1fgtV62O0u86PEqF+FJHV+RZxkY8Qr2afx/rwQTydDVtS9R+aF/R+Bkrqw7MwPLNm
t/4ICx4RY5BWH1DIRl/rzfoWKsYxmlghIXTvEZDAL1YWYzHr11yBRTRGH3OblCt4SSaY7rDdVubI
JGviiGuzJw5Cs7+2bTRcG97raXTrLYAz9spMQOvSy6Bapo51Ya1NRMm7KXOtvLQJH9lgrnqbV1kG
cbLqknHwS0XDizA0lihoB0hT1MB+Q8y/7dHUVjaQ8a2qKs02bJtvbp+SYm6QZqlU5H3UGbeyOGyR
tCrtVUWI1O81I32orMHxJ5EYG/xZsVREmk4vEu9xZPbbzuW1T6pp3zVxcJ15L0psn8EsYl0YiBuB
1M5P2USw3FDUBy3sav728802Jybsop4w6EKWqhfLojpgJ6v2cbeCzNBuDdfC9Rk1OhMTuAd76IqD
N2vuUYtm7N/L+WvRYYhWF/OuagZWFKX3Bjh43dVDDPGF/38wg/idMKfkrdhgQ9wB0ghobXSKgiQK
/SAl0IovwsQjHzJWHEMZEgGUFRwAbraSXPXl0R2mBK7srMPVLc/WSllbTNwC4gMBgVXeBdaq8zLH
V7OCRCTTQ4ty6NNQegTVrWzbdEaJPzBBjcIL3XWyOP81ZJY3TVTaa2TC+6Nh2fYlFhrG2ckMbqEh
XKaZPFBzltAIT8Tn3KgA6RrnSWmtTW+hewm3o0Kp1rF4ZQ9KP1Z7bUquQmmCU8tf1XfC8i/TwT7O
Isu471XjjFg6IeTJ0Tb4W+B6Fop0Zcavja1Vt3AadZ+I2lee3mSYF5dvBBD6qUcqtQmVB7tsuuto
j4qfk66/NAL1XR3fhg69+GPUwucrCPMkbX0j2g24oQP4U9Seuc+tMtihviSeU9SY/BL6u6olV+iN
W34S47VtyDYmoBKPYeDmqyxzL6nKKjBUMJdy1QeTgM7GsKfJ11rl2HrFqxC2c85b5Uc98kWNlmZc
zLLKN82U/I07fLqv0e1bJ92t6Or4nPbDiGnP5GBUMDy0zPsO1HPfU+3smKlmsJlQ8l+LHqZ0FwTH
fCgz3IaVH+ZoDieU34zdWEarqButVSP4nXSlnh0V0UMBNQiMTmNxcKd+gKRTVGdz0K5qzZbKACpi
mOZKV7CcRn5J34jMPtWjNx5Rsa99re6bHSTbTTSiIuFWYt7jTt4ArSxf2qZ4xKe2WrkdaUenab5o
ItWxtNRM/mEpfz4PzaJuhCWHTosbVld7iYl2KLxthgW/BHV+WqvsPkovEkc4StjcofbbNPjHIwFf
r/lTIPA48VSex1Gs7c77kgY5buYYBzpOux3GtD6NjY0qSDteR0CG2EYhtuiGOOQh8zl6ermKRbqZ
x9BmM9zzAeHnsLUxKNgIJ30rMjzVKkJmm7QGUZ5GoAkLJbzOmV6e8zGaN03AFJXZpuE7gZdu8SZ1
MGWO25UIoh0xuPSIyebBVnX7xBofexOr3ZtxfDM0TdmV/JH8YLqlADiGLBaPDfvZ0CLRjGQhcz68
krZq2LH+H7rOY7lxZEvDT4QIeLMlCFpJFElJ1VUbRLmGdwmPp58Pyb5XFT0zmwxkwoiCSXPOb1Sh
M9NnZVcb0bQvalvbpgBsNrHrO1Z6wSrFYnrTDn4BQnKLcdw18eIzYp8i6LwuIm9dqDtsJKzD4qge
jN8G0U1MSzb6kBW73tKDpberXUJKGq9x7lw4qwHGcVjICTXfISpITxLGUYDP/Fcts9GK7NvxrhWE
hQrYN42uxxvV80K/M2xiT2E6bXNd3HlULjEW9zvhT+wGlXobYY7l5GBkIoJyoPUdEYy5SLeTjn2A
kUzxR0J8Bp6rj1feCmrvhD8wpdg1VgJpHCUI0OFVd2tyKFwGiUCPnL+YQNDnk4lDKjNps9fytf/5
gczCeI7T/KqEzeIPqhY+x63x1cZ0cLPgPpz2WXxEZ8zcmApwLoyt3No5O6wyoZ6eB0Pdagvh8KbR
VPq9EOpcCE4pa0+dXgLymvIN0P1mE9qWulcV1ixDg2+yLKwFFIS5etyjIXANvWzZwdGcfKxcCiay
Civ1CUdf4pbNUUvH/jSN8XCSW59FZGNHj2cCEZueL1NapYNv388l7ng83BrDOrU+2cS7dt2Cl8mU
LadYmrAXLNo8eEm+vJqLyfa+z6d9Q4LRdD3sfwvsRPPuJV5d3LKm/BBuQQClNEdxWBJ0chmov+lu
Pp8QG0HM1ejLYEDvFD95DVdZyyrxNC3N46DkA+GF/bR60TGKlCyCpjCw+urDTkAFdLgXcH1CLa2F
ApBZ+UpSIWQ6u+FJFkxfmYcm2YtF2H0nXa6XHmnWfLT2gu7wJFTcKv2EaSkOodUbMvc/267sH/dK
bsnblCyYbidzuLgbAo/4BmpFyYqWdYbcctfqxIqD570VdTnxoynsKRxPdvQOqammowu0vjJYXZCV
9Zz0wyijUvNbtcmOXbeQcF+2+FFdNcVLg3LiHyP5Zmn1qgTBDL5tQ+xq1xtrRM1lqNqXTKG7iFP2
Z3NYbBI1RMwpbw4jwsV+WIbuJk2OYwcvUWGyBgx2Mk7yFyDmQV7YWd5J29UnBgZ38eUmYmhYt7Wh
gfo/IEqkQqB/v1Wlx9JqNInXtK52Auign2I45n7twGNrfrhL/oO4i3ta+hDP1UG3XFbH1Et9wJkx
iY/yWdX6VJ3EWsiqLEzEPHjN10f5f+0Oa/vPo5GPb3czpj0uSGitHv1msL+yOOn91sRWMrAVE4GR
ErfBBm95BK98+tbutFQujpNYVApPgM9cDfNkMYD4282/4jA9kgGcNKV7QhQ6OeZKkWzsS1+ja9Yn
w7UMayxNU/6fwsj9vC6+zwWCgIrRuptidSlf9EtbeOhSLoobOJlQNgCjSSfgGHoLm6Kk714KvDSi
q0NWLCzuiTO8C9U19sMaJlAtqzhNkbeZhNDPs7ZsofB7o3PvBd+wN7jgJYvqzZM0SIcQYgSRchiP
SmVnfDrujN9QgiiNo7TMmogzeog3NEOO+WasHhAjZVoFGevMrTmiBaNYm4Ws80aZAGm5hr7JvMi8
T9amrOvs5FXLLx6248+AVo/mWLobV0+7bUKKTB8772WMF2NPULmGNeanLCG2lmiri1pAahxYRvkx
VtWbPo+qi5WSca4qFOf7cg/RftmShfE4Kgk3BpadvtqSOl6yv0D9i3NYpqYfoq2xbZWlecoQzjC0
Svmo6WZ3ziTcY95Fw9VTWCkv1tL9nLJ47+A0OwCWuTtOXO35BMpDSBz9oyoxICtT5XsfmrWPcPwA
YjTOXxSVdU/rDUGdJ/H3CDcWIkl+5Uzm1yGKr3aYOL+LmHga44JeKvYlD5m+lFHabIQ6HxqztX8Q
mXeJBdBHOWrXHwiW3EgNwnHpG4hWREu2VdRmR10hp+kU5nLoQ2/ZYwsM0c7Ije2idG3A9HFb1WO6
V5s13uERkSqJtHZxb78A9D8oTTzc0AW8GmmVfA1x+oEJTjJBv2c1ruGQV5JANezl1o7q167V/irH
rjmHA4RJsv3kYaoCynPqoQM0ltsog/kbp5jl6l4200kFuHHn56aox7O1Ru9moL6jIZqDNwjlXZ3T
IPYMQqow9rZhnwdTlEbvIAV/xJ27PJsC4wlDRTB/HtQxcPsCZKNVJbtcTO5XQfxaeC7Y+jaczwQ+
MXs3kVMayCAfjJkIdcmCqvVG7NQzR7uwAjCOok7afQv37J6YHax3MuG/hXowLS/9JWZeGEIsxtWr
8hrFlMI8eIjGXg08svxOicufef0bWYGEHCnuJIuwvTtoY5TcEwfCcLOUTKiz5UKI4desd8dljrv7
2HbutUfYIinBM88Dw0KeCLojmf/O+bEnmfPOyKXlmGP/p/7YLY+UjbIuC3n459mfbf/nJeRuewll
Px/qhXJE3xC1UiVhVHlsVqPGJHqtyy053gyJykGy/sfm5/7Pw2WbLP7VJq8j22atK7eGWuN1N5Cc
3wAJrhlU103VYQpDOPU/rfhKMyFY9+cKkN1AX/fL+uPURxnPpAEVS9lFGf6gsqjXYXY0MSbAiZ5G
U1qZyroSe8wiB1y5Zj26WZrK5+AWhg+IKLrJtrqw6d1Tc9zLNlmocNPVZAyfHk2Fnb1GdGOfJ3Wj
5x1NHZjP50lluwjyOyz4/2hLcQfUtEE9frax4kSY2TYulZlrQYI9zN6qI8xJlMZ6UWtTfQmxumDo
m7rvwtU+CoDId11VptMSxkVgl7F9reaF5VM0b5ABrb4mIC72qVFnBxIjsJZhJ465ttV0b9gOIieW
EpbPdjW0T2aa713G2LOwJ6ZIS5YfYY7tM5b851KsVrAeuG+RO6s6pBooLLvoViL7eeymlBm++pxN
3QkxFFxtR+aeDYubAyiqJTA8zd7MSoF+XLV8jx0j8rnR3p2A/nPZCfUremvlNh7tMlAX7ZV0c88S
s699jG0nzDSacm+KikyPiiCTpkOUY+q9zYZBfcfcDsBol61sCiJJeWGBhzcj46+0/mW0fctKGUBj
H1kfy2jW2wLu3C1PECmop+oHsXxEaNcmEen9i5dj4rXWZAFRONq1UL+38njZ1vX6u2cNAuN2DhuS
aiHDND133eyBU+vibVVk462MwxIabDIGCtqEN9mWVEx2AUe9yJrXN805aYrfyND8c8AyWQ5yGAMY
lPUasij0v5PRiq/yMl6NCKKKCcrm84Chr9fpvciPsg2/x+SpU8IXD+eQakZnEPbuq7YUmC2JbN45
brSGJ+i2ZVtkJdeiJIMqm6xqWM5xXv2U/bpsSsZl9tVa0/eyms5tdZuJij+uUGY7RQeoJDGvEuQK
HPQ1rVPnkLb0r0i2/Ad0+zikRTbV1MIvn+3/Po4Qfwkc0tB38nqfBw5acp/IxrGyQZ0bBafqGclA
82hMq35Og9OEbJPFUKnVc7cWUapg9aHPy6r5BDXnvzs+D9ayxTnUuvr62SS3cA6rnj/b3LT4jdMz
sx+ReBtXtOlzpZMyjqfkn63PNlvpABEI7ySPUMgwPQ4roybHXRowDEaOI3FqM1zVW7r3iEBQEDJn
2MmqhkznjjUJvGvHahGnD1eQzxorXA9Oxrg4pHEMqHqtjnFfH6cEnAlSTay9Yvvd8HLwbRi6PKom
SfWD3oLc78befp9KMR4QgG+28uB8arNDJ+p5G5lw5YfOdk6hYFJiZ0TnkICIEUnL7TdnKFmCefGH
rFmFlt3XPIGsJW5ov6HWjUpSV1xlU9VHzCaKenmSVRBTpp9N1tcGnYetPqHCayXI2ip9ogSW57lv
GlOjg1oyqZPVCqkX9NeY5MiDDbqLVxgMZ7kzBNHx9kXntR78cTb4rur6VV0vmnVMdzvPK5/kgY2H
R04499hJhna+kW2Yd4ZB3KJC5bG+95J6gETDEDfJgU2OTa6OO+wjjYO1ozL7hq0vBydvdyis5mA/
o2RfohbyFo3XuhbFzlOabJePq+7laN8JElgkf7U+qEBlvSvZQHQqV7+gBcroPpcFZJJpZp5PL+c5
ds5c3HDOSwLd2VmrgzKRbPHCjybv83cgwtXV6829rDX1KN4c40jvmAT20uwdUEEnR9c96FuZdpjK
MH5vJyJZmHUTVrBT/aCVkePH5ATWKJ/jDyBdgiQ3+x1hrDU25jKdL+5zb5S+qRfRwdO39spCtdVB
XGWh5wfDVC5GKb70upLsIreZL/xoZDiqiXh1ztpFMaBFpiSP/ciuoRrqaAiimlV978rhNQwb9S2N
UJoEcbMaeof3grhW1jBXV5WG+zNroIvWQm7F6xzDrsxnfO7zR5M2hclJMYZb2uY/a9s1Dq1hQBXH
qG8zM8U9F03xF3Pv9qdrxi/DVGi/BfoNmddaLJYueFNumJBj2Tl2HXAJC112HfWpaMVfx6XYRK5m
vZtpe0wA8v7UCoThlNfcs9Bssquz0HCZrzTitKWSlgEAlpqkd/KFSV+zH1yIDHHnxZsQZterOVQY
0yU2jt3xdzVa7L3Xais6v3S3s0qMsESzHcsTl6CtCjIW71wMBMbybezTlV2YxydZxUXgmdSL9gTz
3n4N+5k8VD82cDWM6TUR5sovS9sdqOD00DZohFhKeTCGrPTT3BYHgn4iMFdaOStz48bUnz+/kIMk
QbEFBBWkCol+klqYTOldQvDG3pj6dVS6W7TQAxl0tbso1KvnMS1BfSla/Y45c3sRRXm1WK29D4ur
XbtW38l9iIt65x5Dls1k/+rpnN/N2PHu6CJvbFu33gfLmO+LEm7kvgkhOGLNqi9rKnqLt2Ygcr+e
hx/Dciv1MpA1nFrrW+tluzisLfTRG+VKfH8v9/WepV4dtPAftdpsrt24HE01U5Gv0A9Zky8vxVp0
6ojHQ6cTrqFW9+2wG1zFRstIt18mXXNY887FhogOmgGy0Vj3pBZjzDwX50IX9os6auwN524JzAQL
jUdd7pIFCUyzrYYXWXlcqmhai6RqRRgVa93DOBSEJdu4wqnUEjGEIZTDZLVa/wBJAJuzV9gzWQvg
RFSnTufoxVWXYx/Pb4+q3KOJejglVvZS5MNfZpVWx4KI18swNP8UKGA6QZ3Zjf+vHaPqTc86P+Xz
2M5wNGPTTlqzAUCOtMh6laQjGDTpKYIBWA9cjMyddvEAmVLL1ejClwRJwB6W+SkBXiXb5HHuXEcX
WcWj7hXGHVGG9fzP9qVpkS8StoIuYySYyoWYHM9hDOOUoky7EoAxFMsxr0kir22JSe+JEFAEnMPu
3gqrfK/DJn6RNc+bwxVaWbLYZefYpcpeGe2UhXTZv6l2qT/btfMFxEgH6IUjGmCpLI7vshILckyF
yJYnWdU6oByQ8fK9rNZzmR7D0QM5vJ6JjGdxWcbk8Ydlk23NfiLy6CZrVjESYh3RRJHVZEynwDbX
QPR6emxb9Qkuhr2R1Vx3rFcBBVfW5O/rIv2Q24V4lb+9WHFek5UqR3lEswKLZl2rA1mtY3Xh1Syb
x9U8u0AGKUUIav1T8mpJOLzmNSFeEsuk1iytVLFdb8XJJllAIHlu6KvNqj2oNpmhyNbyd2eij06j
yPkOgPgs2IphmLwarbX8TdziYyYS+rXuoYuQlI/vJbpuG0w5qs3AeuUFBEd+qCs7PHXGEiNuriQH
8pDloULE86IX6UeOPNsvzGBQaI+nD8etf5VFZW8qM5tOGhaSFzcFfUPsJ/l1JBHfEsFnYaBFbvqS
T2UKEieKzqRI9+m0vNlLaWyQ4wS+Uef2c7f01bIpGo3Xmy91yIuLLBTbzi9EQw0AVd8dFB79IYOB
7o6YrBHQHABcAT2HQ6eisdnDYvG66QxYfjmKtvlRt7mCLU4xv1l9w2s3vWqh0D/sJf5ZLi4q+tnz
MNfhLrbj301fZJckTdCtzR1lB01f/aitVGPS2u00V7ffY3tPSiz/YizLuDOU1bhQyc+R4v1kuq6e
TJH8NpPqRz/FJumdxjloIEbJsrlBWiM0Nok0R4EJ8oMXG9m3kSRRPlsuUKSGZKXDh501k7fVY9JL
DUCAW1XticinpPzi3dyV6T3vUCcmS6B9aZbIO1gemU+A73nQxMhjmg5gpREsfNsO4ZP1zYX1/TKW
2s1Q2xNE9GZDFiraqRURMQu5SwIvE/Felbm5cIzLNH3TOyZJ16qz3cNc9MgfTgCUhU+cUTloCnk1
OE3NDu68jjxIaJx+AvVQX3IiYFv0lextaZcbA7XKI8MjEpt29LUpXHFfdAZtmvSLQ+IecLcTEzGl
UMwpfpq89OdcYpM+jWjnLkv99wINpu5071vUR61vDXF3JXmr7S1cI0+RVRKVT2p3G5Wq8QHy8wcm
SfXfJiqY5IJ+J32PwZSz+qhVNeIQY9dvVETqcF6JxptaaclrA0pF1mTRWJ22gzhPcGw9QhZhrYN0
mbxzCFnlhoyKBuwvPYCNCFJ7ZMKjmep9JrUaeDq5blm1EFJ8KVLvWdYG0IX30YCMPdnDk2wyYB/s
ncRutq2baXdvMDpQngCI1pps0gwLwbcuz07yhHX0ORqMzMxdkkOlhavaZ93f5xBIq5nUV1mrCi0K
cjcsd7I6sbIhX92dZM3Ttf6eKDkIAWeYH2367GnHwSttkLxcTRZMSnZ8GsWrPCFylTnImkwFjcAR
zKrT114n+7BeTVmLaSTwp0AaOMojCHWPp7BCBerzkpGbnxBfzR6/uUjGyk+8+T6nhDtmS9Pvbeig
LSfiU17EjHRVl/5tdza60sydbk5s3/LxV+0txhsxTX82rOnGOGG81VP9M84QmpD7CNGqPuKU3gHE
qPlmax14rgHXdnlsaejRqcGTwZd7R5VMj9omFvbyr4z3NWAYMRf4KzCDgIqW3GSBOEoVYNdaBdl/
2/Q5KTZR4yHebevJbY4mUF6hh/a3uc/jxLi7VW/cs0Wh0wfTcpTVVPH6o7YAD5GHaKNt3BnAZqdI
HseXLWnkCZXWg72e3kRiB9w9RBAdRlqj9M5NFlna0tu143R0otS5dWijv0ypAs1cB4BWmRHs6GIh
zrOeQUQwvqIlx5om7Eof1G8bcIOmAGDzP9cT/d9VoYQBzH6AUfqs3GDA6TtFa/tHVbZ1ptgKjfFM
1tSorfZLA8DuUdVDzlqKfQhw4yKbJmMhndenqo8zWnSXbfMSnrSSD0PWRKcMh84SFUfwR2Ux2POl
Bhzy/GiCBXkcmf9vDKdMXh2Xz7xDO8uecQQkt0um2Bijmyw8Nd6rlbG8yNoUuu0LDhH7Ss+TzF/a
NQosGmcj91YJo3xu6YTO2izdfbYZXvbbU1UGvaFurxo+yJvfTr+zpla9yYL3CAWPgWz1Z1toju8i
UacnFH3U2xCF6ZPQ7L8+D8hYp6C80bb7zzZ3S9h/ely0HUYEK5AR8q3Jnp/0JH3tJq94YQws8MQq
TgMkiJOsYY5pqxu56eXxTevM7vhHmzzNaqsfogujrVbjT48ktHOVhSuIEjoQAmCo01arCiBdcjFi
3GZwVO8iDet7mNWE17w02cu2IimJVaZAzOOyqv25CXHzSYrwKA82DfdbVKFSbJjAf2rV7oKcbjaI
+kTcxVLfOgKFz+i9inuVIXJrxkroq9BB8XoYz05vDtwAdsbAp7YkUkFKaba4q7NIL23qHuVO2aS5
hkbwvvWO2jzWL7M5nW0RDzzP0XhvzbE+eZPoQQXNUfEsojoo60BRx3rbto7Yala0ADwK252pGM7z
kEHRSAf86AtTDSy7+dIaYQUffngK6+HZGiIU22NyUvASfoR9urNiBA8yi5VOxQwAw/XmMCUY9rgl
CDZxVIcI5oQSg+lWB33bMQfxW2YfpfetTfVis4AE9vEKgUgaMprLbB/4GNj1Jhh0VRlPICbeNeEk
+4gBgQC3CiQdkPIw6Gd1QWuu0xSD5ALsJFfZ55P+wbqLzgb0wrY21Jeiz4+z4ihPTV9Djx1G91gM
EOAM4z1tx5Tln8s6GbRnMcTufSksDdV25US8oyOYaFSbopw7OFMbdTJ6NGmI1kMnardePWC6vDBG
shh+VoerFrfe6yrCN0NisOfGhPcYGU9mm6o7ZUQuuEo+0GV9IyO0TTqt3lV2556HwpgFgQA2P4t5
RAHeNpozomVfQFhMx1Dthl2Nx+sGpEb4MpS/uEx8Qm7F2KD7PPqOaZC5rRTtqWCuWliTejVyrjw2
xXK2EJyNYkAihbIEFe6qIwTUQ6uN4iT6UASq6Y7b1nGip9wVy1bt9C/RhH8AiKk+iPB8adSlvlrA
P66Nbr4radIcsM3rnpBJBFfCmBLkrdM91VVFlEQf4W8toR818/AEkODQCwQZO5H5paj3XjF5x9KY
GxyeAETZgxlvjARuhBj6g9WsiMCo1wJzxAcLgPAPpJq+08sVB5Msuc/dGnzgcL2POhsRPN4bu1WA
62Vdd9Yo0UkAroWWBCv23mC0N2zYNuqPJtNneHWmOI8ADY7KGvAw2qucUWvrtJopCq9RTx4kjxFm
KTE4OyZjp77rxffBVl7yHJ4v4ih+nl5BL/+9uEZzIv+mMhJmAs019TRXjXYzYXiYvPake20xZuBv
nMY3yjh56ssmOkUTM4xC4/ud48qH3om/oDeub29dELJyBjQpnOR9xh8gMDJiqHYjxD625x/uakA2
ufhTEQrsYkKhD7BDC8FNDLZzjIYYR4gIMo2GLqdWiTVS8gUiQOmPafKrLWpMYhPzwFg+ZCBWkLcS
O27o3yLHImYiDE/2AVOOrrFeCYzomxR02RbL0TsGt3DM3NbgIzaqYyzoB1PFxN1vaP26JyYgylc0
TdWnQbp9r4Vjzhapeqgd5SbWozAwe5B6saazQlGcnr7XaoMoy1wfUNYuqaJfCpkHlBgSFIUIZfwc
rLH+6JA1Z9A+9GWI74kLp0mPyIGoE/RUj+nxc9QC5FmurEg6n7xnU5vYQObFRiUGmadqzJ93rBVC
vZ0hF18mjwC70PuZrHB0Q1iF4bNrQCiFKEXXKEs9TSAvMSMCm0UwFsC4CofH7AheL3m0s71VfbYZ
fkVuWCBQZgBvdHWMg9GYAngY7uPFQW8fwvym16Aydb9HSIMJsN+gxcAyFrZD1NnZmGWn+ghNV4Fa
9SCUewUDFk1VkI9ELyaKQhILtXufm/k2xXb7RKgRL8V+RhSt6C6wl29EmtuNhZ780Zt1UKB6aB0d
2z0p4eCdlCx0T9aK02nS/nvrek91QjdrtriDqnnTHBYUljotxo25cvdN33/D+8CAE2xHgVJn8/OI
V9GTQ/C4WgnEUa7fc8c9g3+YmWWvpnD6+G1i1U50IwK+hGOgbvThpq0gURRpQ6Cii0yybrV1aNym
2liZ3e2BrleA4jwL0A2DwQ4y88kpSUrpFZpbSMfea6t3ifJU2jZL0309d+Z+EI33V+69wWXq1S78
udhiC+edsdRbITLKz8QY/NIqopM+RZOvN2q7ZaXuHQaAZ3sLHCi4E1JSSsjirYdw71gVQQ/V3DID
fPYma3zNRzSKHGqIyWAmbEZvZaHY58+iGSvnUbWZ+R9tAUVMLNaLFTJ39EYLHKNbAPRsPG8XYuDr
xx7qaxpdn8+SeaOrEZ9iaBrnRaSkTZl9/MpLPSijbD6pC/JNCEVdtTT6ba0OUVB1ntAtli8jqzMG
4rVYxXPMctKeVFN013HAc7hL156bmldH3VUkTHUbke/ryMH2Lnd4jGDCjkrH+qMfcmYeVvKR5To6
h2b1ahmTvZvKhPX3WoTu8+L18NA6LQ3a/po7bXaKWR6c8tBJtkYFAQA2dnK2bPOqRwbsDW/ijcIE
bARxRXwvDUZFXBc9JLhGDIb3H4EzrThIDJi9ZqShCgNLNK3V6woE5n8LpSdfNKBtiucrn2qMpFZY
g9SYCq8jzIJfg4Ps+ZoIUBY90MOT0mC4BUeiDzIPjnU0gMaao3FmxRlyLqGRJwSlj7yo1bk159fV
aRxqR2hvJ1RpfOwqJ9458n6DycMycxegmRPn8Ep6pCcXDXSRZ1ZnEBmHcYaRAlzppTf7q9Lh/1Sa
abbV+6ZcfImZi1cCvwX+LHDGuYRTsLgvU65pTAX74uKRmjulbfOxADd6x2sDtGH1PR6T/F0t8YLx
ul9uFfJyyyiBs4YKxKKz0sl5oRzP1Z5lMTOEAbDylG0oj0YDPGJSKUsFsGcIUmAWJaa16xWqRXvD
H7o8FmlNlz31zlZYKfAQUgqA4KrFr6JokziVzXdh+yZd3vOoQekVAAWUHmBV1vL3kBwJn1MCrIds
iT9ipOAQH93hulhvHWeC4L7ijQBob7HZA3SQDbmC+pb4m3VNd+7GYi8mwTAJKjBzsnCvZpCEOnic
Qhyd+GtV1sYXJORR5JxuehZZh3xUbgtBgJXeipu7uRoPpN/U3jik3hSTrd966eId48R6SUml+bmO
rFKnlgj/GSDG7bNr6vOTlqdvk8oqNW4iZBRjKMOrSVMTomuTtfw9oEAfDwWIqBD9zibhDZarth/C
Efn8dz862h3Yros0tjKzEDDpp7UVV1/mQ7utctt7hQXgXNT5bQHB92oARrDLqN01afalZmKAfCUW
ikNNMlVWl1wvmPPVBQBNBZfj3o2ZPxk58BdrW0a94Td1NRxgR1RvvSnaAzafli+reua04I2FtYlb
pX1musz/0/X2Vq+jX7OtzPsqzZczwh+vwwLY23Tt7BIh5XKJWk2QGUYK0xmcPLCE3exraOBGBDtD
yZCYK/h5K1PDHZEKdmKSjBUuvMtUBKyiLwZxDnrxbVFc+hiwGJ5Wb5iWdcdixczUK64uBmFxNJ1L
suJGhTGrR4AR8YoklcWsJx+KYoRB+t8m2S4PL9bPTpzqiPvqddDpcAjPKSXQs9VBTmuiibbhblYN
JobxW9qCFAjvUxvluwg6r90ZcIvG6Y5QOeqGeN49dDUkRkjihgqTBYObOih5r9obckcf5pAkpx+z
20YncFnWEjBZ5ZfITflFWw1csoPczBYiSLCw+PdGUYH2dTsdBaFa2c8rpJC5LMChAbh11OL1EG4y
RVvjCLRGYLECsipfHaXcZmrkXOdf5jCCYl5vXLteUW594hNtvNaXQEIVZeO0FHNxkEcmTsedQRYx
+uf8br2IPEqL1XljO0W+lb8yQ2uaBCzCZ6ur3z5q1b1UGHE8H5L7eATD+bNfn99kJs6hRI1apoNl
kcn7LzdxVY5IaWF8J6tF0ezjWtHxn1l/UwnuM8J14yD/pPwZXnSJk2ZEnGRoAq+uf8nz8imCY74+
xscTlo0SL1WGZF2slTT62TbVer9HagVPJkAfD+yvfBug3ZKhnuZ8ClRdfJd4YFmMwKh7Ab+OeCqS
I0Uz2pgRNU5OH++2gUx6P3BesRp9G2AuBl6L1z0yDlAbu6y9y2dvZ+5lJO6zW4RBt26NCXp7TN1J
b1Wn3GH518Votn0+NLDDOhDqNtrKxyWfhtyqNZe0rtyUb4EV6yF55X7jVUN5wtfRA30mN9cCIgLv
hrJvNFZR6AtmC0AEYM45K5ol+GNTnu3gSAES2TXK02NzyQfQUHZykH9valti1O027bIvy6Sf5J17
3CWopZvKyuetvNfyrmRdxfq/0xBfWSHW8pnIM+SWbHu8DrIuCyPHMaTtYyCaiD6O/U0++MerKW/N
59sg9wgin5sGDPtW3gr5I/VBcH+6qNJ9IujMcq3mR7fahiB3+bi/ZukMC8ArY4chvMVbd9easoNp
G+/KBaJzp883fe065LBdpLazX6IFJDCuexsVOidKuC16QlZWVv/rD//xG+QmtleQ3fVYfxz5eHqo
yZQgTQx9K7sAOb73yI0fbABZ0y2Hy/u4uQ84xR9fzR+gin/fQYM0XpXAmlzanRGX2hKkbvxN6Qs1
+LzDdIIn3XGhdH92LurwWmBiuZO/ZQibS4478g6NxmHx2yJ+6kZdAeax9kPrZy3PlFv/b5vX1wvC
AXG2lW/CkOY7pjAsXdYXQZ+QdjLhWH++PusBdrNwgKn7IxJsB/kGT701HubSYlnSBKUzYnzkruDK
//fv2lV+DGOwwl5pAFdYASmf796SPrv6CmA0Klus8jZ0b2u3LN8kWf1sq4j+rD2SpS9OEDrNCGYl
f3UihT5SHi+Lz6/1j1f0sSn3L403HrzW9OWb8DgFW4G98tG1JAhkX8iCvd2j0H38/MI/32XZJqvR
+haqw7BrAentYyfZyX2mfNnlEZ/n//sVlHX51OTW4xxZf2z+a7+s/qvt8drWjW3/0/VgK0eCPzeP
EVy5TQ48psoBuQ02COd14NA9iKaRzkJ11nf4UJCnZ14gn/ho6xiDOpdy6a4OcwPWh086EYtFrTYd
1IkSUMoo+rO1YlWXqb6Wo9vvTHNhKtHq6laNKmI3AwIzGxK8O8k7mMvVLtJcRrGNkvriFM0fD17+
VfkePD6nz7ps/HxNPt8VeUg15t1hwH5QvoyyEGt3Lbf0DPqSmcJ5kndfXqQCzziDWeG1G0Jo9b78
SmC10yo3/4ex81iOXNea9RMxgt5My3uVWqalnjDa0nvPp78fwd6HOop9bvwTBBzBKhoQWGtl5ofa
ztbeUgMSJbFvGRxH2wKqezcFlsLngjWhFB+xgwMNCaf4hj5SX4KWcHdoTLbiGotE3PZwWp5AlMse
eYh/pIN6ckIt2cljf470HIIypzmISUZh1q7B7Oaw5278zJu/AFr9C1B+chQDijsvcsz09YSGMYPu
19g5d+Tl7Dlm2Y3MJxfNs10qnohlMpAV2Tpy3PL71LpXNu0A8H65inliMZNG02cmsRNj4xrAhQSo
BFzAG3HJGitxB/pR0QXfGpATDV6UXjG2M4+ZWGwRr1vsB9s6DgTm4M/dA4+Eozgw1wmKYfPqat5F
BYqX4XNTlXkSBkt9K7VI24nxxe9yzaA/1urDqKX1Tta1R3FXl1srcmnT/Ay1IVj1WQbTPxDyvxu0
ZeKQxLdflOeFHdvTHEUatg/E+G+VxExB59dpd4WQXT8QmlacBGqnC5rixLPwJ/eTZL6/4k4sc8xy
Y/hA/0Z7fKUPTrkxAEhDi2FpKJxkvAQ2M/gGhsBtziUTd0Y81p6M7dEgPNjN0A35z2QuOiwz+nIn
5wd6mu+Xi7C0ipzo8v8firVaD3rpKt4nsVIQP0YU57X4Uha5uXIMkP1gQQsxg1joSo15kNFYFF3E
aecll8iisMmrNmfxa/8Nq58/lOJ3flhlzMfmqb0mLOCCQxB5DD70Yv2KcwTTtXhNJvH5ce0N+je4
VrAn+210yCrfl7ei+5x1py9oQDBI48XzOk48qWJFtyRL3TAmuBwUmCIVwsSmRZj4O0syR0mK8oe1
7Pzr87EHiXPtM3jdWvIV4ek7Ey/VuIavN8MJ9cMWP0QvT6qtykdxscWiTuSWa7/U4QiC89oDALJ0
FmdfisuxIrfcxqVhGe/TsUH60kDUwRzGnCkmTijciC0SZfHmccUjtvFT+/zjx1zJVoHUyR+WkeIW
zk/e+N0DaH8Uj2ugyhZB09M98JsGyg3xpPx7Vhw9T1UE5VQHO483n6EgHsiQZQv3CRMiAB6idWlY
9oCiQSRLP1Hs3J+dUqbH+ddPT/IM9ljemXk9Mz/MotZR0wb/yX/eO5Gbe4ns57I4aB71Q6/PJ/h8
lKTg2KjNZ2WEalbMK8vqQRz7b3VLF9E6r7NFdknE/ViKIieO+5+jftjOiN6i46dT/Vvdp1E/ncmb
JnyE5srGB9E3veJoOOOrKMZ5rypeeJFgSgGcCYyIzftkZluSpW5M0AQFfkefotbIzp3EdCsGX7p+
aBFZV/eIEMIFPz/R4mVZ3vhPL9XyAi0vmqhbDhNH/M+6T4f92/Dz6zqmE7g/C4n26zc2Cm0sa6e1
sPhwLcm8k13KH2wV/9b9U928n5iGnc8gxvnUZz5DFzkXRer+yI3jr8XUIPagIrd8o8UcshRFblmQ
LZ0/1X0qin5uC2FA+1MpoUSIMhMgHy8nvneWt+IRnrOiVpRHTNlsq5Mi2alO9rRM7wRTARtfytI4
wchFWcz8rIU8LEpGYtiz6cj1jHpci+kB6z+UrBXMwH/havOkYcrYEMTskuUjIEzI3zbiTopkmW5F
UTwKltj0L32Wx2Cp+/QILcP0XhVjsrABdXXyqG8aS43Htdj/RgQYYC6K+mev7oLd/MaLi7Ik87S6
lMXl+p9F0bC8uqLoYUj5O32L8qcRRN2YRMROKBGv0TLZzwvruV3cn+XICq0SNm/J0cAwok0Wkg87
x6WbOFYkYmGwFEXuUz8xiS51H/64aPl0SOcU0nbUrkQF3kugFKgGiB5YyjWFSI7pw5WjiFc/ianL
TaIkOYgrk0dtmhxG2VpViWUcxB1e7uj87n8wZn5YKixdRU7c/CBrsejNnWYjV2pBeqKFATQpKlzZ
3ejkuGNgc1GGm3hFZzuleAL6UQ2rN/Ei/7VqlbK3RTob10mFczBNk2MERTAocUBrIikrvJWrpewa
ngT/mW+s8ol32BoNBMiYkBfLh6Eq3l5X3bPAbBs4AAIZ7hpxVcV9KROgTGqRPechOBOBJ1enGzzW
kO7Usz3z0+UXF/XDLZq3rvNVF3sWkZ1f8wDn5Ojow1ZcZXHaJRE/YCmKC/upbt7ViZbPYM6lp2he
/pLq++raRFpvhYwhUnFe6r42WdjvNYgAtyqIWYpAzyAgzY7oTNJqqPjONAuanqnVcQjzVKMI7abS
ewqUZK9MY8hRmVxzr6xXotfYJP1BGnN9I7cJQXpdl62qgFddJE5i62vTIcBTIaboEkf2Tg58I91C
GYTgMjv7LVZJooYH61ipXvUAJgtfM6SxAM8TC/WiUL7Ebv88RbR/8QClfAF/U25gjeth5aAo6hII
j5II90TZwwIRmkX8JXQsmAX15jqEcCFYhC3sVHz7e8dwx3tcVD/BOx5aXclf+1RHVSt2v6U5S/IS
HfiT68lEiifVc+uMxncHaz2eXdfD4aDUsON03cqryvJrORLTy5Y8f1Hl2FzDqEN4VQBtl5xNsgA6
puQxNQr4m2R5U0ARDDNUThw3QozFrZ9aMCUhJtChKOBHyr7KzPw2DlFxEzmRJFlmwXuWphALY4Q3
stDb5AX0Q+7Qves4z/a1PFH5JXKhIUcCE8dmMgCvbJedW5iFsF7LAD41FyFRGQbDTZ1kxAQ5dcd+
uMrsE5EauNccjO01rF9DOwT3bkoAugR3V46+QaspHUVVniDSDe8irFwZxGeagbfG8u4VbNh3GU/o
PZYUZT30vccOgobQdAitik2uZYqkKBqyq6HrmpsSNc7DOCVlQtieybMFupoeS4OvJvFayS1U0Tq8
M/qA2Fzfq/DCuL+HKBhvc4loDph/LZ655fgiMJwHWGaCdeHXK3hPta2lGPpmGKoUjjeC6TNN0U+m
RagzYa3KRjXVqF4hBQ8NBgrguePnlwKo3aWakqXI87mPMmyoHdRGJti0XD2lox5ra0XXlJNIssH7
pzJrC2k9OKDcHT/G2AypwXPrEjBqm337HnXpm4Yrnbhw4P68Wzp4ZiITiVbIClhi2vE37s6vfhqp
70MVEa0AIc6z1yeEXcOD9TAq+JKNITLOhZ22J7UN60Mch9mNW6AA+a/lL1Uv8XAlsX6Vtfa5hDXo
agfRQ2cWFdBXqfwStjiOLMget6IoGnCFvkC/nm7LftUi3LEapu6hEiPKFxLLNR2HB5sqSwJ2y5yx
+XCwkX6z4lE/i6HKSlduluMfAIeh1JlAi7bjg1Nsll9Qe9Ef3x+jedxSG+uHqqm3qQytzdpFYrn1
kieECkeM9lnFXtnUzwAtqi9gz9sbpuOjKCG0W39BtA4wVNJD1jT1EHWWln8+KLKfZRs+LlQDCdQG
9oPFYspKIOgu8Ke1l7LDrJzHsJ2IBgsmiyM0mBHRbFwKVZfqPWSbyloUxeVJYnn6VFnEhE3Xx+x7
Al2KaaEX7s3+z/x34ih192ZWgjmbrh+E00TkJYODPj3PTN/pMKeIrEgKbwThvpTF09bXUEh+qBTN
oqUB3LHpHgicIQLPg+caW/13+EOZlNTyrSw9/9CanQfHu198y/OdaA87v9zFKqxNxShZGKwlG7Vw
7IHHygu8SzMlXQTvia25+w8NbRsjJ/PquWa4BcIQnvM+QcNwSkRO1OnsspFsMGFUC5WgQm/wf3QU
h8y9l6ObHnHA/8shsd0RXyEr+8/D1E0Gye1jf8tlrIHrT79O9BYnGbJcrS5xPeEocDvqRg0CFkbK
azAlKQQTV1EcXBfGwsDtAK/LIcb1qTmXYS5fLZ1EDgW9Mx++Bj8yB4c2VhU/Lxw0MQZJOlmvBqH4
MEuJ1k+HiqI4cQ3r6MGCCHw+VJztwxGJqm+bnACNzw3TrxryELDj45iZbzHypEQujXZ8rociPtt9
QMCJAvNmk+BnlPFWbKPMV57k3O8utlr+SH1FfurMTH5S/fLWMMHe8E2DdIF0kK9fq8H/ZZW1ejYJ
LXm1E4bCmZNfY9gMXoNC+goe2XsQjXruXd0sNO+ijUjhbQyg7ks69ezL16hT9GfFDbIXJTqKLnxz
kie5qoBf3vwyHi6tp8TXfkog91O7lR6VZM1qXDFnE403FUUfgKY4clz7txx1qJfa2C5BLsWviVPC
o61o9VoUtbbqDhqqqZtcN2DEX5lG035B9ArqIqNXtwGAyteqRRZBBq+3n/CVr4SC5RszcfVDj2Tm
PTf7Z0Jomncj/z7alf3VkOz6lOQB1Emm2rxXI4EUsmWkd0h04NL12z+eZdbvhGypmzFERdys3GeF
4DM4bOuOeE9yoV9vR6RhwQv/UwUs8m/jpzrVsIiKTcZL3jnlFr22HIY5K3tOJMM8VXEzwLndZs8q
iOkvSL+vRKNEGNszERhfQfLKV1FluhX+BbvL96LYwyZxVJwhWotiGdr6fcRLJ0pixKaTrzJcbyqI
6LM3jMQlZIavnUu4YoBFly4sbGZ6xegeNhti8aD1hFp2W7iddRItbe06W13pDJ471E5Gl5kHwpjg
tZWLdg3GJziJohXIJmEKQXsWRRMhInQgVfciiqM0fLf55t9EaWiTO/N1etdC4nvc3jv4QSc9xkkt
XwMXGLHvIlfVpcWdQJ8ttBPtY+7UL1FYy2eCFbpHVa15VUJY5YvIvogOoh5exF0ulclNVIlEh+Uo
MAEwlI2K4GqGemxieo+iewgc7Z7qj1WV7ezGLhAsLLfQmOdnc7Cyc9AAlpvIgvOzJJNUTWFDMysP
m9BBRUs1g+rBVyykwAfjGYaw+F02CmcLb2Z+EEUwOoTUq9lrrvdQUmotsQRTN6Ud3BWcfkTVpD3q
ynJNoHgRvxNFneyB41s7Fd/Hu2lo59SWjCfdT6xrHhkEWEzd6kH+PRAteeTTplxZ1imoEZGzp2RU
YneNBa8ifvefuqWLyBlS/btoVWX/b8erNQEwjRk+lP1Y3XqpIFw6s6G+I6pL50v0O5XdF73vzNfK
6uEHStXskviaCbNxERMR141f28J+FF17Lb6Ugea8lVUqb+wyNK5x7iDAUpawpcAL+wIc6acE+dU2
zNY2YUMXOeelsvvwe6MQIGZodvXg6I13kkwr2gexLz/BqlKuxPDW+CbnTvWzwW9EGJEewsM4aAds
tjmsu7nx6JhwjvO6WxBbKukqSsoMZlw4qi45c+rFzP1N66rhqYSc/G/D3Ec050stOBKCn6Hx38ij
J4cb0e4T93gRo4WWTaVZACcsLP04F0Wz6ihRv+PVDuaenqI+Gnpk7GWzA7u9DGFY+tkkvPxk+Ya0
jZVMRZaqsw4G8b5HtG6qi6Lp1s6MkuE+oOOyaWu5euFtlAn9sa1vrJ0f4eaR/lTOs91FLEn7zNg9
Ppl1pv8EkwhZpM48z9PHS5tEFiAVb9yWRVHeQrUuD7pWdKfArg3Ufd0cWYLGgh+LYFUmPpCZag4t
ltu676HXv0SBLv2WiLScT5SkClRxmfFriLvvviRZb4pZJbAdK+OTb8INzhLFewBCbe+TiVRcltz4
3MahscccED/YQIGIca4M7GdMZKY7+u9MwN8AH0q/VA8dZKKTWGGzCI88W/+dwIysNu2z92RoFTwx
DTHL8BRXz07NnrBpC+WBuI2G8BwUlsBdWRuMa657UFUNDaremigN5Dg5j0qTnEXOskpcgFAgXJsI
Whf0a74oVuc8p7HzpgyhdNVbx+EaQN9b+nF5EsVGg3kutcLmqIYtxFQK67JjkxPqllW28+IBSF8V
nS9f2yJ3X4JyfFcNT72J0jhFgFuq8SC6Oop1DhTDvYuS33r7Os7jL3qmui/uiC8xM6qnXLOsF3ff
u4n1HvKp3Ne9XO+tuvO+Zeq+7ErzW05EFpI5RXnovC57Q+Zu3RqB/YV95AWRh+xWuhLk+R7gjab1
ldVcNzUEGR5nlHUnJEu/h+xo4CWCeE0LtN9C7tCATM23vOZl6VBppbYpzMbYdUgK3pop4cEYNhXa
yBtRFA04bLNbNaK2hWT1mWAnzuw1BdENCI6usN1lN21KTKh4z7akXVOrGL9gBXhr8mD4NgRToEcN
ngMeKCj3YvUtHLvhW18Gxrqf6oOp/r/721AuLf1d22UcwtPWlWdD+PbP+Ev9/xr/v/uL86pFB3Lb
0bd6aoTrjg37Y94N5aNq6erenOqgyygfRUPK5neuE10giqwe86nu07F8OaGzkpx9qPJNFIkxoS2d
opJ3PBnJ3zoZ+Wgn1XdLN9HYh46zKkvwBl7+ICW1AWASzFevlJ23tXjXNy08NpukV7IHkfQ69ytr
X9WVUhVb1Y/ki1cAxGOSEgUY2uVLPSWiaGoSoPu5nBSblu0aXI//tIr6pSiOEHVw253TgIC2pWoe
aSnHTHpjbz/kXK7vLfIfMJI57xF4Jh6qPD06LlhStbe+DGbrfNcgoMNa6HQPhm0jOBrBt5LFcoD3
FTQxwONjlUs7TXXGrzAydPuGUQXh6SuwrKM4h58QztcWtXFFCdu5uY2Co2saG/GKB5Wr9kLciIHq
gKbt1KruT2rpw9n9H4WdWVzH8DPAuWy+RINIWri6tzZBViDRW+uox3oOuU7tPiZWJD1CEN1s1IOD
jFg0jnC6aHDHQEJu6SuWIOBiwr7cS0XS7tn8QYuv/Sn0+hsUI93XIEQJPmrq9iGoWuUgh3VydPtY
v/meiiaGlI+vsR//Iegw+cPBPnLwJ0nXYcdC+vcRPZm91jferciq6jGbEk1meehn0CVOHTR1giJV
hGwYdX5TYnDxUCbL287JmpvoL7oh8LRFNHJAAA1ymmjSZCdkHi3ZNnr0IOvYoksZ3yEdQiDCQBhN
a+R+hw5aeTO8JtoXQGuuUQKoQuv18WLZRBaDjjfPVtIFxwwq47OjB8YRs0d2coaxOyVF3x8lOcjP
iZYh7OO2wSWqXCieOsu+RPmA1muJkSRoIncX1rWMAoNc7mwn6wG6QroMAVR7xz+Rb+PQah5d2J7g
DSZ2kBmHaKCibZ/GBqkfxJ3758CAHrnRV23jY5TyMvmlwge99ntZe+1tGy5veE+/oj3Tropg6K8u
OlRQUKfxphj8ACYs+OP4NgH4cOPxR1TZWxc9sje81xW8NsGEtR+DJ2JJ/wSmPP6QIu0Hhl/g5YaH
odyz1V1S83F2O33fTiPYIfodxIHlSDz0bKjMAZJOQkx+ZMQlqo3+3SHWgC1g0p3hRu3vZWSpExv/
COlaeXWMoYEKmTeAnVF+SCoFIhnI+/pbCFsLi/L+kOpS8OxKjnWzFNC0Qgje11sgd4bbHdq4G950
k72TonjPdsabogxpBm2A3L8FBABuvbxrD+IoNYyOpdYpp9RSug22xOwEIihkqzpFBhsOghxuvZqr
9AFCRNFF5D5UmlOLqPzcsnTvE8FPyAmWcURdUdjg0HDgrRMUA29GXiPlWEvNa4OA5al35QT6Ci5J
At82dssOpMdUhNHO2Q51hs7lVFT1AdCSbmRHUXTjUlmBTgxXiDwAkjMtNgVToqY+ek+5PuTn3okK
FCzIiWTpI3KiDqVxelcqIUpdSjTW/+G4EcKoHID6f40tih9ObaEjcGQltPpQtxwizt8H+XhK4rdq
8P1n5lx3lYWWcVRdsBVtqj3JjuXutc6X1mPKbbacLLybRXYQJXGQrjlPdZM4V8OQDlAXjTenqYAU
1mn9te2tYqV1lve99qRnAEXOL11RdqnNdAAP+NpTUjWgA6S8TRL+wZjxADtI+KMIypDPTlW/TXL3
68ho8it27rMMifsVoEBxTZXC30FnOq4iXS6uS4NoZYH1t5+OJE9WW2u5eSVEBuXmaQRxiOi4FFuz
t1ZWV+Kz/M9JPg0t9RF4IdV9jYlRhTBzOskygCjGnXzA+RWeNnYnWZem9xAgQjoUxRep9YGQqNZd
h8nxHpvT7KtkRBjovj3XgfRFUim2DxamgqslI1wSylD9z8WpDqXu7hpMiagjBFPZoouGF2RqXRpE
P1FXlHKy0ztUAUSxNrV0G0ALs2nCAfN+Uf4IAC44mVy+K94A/K3Nh1crZ9NeDpX7lI5puyFUrH1U
mxA2TKtPHmwNUpUQErfrYLTdISOqFgbHgJh9ZKuORuzACTLN4p0lB7c0lotdwl73LsO1i8UA63Vs
lBKG9Sx54df5a2ze9tfIhAHFGHX9G5qib24Vmz9zwz3JGDI9mHDANUVlxFL6JctrE/o+jAw4NJo/
/eBc3DTNfmpV+F3SsVIzWxJAT9SQYbSoYelQLRhQeiZj0r24ZVfBac4GQrT2lp+f/QQooGhNkfC8
uO1YrURrGPsJmpdwyonWoTbjWynp36JpJDwe6UNcFk+iLdRtbE4QLbEmDx7yWpZuIUpC5D1jDB5E
TiRy4r2PqlwclyqRQw3V34To+MxHLa2ylVj7EEfUStRZlQ/dpF2BO4UcdL30W84jd8m10jPz5I4q
fccQVSqQSE995OS4iFycJ0qsnB27Uc4yOCow64Gyj0eoYkSDSHob1qC1NPUpJWkodssxiiv9zMcc
Zrv/DPOhi2GFYMjE4MtoLTId69Ya8s08rmh245BTfOg5mpK0Rg5L32imAxBsGl7qSiCCIFg/HCga
5lOKH+gnsrtzdP11rtPEL1hOPjgRj6BrNfKx8uvNv/6npfffcZVfiQdvw/wbpqsgch9+7PTj5t8k
WuaTNnnyEELsClR8b9S2fM6mbqKDq5eYeURWtIhkEJdfZHW7gbqh++HgEbpKTbdjtYGcWl9dqygo
1iUCFl4A1Myr0u9GVg1w6BHT2MpH03fHveU0vwnLHTYxxIpy8LNVI6QjdRM9Cgd+MKdrjn5c/yoT
19mxZjrbUJgGhRpsFHOYqGydn6aERHbYrKSSiRyiWR06fNvBxlihbmWX0Sv7zAMgvBe9ap1Vy2sH
r8fwXLoFwcXNi+L1DAbMD0bs6NbK1cUKwV8WRD1h0NnGWLcyXf3uZ91Fwus5ZEgiDlAw5JPDL5Nw
OkTgfQ/giNmmOtE5kJTHso6kuxyy5c3RM7oX7llnLYK83FTV9S0wqTi6znUKIi6rMeuS43KUhyVv
k5RQLqGbKt1FAxi07/UI4qqoW6Cc41NVPFWx3t07FkK1VcKFnrIl70ZCRiAvC/kh3ouUI7KCQs54
CovGgtmh7lc9UFPdId7QiG+t0qMANiVD7D6WHTj+JDtbXmcQ9U+SYS1egzHrd2oG15ioS2Fg2I+o
rGEw/aeuGVlIQGmq7gtU9DLbcB+SKYGOwsmt4l6b0DXFNbw4PWuY+zglQazlB3uwhpUoMoNo9xA2
CgBD1Vy11Fem/jUwau0kqmypUOEl60fkQqtsK+pEoqmuipsIzkbR5UMDjHnaUM0nFtWGmuHfHbL0
KE4s6ly/W5lOrW3qocRjPf1I0RhEcno2TAgIpyoDs/rNsqRN5/nhY5ZvMwDB91pRgkd85n/6oHCP
naJdISKPLz1iVXeR2CNc/9BaGbulLh7aFBE3mPkjWQolII2uhuZ1c4qMyLhj7DfmY5vA3I6Zi/qR
X1frNLXZtLkxGkOjkdv7uYxCUrErs1hfE+dLu58b6nlaPIeV/TA6rA7ascBXVDT63XEi6cEIzt5U
0ILwb9Ib5XuD1fI06PG0LQTvg/ofgRlLvz6C5SgemXrFQJacmWhXBHcE75pbng2b+Yka88Aj1rhe
wYpcPWRl4j3qGMke1TB7yl2vP4tuImFJpq6QBcoPoij6KrCsb4yCyHFxlKgDUREDSYiu7OH6tSN7
zj1ONecOL/d40rTmm+eWsIRM9aqVtChJhSs3tEH+i24wYB7x3PtX0YOV310OFO0cjDx/2RDUB8lz
zDtgUeuOglixVXwbLYN+tO6iQakh95RznDOiKBogTNFvRcyCEeUNCeZYv8aVrGnrNmD+jVrjsvT1
sZ0iZlZZ+1gtwp09EDEBnaX/mIOG2CDPEm01C2a0tVUX7k5zNJjD4W95hOo5eNTrCmyoFmE/6LGH
2lqMqNCkZSIS1i4jalmoeapjz2oj95DDk+QSCSyY+lyIh//mpiL8el/TGi0/tDUc4u8maRUXceiT
yCHXnOC/PtUTSqiZQhhFTiSdCJScEja1BE6KSqhrm72j4vHuQwhfsuHZnwOvpjhvmWV3+SarI2aW
ml3sBHxYEtbIQB1EORGoh1ZPvuoT8KiZkDTl9BPQJgJ5ZAr8kVFA7AYbJEYBeHdPIlGLuh8ROCon
/o3/ZNXY+RlEKhwYVQrto2hu2xGEqMiG0M5A+R+FuDkgzsdpB8vefMXsAQmSCJ6R0DZxIYqrODdD
9nKerDJ7uE+QOwBhBnxB30qDJgGxa34Pjf7LhS0izop9j/zXxlCePHQdT1nTvllc1nOAHNiuVvRv
/qA7236Kqo0YJnPOzDjJVvzf5WqLnLgD+LD8re5xrSRU0s5yo27KyNMPNUJtJ1PL8qPJJiEqwnIl
yc2+082XmH9tGD0IfUAdMneYR0ApWZPbENKPkrEJS0DMEygtnSKurelmiVwCacO2gBaE726rnCqY
LbzCxNGl5TDxRXF/+XBhgChz3UyngkLRUtaSlLjY+zG4Fb7xU098aasZl6wr+1Plm92caHrQn1x1
unLJ8C1R1OIE5Lc4OWkB6bjIprbTKluRFdKrIieSyHILop0c2DCm2PlskmPJtQKADouOf32wcsdK
j0ECEcCEEZ3+pkjEH16KTaLBLKOgm+lOGKZxilEUlyMTmFORrUcMXmliDZvlzojndCmKnKN0yFsB
4GXyzuAJJNGmsL8lMRrd3ze6cY6m2HvxHIgkmIodLo7dGFQXUZW7BuIOns1qRMgatELRwJRa7m+b
ZV9ipSpRH9VSMGATamzOWo3aHSNIvgDJc00nfohCR8ZAJKIYBrAQK4H0p2RJ2Z0RhqxXY2W1qKJI
YX+27GyjIdNVZ/2w8hKkdX30qTeyXbCLUWV3j+3nlxP3z0o+EeuyHkE3NkNwDij9gOt8qyYtuNHo
mmSFv4KjDEfpmPsXk1iYq+c2a/zt1aobklui8IlIncLYOLCsnuWiXjNl5LjQsSzmRXOEbmDa2o7y
I+h79TB2KAiZNpq01te6rNOdjhOGKPamRYul8nZBjRAlSuBSm+AfIUxwwweXSSN80FXFXA/KIG1d
qUYWplV3cP9DTze+aHp8TPMc+x2SREGlvxddgWbhEO+gXwq2BkC/rG4uvlfKKz6OIJP9LNtUADL8
5gLxK/EkIS5dScb16oUYVcBSrSFlC3ZdMWlE1xpRuJgocE6vx1zt0De2q00ORUVlY2ts+z+VxYWx
WwepFI4fW+fiDVG4DhDYctNQhtcUidJAwVzdyhDfauifD4hmFu2f0AWRLRNJte5Hw967cN1IeX2o
VZ+LAA9doJtcad0HK151OnEx3atjT6ZLhCBZj1W/LD7d09yiKHDHWOYxjfaaNAAEloj3bzppz4pi
XON//Mbi2d/aA/j9XDIjuIkI07FH1p462BwbejTCN/njXuoMh8h+7KFAOuDxlC8E06KeYaPAIKfc
6ByULpj5xoMw2PZsGa2tRodzCtSTL/2pXbRlyv46PUFqaNbX2B9/GzSu04oPZcEmW7LcW6Y2P4sE
diSVV3StdC1iTUOHv9G3UMyRQ32DQfSSRRUKuCY4MRDcmxhzgqYDCh8jOV6b9UQpAtfyqlfrry7f
iw0sryt0mdEHTXDh2JzLLJwAToixXROVM8DoZVybQtolXuU+DjCuj4X9I49R1fNk7/vQSrvaZiPY
Ke1mWgC2puafiZXbGY7/S4KHdZX1aBMr/fjmFBgsMEAq0m8LiUR4jbTgqClY8pxQfoRxwV5rQ7xx
/fZ5UOwdQriEj/iEYkm6jLeVHZIU/YwKpdmNRd9sBj/Od5L96ktpujLCxN2WcYp9pk13hilll9Fn
wK7GMhgoyoPXhzXUlMOxkb+z8/fXzmC126Z8qiKkWkv0urDnb00nf1fqFnoWCJJsDdHjun0lIleD
7Cj016h4JitWg8p6hH915SCYuqqHPlmFln8wdEletVB2maH+CpFYoRMkCc1XzPqokDdpiPqKDWOo
rDQHRfMM2oavntN+d72ihNQp+xWOb6MaQb4W+z8Jzk02lfqChOJLS7wkXhfYUruzA2Xq5Nuo+8be
YGvrh8bCZEYQsOmqfzDfQGFivoedcct6nPaxc9FVuiVKd9VkVv/M6eG2RXW4zquLOzYIyKbDHnle
E3XZ1D8MP1DOxl79HKXNN6VBUF6uh7sesvJvxomuN8MQiDQ6jj6dGTqFZLIhZhhiQ49nYl1mDYRg
4feWi7Qqc0SBJU065j2LLF9XinW959rLm9jC4I+kwFnLd2ViuI9oG9ZbXDvhui+sF7NPNlraMBFI
0NDG8Rsa9/FGcXB4V2UdrKoq+Uq8KCDHmj10HwXoJRG9aZYICU86sURG99tKil8h83+EOs1eVV9b
Ewa6IojA3XdHO1B/ZVL0KwnUn1WhIRZYwswvs4fCwr1Pu2bY2QnOgkAhlt2OiSPyB+9NwQraJ5D9
dUP2JIfFrZgMVekwOWJ/a5WF9ELHD/YJla1afQXvXbntJXOCO+cPrR+ugszEWjIF6hZef8wUPgoJ
MUIm5H1wvTBrmt46VI5lEjxYBGKs8ji7JVH2J9GsY1GY36uAjVev3307Tja6HB8IVMEe5NbotXQu
uHq7O9WomXlQVW8KItC3jRbCyNO10caUUKNXpXpYSUbab1xN+mnDbOS7LYHogbbVEZVSa8vcD335
jMwbbuhE32MF2Bsjlkw/fUl7eaej6r2zfZP4YWJWAoPHTMreHDkLT+3a8+2JQ+xLq/mwjcevw1jH
G/hnnv1y/Jn15lc1Gx5bc60mZrEzvf46Qs0ZmTDPVehPKqZ5zaCxtrMKnsFMxaOmV8fIdQnTNvdd
IG3sAK379yHIvzle/GzmzaU3iWmUu1e/jg8VMThRzzMR1tUOSjaoadqLD3EgAW0Qo5WxsYlyduBS
udFK3k9Y5Y34UFRZhxF3gDMOfmhIA9Cu8Iz/R9d5LTeobN36iagiNOlWKFrJcrZvKEdyk2ng6c8n
rb3/VbWrzo3KwgjZEjRzjjnCx9SNH2RTFws3155bDyObLjHf2yL7VtjpWfX4jr7sF9ouvFhrMw/J
rhfF04SMPMj18qHqMS9P8GEaMhjVfB6PghCxTckYAM6fBXbUzhsGkJiptbuo7y9kGpEh6IGPq879
bUWLNQV3WDK2iXqXAstfDJQXmlBEXuoS26b8YHbykmHNszBmZa+E729Gx9+9Fy0GfbgN7crR7vDb
zyDLT9AjYnI0SWPfE4pRntANQ+FzsU03uSKrEGQHVLizv/WiO2S6euv5o2j9XhNIGDh95i9+o+1Z
+R4hl1WLvnf56KOTQTJ9aZubLlXbsQzX7bZVct3ysbBI0PkzOxwXzPYS6n+FFbBbnRJQqm1Hnpre
Eiw2+oesxOuztzLmKXKtEq5e5YW/eU6EcgY/TY7Nq9N3B9Pv7nsvD8hzuFRd9GEX9I1IyIhuUPm7
i6Yef9JyCBjNkPIgiP6cOTeYCGAbLykbGkNR0Ywrz9IhGPcbQZ+x8+mWy+JE9GhDHZDoYFVcLv2r
0wEqz7k3LvDhOefp2C5qF0dAXUA4soroqXTy36obm0XR5WpZ+z2JkYgOm1jfDbr/4FoUkVOMc7aM
hr3VUmVXffjRd1x3c2+uHcy83XY4WqB3OKdkSyzuHC1nGlqHWInCncJy9xUPQohOERCaBXbYDBYf
ssvHSOTJzIJuFMvedH0E/563GFJVLIvHtsAjasg0fW1aeDa0TfJAAHwX4m3PDY5K8uL/6GPfHwyM
yOjG7K0Xdk+amLDd9PsP0eE0PmkJvJf+o2n9dTRgKdomZBT7mb/MgQgaBhw5xPil1DUuHoqwWqRB
HYEI9LpegFhn22IevB0hk69ugnkPd/B+qH6Mjtp4UlyeJf46aXIQWknCnMJDMeV0qZMHg+VniToJ
VhP5PXNSH6Kk/CNkNF4Io2esZD2HrUdQifwycK7z5gaVhEEiWJh45HPKYx/Ve4diMerkafAZGpIv
gtXVEQHRC7X2i8fQIrCja1aEOX5PNh1A5g3jyfO51TjTMvP6a8Igd3OHAKm0xUe1fs3MmqtDBU4z
62d7KEaK8TxbCI8azMnhbUTJ3wCe3e3t8uqQZY/4vY3q2S7VyjDtkcKK0IzExdvB6e81NVa7RMvu
rYiCnExaadpyY4FM1fWsKGjjYYNI22qdYgkg9OzE0Rf+VninZnD2YqPmCuCk0f4A/T6TMtuFjjWS
DNwxrTwVFTZmWNyLRQ7bdjvbUbNsccT0VRqks31seh9uav9ra3dELR8SglklIDSGj3DvsmqFlPE+
HYRY67J+x2Thrpczjs/l1aL5oxYEV4++gVi/jJ8r4VIJwYHyAAkWtR5Rd5YJNpNQ0KW3gbRkEw3p
qiB1EPc4E6oQ+zPtsYAc1ERmu2OuhTU9mbpzqFOuwJhPOBOESjCV/LXdcFjmHY7DxSo2nE3ijB/z
eAdz5jmHkbogF6ReFQafE1HiJ5QY0EZm+nUHrVI3XSF4+1XDme/KbQtwD3kz271mrB0Cjxa+rT2K
UqwHDG6vi1S5wAcVKdQEgXpzdZcj/SNjYdOsPdaB70NsfZmONq1Dc8AsGQkpjoa0p3mOvR0Voe1z
9pca2gEKE2ITY/Qr1PhdEuORlFl/ltPJhTMC99u4JrFuAiHa2Aua+iXxdBNXOXeZkXK60HzOEtc2
PwFcfslQrvZDxtTaZHA/EVWUmcYDhn3FEqoMAkrLWOpZaV9fsErAiJemyWDfyzbCxpfWGMetawwe
dUBaBVjNtbindG+pUWNH3e21hLOtbMSizavnNJfIkZw7jDGXc0n9rDqfVF9AioWTxxtF4jiunfPJ
gcJeiZ/J8L+rYk6XENkqTtP+4kr17rbqGyfR7TxNgWMaH+WY2LglKyx6EV+EY2PjT6JkwBxEr8Tj
kLmXvvWQZaTFcfB6Bii1ziDbf0/tjkT7wnoKu4de6Fh14yFKghiJO7obLsdYHnNbHIThcOlGHXlO
zDEa3T1XdB1DKdUyTvR7AkeezYFUTL+X6yieHuLQHuACuhcGKgS4pCGezfOb5z94jgZJxLx68RXd
GHRdSoFNgYl9XbRMzXI54WJLzPliaHrmDfFGq+RR5s/Y5vkMO8Mt52TQVLG1GlODTmww2NVM5Eoz
HSvw7toIw05AP7gLZIP7PZwT6a5Urb9pec6opTc34Yjn3hgShpdjg1a7fRAN3XdcQ723rR31RStz
CgzlLmyqSrovddazHZW0jetwTkpV4gdGOTi8DXkIua8FIdxcWVtG4Hnpz+TGbzFzymnqi0Ab8AZM
fXPaudNrKZJ8FZqbXDCQluhQ0aBGK4ccmFL0b5mMrgg1nX+Y8q35ThNwQ2BW0hggreTVaZsUEenk
ZM/jyN3bJtV7XSlKjsHpGBO2jIdjQqJ918dD+acKycjI4urURfHaIkhk7U/jvsrMr1xDsBunOL9f
/Ybq7htG0jMD8XKtwVFZ1FzxK19z6Q19LiWl2pOc1j4uwNME3A6fq16GWYQ7W4kssEaJkDPVSlu0
f3kIFpIkP2WYH3RXw9Q8rUgWCm1GT0m7jTHYWEBachdNaf4oC9up/NlwXEnilvHhGtrWnUfwEx82
j1X9lCVWp/h1/+A380lFrda1GZ9mLIdx9s2ygDRYXAjmcxMT4Xo/cjflUkRwKD+hxED9Hv7ItzyF
PhHLCWuUQdB5MbgvvjHupwYzEnzmyJK3mvPQiE/Jl4UlyiXJfHOjXSOX42o65LaO63si+3WS0Kfp
1P5VpV64RqGBQKq/LofOqommDa9jCt5HGN/GO2KFnjPD1JYkYG1eEJKGC1WHsId+/PG19qxXsO0n
t+ipNiGm2jOMM6KrkU7s88ynTWWJCi0KXq5NSLZgvXUDveZdd8yP2oBLVcCZALB9KPnwFlJZFy3P
gAyF9TYwtzQiNSxJ/7n6qfjRIbbFUzQ7WyOnQBcRoXysTlQAOO3Rw3om3q11b0E0xkkYwOrej6NL
9cvCGzL5USgrx3i45IJOzWnQ06SKWBShv8UNQQ2TWZIHpZ4wIM3XcLjuU3c4MFZA6KflJ5FH3ZIm
8KCuzq2T9Wh8RtL7dPv2pdU5MTP7heyLR9ORSxGRU0gEMC7gBMlOd23D1YKsC4b4trX0t76zvzR3
AFeG6dZaZNelOmBMyv3fnRMLxcSwq/tTVuMDzgIADe5q3my8h9fm1dOiw4xTIZbah8x0ZoC79ruq
x3Xtai85kcQLN7ZUoEoKb92GzRBytlDF9LL0kYoLfWGL/K4Muy8pkFDE/YwpJfSnpn90c7G3CqcN
TK2nppLQ73UMqsdU05bims/b+8YKKThR9Gn5HRfxFuOKuyaJ13pm/8ReA07VMAUkSZUoxWRjTtUp
cwgUbep8Vw1EpvZ6tYIV/pkZLXRRk4RuO1mlGYPntIP/FkqMg+0Vf8K+j89uIiEJq4PUDPydHCNe
IHoMlfUQdkgowvBvltqTSZTQ6JTxk5Z94Jko7dkMtEiHjaXM04T32NLqjG+373amnzyWisk6CsCf
Lrx+2HH+MRnDaybRVZO2gPtVyf+cqNOUqWOZQs8Lo09KiE+CVeOFWw5ru5o++uqqy9O5kWuFDyNw
LvEeN2HbUZtfkcpxwxQvXloT0KyemATAm6AJ8Ydvk0iRtfJQ5MQplfZD4SnBBF17nyN10GsspH15
NFnChetturL0gkJhcie7VaKStyRvRPBX29W3beVfYVXBtTTLS4FbY+cWLC5OQ9qS3WGPt5+lWoXk
x8NyQqttVHt0Ro+mNkBOR/mLymI7KWwJY7JB01QH1OvlwNkI53wW1lJnpooHV4QWRKpAD7p5TElK
TLL1HLl7FJSfjqg/8nk+D/h8MVZzjlwhr06GW5vWL31ZwsH0oo3ZpIGregjHGmlR6XxCvHSHa+28
qW1rZWNvwP3HII8yDzyTq2uY9WFLpgMu+tDAR6/HZJ1/qrL8h9EFvHHBUxYWFR1nsTxa+UsvsiUB
qvdN3L3FAyPw6yk4T0RMQSzR15HDiYJ+4jTn4QZE/C10uxPI7TnEKJ8uAR1aXhsrUoj2uSgeu9h8
L0ZH0OjFlLXoqTwflyfRcWOUyeONKhDpgDKAx9WWbuyRUO23qku/6X6fUIF2O2zzyVSewyW6lze7
OjRV+E55AB8jpkQJAeoPGoOcxiBspZ/sbOUV5haWEbBeOlmUDHVEPqR2KN1KO9Frvo4F2O7cu2vy
suWytB1FTz/662LGimYWebaVzVGWGgMCDrDyMu2bvncxoYUQSehtx1lDN1lgWUlIVjR60d2QKJpG
nBOY7WtBldrEFk/2ZmoL407LmWDVKBGYRLg0al6sI88wNtPk1zvkccmimchgGg2reNCmFtN4N2s3
t6f/bMOGPuW6bPNw6SLhwIi/MrlXdYSNu0VJlsE1/Wl880SCGTcBFo47TkHtT7vSRZKOyOnDAUc2
BPxT1+q1Lf/PejYoVHsRgvRhYk9r8zLnTbsZqNAbxT1saAAgk+6RfOHPvsuvyi7uPrOmdsIY/I0b
/rlkdgZTbnzCI+Ne00J3S3URkXOcv2s9hqqlRWnvKOM3lB4XDRV2EYZfVir6AIjIW2IbIHwLE2dd
8j85LEtefZeoa8kWa/vYhcMXut+xb34PLfTtiUU47MMdTswYpINYdb756meYftvratKO9fXtkusE
xnKgTymc733vBf88bA8lyRKzDIYpPcy681BU5yoVwyLN1aOMmD7nnrdrKgGk6Z4zEzW56/00o42J
f1TfT3Z+Sa+jA18rgA3HZi/0SAVtY3FF+KTAoyq7Ix9DLuuoHpnhd0uKa8Vlbe3kIAjUsenetlYU
C8wmYHboDo4EhlvhiZpZLg6NUbNK7ercpMPbWFyDFsd02IRW8aeSuT12OG1EwNu6TadsRT432Mli
PmBZKz/W35LJPfrRn9lazGQb8tA8Gs4q8STLY/pYqJfQSnAX8ujR4siKFkisF2OHl8NYjoHnp/TO
rq0WzFQ3aaIbr5nPao13LN0tEMtYkA9lJHvRg744gzjRYz85evHaFl6+0hqRQLSI3vAYQcLumRvU
THoA0YNl8Eo6dIkdAjkEpOqDK+y5GkzE6ibfsXmdts4awZB2lm0IMuVV5t5iFrbWPedzRslfKKDK
cGC4goUKEncm7qob6eE0cpc8mXtB5jgGiqbhycgxBNQtLF+GsoJWBWBlVz9ZWuP9ItU2n8CZjdz2
d6bYdUXXL6aIwVQ7Az65bvbZA/Jxtym1hYT00OZlvIvS4VpAm+82EpcFaGWE3cnY3OtFwWDFtL/K
6+gp/KhBWAIj06hdu0MLZglNtrmLkAb2FCOX0OGslCVgZ6+jOxlOA/q6AI5KtfKljUv6xNjDuSbW
9DWIXzL3inkZJwzOCNmmiXGpoLxbjE3WX2oy05ct8UZXQ/49uPwxsusg78FtRhw1DAWsSS1V7dKh
xvGDO0JcizCo+0Q/dkpfF9SUi8lFOZ3MJJYL/exXwtoIva/XOETu5jp1F04mV7FJYMsccXOIItHu
FXh75kFwT7PxxZGQTPXumakZ37+cof6AyIZJm97lJbA6fSs+talD9MqwxosBF4laJofOZX5aN4D2
lTVqiGLxg8z9YjV3Fjdj1b5h0bOS9rX+LJHGzcPOzlhJ86R8kc5sbV2zhM0syulOtNeZUAOdhvgN
OHxu1lDX5uSJo91YiZjTQlMCAXYLEMiFRpvl2C9F3hSBa8gwwHJFwuVE9VqlAZFtEgOo6yV5zkfe
Ipu4hK28sQMhxDVPoT7YIn3tHD7b0OicbZpkEJi47JH5vDQO/3Ft85boiUBiIodljZGM4w2vtm9D
LM6KA1af4z4qLzoQCmeUXIR8K6s4a7H7bhvaPd7bqKY1QSMDU2eqLJdZz8rxqjJIo2EraNyJFy6I
WO2F3DAstvCIWfvDsYwJb0Er+6k7grh3M1wN6fRqKVSXgzs8tyFaT2hAzUYSRMMS3Z3HZGYn7U+Q
EgSsE31VltMvXa+/i5ihAhz6JsYo0QRs7lQ/+DfzEU3p/aD3GuHTHgqYwSN2QyJMqCv4tCYInUnY
SE/CpuRMtkPs1riQUP1XRzF1LDejNHcYlZQzZYXNOScq42eM7E/d/BvG+QfrGcItMAq36/u5dXSc
cUJw6PAT8y1eLUxnrecoKBgZ4l7TIjIB99DUcFLMmB1SfNJ4WLWx9u43wlv1RkPgWpKVRyZ/7iqf
PdLxBDMdxl6BblDp0Ocg7qVipa/dYOwjAjwxsiW37V1qhdOdE+rMNmh9hISS40bluNbwgoeH/Nhp
ub5uvHs8LigM9ellGI3t3OqgwmPz3A1MRBzVBWYk22BUvkGhmM/89dExbrv33GFEZv2ZQ3Lv0e3T
BHNXHIYRqhHtQD8ygI59jZp926AbP0fkkWglYdaEOy1Vq/005fBuReR65eEx6+FWiv5HeQD6VQoE
D7vyqQMUIO/Nx/dXOoAf1vMQ0h6muDesEOh8alf1WuxO+9EluqBI04smKtzz7YlTbq7KRQkVZWkM
9Hzu1RO/reSvbqmvbtCpWBy1NVh7NlfTbVXmX3A3SK/E/ZR5L52x6TYP/EcpZ1WcAr/Y+SbGAhey
4TLT0m2hE+jchNZ93frpXdlyblv1MuJDXkyVDz2QIbhR+/Yq7pQ6Vd7Kgj279EZB2kb/OU3lmTts
ShVsLUSFfK4pJTyQaj2lV8FuR99BaBsE+bn6SRFZ0Sqkj6buh0FcA73GpZ3wE8BJHpX9WTooc7Vv
sHb1oUVbpq861k7iNLSM2eZRfrvu1ZtF0Bo1LcS6gW/F0OdN5M/tObk+2KBvBUzau9smJ6+JMgJ5
qDKH/7a9RtCE47aA/ggn12QtJVjd03xc/JthWlY163BYGU9pn6ScB/pri73E0jBNN4isrec49lLM
/muUxAKVG5h22RZq1YQ0MoVCB5EumrGsd/XYPg1uNW/M1EpWQ5OfRihjzI6ZzllNXm+4eAg29voM
H+GRWS2TOEo41lhU+thUgA6vrKbtT0PlPeSSD1TO+aKojObU+V1Fhvfa46bvVXiydIw3cB07N+EE
yA/M2MXjl+oNXMRdxvJpb7xYDszCqv2oapxcUHRRChUrv3HPBROxZTWLNqBoXYVIBwdGrHjmXIM2
1G/aTMvQGTriC++yph/XGH/DXAxP/hwdI4dehbZsnZlVHCgtA48x1J1B/gBFzvjLkot5lOvdG1Zz
qfsMGMaJXvKJ+afgvhThIN1o099IfnAaWsYpsa1h2ckiWms5yQi14f25NhzNonsZuyFcCGyQA3fS
A7edWJ+t+UeM3raxiMlO/1yHE3Qu8u96RFurux21n0aIkZyivbKq5yaDTNFxcpntEzqOvd/A8InC
eBUmDS4evblwffF9VZxQiONO0vqmFYSmezBhXufMX1ZD5Ox8KD93CBWfjWvMeFRpTNtLPgBX/LQ5
Ykt0RCXg63oMPUxt0vzJd5hTmy4ZRXiB3DnldB4spge2CN/jexgorCpBqOZVb0LdH5rj1Gf5BlrG
bhrCM3EhSF/AIjJjhKrjcsxoml4Laf8283gUoj9TpWJbHO+zkD04OzUIQe06Ez1n97U6Y45ydtJY
UM62BciJta3tbmeM5KAX46M2zcaxhwtkwgNel8m2aChxO9/6NTOrX0infdXKbgbnyrgZ8LmZKDNr
SE+NF+87Zmlgbp+m6LqDQVhsGnvTWus6f9nOZeCLmLMlueQ4MwQRa33ZbLBV2sGZ5Fae6Sb6/uoj
d4gTC0eLxGntN7L7z0xkX10Tz5z95kbVfC8iIbyQvPW1M7cfkQUImaZXOX3KBM0i48ksvSgQWJSB
MDCxtfmYh2ZYQ3xihb1Lu/SZ7//B/Wqqxl9G4AXAtID+ra8vNEVbZUe/Yzs+tKb7W+Xdqze1j0wh
wsBMNXzyXYKzfByl6pB2QBhX9g5zVI3UYEdAySbywFv0xVzT8utMnd3Q2mOU9mWEygtqCU/sOs2S
HfJ8OrV8SezObhgdzB/uJmvauFxBMio3BQt36GhvVp/8YW4mQZ7rcVPq0NqQv8fNr3TbV3KmQKNl
ea7F2gi5c7Km467sbwsx4H4sv8zMg5s+rnovgVKni4pcBnSn1TV+Rpsg2IXGj2v+MtD0VvHsH0co
aUtpYI0A9TqpdTi9fnw32rOxSJP4WJUaqZVWcXBQq2WyLjbdZOsraHM21YUKeulsDDVGuI1VNREs
9YPJgXFY4/LPxF1DUxqh6CTdMUZ47dcdK/xmqtLfuKyvplPdzpIa/zepnMIBxaG8pQm7ZqBN6sWY
Y38PshGMLdnjnp0Yq9GVT3HV3Fs9QRDYVPNnJEtVwHX1QMvRe9tHJ6MVqhmXB8mkE1xlZQc89S7Q
vzH9GysmViNDjJFwJ5hTm7rTqpWqzt2sG3tZDGsltWhZZxRlVbstpUHdCiacyIRvb5QrL56PScEC
FMa1XOlVdxd5BLdHOrELMI4MX2tXfq4hVx7e8rFZNUNLCdBF95pB0a9k+RMx0KtTwij9SEuW2mR+
Ol19Fnq3Lfx8WnUG9W7eZQ54kIVYKMeRJVT3XWR9VWIfWaya5AS6jMP+fDgOpbCRuQ/+Lxkpn4Bf
ovZemKBsRmLg0LTsLZrSOKKMGCPzjGDlHCv9nKgetoexq6K8WBvAA07h3I+mf6XyUI5WNUGKE1zX
qjFf2zF5gmFJOYoPld0NCDWkc5Kz9Rha6YNgTVl7br/JmnnjV8ZdyJ0csWjQlwzIiKZcpSloJImd
adIszHq0ltAoeeZFFDsVvJi2ADVHy52U8WYajLXbdVQlgI0+mQWLSssPYmx+wnT4yVpmFem8MOqH
vO57Lhokf2H5ZsbOTzLav/1Q4tdvLi09rzaY3zMvmzBWqOnanfgLSJaBfSUbwDPtbJXzU2y7L6k7
bnXT2tUxparWmQfsd5B7CDg6PTdEu/X6xeHPENqq1ituGFhDDL5Y2zV3WF19NRLbwOxLWIIctmwH
qHtxXJC4vCtf59BfNtMsNnFnPPvksNa1/x73V0Z8Eh80BZECoh0pEMV4sAtyT0sTgLvwnnVc3Pqw
PGN4NMC8Gh7rASymixDDlq5zRDhGoF1YPRQIGRb+PB1k7y+T2SZFiV2YmBwsfFIYs3pr22seLLv4
bFqyyjTdxWsfQpo+PPkCeNnykRXY3qPqDAo2e8mSywQajwRouOI5I6ATuQn2YrbVfEq9X2qwVGtS
Q8fEPDuGS2YovoEpmHtfhdvrLY+5wOssM3shYok2HalPWNuX2mpPdjN6AbNG2m5C6xZabd3nvdOu
JJwe5cF8HLu92TMNjhinNNo3Tg5EPYKtLlSDgyS8VNPlq1XMy/PcoC91d0DwrI2JUXFfmze90b8U
OhAYrkhXRfpGQ9jd+g5FCYWiQq1yHQPiJ5VgO6FHE+AA1W/YftSese4bcehdFz+UimTIjDUbQwu3
BNDsu6OqRHc0yqQ/AkDMjPWUtoU+ohatVo27ohXVQyq07IG2+vrzbUPZon/Ep4jbphPiBRnGkRE0
tt5u/vNrdtTGYUWsYX2+bYIOwBzCFu//HiRVUco67o0re26rB3CY+gG62GOlY95x22QR73qqfX37
zw7XvXICTNf8tfHy3wMBpKPSV6a2u+0H2Xq8jDXx9dej3h7QlmxjBJWMrfnLbttap+0CGHY2Ni7/
3ZYnXmBg6nO+7YF31wTbJQXQtjN1FuPwnwd6u4snpLr7n+2C2gArHcVA67/7G7WDi4U4MCc1T/9u
zolWO0UwjG4HvW3Py4noqdi+pxdZV2Yd3qdkej7VIcSpslLd3e2p45fZNQNuXiVj2j/5TZTvzRos
UUaq587ReRcyEIIc+U0XSHc8Kp3F9/bSqfHbIIKst7s9TXM/3SBsEMt/DhyF6kBWIaDZ9W2bHNe5
zPhn19tbeX71ytRFHG/vpBIiG+fQiwAk2F31dbGlndaC29ME5elR+eZzUWv8Hbp+tmqjfbwdx+CV
QBlNfbgdyJaQ+mrph+vbb7vUDiY4vahq8vJye7DzullnDZcWVllxHPROideFKtrg9msYzeWFN0y2
DRnMrOLXfYpkjmFdMdT69zhZO430A3IDSGGuu85KzkDs8bpUY37PCP7KHKiqCxZ17rKMkuEhw1Jz
2eKq8Dg1tROEqG+eqL2aIFJO/tKBvnHd2eo1nvGzc3PbfZOjLRe51pcfoql+CZVFLtnIV29Ii++x
ksgGU+tHzhDZc6/860YqioKZChOOMhj0ioVj1u/DkYpm0RxAq6DkFrjQCCeFfkA0MeXOwN5zuYmZ
hfwyiNhb3Vz/5I17cWH4fyUqffdk3Hzq9ARUb63/bjK7XWRpPq2TKiIaxTfqC2Hy+GrmLkvQNXD5
ti3KKiSVs0bxM9T15fYLIzJcFomwWt2e3n7RJIBDaZRrlDsc6p/9qmhcOVDMlren3fUApWt6q2H0
cNT7v/cg67mEPs0czVZ1GQdz4+przTJwIb7uczu+z0xwM9b28M+fevuFbMN+I1tmWrddbscfNR2e
/xAz7y9r+Gwo0rfzkBEXyQj0TFpQse1rOyUStIqPXGbaqtPG9BETgyRoDLv7KHLtZNqVipgRX2Yv
jP/qwv6E4O2/Ksf0iEDukM0qNwdV8eu9Jktr75rKW9O8Dlz/hclc3BreVDi82SVWLrG9Qj3AFzRn
80W6lfM+OmYZRJGaH3wjKde+U2C3U7TDHex+b0Nqc3gm1rRdWnWmv8AoTDFMiu9rPXuQs2merKrA
aMFyFKMJZoF9FtcnThwGRVGZnTJap42F18Ixy0S+6WtcUnLJgKvI1HTMbKvbWBJWgRQM/3thFEej
n8wNzjbR0fBNZ8OF4h6yDCFAyYLLVXYnIZ1sKqT9W8tO4wvVCCWd4TrfUX6Hr4Tz09GHL9oumh5u
uyb2rIHK/HfXcWj/Z1cLmfODTsb3ZuhsVt8+e4Q9lR7IPtuoEG9T3JaBM27bADw3Q12peKWIC11W
jc7UL1SXwmxJVk7DeWUms7rcHoiXdQMLO4n17alx3c8YUOJGVmVvKpY2grtTsGxcfaKdmdTjP6+L
U0BlzwybO4bgPzNpfhhVgfTD9b/vKh/bG3RKdIPetiRFBY6lQgyMLuFi4Sq8hLQzrm7bVOmFF6p7
OPo4bjITYr/bNldZSzVhz3R7puKwOGFRtr09ux0IfZq/TUnPg87MMW4PtrBDgpu5hv7dBp+zYZTr
mLv+//Zj/rE0sbY73zZVviexdGu2ZUOE+pjn3VI3FewKAJRuraWC7444yHiFGhE9pjZnYFlme3a5
LUAEuG4Em8yCf563dYMBHzjuP3venmKcD9R0ffj3ELdflHbUnR1G6nhOe9jAqPZshJO+vQH3Usv5
Izgx/z8bI9vRt5oBxH974W3H28PtF+hQGQdfXzzPFfTxzHd20bUBrePGOg3gP+eoqKG14Br4AWrY
MuSxy3uzwqjCntHjlD0DR8uVv9Is/UsSIbzxa/D02/bC9R+x+9Af/Wu5W9fIYrS4Z39Z7ssKVyh7
Im06nGS9um3vYzoi1VevTHFczIlG4lVTRpeFTeSsEStt37qcTYvbj91EcqkcB6zMbW1/29SkGb+9
Pf/nx9vWf38/+AjX8kL7+5/tt6f/s802PWNX1NlKeWCo5F5N+9ic/vOg6+0l6flfZwFfvIhd+81I
ER/oVVZ9MLT7sUXlfGqufOkMo9sJxxIbz0jjlV9YuH7gAf8iSoPxGQoPaXqsp5GBL1OTJ68kXhJq
zIIJK0Nbtda093DZCqfUWsIKZ/2T42mq6+J3qjD17FvzLbJbHQZp6dGxK+1OvW5NY8BWVGd0v9CV
FW3DQtJad0i7PLP4rHzjnXxy7QHD7HIvTWwGE3eGkDD267qo8tdBZ4g2abmx1pBwfThhwAGKVf86
NFF1Z9RNvtYRiO3KPipevGnaAUbKT0NZJaqnMNwX8ZA+hCL6u73dbHp8g/VYnt2yGE5hxJRhvL7g
+nfAoGSmlcINlE4kNthJfqVYkh5vD5Yc+2Mteui1tofFgUaXXkOQPFpmIsbFbR+0nNcfoWmjgRP7
/zz9v0Pcdi+q6rUo8nL776FzC1qw0IZu1ddIA8Zx3uHb4p9uz2SGAM0dsL2/PU0bWCzQU3fq/1F2
XsuNI9uafpUd+3oQA28m5syF6K0oytcNoqRSw3uPp58PyeqiSt2nd5wbBFZmAqQoMpG51m/s6mhR
EKw3FRkQ0GFyMMsKqXweWuqqYaoXr9ZI3Tro4+p7FifPwDy6dyyaDw3r0Y+qNaFkpR4O9tl4k9nQ
BG4kNvJTOtrx4LckPQgZ29Mnun0CT7yGpzyJy2VWgcKcquQ3AdbSKxFeO6JYSvBBBmfZku6+DZ6k
FhtxDUHqvW36hbOsciC+XW9WG19rtiISBzHEmMaJsJjYRXrnkS+rrbugl6VNasPrSmCps0tvEVFQ
IV/Ng6lbjCklV57FMTnR0jAYw2P1nS29tL1coirxrFQ94/YymP/TUcFZwigN6w7CEDf59RqX6zs3
Kflm8RoVkIJdn9fdclaDwz57UZKe3WnLEcglWJ1fbXbV1POIFBjQHSThYK6op1K27X2hhuUeLssz
e2LjQYZWhd6YecorC0nZEDy5xRdxLzoNVO3n4EDytZyDE6xbLV+lFnjXuNa8x8DNrEXeIo6ghj08
KuidmOe0UN36xHwYY1A2TuZJH0vqa+5H2rIk1craeEi41wKAbLTvDc2f52EMgQikwD3ZzEXPvU6a
oRn3Y+mSOLVUdpiQ7NibI+qu6XV4I3otjUrnUFvunvI8AqNBEB/zyiyPFog1Suhl8FZYybZMQ+Op
1HILToWHHMiYBM+5RAJhGmD9fiW11Iqkuu2/gRe5XGkyY83yoVJP1JbIuFtF/NDFMJQQ8AzuQtdF
N0qpM0oksbXqBlPdhTwjgMMkDRXtMNszv9WrIZGto87ns7CiSLvLYuzvAlmyHvpJsgg93pui0O1V
1bjjcJNMHgyNNSgHSp0xiUtUt6amFAT/IZ8Ol3F1qWd4W0g/rxA99TDgkNzpLhaEkNupcS9AJDZn
U2v8+9xEsyJA6G0hQnFggG6ZzZmV/cQCQnjoOkC0MUDRSQeSAek2rtPoONO23s5M4/LQ+V2yiJK4
flKD8F38qxXtj8Do/B8h31WS6QNGF9M1NlJFO326JrbIKZShXj2N2lQ+6NwPPb1ckzqxcqPayc9r
ChNcShSnOyhVzk6pB2dHyZP6VqdSkCjC1FtGPBtK3LDpSkXX11MWwdpcaoJl3BdJg0mBDo8PV92b
ir8elWd81AcPEYYbQ7Y5plPD9VDHAQbAoF4fRoi0i6bHcb0Kem2fpWq0CIxQeoYkf9vxLfxhBO1J
rzrtGd5CSlm8+stQN2luxdJV9/tT7gQ/h365qz7KeKxnRUQa8btaptqj7Jb5g9d+CoL2u9Ka6qVH
cT71fL0md/JuVZUuIJSxaHEWr+SeZyyMfwqisr4Qp5GCIEAwHXInRGHSvpXR7dqV0bRfE6cpGrQS
nqq/t4oYZfhyO2qkrJ1B2qaGt4Myoq9iSsVbqvLSVrRDfCd5KhqVpLfRRZ5GU/Rz0hsxqjGVxliL
AZVoFafiUNgGtTKrCW9ylDN+jhc9g+J9a5zS3w3M8yePn8Y67knMKUmRntxUSU/ijFXoU00xdXtt
711PWdsahXtx6e9jQZv+HFuj3XuDxkGD7LDtHcTBQOiT71GiL6wiQbukbuB+i9PrmGqg3PF1jOg2
ZQOxlhZjmQCYofcgIf6+S9NaJj89naoSiC9xJg6Vx7MLeJJ/c21rVXsoDtc4MsdoGSbomImLoTii
1PTlPqQrKdJUlcl0ZVMj+3QPFk7WLB16GXxNDlcLub7WCU4IGaQnT/bTUxEPFhxxV5s7g5p87ljX
LQJ+19Zc06w5lVZtLi4UB6SV01O1LqeRoqHqwIeZLDlW8DQSnGaeR8qNB8wQihsRQmXKVpWG0pII
VR3KqARXcy/CwAzmPCDVh9xR1VOU6A+iuQvQbq11POTCIR2eK4VSL1sIayN6JUO+xUlzvMMoW7+v
0vFyayfWm10XNjl6SlxExWNYoCvEfnR6W0qMmmBmSNqxw1fpWXVxJvnru9Wnd8syzF9SSeqfr+9W
3DLi3SYVAs0FLP2VUEJPeFws68wDFz2JpV/U0Sc99WtYVD5MNAcIjegVHWMfM7OLOJbT11iJ07WI
hqTYMVVC8YmVhROy1oUWGAQntN36eUU+e9FX1gCUyU9mLkIFx4ylENZJrkH5oUQ+S4y+XGhpPtjp
wp58PYKTIVXBCbyZx9aiu4vwv9gjIL9rpN5+llVefnB6WEeOcyra6LGamlMHnk0ZUU6vm8h+7mst
nJGID/aitzZDPDGG6MlTQE/XOhY7fSfZzyWksWVahv1SXKWqHenIJgyPjhQ7T2O4Fy9pS628R+mV
CuD0Um4YUsgtU2klwiEaXkd8Z9GwqvKHynMX4iWdmtqYMuJ83bSx+qTDGosC+1DHGhUPWYZcjJHV
Aads69AVBrWXUDFdcKH6/TDEOnJDv7p7CQzD9ZJxHAcmUST2DR6tmgHrxG/vPb9p7zFaInUYAw51
PUIkbzCQ6Ybv1xFK4z52oRYfxHhcT6qV1kK0FGE53XCq4k73Etd0ZWLM0BRxVo5mrOpmKG/7FL49
CwCg9qXEr1VGJLPRTO+Hf9f4bfYDD6cEnKA3eQ3osG3H2obo34WPhlm9OZqU/ohcFfiLWbxoqlEs
apQJ92QjzUM+KgUeSI71LZSKuRha2NT51E62z2OMN9wgBzxJjLI7j7nT3ojXMyEpxq1ZfHdzoIpS
0bMYkyJjV0GqXGSBaT8DHDiIoXWovra2DAdRNRXeFBkd8TdkblfMLPZRf/4NEXuoy9+QJaypxN9Q
whp6DNLiDfhuu3SLSF/GcjSuAQckcxVhj0cRtmWUzlVfVh/1uvrZOzqe9imUI7VYUzRKlrCdqZNo
Uvgk45M+lwe5PAKG7zaFElVrZJPREZWCeG6hm/cyDO0zEGj9D7vaVbE0ftQF0wQi5CGEcq4eHbc8
VuQzswbBhU5Lv3dJ4a/Qy0qQv4u7fE9mDsuo6exL2CDyjM2wXs/YBzC6KLoBdgQ20G6dmMdY0RZu
LwV7ykb2LCbvuhDtha2CBYLonO41I1tkdYdlhNdwheYEGL84vX25QbfRLB1XLWWy17Msea/rYEGn
qAg9UDxZOVw629JXFmXZokgwdYghotdp1WxHAQEV/ZACFUpgy7j0jINOfvNgTgcR+nFn7kbMJUUk
2sUIJaF+RNHHQpk6DaG+T9d2GR5HvpEsfVxvZkKAHabrY47Q/33gAZisFHAWQgjdGqtH07Gje8rp
/qU9j61Zo6jVN9Q2YJu3P1Ab5xkG/OXOy3V37SEdtLL9OL2POooctSS3P7ROniEA3XyXUW2aI+Oo
HJFOxQGtiYNlX0jVUykrj14ZdUjqYJQ1pM6zEeKhEipWtG/yosMDRBtQ7R+8E3sMyNipdwetvNtr
am3eGdNBV8EtGtndEAbmpCjWHIBg7uD/gbUs9ajcqCPLiuv4pqqCpVyzZRNt4rLWB4U/BE2yEqHo
kIPyA9l6Y3sdZoGksqosuYW8ad7FhVvd2q00uw5AWYalWTi8X29TaVaxqkdIfeIi0dE0QT+PYt+F
csGNRJtSpz1m10GyEWGbueYyDXLQEDLeOI5nPNts6XadAwhAhNUw+AuUauS1CK0oe6wpd50gU7n3
MNSXVd0Yz/ngQWBzzkof6gdKF0jwe/IfwLDkVVjmbGlEmzgEQVrt4VxBW2asPGba0h3LfFO36StY
YKjnjqvOFdkOz92QGiddfWvILUCcwa5ig4wZlNepMyuz6CzrgTyXqQ4tRNulw81ftUFVdiJCStE4
OembGC5aAkORNyxaP98njDMZVEQtLUqrbSGS1tWrB4fqcg82F8C1i/EV8os9Kx0q0yGlf2WagAL0
Xu+vketeIjFX9ahcXPva36Jf14lJ7tdIcR01p+5e7ahVTxPgr5GX15v6JsGdv7nO6T3Qj1638boh
OsBsjA5G5J6bZGjXyLFEh2u7OLu0FT0Fsw5kA8OvzWnJTH8j4mps32MPYD7+DAc3MbKDOBOHqhjQ
VFHjBgOxPztcRQ76T7FuBetM9pJt2OFDebnN9Q5tJQ0LJZy0+6b7i4O4F4uC9ubf//rf/+//vvf/
x/vITlk8eFn6L9iKpww9req//m0q//5Xfmne/Pivf1ugGx3T0W1Vk2VIpIZi0v/+/RykHqOV/5XK
te+Gfe68y6FqmN96t4evMG292nlZ1PKjAa77cYCAxrnYrJEXc/pb1YxgigO9eHWnJbM/LaOTaUEN
zezBIfW3jcRaO1XblgcM8FoxRBzspLBnaQnet7iRgs5hoYJJQLz0wkg/lqOhXQ7JqBx1ptYttWE+
a9SS9COo/HwlKV5zcx0nOqi5YaCZBUgm5wFJUSNdF6ndHYw06Q/iTPt1No1AOSVlGQfu1GdrcnBV
ZVMHTXaXB0BpXX34FDmpvDF8Z1j+8ydvOF8/eUvXTFO3HUOzLVWz7d8/+cAYwPF5gfWjxMb1YKpJ
duwaOT7ibjGdw96uqG9MLcXCGHAmA7bRIx0yHX42h6WDbGBRuQeJ4uY80WUDwZu+unMCq0RCgbbe
NQ3gpHLrw+r7M86b8r2Iywb3Gf+pAK5/G1ANf5LVpziqm0cN0tQ5AsstWu2mDg+KC8VQhLFCUaXX
JMTzp2sMuAcLL65KyPuN8QTWIp6NVhrvRG+aRZ/u3+ef7i9p8qZrSoiWroLrqevWiHVU7YHs8z9/
0I72lw/aVGS+55ZuK1C+dP33D7qxU5sFq5d+kBHp0Ivh8xOfsJc4fKgGUhYQ+1DLE5/xtbvLkEWt
0nR7GedXDUxhdES3vj6We9I68GEjvnCJOTSYZk6NrT3hh8Wp6+rTqaX+HJUb5kdbsO4qvNzZoFml
LVq7Hr/X9c1QkQ8fMYhZyonabJpEtx8MVzmJ/oRdDhlzNYfJ6ZrHEnnjWdXa43e3ih56cswPzAFf
bhgDPzjLjgbQcNbH6JaORn9qLcvfN11+EBEigcPpZ3t7wucZBb42T92bVkP5EZiLNnf16xAurfX0
cqkq6eV8ZH2yzkJQHj7SIUjYB/1ZdouHoVcUDN5ackl2Pf0tnvRiWYuhMeRXGfX/NWAh8xKaQ3BM
4bDeazYmQUFmJBimcvXf3XW6vNTQQvjnr4ZiqL99N1DYMRWbCdCUFc0woWl8mf6sREoR0UJeI+f/
NUuGytzJbZACcQkUjpdz0zWMHehreQY8DJS66LoMEF2XQ2lguNtBFS8rH9PBJI0XYsKkdFys7NoH
NDnNpS7WtqtMwghcTLNmC6Fb9Ia4Bt85Tr+UrTI7+tA4juKsqZrH0mqCzbU9RyD6MqL7s1OMRwfs
50UidNiChGN1ztSUBVwU4PUGB6pNxhey88nGBxg/17xyeHG6kaeQ3PvHyOkuw6TRag9Jj4Kymzry
vqtCeekayCvYUyjaxAHIL4I+dqJc2kR4HSw6RNtl8DTuGl7vbE93/nJTtW/37K7tW6evj1almqiF
UXmWou5ZL9nQ6ZAd9hghOSjeTisyKUxeKq08BujlfG8alkWb1Ku9s8tMClhvwkUaYJQ7Vd6q0x+t
VUayroZSXYhQDFMdiMS50pKDc9Hk4VudnNrQTk4DZi0nuDKPbd7LW6fJLPtGM/N+rSU8xcQQcain
wb6ZPTZdJm+v7dex4p6kULmBZGSX+4WIAaOc5Jczc4yjsxYNyryv8PnIHSM8i4OaBN/GRB92InKR
Fj+50YsIxDW+hQo1eIrq5tr25T59GsmLf/4BGarxlx+QpsJqdBSFR5hpmF8m1wjse+L6Wf4N8m/C
Qz/1D8K7h+Q8hancceZGZaT4A/6y+/nSLcI6N14roGE71FdJLzi3yI60ZxFEPB7nKmKWKxFKfUPZ
wO3PzBduPgP4/VFklrdvS9tYDwqIURep6w4zQZC2GtLK864czHURNs8BKwB26iiL1ExfIMWAWwBF
157tlKyJaDOVzLkNB0nZM5mtRDQOenMTU7ZAmqXNq/OAgY8O9NnR78DvLsSbYtpOofCb/oIETXvv
Zo1/14UgbTKvuxcjSsStwSzG2UaEhWXa267gqyNC+HUTXzToEAMZ0z3GhvNas4ejmQ/DcSzqHFMp
X0YSuwHe79sApeeiq5Lkb05u6+vBwXjew4VsnQ04UHh9r5x9q0L4QY4VCmgDHP/pLJzaUApRDyQw
lGFnRYqzRUJd2aqxfxLwAwFEEMgD0W6FIWp54BVGFCRiP3R2thlZp1GaGEr8iiryfMuW3MRKwRlr
x1rB3Pgp6hYxWvyivlKrabTxHUwxef769+KAbO9dFFnVQUTXEZAv/Htx1a97iBGBh6CXxi8eHcA/
50Ux2UEv9dl3/vjSLEKrRXnbay991ylTTKOiz21+XOdUcVboh7ayS/M4/b7BnEZ7zQLC7tC4NkOj
O8hKliw9O+7vWssP+FCN8KnxwQTiNZR9L5L6RMrV/cOs39p0MElqAynNzFH9UdXKt9R00lcPRPos
NX1tm6thOFen9NughtYhnFJ0AbSrTapEdzYSLCN+zLSJjtS+N310CVtZIoU9mcrO0lb1Vtfld5/G
ywymIN+COxsC8vuvk9gLLy3hnydTV61Yt5KPubApx/ZBYn2D+F3ZATM1ILeLRsRReBNF7eZLMBnB
XRAaxjaXwc75TY2eaYUOyBwXT4cCrFGdmX3Ku3C4jSV7VbC42F/nPxLP5jIYmRMuU1/LaN/G2EoJ
vU0XRDBbRmAUrt68oTuPZJ/iRWdDd6qtJYPnL8q0+DblIcSIrFGCeV2WCJqh6HQ0XZ2JoLDUjWRj
4quy4t7lSQotdTqI8HooC3nVabG/uTY1ZtSttKEMxicFitTKsLyFrsv+kZofOvqWpp1sKUTgB2H2
VWvpMHUyO2yXfmHKM9GtTwOD3g/3suwdpaAIV3YAOU9rNfzn4hKp9CRNEZIgpQltkS8PAKxZZbjW
c2EZ78joph95BE3LAScIG3dYS0XZv0VSgBdRU7m4AOsI17ZZeZ+hZUddgCwIFPp7LCiChdxEUM6m
Ti2oLTJ5zlJ0iiYsg1CJN/N8I0JJjrud4U2yJl1U57Oxix/jKU87Fnk6z41Kq5YY5CWLAKOWnR+j
QC7rJmoC4lQ0igNOQqiLTwdQ3UZ2g+jYz+GiUYRMt+bK1nsqZK4P+rrXy2DrB+EL5R7n1oXifNtO
Z6QXKb1F+bAQHV2U9Wu3xEJCSUZExt2AacXuhxdVXRaISD3nreruvB6pSiB3oNz1cHwaU1nmi6uG
Z3HwpMfGBdYrtUF0rtHb3ClD+e3ar5UQSLu8V+eiTZWr73bWhywUrA4XtHhASq3z8u+1ATfdAVkI
lp8CN5nEbsY3JXn/mxG5JyMQm+svmj5kZ89BZ2lKz4ooNLxP0dTHSkO79GUIeFyjqW+AuoIjZ+Ii
FdKEJ6gHlBim31sRV+mqt5B8F7839ob1Oa3anatXS36kyXGoFenJsNHEQh0AJm3VnmUl3cRxJj3h
j9jvC40KdDeNCvMOp5zCh2Q69cYh2Ei/ypUbaqDOjbi1msXxSamby6uJl2y7NluVLshhEYZwSFZY
14c36NyhDTSq5FYsCPzpgLhVizzYQgE4cxYHRKmOfZ4Z6CFWt4amj+ziqdaijFmrMORZVl4agbSh
TKgWER6jIY8wBEgWAaTrU661KZsWqbtFVUm0XJuvQ30Fb0fRESdKPw2VrYmOn4OIXwcZRLHeR3vO
QXn5g4wkGBv3w0psRBfNGlBaPBn1Kc2473NF2SH+2DczFonSPCvU4ZsWB1vHHNtH2bPKbevZn9r1
XgsP0P/fEi/Rzjx8ZnKsOQ9KXzgP4ApnTtDlZxGhoP2iUFo5iEjFCmXWNkWGfw1DWw/GWy6N8UqE
AeQx1BosdS7uZg7lsLXUCX0N42DZKlm4UFXosqNbGohlDMZtaSlsOiGrvfHbu2uVyHtEbM9eo7Om
obSXFYfBJaGS1SmFcyn4YcXkHpmCm3t39Cg2+cMA0txsz1CqGwR/GRJGLeRVVhtxJ/Efaf36MCK4
vvrn1aT+N4tJS7YsdulAMgyEaH7fqcPJTj3onvE3HC5vzLZooHpK1RlebbTNK5RQwdDUZ9GWW5XC
pB83KxGKjhFK3ZereklZD5lTS/cGYIt0nNm9k6Ae2VxPdNNIMHD0VMDYwDmga9bVThxIuhXLzJC/
j5JU7VLPQpACmaJqJ08HMUSESJBznTi9XvzpGnGffihf//njUnT56+Lb4jmE2rjpKDpUna+fVwWa
B4CK1r2qyMeBVFZADk3rCWU6iLPcj3msB3J9LqFubq7Fvkst0G6camVJgBtEgVBUDhNVA6rcWmyB
Mo/NqKncfjlr1Vi9tPW/zv7n4zq1XNaGN67kCQNCysAmc2KGO7EtFqGnh9FO7KFFGAFV/hSK3uvg
67V1hvTil8HX0KtKXgjVu5ncK9bezrLs1h4QTYXoey8OMNxwPXQ0bWUUjn8fj056ayK1pGNE9gbv
V0IzIK2pHrQqWttsIn1bj9gXaBqIvdak7nhT8d/+YUYIsyVxH25zhSnZzNHkg5udvngDU77k98pK
hGlvPUiZld6l6licfVmjrKUlyFVlCI1ITb24hOGICELnDocubIcnLf0IkzF9AaqVghmzp282t5bq
JJhntlxtRe+gYxnmp+UjzPOe7QTvQNxMTgJY0dM7uIT6NEO16V3jpMW5ao1j4oGwN4wQXWUvVuZl
bxm7JM7dUxAOYEWiInjjx/EKJFG71+RQ25hISy0rIyy/2dabVFv+25cLsYV9/ufvv2p+/f5rlmmS
JDVVQ5VV3da+zBejxqwpgfR/MnuWHU+6YuvLyg8h9XjxvGkbdyeZmrvz2+LOR95kJSLRXieNhXfJ
1CviELIBpPdcW3edTikIDfmbFBYTQiKQG8ELjtVGa43+XBRmfkL8ZIZo8XAWTcDz22Ur4R4kQtGh
q869WTbqXjRZVtfuK5zZRSQOvavkKCSSVQGt7yxC1fWWVP+sVQZEDkGHXHtmkYnkvQwuxCD3/dwj
bEc+ZXgMWs3bFKEF8KBFFHCl41cLo9myQfKyXbj85MVPOaizla6XO69B6tTgsbQKJwoAaMefB3i1
EKJjBByuHQjvAUKfrrCmK8TgNDffFM01qYDlQIparyl28mSmWf86K0WPiPGOtm3ULy2IOE64FAOl
Xj6ijH/6kgcQ4bUNpeMRKMNetGQ8jg7XjEKNbfkOOT8kHqDdoApqS0/4yXzTmftvRdTUt3jd2o+o
oyR3suXfYhUpPamN3+9k6mKQ5hrpSRmaYIWYyKLqFJ5xBRXYM3N1eFfxD8G12biXQg6F32XUX8Ji
J9qS3FlldTKs3DBvd5IrNSh2DO3OiVU7v7nG4uw6xp5Gi5Bt39F3ooWK4dT6sonzSV5sfTd/vFZP
xJnuN1BsMxxlLzUUz6k+jTMyUI/IPY0sDxT9VqGSMTNLVlDaFIqDXIO7TfX8LgNyuh1KI7Bu6haH
0hLVgy/DwgJFehm5YFaKo6vvoqr0b8UB5e/oaA8nEZANhJRh6/5T1qjjJh27RL8RPVZg+3NFV1AV
mC51+DLtbCoGzDjhGWAOeGcIHyLKTSRyPPKQIhKHJHaKJcJAxaSNEZ7FQc8hYzY54n1R6x/ScvhR
ua32iEy/LSJRowml8VPk/xlVmKU9RpH7qa91M3VO6jWZe7k5bpEskbfirO768XIm2qKxQzmyi8E6
NHGxtQwbw4hMceWFaTUo/lzO0SWKVgmqvYgfturGLkDA90mDHDxK3qtCGtxj0yXjQqI2eUY9MZjr
qV8/pgblPLcrw9e+DT5C9pPvRqrwde7RzUFeBS+dgE1HhWCXFXkJPKkYn5dCst9Mv/oD/XD7JXUy
TEVyJXnMyN7PXQRT/kM2D7LX7wsKW9Nsmc0jkyqTKd3ThPupGhiZrp92RWU94p0l34hHb5c3gPTR
ntiK9HUvIU8KSCjeikev6E2C6mevrKBDLnqv14pehLg3iC3md393/fUCX609sCGlOuzSAoePtEa6
K7F07xAqKAiIM7PBNJvNcKtC/Z2SWHboQKdUg2rGfrl7zAFVz/BV6x51Nu1NM8wlSb3V9SB/Hu1g
3PZWJqP4REimUF7YHroJIjQ9i6JtUReHsVayZ8PIZjCUYXsZgLa92jfXml0VK6NVzUeU6M5iIzjU
I7D9Oqju8fww1pWH1JBXh9Yj2hjnQDLrtWf4+hrBuq1cZemrIWG/QfVVOega7kNI3hkLJzPbJ0B0
TyLL/WtoUqU/hyISpVyG2kjGZl0uzY1atQ46fIFxjiUE6odZs0NtgcVeg3nTQVXD5KDVnf2mJuPZ
5Ef5hmTah+X35itUt+bGSdzx2aW6NMtNs31EHhJ1JEdt7uMQvauiIUkhS4hs4X+i36YpUKTOKv0j
SF151Td6vTc73VqrUu9sHRssuSZlOMd2nbyzC/yOBxN3ISfIglXT59YRlUQJtMgwntCY9xZZ1jXn
NMxi+LB2/VCVKnt5Ne2emLg05C965SWwkDuv8k6CeDS+8JeU7ywADlAsrA+jw6O3yfytR9FmXXT8
OS3Q69shG4q7NC/e0ENS8OfVZYQHlWILP2ICO3Y3oj3pa2tVYvO97CFxvPqesUZIzH/omtueHzeA
iiFcA84Z7zDCRUqoaqN3vUBcrIiwXCugkDZmk0MNiL2lCnhyhygiyFnPSBaY93rPUWc+dc7YfEhR
uGwa9N3MLFTXA3sa9IWj5pxkrrbUGrndWeEQMSF6OaxxP7/H9pXpEimlN6MYl0oO7ARRdxTnob+D
gJSsy0GECAfBMC4Nfy46FEsBUihO5STkVAy6nDrT5XBX010UfLqNGGwHNX43chZvVMnBeLGjQulO
mqsN3ljIfdjJAx64yOdJevqh+a/d6I/vKQ9mapKpfKcWY7qG/mavdclTTxIStpOGdvFWeSXANq5J
bfuPRpWzxzzRo2XDV29naHl3kJTUmiPS1ZOOLmUei2ECO6W/FxxFobSkTasU0V424/216dpejcq9
iC70xjioLvf4b9vETcQr9G38kmhQE8zANuaWrHkPTVtUxzqxT6oU+g+iyTTqbRUpwy1Gmf6D7ZTJ
3MCmYiU6Q8NOtnpIMUCE6HyRjzNXuiWH1ayCkI8SxVGLx/rWrKUacVSsLxFmpvbWYnuiIODaTlkt
qsshaGWnui0wlLxXG+/TsGZoYU46z1pkDeucNB2etxSb1cKmAm0MPw8iTKKB/x+whjnpI+3kKhlm
AsFWNlzylaIJXbVvmuzUP9tGkx+6i540onlcwCoj3/2HBbr6O8ZBt3XDBloCcMTgx6kAJvr9eVIA
uhizMMVGqfYpxiyZa/NtN9ork7zbXTGBLUaMUxy7/hlNfddo6hMj6+mx3v828q/XiZFg67XHX6/w
67ogkspVV6bjDZ4ElFPcpqO84uzlqjUOvW0OR9EiDkOcDysJANTNl47KjNkFiESxbSfyHII7VF3D
PSBmFp75gSN/XbprEYmDXqGoyURRzhTDB7DV1naD5oc9wCnHw8q0bGypG+fWGgJ3G2jhXZCGzq1o
EmdSQLmm8Uakw391kN0ql4hawZ91qgUMRBU3UhasoKTzObxwbHKt1Lj3YZbtWD9E+F+obyV53odA
sT9GJMoeSwX19AH1nq3iRsYR8UN/rsZetcmzzsEqzNuQxjDOaPHm91GerqLEzJ7NtAv3RkNuUISQ
zVVmLdSSyz7Nn4dRDWbSpEiVN0cpToGqAriekw0z+Zl3RobJC9brlX6MKwntCHBHizZRumw1jON3
Q0VFcIgg5JGZth+bXD1rFFvfk5YSClKN5b2JlusaSDMP17+OIH+JvgZyLauyy5XliH/xzlST5MAe
OF/gypE88Sz7Iag4qvra1E11grZs6WvXwptL1XOD7E1snLo4U7YhmRLkKSvjRUa+zO+N5F2RYGKJ
Ebx7edsMsMIsk/JVlSPs4icRS/A8H15IqQMSLtkrq3kQvAzaLJDsbueKZYrrN94+GPp9L3sFRlpU
UWqpmty0QjQ3h079w1P0I2nm6K1EOh+zRcd9tlFYm7EojR6GNlDmLn/MKQ6cepk6Unsw/GRY97Ws
boeg9Xdub2TrzIYLSroxXoalF9zxH2vmrUZBefASs1qyBh8PWjGM80zNtI0nS8MLll0zK+8dcuZu
eejBYuMtR7vuYoOk+T3DpomrL5BL+zVMjgpkm6YZDPgod6txSxDDoghTrsj5g0d79KzzESraWL56
cRcvYtMGSBIWoI+VyJ15caO+ocIee7L5Hsi4A44YxN6anqNuq7oMeLNq8RzhEJSYkfmexPFHKnXl
g1UU+X9a+hq/o4SmqcpRNF1VSKfJhq7oX6aquo8UC2um4VE2Ege22JOtNUy8KfpFRuugbBhHxWsS
hPmNKdXNbYsW/l2vKs+iPRojFHNwv8hLjBLyPtqIjYgIg8r4HIpeM6t3RZDfOaMd710l6JZ+2SO4
AiJt1pPteNWSEY5xjlaPY29ywyr+qMz8OyJT9rNkKxA1OiXZUPz5o64reSfJFcWbBml130rPle6o
9+XU7oPIQ3hRG7612LwgA9TJpN7Fjh6uiLzskLqdif2+2P5T4OoPAdptGzO29Pr/03ZeS24j2bp+
IkTAm1t6T5ZTqXSDkFoSvPd4+v0hWV2s4XTP9I59zkUjkJkrE1Q1CSTW+g1sDhkFLUML11bcsrM0
UAI4YkNevifTrU5ZOLXbYl6eAsnz5b47iLbrZd3B642GqgTK53cDIsTMTaaIwBo9tGVi98BozQuq
8NVDmerlQ4OkJqgj8yKFbfXgozp2yDCIWeSyKh9tq0YiTZ5ehmQ5xxcn6H/WARxZKKe/Lbt4DF1b
+prAAZlHYalcRmtiLyIbTvnyz+mQO9+n85e7TjcNT/9dokcyaoN3RjO721hBn54RHYUp45np17IM
0JSyzGQtlVX61bfMt8bFED0oxuDJwcdcdA9Oam/iqPKXYlI68Panq6V7wHyvfg2yja65yVcHGvye
KnGJNi3NXhqepDE/CyR4WronKzSKZw9l5H2nIGUo+r3UO7tKVTxrWO+lDtJqKFSt9LpmC85O/lAN
3efDrQ8Jw26pZ6U2EyG3AdFsbEx4c+oSi7SrAH6rSfzgIBWzZLsh86CcnN/CBEeoAvHgiG3hLgG5
sNf4gW60sGmOfol+huy16PmE2AYNSdg/ovrrznM7rV7QmHZngLuar7KPFm6CqvV31Z1qwHmGtEq1
GvCZQ1UJJLvh4X+jDe6siTz8iLBd26MNXv/ReMGT1o5p+BuDDrarU/2sr6gLuE30IE+tzA6QjzSj
BzFGRec6pk2Q4Y8xUZP793lOVPqLtkvVpZfDxMUxAhGaDIybPvF0J/zsLsv9FjHOicSLJxhk6Tiv
3RnfyOYJe+8t23jvt8WJ72bBG7kQFP2kPjrFTqztZA0aRxKq1pNdUsWe5Hd+4XTGrx/4p1LI6Oim
0qOtwLRCPTnY9Z5rn7yC/WahxsNbVnj7wInrYyVH2toikzcj8en9RjEhSVFDwX71LaO4/Go1Ub4o
7GY8a1Y+bEZNzbeaCz01kmJEHUPg/7FfKXutVIKjjMb+EtBX9Kp1MZIofCZQLkif6P73IbIU3gwH
H+vJnjtNAYfaK1vtwfIjHIKwrPphdd/YMqNDi9V5dwx6+EngEvJuP9Unu9TvUUhhAETQ+5muDP2s
NqC/y4NhXtqufitzp//a2sOwslKdXOOEKKkVfYEGsfM8xB2KzHYWzOVaD742GSaYGl+PjWg6Ywmz
3usesVSq0faIntQpysm0eJPUcHJEFMk7Mp+S/0dqdM2JegJ/ihxJ8RtIakRUnUpzQC7/A2yF+v8C
p6HuLLoQ7UDwCDMmagUaniy9saMW5Kz1vOLOIKPOAxmveYY6Z87QW+u+1V7+EPLt8JCcWyL6kvkz
rG/2g9Z6P+pRabBzD/QXeTxdNwa4qnKj/uLi2PKa18q4aZIUHdGp6TiIqUu4Puyvo/yzutQzT/95
n27+27PP1DQSxKphW4ojq9ZdHl1BaNYczEJ6hrmITY+LnfxQjO1Z7pJoV3Xl5KPuZ89uxrZEVxPr
Zw4u0Kv5Ed9iBwPs6oBUTmEQDlkRpT8/nuWZZt7CE9l+XzqW0Aa+xk5LG/hqzCq3Vud4NFoxmoDY
4cRxvK/J+P6Cd7Drmyz6VletPkeRIL1AMFE3Ge8dG9yCIF7aUxoUy41vyRDuPTblYhK2TRFZUHAa
I7gJQRDIjSR4Rhxqpk7Veb9D2i3qKP5OdxAx9tHC1Ox+bJoHysX6LzhUIHN3ibdJBEQzePSYGv/p
8h2MjvSNqwMntJ41SruLqBmi/DU2EF32x2gNUKzawycbcxx4OC0bypH1dLiOpPrgzEVnF1dUIsfB
nnuJAZLUHI8C5yLgMOLsDhNz1+w6AzuJscYluObXtNWbyeSYetoTinlsOu222StSYR3QlESK21T0
lyDBS2d6C/qV5NhuZMZPMSmRAiZZ+Eqh+Pk+qYo8fpa+rb1Ycc5WPz6rKP3+bLpuaasVv5LCy+aw
U9JfAVYUFvpHX3EDQ+pAk41HWJXGMosC81gjkbcZ80jeRnLkHw3gAit9RPzE8fUvvktCLQZkcyBF
h839lISRkrF7ToEL8qzshl8IV4e1zhcEPB54jxZBV3yWlnhHv08iER5cJ/HaWnxMGgRSoMSSqIQ4
e52EGHJ5mF6brldyVal7ll2TEgkAoHWrI3uPLKEffBlr77ti2Mqh06JwN+ahw2aXLGPlspet+t7b
iBxkAQNlZhSDc81BJgFAFIBJLznuqZ0MflOSFIzg2t9V3A7fIFP1q5J8ysY2QmvqLrQwu3h69BUD
APcEtL/cVpX6mta9exJd4iCaThKvSLyHh7t+vVLVeZN05TIdHqMGDRoBaKcCUh7E2e0g+iKvzTdR
euAOZbe8t8lPKS5r2He6xkGZSruWCZ5WtVMTK3FTfRGjQyMbh9J58sq+2qpJpL1Go7OiSGc+yb3l
P5R+9xSrPUUwdNU2Crxk2OOqtpSaPlhleZluOvLvC/GrVewh3TiD3VybYjQxkc1RhrWR17+N6dWs
d2Xw9cC46KIphcqxAP/56GY/tcGSDhV+1EexwfWVVWDJxfG651VtzEjJzqvtguQ02xm805Yd1nNU
SnzQ1d3wjbdMbzFUvn/IQz95Msbwcz8uYIc+NZKnKd5oEudNVw/xoNnHpJbTl6jxl7r4REGSb9n6
24tOa+WNORr8D0h8BIbqGjpv5GcvUo0/3BQ7pE2+TcgPz7tIbZ6G3s/Xua2FK1EodKNEg2iu4+3K
n+w1DS+5rAwT9eL5CoIB66UtRg2XUvbG1i5xGwkn+JrXy7Auvhp1dPGmXGcb5jsTcei3LkIjDJmQ
4Fy4gbtFlrZaB56jP8ZpjCg4WJWfNX6SUfU7dWXjLc0eSQZjsPBxgtzQXc/nIThCKWI4n2LSorbe
sIr5IkoOYF+mGhGMU1FUSCtKRmqAQ5YYbcst0Mvhh4332cC7usv/zjmsxvoUY65zaKCQL2Nc5t6a
pIRBjpdVkqGT4SiQ5WM2SQABTUie8JBekrp9FhEYQPPCGsQvdY60OgSSYKvgDPbYTMk3EWEhk58b
7XDMuactMAOvzuV06GSzW8h+oixsxUeaKzJDOi1Tw7vDCl+SPjhpalxcxMMno8WE/CK+xtPYrYX6
zKfWxzw8l9r/8vBxZOvfn/8T3IbKj0KhTnGsiSXxqeyjGRJEarkfnkdnV0pK12yDBEyS4+jtAlkD
cy+IEeLMa1xegHQ1DhZh5UpgyVp31aSuAdi9KxYKuYl9gY461XP5ObIi/Du4Va2RJQlXppuSFZ7A
xAJkHI5edcZ+FyOWHHKRPFZ7kzvrF6g8X1I7Us+iJXuYdKThcxSQtVHM1N1x38a3IrWMtwEeuAVQ
7iF3KukUjW0/qYWpp8GREBaP+ge/bqsfid/8NNBzfyvJrIFdaIfXEGFsDETjSzR43SkLjRxVGDs7
lY7lbkKlq7Ylb6d4c0lwVYr2qVfl8RAHOLKPavs0FKk6D3FrXZkOVYWcZ91Px6yQ/gFtFCkhxrxu
/WPAAuEx0RO0z3QPJpfilN8Vfu2pmluv+qDjqKWb6dos8ubBN/NjDJT3LU4QNZ4AhnLd+fOhy/yL
FRYPneSH274PzL2bwkURBx6fIBQRYGWf6fEIzbKg/d2pPG+p0ASF89WHb76sNbnco19WnymJ8Sht
gmGJ/FWxKiNXP5fcnSBgFfYKH1mKD7bjIwfaRNaj7SIkCgzuuwJgBlHUycvEwjKNzcUqk+1XbEna
H7YdZLOiK6tlODbh2oRVPOcO0L06JmIdpe63f3jGsC69ovNnjfbcprrz22ilB96kNzXV+cVgwVgY
InVe1wqCuolvrxGMcvYZEuob05Z2qA+nSwX5mzHGfVMGXY0qMMYBLbi4VeY2vIGn9VnNwe9VgA5/
NFF3sSm2/qLkRM7GcuaI8mNPjI78Dg0BoNyGfyIgwU0sa33MLMcW2kJ86D0/fBCHokC+W4qA8E1d
kSSVWEigGyT0hzprki3q8q+9nV8KM82fAd4+K6UTn6GfyS+ZpHzJPMU6qWFeHQejvEAEANKPBQev
cL9CuUkPcuA9YsY0bD0rCfRZGWT6QSIB7SxHnN3fOpOscd7I5Uo0pcE82zmvh6badqfGrHt8c9P0
TZfCyXu18feq0xyBadrgn//k4fgOZ4Wv/Yxy31tDXH3n5wiOTUQSk3TNFCLajl99kyxcNlp3eKEy
kp6LOHxhd1KdBuSy5myflB3GPe0X2eZODTQ8WZMk+clzt3tI7FY79r21MWLdRwnSLEno6UDQp0Ec
e7uHtresXT5GP6gxEtEpxrB1ggiknWgHqoVJc4XpFp4D7TIns/yFbUyzBHrPY21qmpqJIKujNDB6
xnwVOPkw7+pKyijFaen+emrpONO47LjseTf1Rh4PKFuV5j7aiZ3v7NJquBRDaJztpF7z9rnUHe1n
1mEgJof1j0432stYJ/lkAFCuyuBtLPkdhrzpDE1Y/e70J8QAu5cq8p1D4Y4Yp+AWsugjPIWbkFt6
IDXuRu6CZJbzc75g9Jxf0unM0pVLwk1/L7rEYJtVybpDnW8umoCbkpOklD8gXe6zSaWsjOR221W4
voqmFXgjmbfoeyil5nPQDN1jglVBPLXyTAa+6bXoUsq9hOkZB9Bk72dxpLXr1je/37puYbdYR8sL
Shtc/WOmhYkkKN7fSNLau76owq3duM6e/GWyCXTFO3ZBUK39UotOlBLxNMq14jzapYXOoYzqTOdd
HJ7MmyzJkn1qj/XO5+e/aYLMPmjZgCfrgF1rX9QorYP7eMQUAjFlvZOf8/gB8X1QB/aYIFQbhptW
L8tt6Dn1GbEAPAacuHxT3fQoF/zSsTPbNkpafQtL7HVB6iUXjbLrBiCVvGnzJpoXWOUsFbKoW8Vk
tc6QpkcGYhw23hzfoTIvVbk0f9l58qSwh5hXJBUvnSYtO6wNf+uQynzuhW9eyyfs/Ci7YETZbMqh
Ptn8lNaRanfr3gArI1s2uQXTV19lo/qhmkn4OzWPoDRJ5PJjvpjUnt8sHx39olWqxxHd1FWBwPvB
xmrOCakJup5UXWAYNfO0ohJQYNyG00X8S0azdOak7ElM5LBX0Auz/ThqxhExKmXhO53yVUeKlhyI
TaHSUbhlryoZuZLAN0ZkLOViR5rSAi7e/YJbwY2Sqj1vxJX5kFRNuNcCBMLtpB1OiTO9vhjGj1DJ
PWgZ9bBR/LpZmx5bJCUYHhpQun84wOSwn0mGxyFBSCSOkZAt07Z5JT1BgYSIYNo420WWPKgdXkJN
X21ky4u31ojMqDKiHMf/y2g9yLV5dnSERYKu8JAgg148qAFK9Dlw/D5w3GdD16uLhXpXlIezTkOT
vZhUVfs6PgZjoa6pINdLAe7CAyZbmF1QbAX0qwkncAY82pMYrRqUdSxDf5blNoWumpEyxYDMKNt4
rultt20axVuOtpK+QcT4RdWlvxQO1I5M838G0z3XwNc3b6Uc2xfysGhgmds2aId130bpo6d2DvnK
pvrDdPAoQiL0Fy7Tvwo5sF4KWR9RLI7e7AF/1yzVnEsyHQYFbS015IuKXYcqoUKLAO9YWvnSd0vn
IgIdx0RANNSd2a0vlzD9KA1uLNMqIiw2evNiX9e+LhabytoD1dB24ytaq/7SzvIUqjgJQDiD7J9b
LT44ofPNijTnGGi8X/vV06hpwVwd1cNYOXs9Kd2d5djo8kFQmY+DrwA9qfuNE1cqlofxcM6nQ7BJ
hyRd8XIcbHLeFBYw99VXEx8Jrez739TnRpDKbFR42y6lGK/r2smWHblvbpexN+KcyY1al4yHnvvI
Rh6kcBEXpvJihp61cSP8T/nK83tV4q9gZuLFaFdsuGRcmUcX9EiiGdYqNLV+0RkRLhfyYB2yomna
GSW5JwO1w43oux2Uyv4zpLJV8mrICUPAqbAyq6pXu+oqvF714EtbZtmiTQztEjk+r6hgIcBzr0Nt
hCIAIQF8T+xtOrXoMGGuj12p8QpIhuopoc40KxC+3Io+JdHMWTsiYwyD64KLk/WLWtQCM8La9exH
T2OXHKjyd1mSBijm2bjTJTaCyLdzdx+m1EQhdWwEo6+IVsVvnewDWAcONAGXbRLg/g5UertvRs2c
R71dLk0w9IYfUJD0Emw08z7dBmPK7yGXJWyURswtfMd9HKzu0TO9I9xoD5XwUCLBEjVrVOOzB/Jp
UJIlBDMlpZZgYrBrglJbvmA8FB578hqkQuryJcoz++RE+jPfH2QxB9g80GXtxovOVkOyZ0ivLFrB
Byt4i1sULQVgQaoVfSEaBqc6/0M0TN+Xl5nVRZME5XiJPBcmlVL3MBO08XLtkw1zrcY22IspRAzw
tqCfDekgevIOOW3ZwMW3lhpgEo5VHJomfj+LtTxaZi11V/Qnqkm4npjrKXcivlex3K5inoTH0sAy
FCcelL4Vxz2KA18DZ9vAtMIaYjwapckDIAkfsKbBlzLjtigkT5Wxx/mLv8zWmDRPRV9tZzs1Qq4p
C211Xugwu5rYpArfR+tRxpUrKxAu0l3tIg+DMdewenjw+dTrwRrijcSrZaF6I2y0YUohnEGwLlpD
1nlMg9x0chUuTqi/tZD6jn77c9AyCq0NciSOTeI2DyJrV7kVe7HpDOWnKr12irY41NaJKu+wapug
XpI2pUSRw4TspPjNjfzomyGR5MeSof7C/V6Z16HrPYFFCZZ6WLpnU+ZLEUTfebmiAN/gGKM2Bo+W
qSkO2BSAqjUcsgPw2hhSe8vcpQhDd7F60arHQK8gNspmDMWcP3DohBjMyU4Zb10Ts+F0VFCUz0fy
AXpkxBiVSNqDOBQ+lEB2W80KV8X3vrJuYBj1arHt41K/xnUKvmA9qSi0h51VjrY++quKvsNGZZw5
7pA9K75ZPXYV1q19kj3rVrt0Ill6mDbqblMprxqI1QMJAvfaNPIES7ShC1eJmocIbLa9tMwzHxtB
OY6pxWZ/4JSX7cMUeUZ+awFvzHr/YKAEhLV9PK4Nx7X3USl98UPkezoYknpTVs/40ZTPGWikXEO9
Kfek8tnROkTShqHhDkvTpg68VlpSM27tnnBJ6o5Qt9xTGpo/lXEMX70kLLeBjFlS4XgR7tKUe/Su
CjZiFEYEzlW+noNeYdSVjAUZF+lJtnX5kecHMBa6e6uFt+ij82Dyorm3pBHAYGtoG0OrUEFzZRPG
VFRtEgBMC3jg5ktCKmEDEl9ekNdnFN+kdZ7xeJciyyDF4pdrHZjoUsxVndZb50reLK9zG0BnPO3J
803B7PAqzCRBxovRqCX3p6NBdm0C0+KBhazjSgSnXUx9s8fmWATLHuamJU5R6+vcvsdRmYL2WgRr
ba1iUWO719HYrHDGNJNic50bdBTeWkpC4p8QjdiwUWGN1li6bQzLac+tN1grjC/ygx3tQZ8Ez1I1
bxW5e5YUq31Oyv4LLCrnmOlpvylayJuS1ndn3JW3yKg6cIekwLz21cp3nCDy07WrRazgpFNsduVc
xdmdN2aA5v4Oac3uLNZIS4TaeH8O1nbazxMr7djiBRZqu2G89zyI37De/khJTn3Pc1+dgfIwzolr
hJugt3d1PSaXxoheGjnyXuEjI9SjKxjeoZT0Wkb4JZFrH1ZiFPAAvh9F7OzEaKaXT0mVtRcvsLUv
zfeqSLyN6iMTlXdY0KHPWSLdXODKFlLkRMp6HHZOjiYyhsfWn6c4dww7HZlSdf4p4NOpnij43w2k
Dzzj0YWE+cXkn0dBFhhv73hfNL5tD26c7URLMjr9HGKRIFrhmGYnHNf/EK2SfzT07QCn6B7J9bEs
mr3dU6MTq4b1iMwWyJRFaEraeXDl94MubS2p8863bjb8+S52vRcRdOtHW1NZ+gOV4ruBzAtlDN5g
C9yCRQj5CN51TPvQfVzObXlhNEpFeYEPvwq6enizR9NdjDWg5kFJ5aOsku4CO72wQ96R/aH0MSOD
BC8OxaQEIs4QNbf5eac8wy1UQESf8nEWZwnC0y2EkrsBESxGu0byPo1C9vEoYXcVWQlyr9dVqwo/
sQqZ87CBVEyCZRhTrIqC9wN6iukung7i7DZwi7sN3MX9g5Db8iOA+AiDIS58myeat5jblf5ByN1S
t7l/+yn/9mq3T3ALuVu+wt7m/eP/7ZVuy9xC7pa5hfzv/h5/u8x/vpKYJv4eSjsUq8YPHkXX7WPc
mn97ib8NuQ3c/cn/90vd/hl3S/3VJ70L+aur3fX9P/ykf7vUf/6kyDuU7A61bI5ACFu7YPoZisN/
aH8aohTFLFzV32dd242OIYtY5dq+Tvg07S+vIDrFUp9nid6/jL9d9RYjU3cel7eRzyv9X6/Pywyv
3p0esju/XfG66vU6t+t+7v2/Xvd6xc//EnH1Gg6EUXT4pX/89W+f6q7v1rz/oH87RQx8+ui3JcRI
PF30rk8M/IO+fxDyv18KTH2DFi+WB3o4VKem961lCSIeA1aaOJAjGaCnFcgdmmC0cDYpbHch2VWm
ruMK68SqdNhRTsMisB88MHGAVxCRrcudmtW9vhDDHo7xeuwcwfzCoBNd7ejE+8JhF5irubpWB9S9
dYpK+GwXc8oMQC9JTu8NEq77rkezfoa/IPVwTIrfT41+jKS56BUH1XqfeOu6zp7mubhcSvOyir+7
AR7kOMAZ8zRJojU1KfJRcpI9gsrc6EVanxBbSh8lsi8Hw6kvYkxEFfxyMbcq+wW08PRRhKkov858
ki07EYJRB1uklK0pq4qAOM/AcOmhMrst9A+vjj/NxTJUlyTqX1zZGVBeUt0fXqqRgZsEF0eQWODA
JrFF0bZUy0eEznkfvg3oHyGmLhGS9YTgD3edJuaKg4hzPlYxiggbOR3yrpLDaNHKkCqAOBUHsoRW
CHWGodvhGhTZ9hH05bD+NAfk6Z/hn3rRWoztea/J3Uyq/JR3Td08tZjpncRZXMWztsWJ5q6fDVGw
YH/Kd+huQl/7hzbyUGv4cw0RIQ45r7eoQJnt+tYnzvzYajfQIH/d9YtF8srel/lo7sSg6LLibpXI
wyTq3BlgJqkTGtNBK1G/N0vn2i8GRb84ux2A15l70RyFAJ44tSmmuGX4PldMq/TAXQRaic90kvQr
IABYk4Sj6szQ16su2GyTJMHWQuJbC4SatJ3Zr0Inqy+dJ9eXUsmtndXaz6Lr1o/81jOS0DbvGoSK
QwIceWXqXjsfppmi73oNsdKtU1zHtrzheh0xIOfjVxSdK5xVoOmKM0ShHt75unfUXUT4nHx2Hbue
C86uYO/69QDaoV44RXD0qeHu5FrTYpT8i6TaSYWEIfzMleTyX85rLMrluQh367Lt97WCEKRXtbjb
hNo7dzqSGscmuwGN+nbQ8qpfGWTzRdenkHvmtRj3Qhs69qdQTXI7MV0QsZEvmAVuE3wje5cDMoYo
XcW2ufcnUATWhvK3JEMdqCugOHxE+Kai4KTcJXN1ewf6iRLA5yvRaY1+doD/apAAWWQf2CA0jfaY
OVE5mjKA/FIeA6qoe5HXEwcLAa2NGdftVTQvH/Hr4ZUifqyphl3jgFp0S1RPKqTj8uphUihYBXUZ
LnwjRMYUpGAKHATP5c51yoe8G8oH0adMfQ2kbn9ekaNdibYYvlunl8MzDjPetjWr7tDCfT443SSj
LNqh62t7W8W0N+vTxXWA5BN4gN5qfvhaHVC4V9u5LHn54rZCk4bva931Yaeu7V31dNdtyoG0llSc
hadHg3hcfHquXJ82sInGOTkE5dMTRkT+hyfS9SHTuYE89wA9zWH4WXNXomKaYDCG2GqGG3UZUV7h
EH+cDcDtq9mtLYbbLrrOuOsXTd6g2zXI/69V19hYWum870oOJOZED6Tj7ZC61XtT9+pZA0zkIAZF
/3VuCxtn7o3luLxNI6vuLtq8UObIKaHTinMzlkKg0xeqrgUBIGAF4ziretMGVEZ3dWp1hzRMeTEN
qmIbjnGxjbTYlh87g9yBjCXLXMSUU2AkqArDZNzTUHUjD3kSXbaPiSSb0Q55kEqRk7mD0PFs7K1x
w2NOOUNmVc/iLEFYXR0x8r31qwYIuUQ10C4i1JEB1c6UPjfWFh8bih+dtwNpPf4loL4XgeRMlYFp
ONBxdFY+rib6qumSfSZRkuFqtw/gl6iGtxU+jv/6wfw0LkDH6HMYrOp2jIMCjY8UF74mQahSwlhS
RYvab5Luh40nwryE1H9xP2IDzRrvYjvra8ll4sI/mZ5CCaCpEEeLnYp0UuptNPSauutwYQZkJEE6
vPdlEKuyvohXYsZ1slgHs0aSeoWPk8e0VomOmbIQK5q9vxEh91OmtaHWBnsxQ4xiH7eIVcvqTVzG
JvfACu9W/teZP00fnogSFd99M0TXw6jic1FG1a5XfQy34bk8i1gh1/KvsXI7GpRpgD5IKrYslsIj
SXAGKrWVIMNENCdCgYzX/HVUsA3EqGUDdBCjYm7WUId8l+F1WWeuUyefYVCmQh7WycAX4KduTTFa
IEFyHU2yfB+UOoCmSlmHQDwQa8apEaESGDzT2W3g1udPoyA4lLUZwlYQceLQ1db7ANyNnyMVvrHr
KKLeJohL3K0kLjGgdjITAyL4du14+lCgr6pjAaxJs3SsawfgeIHZh2/woJx6kN88/gAUCwN9CQBf
eSsMBZBVPjwNWQc/T4oQNWs9JINT2aL4KbtHLx7lRyXgCztNF6umdVpue/K9/2xVF1dupZcky5qz
edwanW2sFbeFmQ0+C5NzqT0EauC94j2w9Qqy/bUdjs9Zkc37SRgN/lx2UjFnmXlTFKRF9s4m3rpi
1MFUg38KS4pRsSSsvO4gRgNd/rRkOqQUilnDrrOflBRiKgxOBoLeah5lKaq3je2bq4SE/RdpDE7i
OXyLiAF+bvPAMlZ+ZeCYoaNOhcnqaBRrsU8esX/e61Y6v9srQ6pkBz7KsrY3wvfR9z4xElTlp5Gh
5/Ezu27VKfhstKzCixqtBS1GkT3Wqx3e9FJ3+mhSFPWO4jCm1hZydH40JQesWm9nm0qxg0dxcAB4
5BFYPNFC20LFzLHea61eRegsJ/06abqWmywTRn7/jxYua/M6CJR1hhRdNB9qeZfXjXUUIYPqdifT
Hte3CSquUBvuoLDqxQRXzox5bRTBNeZ63TE651nmXxfRkHc8+wOFT/EpLGD4G6dwjZmIFQdQ0/EC
bFO30qflR8lGfVuPvCcpXsgh2q5ZU3VPg1eq86Az/I3o60HcHkBF/cQgrnsSXUWmIxWUyEdr6upA
p2OrbbKLnJo5L32PmvFVjIlwHbu4uZNA2allV98NifuGdki3dzA03g9uDwpdnIoDt3dJqve3gPso
fDzfp4oY0XSz2itmoo3UWbBUjbG9rnmLSbJwcOe32WJdoxzeF7suIdp5Yj3LXemt70LMSuaJ6jkv
vlHqyCQ7+s5upQDs4ChzKg63thgXkWLYQirrPVK0zVvkdUiEUpAY5oqHzogIEmuIs9slTWTstPlf
Xk1E8o7qozoIMlFWq/5sITC4wFIzWopm6/j0tVp/RmbdmnVoUKzuBtwuxn8ojLf3/Vm/8/NE2Zdp
GZszsUhvP6lD3p081asBJyXWyuHN8sGUk3LmlmO3FU1xiBob/442PIhWgfvtQ2P0izTy/XM2tRzd
8x4gZt6mFKhwHBuM5dwBj5+509SoDDjJdwX6dzBH42XkJ6Ii9iemTxfudb9bVUECTqkokYavu4fS
kv0niADgKt0ncdBCswZBZLi7eOqzK4Cq44jmvxilWt+cU0/dFbrzPkFtgTBg6MuPnC6oaMnSGltk
Y6fpYG/TQ5tZv2/xUAOBd5nVgwgo2mKYe60/bERzrPMGMJoZzEVTsmPtMc2/JFH8fjVc3ArSl6a1
1eI6AnWTaSRt7MktAy1R/Kxx9VkgsZ4dRV+Ah3LPq/yfbX2rQZQ7ig53miSiRFMctMAMwdFk3uJu
4NbEQ0tf+QbG0eUXTbHzYz9o3gOsYopNqPLPDYCPi7qrxhVVeP/JtQP/QQ7sGQ50yb+Nirl648xE
bKzZ3pOYD7n/fr6I8BGnvUbcrvBxfTF4WwNQMFq+gNAdI4Af4KPhFZURQv8m5J2jLdVLmBkeQgJG
90dZh94unDDWMxHdmIE1H3ytv4hDjWrqMXerpVrWwyU1IXkkoYt1z/QvRGL6za2M8nBt2ZTRKsno
Z5H4c3yMik+X/MVoTErs09xmmounsP+UYla4oVbtwXCKod5EebkDLoi2FADYx96fx8FU8J96Mjl0
dmaf/hZD16DJrzsu7GB5m+N1WTwbWu99HTGAuOr/x3Vu1+7/++dp2lGe4wlfLIvYwImzUtct3izb
2tXYb8Vtqx2GgmXYesXaITa1cNdDAU6nAdHVidFrjAgvIOUsldqBSzJNEZFibdGU+lEGIuAh+FRH
xbAUnWL4ekUR3kNCWkK+woTdDqL3u3Q+gPOZ5bo2bJqxXsp6Eehzkhr6LigSA+g29/za45F3EG1H
3N/FOLmcwV7mRV1v3vc1bh9syfJJJ34g3tluYhtXyBqLnY8+eRowgxJmTqle+1OUd/TraZKNX1vV
yLdivpglJih8fRZ8U5BFmeaLga5N7IOpDhKmkj18DozKwEoUh/HDt+yuKQZE34CqNfaNUGv/e6xY
OA6875aJIlppPuWSJs3FmQ5o5XqWTn15LBlP4uwfxNmWLYEKJplpx8s7bSzRVIHxSmkAYPZDM0v0
l37rfdLRioEWxHheRhjUHRXLy1/hGs90PQHj3OsaAObwSZu6sXWNMOklJSqaRgH1Ho0kCQDzmL2q
Ckl4skAIjk7B7Oiva4zsaS6h5T95kJVeOUT8bHX2MThcmBiNy+sstx4r1yy3n5qQQ7ath6DJWqqc
66iHWNlDaOrGQfiV4MT6YAxasxcWJu5kUlIFEirYRaAuLOFh0odmdMDp9zpBzBIHW4uvU0VLzO+N
KFxaQGkWuV3E5DqbYZ0pgfaQQ7T6H9berDlunAkW/UWMIAGur72varUkS7ZeGLbHQ3BfwA389SdR
1Khljee790ScFwZRVQDbcjdJVGVlrrsKeTLbcSBorG2hAeW6qnTlHEIOhQWgAR0Uh4qpX13kWAek
hvkVpKYHMxHm2epaH0rhLwq9YtdWu1TXGmfLHXct94J4iVuoOqQG+3uOtNGsBXS6XS7pmrcPk0Xg
+k4Ai6mAYT+SPWuDdllD4mM7L3X7MOSmD5h42fxBbsuVL1aQevsiYREIE7Bj5Ho/6cdGvwPUH31b
Brb0i5vRUhNwt7RfpHBgvhEJ0vo55rbEzXGz3ZaZ9DITfqeQKx6fkUJ7QUOl8dSWytmWnV3t2rzJ
nowJnGUAPv78PWCMIXjRREjLEBWQMtEnw0HkRWSApnD5yq3zj0NbDymYvBR8G5L309zSBTy9BcZ6
OWi9tjwFHmgM/a/At1rhIbJAl44mHrB8NRX020isDbldfqZoOUKKvOHDsWz/zkrHPghQPB3RSYr/
qtqoQLBjDCVUsLTV5ygqISVEXqVD6IwOjUST1Oz5PHbjlh/c/mcVgNa+pThajsZIInVohYZalopA
1x6lfY42aBz4ZAljN9ZI2E94jix7B3JYf2eZnR+BBq6Q+ozz/CiBiFpCBxiinHqS9LNgHXddjHer
wjPsc12Z6FofFDoAtZSUHoI1Sl0CEXZi6UEMmLyO2TfXCVTlZzTgvWDXWX7t8mRaWGUcvnQd4EhW
X6qXsI6dBQT1ipfQy/xFWUYBVBQkVHAd9Ox2HB1NKBsEB8vjkHzTfdp2koTz0CKqB9DQfBjevBT8
/3dulkXx0huwJW919yfvAI/hDaTA4zjwzq5mO0H5DCh2hZrhcYjqNdlGQC4naO9qt56S9yXEJPUK
Nhq61oHFmrXfGNUO9Cn+OkXb7jeWJs8SLQZXs6/ZBXqZ2YLsRd7bq9wEjDzQoF60P+PVzPoaTnV7
wB9AQqkkT7+hu00uZBSEd8ACTg+V0V7JHrG83mSh7SAxhovEst10NuBELXg2X+JXLpLxr2GKIFeA
29q1r9ppB/WTemfaefSA7SAw9G7h/hW/shb8JxQJejN1dRPQwry9WYNvEp1PhRIrUFhk6IHKkDVq
dA8fGdFqkK2V8rIz0HjepaihcGlEDp5m72dRgVQp2eL3s5t3PkvG8twVIMeKI/cq8Pa6x3eR39EB
Tez2nZOE5tbNeKnFqj86aKiS8FpVub+n2FsEeN6RCXOAOe2z6AHkfsWj1WTJOjQB+y8lGscSo6qW
Tu9lP9sxWU62Gl+jpEnWUwNp11uE1CWS/xlBPFFZEi/zWKhXOzLQ8FGAanMLdpscvyLDFJdQ70Ck
CLyVAy2spStagUwsbU48vQ0hfxihv8GInWMAztAOstRwkDfIfPxoIDCvjKpBU4je03yYptdGDXg8
yubcxmn+k/VI+PI6qB4UgIn7wTfYZpwq4xkZrDmCo+lnkSsQD7kJWqIK1IctzbcO+bnvKD1bRzDr
tg/gUVR34D7f8QIfe2mWqtxAu25YUSwduJl9B4UdxCH19LqLJ/RUQmERm9J7bC6X/dSgLBnm9qpV
3vi1lcjDlRzZkUm26ovHihW1QIMeFdthyKmsqMvZZ5618F0X8nwQDMyE1RuPcajUGqz7pYtOGdDi
0kG4pnkwHH0A1jzHXQSnwNbaDC0F3Y8c90ZUCrSHwnVP+3+dFpECyQvaYdH3WqvxGuv7Nci+HNRw
MgfbejQuFL+msC02sooUCFxxmIC7PU6QG8185e3IxDlYxMFf+VtIkfDxmClhLyawcKxuc29xdBal
cpu8L/UpLPUvRmDlUFcH5QpLVm3urNrWLe6dKsNG006TbcOgUCxZjJ2mmaFxvjOnvWM3P4YqDzas
NydIEUAfMB1zeSVbG/TT8iYc+J82U89Fhx9aU28xtFbWyGHZQb9tRYXHG0H0XLb8UMcUUC/ahMPw
haqWs3vmjv73+VzetDlHkzAt2ZWdu+nL7osfr0B+uXDYmJ0H1fdinRpo9YTw4OdhqruMoZaan6DN
t6XRe2ir72N0M3u304o0IjtFvMeT3RZMXt7j6ZIUGry6NQiYKs1aTYeyCt217JtpcbPRmebPPLMy
AI0txTg+eAnRr/82r/UHNAVR5JDW0XkcUm9d1lpY+D3mtmIL4rUtqlF/QfnAPdS1czf/PWgI1iu0
ReMPcPsXoco2h5HJLzzcz9+nzkPyfLIh4/s9jJp6YbHBXMsWdzZiF6gk/wuA+v4SAVoMDCsEFTVZ
uYzqHOrL4AmlKJrkRT3YF7T335NamZ7fSiVWbI3rwC7Q7lalChpSUakWaeWOUELFOII8zqZXKCWS
zdC2j4Houl7jbqXFU+EhN3LCFiqLyL8Be81BPJT8slF52xuF4vd0mNreW3kDpORvtgbtdSghmtEi
L0wb2+I+Wg1aOIwOyFaDb7VBzrsYQzA4auEw4ab8rhlfKeCDueutDehs8yXZbmsgJwfck/S8eQ1y
uIUVnFmEV019qe79ekABZZtpsqGX+bsD7xw/UXrt97fF6wA/g8ru8OUL2A4MSqCE0bRqIDVsrpyV
6LP27IssQLJW64MOIBMF0CHxPpooVE8EWNmZJ/6+1m3539dSZfs1iBPr4DOx8FxHPtAhsUp7G1lh
96Zr05YgRWJTYO87LWnT93lw3+dC56igJTNEg70NTUTPYySuUIsvrLdoD+049yW2Mp+jb9ejGaZe
n2zKHoP7EevTqKuslzgXL2Mae9dxwOtenXKxpyG17gSTd0QXmjxTD0+eBJDCto40oCABZnr0MtpP
sd2+NfogOtymPVBTjYNmsGUH6byVJfHLoRk0Fx3Ib5e6LaUv5SGJe6Ywqy3FNWzQ56fXMNF5dRpw
mTzQlS0zLKAHLgCyAE7/XuQ9VHMzdSQTHSqwOm29KWUgc0QYMo9AWiSIM51OHVPDqw/1aCdevbHK
3t3RViKlRxyd0gEcjuGqtSxrQdsUstG2hM5uttuMTzZawEbVb2H6ZbcWaAAFZAi0YB9Iw9As6u0b
M4MSg6YTQ7vrG2FYqZq14zBQZPYQF9wY6J/cNLpAOqVVvkGbQbqpdTX15lUR+zlaQNCgpBcv0afk
rT/B5GlI3golx9l7g8kTnB5VWjHP/eSYl9LedMI3GdqGyG6hiwiaRs9TBaau0AKjv99bznPYsVcI
MhUXcnYtW4Akjz3VOZRZFRNbMoscQnx8QB/uyGL3eSxNuS/MKl2R14mksY6CBHU0fYHQq98uMC85
ep8ugGLihwvEvvQ3oDIF6hVtLu3JEekSQ6RdaJg7APQpiy2ztD8YqvBPXajilXTi+EeNRo6Jgf8U
QnD2ZmClC1KLMv0yGs2VAgCg9EB2EfHLbSbkAcWP2sImOAjtr9mUOxuIu+Br5YC1Phtz8MPE+Nr1
GuxyO5CtgPAK6G2L7c0exM2wqQGURJ4L4mCfptLQIDClnos+XehFvS+sHpIYXyani5pq0Wl9Cjq4
ZYdEFZ02CSBYrT7c3GRTUyRW04BEEDk+LzGvUzUoFCMLveKscU+3w9D18tBXgC692yOgkU58BNHe
6p9TtBz2k/wQU7bxuE3b4AcpD4MrmZ0bY1YpnoWHXa0GTfY631IQWeiMFKEhFM3OeLe5mSMISoLT
DkXW3xb9sN7N/tuiEQSx+kLGvrdk6JzSewragDih727HMX2dtyjaTmef9h9oFP4K0S/gaXUE8GVs
EycjssV6eIv19Gq1iF/nHRB55/1MXw8rAJz8Y8LzGimdonmUGRr4TGNCM0pee+ARrr0n5aIzHYQ1
f0PCzv9i4f6JHJ4VnqakaY6MAwgJ/SL+iL/5sBBGa/5ltBfS+dJznJq9zQktIzzJKG6OU1pCcn1Q
S5WX2BUjo/3a4v686EHicmlkDzoPM8LuS+TTq/TA/QC+SLXMJLgcvUGVK1RUkgugx+Pe9ZWxZZ4s
r74V1Nj5oA+LB6Bb1uRhKh7ux16yr58mWW1jgG3VLq9tA94DXzFvbw+ByqE6gRdI9Ac13iZ1Cv6c
NuNdpvzsZ8pTdFLi7e0B/JoNekwRIQyTPzdDf0f5sz9FvK/xnxFoYoM4O7qAV36XfgEvRX5PQIdu
baK69ewo2aABTDwRoKIUpnsYwbE1wxzyigPqCTWMDR/BXtWBb3db8aJfltB6PxASIinieVGa365o
UQW0JC1KGAo0dnrzop0FUfcEoiWAFuM1xfSG+8isixO0DbADgTjZPEQPvbwSb6wFE3InYFjRJrJr
U5OYxYmWeF+HTBD0XHqJYeHPDPp+F6BHNF6B5CM6TS5LL1IL6XVCFD87vU9vg+AVYsfhKsNGa45w
WrNfCIB0AiDtNq5M0ED1nk8FHYC8lFVmwQEZOUX505vRAQ82ZC4NbF1oNoo29YKB80E/kCN3VY4T
0msqzy95BS7RRvO9dXUyAlD1b0fjGthLaEeEjNo8I+0DfIu1I0oq+8Q4eIjPI1JVeSlN+fiW3xm4
l29GFKhJ724V9sr83qYvUAoFB1EvzGUcqOnOAr7phAZ2UIS9BRR9vG4yA3g+I/G3qu02jtl6R1eF
jrdCuiTdFCBSBMrIimd3bDDvGOPfA/oh6FVmaL3bZwxN7PQvA8x6zYH+f+lGMH3c7ODGWdtZKl7+
EO9qO4uDEshGCS6yEvQeWdrgV6pzkjQ2/ahZoGzsQNAOuYugssaF7eYtJGNr/iJReWlaJCGRHLgT
TVctiGVT+SkorQzwHdLQdu3/Pam2bIDzCnVGkqoE/a0+GOCpBLwQ+hnt9I9NOxLIlEERZgDsyYQO
OtiNK8uvT4lU6ir0oRidtaxKsLvrER0A+LdjiZdObQnyzrx0qBXTCJSO4OMAsg+SyNHxZkrGJj8O
vfmNTHRwu6Dc+yZr55kybsS+aJxfkOjpjuD+hIxRN6Y9xEHLbgkidAc1pqFCvl0byUORdDaH09iO
8l9FZprAy6TjCVsma11P/bAgrKU1oPsG7+Xw0Jhi6IwOYEkDb0F6uplB35t0i6rr3iY0EhLb9WRe
UuZByshoAw/3ZIPhL9c14VrVkb9KUq6eZC+QR3WCKzOB5RJjBfZQ1zKO5JwG00RDJYTWyev7Tr2D
aHW4JK+PR83ZVd53dBarJwdc0I+QAyibpumWZWNc6gHcYhRZOujOrlVh7mkd1uCnI51BrcnLZDcc
LPS7gg0Tnwg4juQ+YdWBlqUIICFB2GfUDzSKCxBRYstZn2g15Kw6kNjXCjRaLvRGbejhOVaPbdgk
2JcQzawoeMSgiYIS6W7AF3nPQaN7Rlc2bs1NVD3VIMdYmAOU2Ur80UIkfCLIBcmVGSXjrosKAC50
6hTbaWsZx6IGKx6GOSsFXwDNkJ7xUAJfS2Wj2cawvVXSJtYyC/PfAoUHEYCwzjdmUUMF2EH1zdAl
uHByRsC9h2XQj+0dmcjpShDYmIE9bCiCHG4HIieaT7bbIpbTAaObd3dkN6UxQJIGmlno17dOTVcX
u0qE13AybFB/EaVVlDMQWVngSJ3C5GeOZznIVbRHyACn0IJJNy60gxdkBHczwul0DgV1ZbHuOpSl
IE+9CoIXUbbqcksBKMNGW0AYGztKHJAjlvYIIWzZrHCD5ffkyJhEzbu0XkCQkR28sixw4wvY1s67
4K5qoWuQOzEEFcJpWpqNl7y0g18uvCkPv9d+fTcMSMgvxum1woYPf9WyRQdJX/9K7fzZGdLitTPw
X4v+ZfUF+4F8BYivvHZ9iYSA7VhnX4zTTkVed6jNYIAqL/vXlcvR/nhlR1/ZENVdpUrkWcrsFUX7
j1fuu/Q5qXJzmRR2D+nvYgMSM7BxT7axtUtlfOcDvudBlzKQYTf+GhT/wQk9//0BdXSICg6JeZ+C
0Gzpybr66sjuRYO2Mf9vUBuh0jml3w3LMF+i3ktXDD/6+ygLjS36t5NDnCbyPLbJtHaCqXzyRAjC
aGFbPyCk8fYxLHwMI4yiHx1HEvDTx1BT8K+PEdt++dvHaPBic+Z4T152I37P9QD5ChQh8idQwZZX
3uK2okd2YOIALF/hqeKOTHjbkqtA8m5LQ5ouJmCVaNjycZ6Ovm5PLvVUNAagxxykyN5kx6ueCwcC
8VZ+xVYLwITWeYSegPPYRzoJAxGkI9maKNKoX811BZLjRyCM8qsbvk2HJBjqibGDbILdmaeutd8O
Up+lgL+7Rg90qR65cT8ht5JxJE61B+Q8UO2xzL0JlsoVCTbYFrILKIFMJ7DBQlPP/ElmqItCKkZH
kU4NRRWTUqeqNq94bwmXcVWBD1MNdnPqNYMKHVjb93g/Bhl0DPrH/c0BaQREm+/RamzWZRvuINfZ
LTnyZ3sq3mUpuK/AMOGDDBU4a/KC8zrYU+EvZxPkeH3Qy7phuJ6BA9MgxCIMB39bxlbDVyT+bmkj
NBX8LQm7k1g8nZGXgcVt0Wpv3QI70w0tVNdBEnaZBH9ixFKrR8o1n4jClnx6dPPpSPM98vd5EBie
IyvecDSSARYWDo5apy04lOgVcH4bJOMYV9AJ0S+LVCqnwxxttxxdvijN3w6BMtRaVXj7HYS7S2yD
A6QQq1cAu1ZVFqQvKm4qtPrBTty0aRyAyaLOZruvNMOYH6pXbb/FW8z+hde3Afcw5F5GzdhOhzZl
6BYZuhjpNthu3kjH5V47AexAu8Uiy8VdZOHB1bYDOi10mScIwmg18pwdqLrjlffTpOTLp6jBS3Rt
8ZBhB3818J/WcReFCz/27JVfCBQ4tTDrwOV4rRX+S6ms0TPs2ai8NnLDu2a2yR/BsrM28LyBZorT
nYwM+zVSqmGZhdc5JtBEpHVsIPtSAJou5JG8beYcFGgrHqJI2LQGmXtIi55EjjVoSY48GPBIab7I
RZlCwaoTj5Wqa9DvAKhU81g8liDuB1mLv5xGsM8ua95D0zAMvU1tu2/eFNtqmkqmP83XEeT00GC3
dqBJEzTLxmsr/U+RM4G5V9r1Cf8UOXOWm45oTuSddGWcvKiOI1jXzW9e+jXRUHjs49w/BdNvDXe1
9DQci9gbl4UbGE9GpP51pkb2Zhvezz7FGQm03EfZjFtZpPwoRh+kO/pLCxzEg6pG9ej0LT9Wncqg
aogvZwO6b47dywc7fZnDf+KHBFygU18OrrmuXA8JIpCYHCcp2FGx1l1BEp4vyHZz/GmIXAKrFzTv
5ubF5K5aAYXsTw5Lr5/hibtqfQ6JL8MSFzrkZfaE/lUPiMd/THQGXrdgCU75bF2SXiYZq0SCNsX1
QYH2e3QsAHbP3B83M1dRfLtC7pVvV/AcYLc0a1ywZJHI1jTjFuwa+WM05HvDAMsmupeSRZ2PyaaF
yie05Hy2byezvjN1qdYQeXA0O0AMdKUXT1r5IANQvHGnhm6rjiBHLu29hR6yeRLai7uVhLiZsqbw
DnKk7cLIgupbW6Ec6bBcHPOwr16gRzbbGwWVIggS2es6bepvFd5VLassH3gRgq0oV0Aaa3uvp6MD
KrpNryG5+hi53TNELsoVtPfSx8FEuoXOyDZom9I2Ovt/E2eUSC8UJqjLx1FYy4BPoNvXdzRnO/Wq
/WozoY7KBGaZrGmWW8txwB2lEhz6FetuAgl2ABEeAwR5m0Ym1paELiaP3zlWaT6k+Zjex5L9RWaK
8mPf3Ba2rb7qKDPwtjwHHqY07Ee8a6Kb2cFNAPV455FspRCrEU2OV+5AnySBUPPKA+p6SxE0wVZI
d2oB2Eey6Qm9C/bWOQ/gsygGiC9dg7VbvAAu3ezDvmFroVNfHuxO63y0l9gWver4P9mHKYP6bB0u
xCi6u7QY/E3K+nJdFiL/AhpDvoMuZbAUYZt/GUSDpmUv8hZGgGEyhUhKaJ0jCrY4+Hz6fLgjZ1ol
00MKErIIr04DdLZWeVSyJ9YN8XXw2mHXp65vIg3ntocKD8tsMVhRuLf51nKk7P8ih1GC7uqYs7E9
zOGQ7YPeDESoAMaqwcIyVeOdHZfdS7tyR3t4MQ3ZQnBqzKBmgmFUdZph0oAMrB5ClbSCuAJaWWiY
j1Awi5zhEZXp4Op37pnM+OuCoSgCyL1KGyzpQwUthxDMjryepV5DW7WbNMP+7va4RXYkU4sYGRJo
AXx4DNPT9vbwDce1bur9EEA+QQoscE6QeZmf1TSRIQcdgwzpZIPdHXtIa9j0usqWd2P7EE/hpu1E
dCFTZ/rQOxbNX+Qj023Szfb7pHac6qPVDX9R/P/tpLgDWgxsD/honfSRJ/XGS5BEgHpUcuD1D9VE
RyPB2+ZjEbblU5GGf1v6rav2mnjh42XyDDpBPg/d34fkvQUjYyXPt+GQouPMyqJ6FRj70NadxSP3
p3uMIuoz7v844l5RLIbMrR8ACWFLJxfs6jNLbSAr3ZxABNcfBgmxnMDz5QX5Zb4yAJj4MtUQ0lBl
3fzwa7GXFvC2ixJwbpAUQCg05z+gvCO+usxjyxTltnnJ3tC0j17xtuQwAbDUDc7bkmgpP0X47sat
HL4aJetBzYgzhR68BXQOhq+FxDXpbNC2P8aVfAJNbADC0uXY5mJD2mAh0ipn1wPFRQ3i5DUNm66B
UDgUOUkpjDTDqpx553c7SYu5SGDgYZwmeBc8+wVkgxc4sUM8fxaQ6phPPrr+R4wJwM+hn2K+iTre
rcTkhfs4CNRXD3LW3VBWz9Iqk3MGhujFCF2PrxQWQ+lxD45g6Gza3qJifbBLUhZuBZoVV2hMttfx
UOH/usqmbsXLDLofNFat3YFWxLbXI0SFoAvqTmtueltgmf4KHRXtibceoKv2Qmfv9puJ7JNjzfFE
cU8mRwNGRtjxVI32ZCcTOf8/7Z/Wx3f8w+f5fX36nAEhOt7XHpizCdDVtrEMF2rh74ceRLaKdZeu
SMH7Xg8+ShdF8qPhXpiugW1H/qfpQDKiJ8wxfEog9JJ4UIVJcJf+91I3y/ty8/QElL7umEMhXKsh
2KWjv0WyWgaWn23IRtoJHZhP74bMXPCegRcbj1JuR9YepVFzxo0NfmYvHOl3Zw8s81/imr89gJPq
LWyGkemwoC27M1hD3C/pP2FTO/5rtd/DaHoZRvgvdvHt5xM2xlBgurSVA016XnvXWMb2FWjPAf3D
+KKX5ilrwWxBkdLm7c51uQ+uRIZNiY5vphhUh6IB1y3FKMNxF40Emo6hxjLH6CuAfdn5cAVzNYdn
QzidQBtxT9G07BjgvsXn4pApx8PoAbVih0a+y6CD+WxWKEmEXhidaQiqv22Tt/GjAUW6x1zxldI9
rmnGGbqeZLmg4TRZfAcyZnP2ZqMAEGYsih15aUkBwY0zDfWSKgMnHy1ZgF4n66L27EQhaFGMAMkK
sWSUN9EH2eSAiUMO7kS5lC6qJmjixdGGhlYqhiMzoVnU16J4ilA3erSzOZVCAU0NyufbdClrcxl4
3dpqOVQKoyS4jjVa1ZhWC62GHrQTXgugcdeD/eHfEYPfHpsRj/pPEUBOIS2uSx5/WMPD/n01xhz6
8HhnydkaSBykVFxu4zhp2v0+MTZEpD/bZj9I9UGyXzdggXUKw9o6tY2qBAOrKTqC65NHQ5RM5iEh
bAhTIwZnNt0wNe+TCK1DUe8mGlHo+0SGdoSTiNBKnbDy0mXpEfKD3iOgwd6jx9gz2riaM0hiPUiW
1/4a+e1xTc7WM4KzQsqq1U4yFUV2V3oZAystZqexk6zRUt9saLpvSgs70ebHPFtPgpTGFvD++J5M
pt/jpQrEz1v6BGPvd0cBPeAFeWkNhhpcYbL+SqahMtBBNHjpjj4C1LXrg8NcEwCQfz4RmH2g+mU8
kKU1c6g+TT/CJO73lICTIMjdTnVXzQm8IebtHR60V3LSlwzVWIi+J+JKXzCRtmj7+H26zKtqJVwG
+uYi9fcxngPA7vr7NqjzJ4clxVOO9yQ+puMlqjm+4w6zlw4TckdOIKSnHQdRwpImvE/H/SoHiavy
1r5bJnecPxJoguEhtAKkdwL7Dvju0xpF5WYY4x+gwf3udtD3AdFIsM8F1Bi9LLNeMZH8NFFVhr9y
EoBmipVhJmzvaAi+ZdRqh7K4paEX8oq6sLMIqybb+GAtGCCD9LVLYw620wwVDF1ZbLWUi7YDWcs+
2H+PR83wzIJGdHu0Lo+AsKZAKujM36ccYOXF1ZLHKGjcHB+ShQ1lAr0BrJpFjHt435fg0hjCK1S8
wqtrocqC1+Ng20PG9gqOAOT8XbR+DX5woggWJtb92H2flOMkyywQrqYP/xV6g5ssHc0O3OglKZbW
oCWduoFmn75C3TMkbzuod4c9mt70zg73JRcyflG7p2HDzJUAK+yXGDsPvLb8O4weFb0DBe0gb/8Y
VuvVCMj8Hqb3MfNqZKeLGp0tbxel1boejMp9OgA4AWGybTul6RG6YNkxtwx7q4BCuIihBIy9tPzH
LkTqumZO+Y3F4lsshupXnUDvLvVGseAjINCNKH91Qf1NGaL4ltdFAmmc1HtUDD/myhDZBQIVb1ep
rfHjVVw7TtaogzWgP36tufnGGgOl6eEIzBZxxHwwQxtyppX5k40maQoOP7IgsRH46wy5t0eIxJQH
ByUbCPM49iPZIvm1Hez+YbDwOAgcyA43E7iwbvGQvgKkUZp4S22s5jofXvp2gmhpad87anQPXL+s
usBubKxUJShjT/KCYvsItOvvxlk8noxcRyZr+zBK3/+rTM2TCZaT24nnWrMl+Ofkt5gyCdRz3Nav
9I5Mb8v0oqx6iM3L0NyTfQj8i+A+sA/Z9K2LIDtwS+9SGljbbQaxc9uNNtR5oIbnKoJSBaQirFWM
OiMk55LpjofSXFKAEzynbW0vRYFm9UZG2VJOZrSZYse+M4C4nQ9WwMQpkPa6z0Okt8hBIQPklpYF
fmQbsvXo/1uZThxBmK6Tl34AXUjrpOOmLCT+fnVpIAEp1QEvjeor2HM9SFQ6xqHTQ8Y2dTB6LxVo
aY6OD/U+obWjrXzylp0Ehf/kGQWYsKpfleLGqz7x0+rtxAI/biohCOJYqC4WVmY9137brkQn7ctg
QVsgbeL8gIIBGB3CKVhXDKoIiRUWy6wC+U5kTw2+gTjrfKC9AeTB2LRQ9EtG01r/dwwF0iFJwHYi
dPRtMToT+feiaANst/iJtpx9KaZ7ZkwnkiFLE6butY92mORrGL4tenP67vtf88CHApb70X5tIMuw
APGReBQ89DfKB8ZmAI3hmSVBvO5qaT2XRvc9L8fwF4vBg4e3up+ge+aLUU8y2D+TAL4dz2joScCs
aZjP0zjOkyCrOk9qSiS0ADcxwj49xrVjLLNpSJbIOaXHKBxB0k6eNkzU2ym5ptREAsXJpwMfUUAr
dFtlaaARPLYgvA4tsPgUhGDQMHLZPBh2Ui3LSopXlQ8Xz0Gv16IfvvfSb3+hZepv4Tv+s5dx8DD7
o31JPTOF7pMUB/xlq3OqOFtL2/ceWSJf4jDaTrp+RIehVAGwNQJ94zTOOMrFqTMeLKpAfYh5dwtf
qAONWhOK860Kpi1BgsoROuV9g4zejBDS8CFQsvzZJl0wUJAoNQVT3Pg+l1BHtB7F/ed64PaKzn7a
nsC/gfYU0zNWtwxLb5tPYEkH5kYnaQoboMDScUFVptHR+kCTQmg7rW+2KQnuLOO1xrb7EPtBhV2y
aYz4G0areTgOuXtRQ56gczcOkC4AcVKsD+QAk1244E4hth+i8ba8alTWn2/BjqeJvdPq8UMYhNzj
9ejkDbjAX0AQE5xlWTl80SIfsA94+FIxFt4piX3LCvD7jctBPjaHoOdqWiRxaODuovIV8EQQNbjd
n0aWVSCzXtONqSW7rTr7rsjafDXoYPKEGSpwC1MCIJjIOfjTzY9Wzxm3QLaItnTNduhqesSIFejL
pFOTiA9vLjIOVmID1Qdshp5CGngf4kRvlWJFgU5soT2IVx7fM3uYbfMKXFW7BjJttljkVQ65Ccuy
7+N0qndO3Gb7gjvqMkEIEhpxSf1thNyjZ0TGL3+od27JvNfWy8clTcrdpN4NmQXmkaBTF44l50m5
6Z7pjmAX7Q45IneeFALXdh8kas2g0LfIdaeCqzsV6FCN9RJJq+DM7cECrkZv7cG1IUB/hdYDEDK+
xWHXBOYSWdXAmyPls3ifbJbxsIU+GuSNUc65ADM8XvJ0qM/MhUK9ZLkL8R3wqJhxow5lYF5p5GoT
nYG3JNt1rm5P0FNpEXIURpRuzArwOy9sirdVgixrV6xDJjW2/DBeFzY2mmPKQEh4uxRqS/g0QNDs
aLVRJbswSeSdBKnC2veHeE2/qFL/rMy4eISSGzvRqAmD9lzUHXj/4KNDUJvD2gXiYp2UwZsNnavX
sDT8+beIrtriXE38QvH0UwR5vFxHYqjXt4WGUN5zyBafaR0kh0G/obwESSZQqlSa/8pK47/lkHj3
Tg/xbhmCtZ7s0nW8pdVY7NhExfiFJWLbKt/6lg0WlKyLRm0pLEUJPbOwsW+mnh3+a9mJGdXCHUDD
Rcvm4VAcOMECG6PjO3QNhuvcmdoNsZDRMEFu/cNQ6CFRlplNHa5v3nBAUsIs/o7wWPjSQ1PoIFP8
K2loC2TLS9dHI4L2Jo7miBQVcIl6aCbAHkpN009DlAzic1q16TyM1GCeo8r4Na+EisddEhXfaRRJ
x7nrW/PZm6bpS1vI9mJAR4x8wuLivsmCO/KNQC7eN4qDMwBXBKNGfcUL1i4EwcqX2JgMYIrUhnx5
z6wHF4SBNK9zuuZRtfGSfNUUxU9u/neFb952SIB178KifxzyIgUtV9YfXU3uBNgw3yXMrqClA76o
OQTdNDV3nCuNkiJjwADG1oaGvTWWd0Ua3NGIJhV4QV8gQdAfaUhLen539dLkSWnak6xv0gdDZ22L
SthbvGD0kLsR1X5E7/4dhaAoI+6gQbG/TWhzaW7RCAAEhV6EDl0ey3mRKP8/rH3ZctywkuWv3LjP
wxhuAMmJ6XmofVdpt/zCsCybO7iC29fPQVIWZV933+iIfmEQiQRYKhVJIPPkOWW7twBdXoBhwkMq
u+CLuPSAZi5sW1uYGgshslV7K1uO/rVIc/+Kasl0F0HeaKGTT2mizE4U8kK9dCDn4SC8gF8np6TC
w6XCb2CaN/HAlKSzJNjNg+ZrCXUZIwaFrZcItkLBFTAkXqCbR4Yv52MtkHUR0NrU/vT276MhXUsH
QfCi0bexTNsdR7XQfRCytzAes+9C95A5cPLHDHRpf3NIKufRG/JicsCLt90VAzZdaoYUm6U7Bzwy
i4hD014YQXF2Us16NuvN6GfRc1H25aWPAuC0lVmKLtwmAI5vkIyynudB702s1mNEssYxP05vxt70
cI9EYY7yPsgjfTpIH4C3sB2g8ouOSr1b6Qwy784FG57I6r0VWTzTxDonyfOtnwqo4THbg6xrWq9Z
bcaPdYalYNQEzVuOWJVm2vbPGmmswhniF9YgqJECn42dtsT2EMvvg1FUKLZTw32I3UzDR1evHpHy
aNdxitV+pbAQXOEj6srG69KRF2o5OtgUxiapl8ZgAN+heqXbvfcGAcrlS5YDMaWGfoz33F5sdA8M
phEorBELQCF8q2pUUgu0KrhB7pG3d8EVhb1A65j6V9k9UL8PbreVaXnjkQamamBDxS1j/1Cm0XBw
VFlF2bjiwtQZNQPu4z7125MxQmsbLBzgZyzz7kRu5DFqQb5tJMhi9wAfyaXLshIZz0GbagP8NM4X
kaF3V6N1iwuwLxrQrEid8q7I8fsslDjprxFWkHi3IAQEh3lqf3dqtz7Sy0lWkXeBDNq2CfGmX1Zm
0G7ApFet5qWeGsC7tDmSqQNN30Z3LYCkER6tY95/9dNiD+Id7YfBjBOES8eXGswCSwf1/jfgzdJ2
TOrtDuWlQG2qQQ5D3WKsl/uxD/Ob0bfFIhlEeE5VxWkSAR7dQRJoan3YWc1Evcq67CAscCnOJDOA
hULXR5MO2FV1caCOFD+vdZ7ayPGbPpRcpT6cSzCkPcufRWfI58DsA3DkghXNKz3ruQb/1yY2un5D
TmBtfR9j8tJ+Nr7bQbrrShHdytIK783MAjA+1UFfVcXRfVrn1QlPnBfqHMOwOIOi+ix6np6sIUlX
UMaFwKJqehJvwAWd0sHXYjzCVM/QJ+hxINyphHr4mowtewUkLr21B6e8pMCPLprW07+EVa+t8tIU
e2omyFhAHbN7TAy1BQPOdhGCGeaLH5c9sBW6u3dCNz6i6pQvsRxayKSun8YsCM+6Nngg0AUMAEKy
zUrL3eCQq6Zyq5WbHpThGfFKaKIFFZJhQGGtQGUTHqj54Wao2QAWAzcagQrG6hWVHWDYKvJvHkdM
XUXMY73qgLSS7qX3RH5CRRxffXggJYESgLjrllx5+A0o5ckDmkT5t6B8n4M8NCjOgYsIHMl4IOl3
DZJp67FEDUifl8YdSumNu7T2NhWilDfkkUWxBcSB1y8QnQLPrhPzcYGnzbAnZ9tCYXY9VMBcYSiN
qNScCEdWazvvxmxZcG3Tt+zFhKbWPgEd06JRzDBs9IsjNSFSYz0yWb83g36INhFKlVd9WfNdISAY
Rnt1jr96V+ddtKKNPPVSk3brs7PddP4RQZ14QVmtxm5AFRyLdhNVrgaQciYPtW25Rx2orSk7lvig
5OqRYaUBZKfUWTX00XYABmiaaR7w55yIFEGVcJWEWPaYKYBuYdYmVy/BG60fndvSFzABQ3DsTffr
bGpjDkkEO+uWQZPKeOmEWb2KtSbZTO0iGBVneWTtp7bh4+Vb5uJCU+QZT65DL7E/VIOBt5vmT1Fi
C5K6/pBGxyzokhNWO++H0Y0B9vmzHeYFmNerI9lpRON7FmhUdaKasS6OApuPrQ/BYAe1lJavmQuy
MdWBf3++FABFrWcaEDpDGB1pVCDtwii7H9nAHvoaMJkhupGgnHsgi6WNe9BHyGutTK2ll4u4kM6R
PAQyEquqhhJapVUcKyqUStYlOKRoaAgp2QOKsbwFNVESa1z+zZUcq5TXCBCXCll4T6YMldJjmR0b
dYh6C205hBkwQ2N2pDPqzm3Zg5zY6sHb+DEmIHfqJ89iLMDn8+cp9WtVW64hpRVt7TRIVqQbvs9U
dViB38nKrPTuLAHAP7M0TVapblrHnuc/aj+RJ6OT74cgtuWJbNwFvx6z0yN1jspDgq0BcbQPF+rp
UUEHSmfwqmXa7ZymGlsnPOpD+VJ/VJbbSDOQidJUdNAaUFQqL2qRKw0cw2YaOGW0fs01T//7XGT/
uOI8l/nrijSzKYR1RC02Hp94GJUJKm8Jwet+NLHdMR/jBo+VuRfLic9N6kVCPEzN6mwzrTv3Zu3v
8Wo7NGYMxA7ZplMXAJV9bBgHstFB8AL1zOqAMgOQlD6HDXYQ4O2qneFRA/zejbXnoinzV2G5zy5+
CK+ggp5OgCedTn7r0v3eeYJUxkF1CzXy30zxP+4DCTBUeYG/e80kY6ey5/aCiB6yMA03FXRqJ3YI
y4GyS1Ho7NLgT34y3YdoNK3nvw3yXbOa2CH+dVAfF9ZzYNnRqRMovpSZ1l/p0EROCq3M5WwZEYi7
8kgtyJNQib7qis1SFMbWiLBH5Z0xfBqayqXml7k/Tdka4OrQexWUUFdQMb1r6YfGNvFBBEs2GxnK
RdU4AtSgoli3qKnf+06dPg3auBWlCVCrsutW4s32Lsjf7Q4Y2/Yl8HVPLMce8sM++/9uz0vUr1H2
akp8qewVKC+hyTxMybIStLUn6VUPc/4sbc1y2zK3X875sw4pTERhI3czJ8WkHbykgd0fyTTZw2Xu
o6KMcm6j5ien0Coe5ktLPHC2ZRkOy3maym8/T00dg5FOU9NEOqicr5Kby9FAhWDNRwQGU0BSLmnB
+VKr6gx1AL1/mXrwhBr2qGt5zJSN/CrTh4IiECRbmmEaSxN8zNKB3QcFTWrSjwOWp9NMs2mes4yS
Ld43zpE6gQO7i1kqTy3K+Fd95mDFrRYy08oDL75isJGaVSYXPNO7PB1A1aWatFxhIkCurfOTI9m4
C4IDgMJvqHNyU/NypMI3s02YP+dptcH9PC0N8jQEs+KuTrCPwjKIpm3BaE2ddGg+pvVrbBWGAquq
vtHYvmiwsqP1jBsAB0FNWs9Qk7tth0IkpCbmJvWilg33S3JyA+x6WlQQb/1+/OY12BIFjt6eQCiO
NR61HWWkMzpEvoBEbFJtaagPlnW8NtQQas8z+DkI/q22uvvDPs386SJD6kULxxXdBiGOdt87wb1p
t/pXB0Ksns+i75mM22XVx+4FEsDNCTQeKCcccu+bUZ7JgUGVeJk74JQv+6I4C+iIrKiDby1oTL1C
2blc8bKLzl4YZJdwBPYAqa3oOzcf2sIYv1koSl9Bx1aoZbO/RYoYsYcawp145w5fM92uF1FiBVch
uH2hDmwBUFuhOjSU2E0dhQb+Zd9EHUVfHhwjBLUiUxCovu7uyNY1DCi7oR3uSkQGN1agdTd+Gpo3
RqXf1mpRGyOVRK2u0cKNBsZ8KAJD5DFwHPOAqMqeilrmQhdqQt2ZHUB+PnWSP9npMCC1dGAR3/1p
V9OCHVo75Eaz++Sv7HSBZNTCIwpyps4/hqN6F/ljvZs+3lxvQ26ARIrjWKTbeVoTmPpz7HbLUqv7
M+dI6PTA5N+0Pl7XKDSL7urEA+w3h2JDX3liadhG8ezUFcr4uir96rpAAXSd+O4lIE8SXP6Utlgl
SeZAP/QOyaAYu5S0Xhae5f9E6gww7jR57aM31OiVj7aUwzrEo/FU6iI/GsiubkbXxqIS5AOLIHOb
75YZLLUxzX6Cg/tJssF+9rQewX1E3i9c0/U9VFG1rYM92W0s3HbZNbrxdbDbfceN9KfujAc5eOVX
gDYh0AX2Q0fWi7Brx3vdFPHWt8vkUDp1cmO7YbAyvLb7CiT9diiS9Ic+hF9kGg9PbdcP2H0a4uQZ
0j7hzs7XTuvkz45EOFC5Ws24jxw3PJZVxJZFEEtQYLP6GLnGeN/Uxj14OthXaDRDzcm3mxP0w4o7
0LS9kh1/DKIybdmdBWjrbqs6BJA6cleah+I6EGAGFy0T0bk0Qmz2Lat9rdiax5H4DnANZLKUg1nz
YYsaynAdm4m4ovhFXHMfBV4IOBSI17PsakB7zV0UGT7xmN6QCTVcGjLTnWeFi17Ld4HWxJtOgT7w
r9ZuTTeNFggbdwdLvfemDh/VAqOfX6kVcj8/Z2Z4ngelOd76QxiBxPNjIoGE8Qo3U7zRCCKCBfX7
xOTjhEa9yNzqO5G9jYqPs0jkcGyyhWCK8m0ifpuO5EOHT+2iD8ZjDayrNNwDJGwWjIPFI0+ty4RZ
GCGNgeBAvCGMQyDM+owCjSfqJBMPjbNpte/+NRDuSJMF7KhVLlsSHYWdV1/yyDbuTATNTn+xt6X4
bI/N5gtL63f/EgCgJbFX4HfzxfNj864PUE01RbKE39bv/K5IgpwcDm5QwiRQqVoG/oWmasA94dtX
fDH5YwtJpl2DEu5NM1jGlxEP3kA64SteYaBPqRPtNEg23kCl2gVRBgqS1UjkdPPHXo2scwSGAl5M
I8mB+SgCo5EWEBU3MobouPNrJF1TdwBRpJEsdPUvNcBH5ICVHmovgnUWVPYdEOLxBv8M79QlEfiG
IV69s2qrQF4gtKAWLnXoUVugV7XM5DukizZD4YwBahLDNTi6jO+xjcpCIGbjJzbq3cozO/Mm7wJt
245tc+BlM5yQZ4f4uJOXdyUe8yjPa8ULlhEPfgJw7yK8G2UFxrDCKZSqiP1Sa7pY/u2zjdL6l88W
FPqnzxZpGkR2Ve0XlW6FfZ0taytsDlNxlmoCNd8cqOyrNrU71JHU+6JLkm6ByCoo5Chc51ZOubYi
MAZMRo607drtQ22BNLbArrVxNj3EzJZh7+NbJ2OdR3hHB+w0KhWvXh2E1J1NHUDs3Cn6rdU74qAB
EnLuuOzPdEYHGedgKPM5X80dZem/RrXuL7LK6TdWHFh71ynCO3dQJW0DqH6BPDmhxLN4Jo/Btkzk
N61HVP90S+ixB4cejxJrTut/ivFPp+Q0wolSAE4csU3Xh9j2g41uQHCXOS5qUPx0XSpYcW3VzcJo
gAxsAQt64AwQaTsZv5Cbr4PmlBUFInAt9hpR1DSXRrm1AWr51PC/ufW487cCUETIWDnyscqyLUq5
kdfDnbcxWThuM9Xs0mIZQzfkORGlfkhMDtlxbdRfdNb/GGLPvSLR3N+ATRsV68rfMjy+rKWDzJWa
NpNiS/5D7LxPmyNuvBszVLaDWhsMuxsXmLElsovRnra21Cz0ON5PG1/Vi4qN6FMTscxoH5c6MtEl
qktdAq4GEWsXhtGytSc8/cQI7YqXRMs3KM+4vl8R6jTHoEGcJh3N5oQiE9BLZCCqPkGg0zc3QYGi
8tzpuw3100Fzom8xL8xtL0yJGhYcIhG057wuc5TypwwMMi7vF2SM8vrdx+JSLou6RvZXeVOHdIIe
/JdQWkgKJG+htS7PsvMBJoS+1LLJIdHYJUDzI3WPU6y8mg0Y35qFi9BkvyBjpXrozAVSZp+Xzs1s
LwwT1B9Tr7RWRgGgYY+VAcNr/FjTjYZbKDw3iY17jk5D976w0hgKZ4ib0wE5qrRDSPdXuwG/kACv
P1k+jaT2mEQGNMuXNNc8BkJCCMWrg5k51truU55eQA/WbHRwgV8Kw7fOunw0FNyLDmSmszHsrCWP
B7GOsFJxsAfx3dMYZEtyScg2eKKCfk9or+cZqkh/xO4kBE2fK8VCgyrZwVMHOgsS1ggwKXAYsZ/z
1mRtxsoGfFd5MceG0nk97MiHTDbLf42mKec2+VAzzzNmL+cebjj5yuAQlKw6JIw6Eb0fYkQjK9TL
o532bgnCoeDHZEuph9xZ5eSbNtN+UgTyU5AyiSKo/IQgT2+AZj9h7/g5mvlHcJMGuyx41CLtCSho
62xq4AfsrHCAUvwQn8shFeBektotitDMZdmEJmI8abAAY6R464NkDZCiAPYjgnAN88MfMi5f84A3
X6oBeXuNh/odFjwuuCdrHf/HPNnjpdWCBadCNb+TrDlerrgfmMB3EXfDaTrVLKkdjAprKpGUqCRS
PXTgHZBZA2jxeuwGm8hE0R7oMF4AvLyFWGd1746Fd0KxYLUkuyZBvphXYXmT+NZ49ViP9YsaEIIr
ABmjnB1t1Bc/uDnkdDtdPAb5WC16MPKd6DB0WnbS1WG2UVN2sl6y1NzkIwDhnajPNQ/yRw8o2Lva
9Ze6WYXAtawqLtJH1jf5IyKvgDcW8o4cgzy9ACXl3lCriqu3XpTDNAn06kCrmoa4D9WcudrQ4kHU
7amZjmxcAQtkb6nZuAXSgwhwb6g5RH6N3Vjlrix1UXCFRntkN6wl9SITrx3KHPQW1OvyNjo3DVao
1Kv3ZnWDkMEtdWLpGi0KNui7TNOsEWzLSYWCjOrQYHGAUFKW+Gf8tvwznWld8QV82d3ONHI2LszS
bxGAH8AEb2TYGGZQZlZndAigCnDwIxzm5t/85mE0glxo2Nz87081X/KPqf74BPM1/vCjDqfu5L41
7v0QIssaVELyBZ3OBxB/sFVuFf0CQgnpce5wIlDSl3n2awi1525XzTg36ezPC6QNMpKGA5bD/3qa
sPz4YHQV+iSTcb4qGXlV2vmC28btKCPs3dSHmIdQc3KhUxpSFPEzlDfLvWZF+bWBNCRDKugkFGMn
HYqBAQWi+cVyMK13W0dncbLRIGp0HtQdAGy0rDeVTFAr8TGWRuQx0HK9Y55n+6ijdntM8SSiq84d
A+h1Ot4lF+GGWJnLsOXrpIi85XTFj4kRpULhNji8O7p2KgV2yaURr6apaHAoX1KnC2+mqVJpFOsw
0srJxdO8iwUSoi0YJuSBS10epjMnbd/P/mIjl961nRQ3NsbRQXyczTaupplnpY7ZVoIldBnbuONB
7+bdFa0DbqoQTOrU9Fni3UkTEtpdYt6EyqOEvNoubFi7pM7Sdr27HPGWrOz08zSok1AKRBEPIl+A
iApZixvXsi6gSSnfipFdNK4Xb7Z0LqGDEwGL68f1yYlScDN5ur93qv6RAOkEQw8UFh2RgMk+m8iD
7Fk53qDKfKEP2BCkLL6CQM++jaPYueCBtKYWHbQRbM6p1by1Q5Ag09cAkVd4Zb10uQ8WAycLjlVq
q/18yV+aj7MkNt5tdNamNn8JwyFd6HnmvEy9wVY3vPtEyuSWMZbcgvean+pmPJIJ4hDJbQMg/o2P
ZxlU8/pgSW5texuCjOlKXnRoqnqXWHl3plYfxcltJfLn3BFg0lAzk6mvwVnBNTPYz7Y2t6qlG+vJ
llyoI5UZii5yFPGQjeYMS8iJBo2drOarBo60tkkPBup5vsBKzb1j9MBrGS4+cJyP7tHmzS0Noz8J
uIgSMqfFp9mNEjS88fQR5j8hwY6yA/vXZTYJv7r2nhOe5k8mHT9aGKBJRE0qvjDyrXnlLzSNO5/+
qtL0ASM1QVdFLnTwRnCA1EZtTH8VTeq0HkT3skwu58vqjXB3Wgnc+vyXtlWrHXS3+zJ/cQiQgvdf
pvv50/WCeTd58EJzTf9Dry9U1HW4mZpjYR/AsNGpYppu75gQSdDyrP8W182DmWbJQwzJxoOj60Do
Kjv07Cwtby4j1uEAf7r1pgGV0d7NCvtRguiOnHRuGsuG69U5spi20lieLSQE+O7b3njqmkGcO9Xi
hTdugBUBc3LpGfcV76urC9Krxk2MezK1Bqi9giyIjmTr26DYZVGuL6cBzAzue2PjS2mAiRMQPayr
23hPk4MTNzkgKmIsqEkDPPxYNG70t2RqR4QS076ttjQ5qk2yU2yJH9RJH1eLjCNSuMHNdPXG6oA2
i/iaJnOdpLvodnEhfzp4cfwtTxzjRK0ey8Ot75gt6ETwB41aH9wCqbKiTjLlkMhc2JXfH6iZjIW1
cyIE68iFPkKHyjh9vCeD5kDjxStHfUcfALQe+iGQPbaS2FN10bMeWe3taDvyWozdm9953hdIuw9r
KAIOu6BHM5TaCqRbwGjGnncqqgwKfKig/gKeQhuUuFlzLNoI0DXzdjK3UOCTZQm+EMRolu87blCo
7Sac3ozNT5D6OLaiWHwC6llxDTFxw7rT8LGLwH+m/HWgi1dZy/yhQJJtJ2tI/CBK6z0oB0ptYw34
atdfNQQ5X2MGAGTS2T8TK71p0sF8kXEzQA/UFLfcitqtW5r9wS95gjhFooM10O4fkgHKuAICnd/V
cGiU2j8jDHcyBIPxE/U3vpXip5HqKElQdeSRq4HZwkhQfJaG/RM0KsDlDPvs1qnq89RzkEZEQG1y
46i9JzdUR7zPNii3ebYo/u4T0QEkjwfQfKO8Q1tkw1vmhECXeuYzZIdLgBKNbFf3TfJUtvbJKYzw
FfU86bIAPPoiHVM/58aA1Jo1RK8fI7sUYhQ0MucBYNuWpa+0OEaCKBDpE52JgCfTWfcX29/8At3Q
8dws0k95No1bwxHMYLtPWb0px8aGe42NfE/ptanXQZZszbQSZSYfOTpyplnSst6RvY/ThRiR2L0U
bVFsOegHns2smPiseOoa68Ryqz1QSBDnTfOJzwpradjjBgTapqc9KX8XcTJUqQGmwEhA3Cw6c62w
88uQe+DBLsPkP2l3y1gu/Ej6Ry+B7AigMkl+yUaGhIvRragDecL8EkFD0FrFY78Chso/zm7+wMLN
EKTOsrdRzdkBqHGUWds+hJ0p1mAp6zdTcwQRm80rfCTTaR9kZ4wgcE1P1EmHzgFhGIq6bqlFs/WJ
8T6bbXTvswWWFmxaKRpEvFwzWRBnFuSHTp1rVBdq1Xpa72Ivq5bUpAOCvCDmDOqLXXoAbCqPGgRi
S1tJiZDtL3NMHmrA73P87SpWCe3XogX3ZDjYxb2WGEfiZvChTrpLUGu17tVNAY2+SMWiu5sSot33
djcedYi/rvFwdI5hHYTLxh3tU53k1pMOuvSJtk6K/AAWymIVADX3hdz8tLRPhh5sXTNvUVTPX+mO
qWsIV5SIWdw2ut4cm6B1V3qQRK8yO+el5X1tE9Cujs0YHfQsFfdqIPVXSQ4NHRNwIStK+D5JMQ+v
Tf4WIOAThk33imxpt2xtL7wmrmFAzHUEy6iVjxBRTt59GRRZJOQYxcpA8rQFQy+4P2x91dOZha1q
J6SLcAHOpl51ZoXfWNNDxd1FmZA6gBRTBtsagN4ta2wkZSWeRA2WEeD3d8ath+fMbekgta740qZ/
RtgMq5oj6Er/yzRs41soyykNrivzdPY1BdcuxBS7r+bY60uZxB209IJu1/BW2+nIdN50KAlfIi83
vpR9fyIObU+AvTPKu696mUIOEvUXWhdnDwKl9yjdxllQFZANxSP5QYvlu23upTOh6/W6ExWYgWw8
KFGikR3oI/s8TU+8rL5Nn1j9KbwA2Rd5ZKHcQbEgfvSy4pTnmvcQg/DpgCeKugu74auypzreFmYY
2gfugCrld/uIRMYiN+pyh8dff8aCvz+PjHfQh7bzbWIW0aLUe4gQUI8TRuOiKVm4zbsBumYadBBc
TwW1VHO2OUk67IBtq25bdahBrI/sBWzUpI7ZltdOvSl9s10Syo3wbtgD3zo29/eEb5vtmhOPWx3Y
4UVKNK2zspVnVbfIrdVrIfH0CDTDvBEJ09aROgv48H5Gtr/1AlgK+hxgJbcxfj0HF6mDTT06xWNV
iTcLUca3qKw3CMR1X43MT1bATw0X6bqI7Bl5vRGpw5emGLWF72bGySVGBAoUU5shIod1TnAgEx0c
FUWmM6QpoOVajBCiBXh1EzsS1cqq4I5AXGQDAQD0byx+RiAnv3jq8Suk+WJCWW4X2wyP5ELrk72t
a3hLlAk00Ns6sCGmY8RvPu4K1+TsW+GF8cpgLLt4ie4ewzGv170UErXeqBeHmuebXWc/h7xtHtww
ara+n2f7IGNQSlOTkcdoQXE9qtk3hPbjle+MYuXo7rADhSBh1OngCVGufYeZa2p2KN674+8OtsW2
PMsAFx+a+1H4KO1PomyPnAYKDKHwcAtlkHdb6Zw1P96LkK//plnhW3jVqs5RpeIdEeorQBY77R7R
NXwLXRQUK6r9T5C62iHXa+IVBpUnEClWtyGCMZONmtQBdHuzs5aaAwKE1m7NR5SBtwfbLBQ3tYvw
YQVpiLnJQaCI79U6x1YAhLTLvWWiGMYh1frE6yq4d1iTntoh8ZfE6M1/2WVupafcUvJMiMCvweWb
QpSwWOC2NV7BtyGB+TfTqyP5AK4X/CNSFrX3uluBcEg9aofw3bcNwWhsmTK8Cw2QV0sfiSzsDcev
tg5lnl4Oz5CLebcTEAMcmZOd/EcR++tAG1Fj0DTJzu6icIMkB/J67ojnInLlYLdBUUiSpjsjyZov
5BE2kb2NIc63wGIrW07U842m99u/tol4HvkyVMkw19uZHNRwIa+hfkZfqaw+N6kXEf9uT99/GXX/
0vvH2Nm5VVOVria3YzAeugFJV0ihl8ceEYCNqAzrXgASBpljMb7l/k3Rd/4Payx/Wsx1H2VqYGcZ
9P4JKPBqGiOzQluLAZVKdL/pg11tYy3MEXtSayCpFjydOqTeaC11/dtcMz3XVRcgk9hnJcR9bFRe
dzyrIVA8yPdK7NkPmgxYm7fZo63XOn6nXQVumszapAzg4igpizOK4MUasKfyqXKM71TaqPHveGwl
b/MYPRrDleazF8nxz6SqNSCMy83c9Oq+3EAeOdykThCc2IDSK9Y/E/o9z1tI04X+cHFttzuZEhuZ
qPSNb3UyOVj9vd4bC2QLSiBEcEvkWGEiLGwXJ5KhyVSTqSb1Wi1qO6kXe0XzkXr/NjbhITIXmQCB
qiYuWCZgXQkBWrPs3WMpdSw1lb2rOAgDhuallG5u/ZSJ495Bj3YFhtsguw0DVcAgoxOYupn9XaCG
eAVaDftGK6D6N2hO8hikebWGktR4RslXeuBFwrdjkVtXKy7YsmU8fGlNcZeluf0Thf3AN3ryLSx/
DXdCCfhGm5gg8se7AvwIHkIxXnZiTesDPdA/0e1PdtMWfOsU1aQ+5A1mdkVt91EICCPNgkRZETZb
JkOQ4Y4QJJo7jMKG4Id2BYMNmKgKoPYRXFmULOqO1GyG/L1JpYd4O3zuHX5vUm+sozzsPx2bj8Do
lCJbgdr2xGpH7D21wAIaEYpsbpmFZ2rTQbn4+Sj2ceJEJwOLT+IziGX3w2d5eOVdb9/pY3IhMgRL
dNYWsNF4Q15DNv5AlV5wxdp28iKzOVjw6lN4qZXrx1zgr5i8RF3wjXRra40IJQDCfaU/Rxa44XBf
+7cirMHHjYf/GTUyyEH5bYigS2edR0DFIY5YW3dNXjfL3BD9l9izvrWek/wwywbDVR6KpSW2Snry
xj0IrfYB0yHIFuCeDmpwo3QD0iStEZ19Q/uWar49LSjbxMhOeRx+o2UabRBcVLkuXKtNDrRY82z8
BlEMX6yJzYt4vWTvp2etwqtCMX+RveklSjuU3e7c5exKdsh0pngxeOUChL3jFkUz2bMDeXFhuOFr
5qMM2gEX2yVOw+7iooAaUIMmfI0hDcB0cG+YTuRvfx+ZGNF4FZn1LLCyOYOCSZyx6hVn7EDiHeu1
J9eKoqMVR5vAzMr7NI3bK08cAFo6KIP2iLksK1/Xd9Srtaw5BYH7derVB/5Wo/jjiMURdi3c1iB5
iQgZ+dIBxHUb1gnthlpR6fHVP//xv//f//3e/5/gR34FjDTIxT+EzK55JJr6P/7J9X/+o5jM+7f/
+KftuZbLmA0OC+aBfYRzF/3fv90hCQ5v43+FDfjGoEZk3tt1Xt835goCBNlbLPwAtWlBidCtZ+8s
T7EqoJL+rkkGlOFK6bwhdY70ufjeaqtpHxt0YXJExco2oRVWx1i7A9SMpRc+htnWJV45yKXai3Ao
o+2kMphEzW9t1BFfQgBh5mVGnLB4hWxMBoEQMBPRIUj8zzZyLrN0peM3foA8MdCz6sBE1p8tdejj
ptrkeOiBkelXb1rJLyDTz3as1bFiZxmvgEdy28mFxpIzTQA1BX3xX3/1tvmvXz3nNscvizHkoLn9
+1cPerxc62qH3zddNOyQBA6AmjLGdWZr5UuVIGmilhPdiDro0rWrK3lw1DyhVFsHTOzvXpXwtUMW
up/m6XRFs2H1EmLF2oGxOnxJo8pcxVbSnR1IYh7LAjwZA3JTTyNIn/H18jflCv5pYLyVq+5DaSRI
hxPdZkY13Mgwtg62beKZi5IG59/8Lj3rzy/H1hH1xbdjAxrCGWe/fzmdm5QuoPPiflqk84KhLj+3
n5ChyG+hKNveolT/kR6HUS20DT3yqKm8ANcSt0MBrWIz9L4hBizXnGUCrGl4MIWihlgDY80XU1Zn
R60R8VK8E7GePzOtgGRQ0cF1yO1j7VxDLa+uANpvkLBn97li0y/BbQu6g8Q//n/mzqtJUiRd039l
be7pRTuYnTkXQOjUlVmVlTdYlkKDo8Wv3weyZkr0TM8e25tt644OZESQ4P6JV2zrkAzLDp1E/3Hb
uh3QJNPeWnX5qZrhWtskJrw9o/ApTqWnRZSo9ocllMcpRDPDGLPGb0NYhHH3Du96691v+5raXWvr
Jwfnjt9C+81hTu8t97xu3OznliGCnTRS9CD8Va80M/najG7x2K0vVAplY6UIgLFQJPbgDVAPz4Ur
y0e915q9oi3Vbtu6HT2O+dvRFeK9t2/1RlPq6k43u+wncfmhE+uorHX7bUOtq/F/uCNM95c7wlJV
R+NfC8dsAQ1ZGOvj9NNIxciiz0jJRO8spijs49TpZtSQV954hkn9XnNb/XULwkxlmK4iK5xulNgl
RFMarCDT7HqzgH1zid3MY9/sYbe3jSul9LrV7S0BBIj3Tp1iLpPVl+2gbcO2+G/XvZ0sUrPw0LYO
KJvZcPKjGBftopqOdtnemVNm1F6ZzKCtaBSpR9NJTz82/2mftxVm0x/+w9jz67C/XkwEoGxTtR1X
R4jOtX+9mFncqFpeqOGDmNqZVmzhehr8hTs9UVxA34W2G3K3/Fip1m6Ldbc9miaGpTeaIwq3CM/S
RpQO3ONBHlv6DOs426yj608vkIyuhx7zNnbYVuPxQdFJiymnRUvpN5mGvKuuFveamyXeVmzZNqiF
8n0D3ZmEKgGy7orZl34qJVo2oZvf2+Bc/vqquOJPt5hhCtUSmo7krmoav10VIiozKrvcflCxy702
VsMMpE0yIGyry+2miRrZaRpM8j6xlzz4SXq5wtBgk0ve1qGfBzHWQUp+k1YOxQwObrK7oG1SBS3u
ovU3KGBlIc+BFXJ0sVbEYBodRC/Fhx97tTboNKFi3TiupSEZpohiJEp03Bb7dd3owFCKZ+NP67b9
5Fpqett53W9bN7cOobapfGxWeW9PRIv5jmEYXxE9SlHqsuvTtiWp8dgKG2y4tq0/7e2abYtBrule
xb2+3gLzC7eT3Kd6uxxLC6DKul6tJpsxgqIiqilk/Aj2O4DxLccbWnd6p68EEgkRmdYtmdK6tG4b
ZxyU8o6yHBZhcVQi7zxq4Qlzb3nTdwky80sXXpxCPOdl3z1sqyqmriCnh7HfFrcNWg6FStVe//oe
0a0/PToufhuuhrmAa5lk4ev2n8ah2VWZ7majfohjba06lx/Stkk+lSOgw3Cy1Ts6PwnwPADA6OvF
nySKGPT3w4+SttIe31RUMoSdPP56pNsMKgnMfOUWSgLHFS0We0wbalLI1W6LTrLsYtkv74ZYoCoS
lfsEJdAPslKqa2RigZqui2QY3dERq8rNulg0iI/WjjUdt0WIRt9PuS1ihbxLgJrtHIO7fGMEJaHe
7pLF7n6iXsMWJzJqmjfiEIWq5ZSbUN3eqNdWgZAETmDaG/Uat7nqNjSsn6jXMpraXT8W/dtHbJ8z
Q8wB961n4qOui/7e1t3oNhvgv06QeD4avY5TuKoWVyAUxKMW1acwltpHVEW6PWNqeNh2S1P0zyW9
rrFzwDsNZBDbetvsXn+c1ogWKsDr4dtpZV9FlOLlVdubC7hRrBvneogf0Vw3wedQrWtEe5pbOgLQ
CoSP+kXyhfCp9IqlDp+yYdGDUJny2xJs6LGvBv20ncnq6AD+ONOoFtGDKyfIyfhkDeHk65jGUZyG
m+ysL9t6q+nmXWsZva/Zy/d124Ztv4mjDFU13s7hJAdMrNpbJ6KCUpp98YIA/HlzhuzS7mJNi/sR
EKPtp2KO4U9gnyq6RjtOCQV7TTcMvoFTvDhJe27D8gkyQ3arMhzezyRGeF5gcG1VwyN9rgg7u6h6
rIqlxSZADodt0a7z/tQOAMe3RUyYjbu2Vfdpb1T3VNi1oFJz8aDXVX6r1uKgzZN42FZNSdgFoR4u
e2Ndp5t1i3PH2+7hmJc3uixPW7EW0yDUDXP7tBWM4q1Dtq7rJgE2elAhhBMsOUi3fVRK7T5pLIp6
VXsywqb+NujZq5EuDpzXNvRJ0827WjPag5m3CnigBbkGWJx7mfTVw786T56dpkLWBwoWw64esMQr
E/kgVzYKMEhcklciSqlUmDa2eckjxbrtxcI4YNvXXhilnKSmJz/Nz05VBctczU9pBkHDqW2NXgsZ
O9GtCUGjYiJdxQ2tXAYQi6bz2HQNHbhxGLPrNq1qv9VU9x590vhgODLBcaaarzKd6jyQRPHO1mkU
2FXsfIJTtcuLyPwW9e5l6OjIbIcDB3DvzShODgCalv1fj4TG77MlUYOpGioTg61pGmPKrwMhZai6
0ydlwDBeo8Q6hrSXNsoAclN3btxrR6TCqIhs6wa8o+JueFw6u8bwBpV8W0jtPh1K4oGxLj5X3JWA
y8wPP/YAwx/RqA6To1glVjadlR6RVfKfwd1toip9hPjR9g4LR4xx/ahti7c4wgB97PfmnN30caff
bRtUOiB3f30ZtN/j0vUyWCpxw/qPbW8Z9k/zgZgmcN6O2t98x7QLd2WS8sirOB8j4kUZwNAX9DJ/
PPR5ZATmZNS/DwbbETIH5L89/bFEz45OWer/9Vc2td/iHKE5muPwl3MYPMw/ZZ4wTTWMBpP05i2g
X0LRoIQeJS/UhPO1KI/aTnao3VA9/GP1Nsc3GlCqP6+O0G18W60affKC1caPvdu0E4GV1CUaTbut
zFkIN3nSLbRcqnw3xy3CwbQ8gjLT4gclqr+/wwjBDMYemkcZaWYwr+9+7Fdikfcf0vEtf/hRCbGY
00mDTRILw3ZNleVfb+dxXqakWazsOIdQvSzfwJRlWLDaFgSaFJDEw7iMGOquhJOxz+4AvTXvf+wR
KuZCf0ifvDEKcW3UoTIk04SVU4zAdM6cAwu0it9ZalGfx3Xrtri9RDSCZ3uKrmJTxavqn8eXo5XB
E9a0T+p4+et7QF+rC7/+XB5eR6ASYupCwMn69edCtShmOlnR8Y3DZUj/rSJDbd+91qOSxiUaKs36
ki1Riw4464e5hNOGQLWX2ag4Rv2AMJ8qKFtHunGY0XKOyReg7v60/GP7xglzmre7+X//UsNqt5rW
50rOTRLF3W+L/334Wt28Fl/b/1qP+udevx7z30xX/PuXu1wnnxsm/G/d73v9cl4+/fu3C167118W
diUR6Hzff23mh69tn3f/qMWte/7fbvxfX7ezwGT8+ve/vX4pkhLUOjWCz93fvm9aa3e6qRvEnv+s
9q2f8H3zei3+/rfbOKn+xQFfX9vu739THPUPS0OiXNVVYWmuZTBIjF/fNpl/OJrQ2Wpbjq4aGqk2
IpZdTMFQ+8MlwLNdQxM2/7Oo28CaWzcZzh+GK1TNod0Gr4IB5m//+PHfC5Fvf7V/XZg0fy0AWaZw
ibF18h/NcODJOL/dn+GoRENcWhYNzTwQjjnfhu60qnfBtcRX7ZPRz37qfHIG7UG6QPZyKFgBsrDP
teuUeyL3we94knYNZNo6mj3ZsN0lOthnznCXQxTxUYcKz5UQpCxODXCN/EpDK0UOsPi0sQAVFerI
ouBgioqae1rSm6rTM3/O4Xta6scsU+OdKB1y4MeyOuTzEh8LDcLv0upnre313U9/vX9Rq9X/xSXR
Va45V0U3bHv9s/ycebi904Ta6JqnRREuFWW0z6NcQQYhmQ+VohxsHO2ITGS4mxamnyg+6kv2omig
5DHjDJqZX9pJN/N7t+TXRFeuVAf0vlxPzyp77wxK7kWu/TwLW/6H1Frjz/f7gGPQG9TWWp4qHBsl
o1+/fRhTP7b7hEA+Cp+LGr6ENIr7gozJKzoXG6RFuy3HD2UiOoQIaterRT2ezMb5UKXKeNAaptAp
ym2fmlTti4p2+Tgf+w5+y5RqXiqsQG8BXBT1J3BfIjB0pfYqJ/KrCPvt1qJrnJcY8AGJ0PTlPtFq
dLuU5mthZS1oge6CrFu+k9V0QXzsg6kv10D7iPQm51kfoichO+j9iXZSF0n1zz5pWZpcbOcuguXv
QTrp94mbPS1X+RAuR4WkoFBCF+VcgApKuxtMSfPZnYIsiX11MT818VLD6R4+z+W5p77rw5NdfCDx
jqI1NFcVlJkp9np29wU0CjGPk6H0Es6EjFG7gz2Dmpr9oR4n9mvh79BbBP78Xtad7Q+68rnrM8WL
RWfdxnlPACVmXx3cwuvCGAAUtp81k5A3xkPNvSxQebQfS71b6KgU0u84iVJFtZ/05r1ZlJ+jMMb6
axwOsF7xwZ6112x+nIYM2ZbJfHXiE/kyJpp1d5dYQKLRFPCWpg+9rFh9Ep19lKcfgZrvXIQJIAuZ
ptea8+pV1V7X5mLs1dgoPGvRD9gjvS7Z7PjUa8F1LNg6Dc2ztABOIbEl/bqfpl1dIcltOtRV8YoD
b+oXXVniYmDnfpI7xq0e9rWv6QHldDrUdX+fKe+oPWTHHIsyN3VI5DTdy4cJabnuU9jQhY0XoDqL
uY+T8lWx13yoo6gdqkO5X6rlPkKYx6Mw8bEYnpphrgHBle/ht700XftJ0BBD4ehZOFgJDV35pU2T
ez1upKclyW2Tdbig98MHYrqPi+UrZjh7nZhzf1EW2m19YJnhRS5q6U2qiTsRSsiVfl2rS7MiUQ/J
HCKm1yiwgjXqQ1KDe7f0mV9VzuzV5nxSMblc4sjLuuEWQhhWRd0Vfg6HTkl9Z4LSlDWfhX5vYGvb
u8VTq8FjjdQJB10isr4/Z0a6WyiRVs7IyzLjhpTzpIFcc2bxEs8iDxQsG6ifYwhXUVZWzQ9OJh7z
LDmb6JenMlZ38bQaCwMGOpam7YOxvx2S6iG129dKbz8iMnZAcW9v8SR5aHK9dM7RKFs+TtijB/y8
1SCRZW6oeZhIBMINGVjtx6UKM0/kn1rH+RbyXZocJVDTeFXaWPr6itcX2Oi0k4uNsvWc8vfU0hga
GplSnR66pn6a5vpcD9GdsKzPocUPKM1Xcx6bg9CyICzDByeV1wBnK7qXSC8q1gNR3a4zMZ3RdDf2
otBGLqcYDkWk4VMeIW4aT643mPlTn817W9VzL7VB7lpqkiG+iRS0MYUedOXKg0D2ADgG/4BsldzJ
U0aNuYCcgtxvaQdVr3ic+X4Wzl0yZfepPd+4hnKUaJlpEimtGbwejh0Dw7W7q8b2ZkYtxIOuZvpG
Rc0h7E/pWpHNw0+6RaGkjN+5c9dA3p2eZG7rAUoEDcax6t3b52bdEoR2te+G6Bgt6WtOm3J9vue2
Sj1quxfw2qcwD3dGqu40mCMLCj/Q3masMqevpJcUbcOBi2TIXafdhaRv64bUFc/ZuKCv437Su/Ah
svOgXTVdocn5huO8OJNxFTmXMDuJ1o32YT08L6dZnWlraXRqUUap8gVPOkr18GxWuKuaIghrHyod
vJOwm8JPYmtFZcSPGNtqxzTpT7rOkEn30iVHjvaaOd6qbnMqO+2DYe1AL+VBJsSNLaoPkdtcMJ55
7nKGMGCgaLa8qqJMgjrBcD7B0rB0G3BwkR+nsRMIOklobjomYGzx2DY47FkIRZMegPx3HdsXTG/U
SZKQ+es9aqX4JmmQSUp93BumcZvL5n0YT3c2EhtAb8V7DYRKmrVf4kSsFGvji9FCfe1KUMq8acKk
8IZiQLaSTbQdHtaqauk6zIEOZOjYeNEnjK9lXgZpEwUYQuQMIVibTwV1iHnJPBtJFc9ehm+TQR0N
PtYUFZ9sdVLPE2DzY2LbV+4IAClKJpqgxiD3+mzdQnexd3NRnKq8f0Q9A6lYdWZ8Ye5Z03krAzVT
N4NnwIcW2YCegmF9zKYWSGSov0ol/ICPy7URIgxQGlAjp0g90MmjVq8CTEkqT9cthe7SrPg9WQPG
a+a11DP6vg5+kxNeaeK5oI6z4kbi4CWVyStwh11vW8arRSCSdgiBKaRJoUnjUiZduUNN98Z09MJb
em5F2dl3cHLHo2pEtu+iY+2N2REkXnNnorETq+hv0M8HYiANako6QgoOfa5ru0zUS9dGX1CefaxJ
4Dx+w+StNzwqr42PVfoAiiZQLTdHhaD6mqgSDQ98N8nY2l0xp3Ca3VMX1fx5EB3cOdZjFyXR1QAf
a8oHrynEnWqijItt/Rf85zoPVZ+DDqM2btryYCqgeDUd7XQhHsdV+Cxyzno33EyqZ8byDGEWvR+F
b8u4FS7da46X3MHilrjeW3l6TZ3lAyozgrEYgXRFvxo7fE8mKxBd1n1cL93aJWMAVw/04J+juv+y
KDzERaw+jwI3KYWSi20KjJSLd4UATNR32q6ttGegvHIvkB/pzPzLUA5qIIm2uwT5wQlomJsrd2M/
vJhMiP6CotZIEdEu8fQd8qby6rp6T2US5zHUXmkh9LP9oOjjbYo1ETpHj4SfZ6WfHsM4oWVs4geI
Aweu3F7LUd4SWU/br2N69E38IrCyhGrExxq2udcz952T2l/bdOKen8R7KZL7gV9IuXZH0Qh72Bt7
rm+RnOGLo54f41Qb5q7XNU6yh5qS3/XDp2UopBdBhTw07cFVbWNnyxFLZeB1XTGLE1YGhj+MkHMr
uzoz1MOM2NWlfIJT9HGpRX8GYX+cFJOiLGQRdDVQ8SrHRPgkb+epAk+CQ2B6VGwiH7ep9tI2m72z
JDsT2f4LnLO7HAMtmE4pOGFUXAKpG1Cw42TXgF6w+kFewc141DpnoJVCBpOZxmenS7XLWEzeXC/j
YUmKJ12BUT8pcNBj03mktmhDeACA1fWdH2bqOw1oV5mUuxDkOHUHHv8VItiV/REA7dckasJdib0L
cCwufIaXw9WsU9PO2gZqikwQHAmbm2nu1YeyxHhRi5L7usgUxKcV5IhLs2bAgpoNWtbL29MUtU6g
IJLUhrAZpGNrwaQDY1BROi3yUUWvTlltj7uA+gCyepEZ4BRRXAvgMnEssgBiVRcMcXzpc105tBaP
h1IXA0OajTAEHlMoy6OTSOUlKYIKUTYKho08D+uL6iTy/GNxe6fN9qWxx+SwbRwVoPYKENtg2/h2
gHGXN8tEZKT+fIptGxqbw14Myl3dm/JcjaqLXbDK3G4AJ4KQgiqxtvhDEtfnGBcdH8Yhbh7rDbO9
6OsX2k60LcpJvyvTdNjXbVKep6EBmby9zZAVy0aIu5HjfJxAGZ9L7Fr8tXe2E6munKSunYoGbwR6
4fUB3VnzJBrX9EjgkPTtynfYZMB6m8NH06KSvp1+Pc32bvsIlBf4tO3cuVKXZ8fUpqANGZgiJatR
ObJbuIWFyt+rHjHkwZFpEOOuRm7Gk6kGqq1R1Uvo9pGXgye5SeGFMtZb8oCx89FJTKicbRPfNqsP
9eTEAPlngRdk3Za7XNaaH2ltehOHUb6bVvlp5ADQAwhhm01MClPY6Q9gKhFSSJEdIYIhmsvrYReN
M8qguDoEuFVZ95auJWe9yNAIMmvdn8UgfVFoxi6B30o9XKEbDFw8TrCNb4Gl3WaxsrOH6oV4pDph
JZJcJXHzvitQZEyGcgdGYj9rRX2tdqgVKAXBg1OUu3iZXcAP0tpnGp/fWlTjRuSBqS98XpolOxUF
UWrbhOde2ect8thJYUnPhDcOnDg9u3O/8ieX5MpuGR9KyVTRFYh2t7GVvyxMSE6Ks2MuhwaVLcZZ
E6eKHfKM96g1Nxdda8ROG5t3pqYjirOQTKnFDPuxL7WLTakjtpvoVpuwXdFL60SOb9KJCdP7zu1s
L+KRIdQoPw0dkjt08KGHVEGL7NalBNripXXUPkUzPcJYcYkuhcJAEeMqJUR0X2GLTgEgxZ4JINcj
LrHfjJrxe2ylr2HrDbgxNM7zMH6s8Z0+iFEs19wiTuDoXUkyHkVAwwZiTOFcEPkWFxBUroU9QCcp
nuTlM1UY0j3pzremPdxh7uoesj76ZEH0O8nK/JRP6L6idYwGst3WgewoTHdhl9woxmh6YTQ1Qa/b
53mp50fFxrElwxY7QBjiwXJd5zFS2vKkDH3hVwgtktXbd9PcGD62ULT9hpSItUwd/UquL4Nq3s0j
XO3YpeNpLYi3JsK+y+RYHJN+um5nRd65bgjrUsuPjtG1l2gan3KRV2fi8pBm5J0TlGWfPoCldK+S
3D7GkfRiUpOHecZWHTChdh6l+ZzgIrJKOAx71NucUzxFnTfakb4rXWZVtX4OiUYg7KjGqbVS95Tj
eG0WjbxBei33TLo5Jzuf/MQy7hBKVo9K28ekSHl3zIEseeOj1lJ4WEwso0G23dLubCE26dUBGus5
MUs0RYrwSzdk8kGb1AClaXGYYxNDd83igmnLR6A/2RHAvDKp1QmT1osxqNXF4s5tWnuP6d9TkQzn
OLaMkxindi/i8kO4aNmDKNFDC5v2MkpSULVIAim4IYbFUAjnYM1RlREeVxj1mzIcb6yJeoljT/fJ
rLl7xCuAP5iZdVQX8njMYq2gaxE51JVYuYTmpRscqJSNjHyQhsiydPFtPzkfw8J4P7hEMtPSHDZc
Q8OdC1qwOGsRjbZ+MU5ozO2x5+39Yl4IjsxQpw6RvCCfMKCOiCsprN2mKKP7dJY3oVEMO3CTJQkI
PU0AHUapXKQz8+uMAh+3BThc7iJYVJSHJM3PVEspvXRioqDggQnrLuaY9RcP8CXIxKS4SwhpND90
zOlgz23tOz0y/PFUqpdYgRJdN+keCXMkX5UDhj0u3Vc5MFfnyi4S802IBO4Zun3BbaO7h6Rz7RvI
RYwyTTkfVDU8m71dPgG3e+4GTb1uPtSNkjz2Ux9kVDnuwhj/h4mAsVCtBzVCfX6JcnM1ukE9bvIy
UAcERKC6exptQWG0Op5LYRG0k/MFZa4ZcyzwT1O+BMKCOS07K6BWupeRQ2nNNp9mF2zBgK6T7KnA
gZZxj1LtEdHsyqsme4KBei1omu5oZ4TnGbh3Jy9FJevzkrcXvWrVe2qWnoMFLqS+eTTICmrXPYv1
ZXuXJFeyZkqG2iFIjda3U3NFChwyO8bKORrSI12K4pi6ct6FKrUkpZlcy8+VElMSAznsQpHKOY/r
b8gt0FhXFf2cUi/2aKT2uySbw8LTYJSc394mcjKoKNT5uahPaIWq4a2e50awOHNH/MGz1q+SgsB4
z6ZLAt8VmPnklpjPcWsGMQKKZLnAkLdV28vcuu+nnlJH1q2ObGaiL+cBHuL3t/ABk5O6mq0Ulnqe
15ftnU7znjywG78v0w5OAjXNiyDLnfJsNl113t6V5OFE+FgHn2kYwX8jXNs29EmEWumUYg+8Bi61
PcizntpuoFYNegXrunALXX5stpn7d1GbvTDM276VueKnY7cTbC8/DvhtUVXTAhmIJgVYHpGD/jik
FsSzQHfAiPzzy2xbwX9xyE9vNUnJ1kI/Nfhx9E87bSsdxR58HieMVn/7Bdvm3z7CdTSA11Hc+NsG
tB1sjz618H98wG9H/Kuz/NhFm3hyk07dyzVaZCBExh4FLdwzE2OB7w8WtK1irDDXzah/cNkBV5LA
Ng8JUJaTXdlwhNYXtBz6M8XT6fuys66c2pDSXQgRWc4zyRtsrwG6XM8sOivv8tJ5tF38TvT1DuC5
+ox9Ku4r1VypO27x6kxbgw1RQ4If4rYGxyp/53bLuQin+qAYRTxf8hYE/URjgRKArM6pqb5MgE+b
YfwSF9W417Erx+631+W5LETuEVgwQc6WzpBhJB53kZcgAN9YwxNKTgkUNPkuSfDeq+Qt9ppBZLh3
lRa9gsirIIdmN1RivzV90A7JXT31qjf1iQiknZxIu5+HROJUaDm+hm293So0TBW189RGee1RFbEX
gbDGIlGkmD5nRWFQ+5imAH0s0xcRTBIAM9dGpXwLbQJgdB3K0QRfMT7G9Sx3ve7cbR0EXASp8Obj
Z2O0gogOlm/r8kNjfsURJvMsZ7gtMDDRi9OgUgFSmzEN4rj7apaKHxvTBSvSS6FEB12LXvT1Nyu0
K1oANJpzEVYaEiDGfBrScMR/aT/tp75CaTMq4SiXl3FCJK8ovKwWtEvNW93q32OTZMQU0/P6/TBb
D3jVZKu1xqFLlC+tA50XAeBbODzv0Fx9yqphOmomZIvGrVBsbY9Sac45sVuWhdlZdjguFO78ICN7
AFr0TVQzYVGdJT7isN4cgs5rodrVCJYEid0Rd+aG6WGG5jXmAntIIxtwc+Q0oQ3X47J3Lg3BFmIG
jhu41CFQgTCgSkyLb6aE/5FSP3T105zN4zed1JRGWuYYL7My7uspPGl9eFNb49Ed3OuuxNijM9bw
/EZ10kdTc1VPVO47MQXpfF1bpl92wzWQtKOdzIHbvQwjjqLVqHwe3foqG7TsUEXme5m+l3r6YQrj
hiIsUiyOTC9Kj9a3OwKIoIjw4OBbFDi2/FQZBV+5RaOLgeRgpAjgzb2R7MfatvbcPaM36jXQG6TJ
UX5JlbXl5feSJgQKUbFnSuBxhsZT6CAoYVYE8tGayNhVFQZ18aVRxslf9AHToaMBmIUguqTlAIzN
W1IuIGhx6k8zuSCZ+tkZXH9+cHES8+XifBF9fmsK5Pr1Kcz8sC64GcN7vQnRsiizyKek+OgY9rwT
VviUVOJQqu17kjJUbAhgioG/nam6FVak1l1i8IPlZKU86culivOvVbLP4uxdlbvfwH/XEN4k1orI
3hpLxnjg6i+tatjwIKdgySSO81RUfT1fXVRtHC1UcwoE9Xv9Q5U3FCULQSEoT+hItKjBqFMtPYaU
7JjJvIDH501mj1zcUl9GwXVzo+wZNOSpnxKfQhEufFwCWSoWuNiXnElur6/PmrQLkpaztLSb9b8w
nRMfgx2LAqexyzrmV8VqHrnhGWnsmFur6QYv652gQTzAr3OqDM3C5FiVCYEQ6vWTasR+kto+BqoR
JYYqSEaJ1OliY/QLdK2gVcBsJgQRQnRlQGK03RJpb0Xf5REzdz6WFIo/tpR7cMrKYjSbjZlf20xB
lcFSW9px1zgZ4ibRsjOQxvSNpn4X5tCEGzMHBLlQblKei0nQoBp5rgCse6H9olduyPflQmrpQP8L
5jDZCl2t8N1gzi+t5X5GypEiX6u9OIeomfRdWISAlaav+Ed8bbLsIXGRZsZN1w/t6GltSNPtqr22
g/jm2PmhGetkZxcIXQockvyxRqQfQebM07Jl8oRVAFwf05MBHzkoiwKhczRlvLkTSeDUROqNgSCz
Kw55HZIxm+SDONvxgRbadZZ61ynKuBvs+rNex+0h1ecIxM6ppZHW5AW3oG7S8zO/DQ7ZcG3hoKbc
TmvBvlufSFj9mK1Fgd4nNl7AsRe7ymc9Tq+yvPrcrPV0fUBNW1IqvFw7LrJKgxt60lCSg7CP7tTJ
U6jPn2ueoIayM1z590NC6aabk4/h9G1SZulnpRFgzQTun/auQuk746ZTKZ2q9reMksFeolRKSTTy
O+B5sbWUWFSpjV+QzEzV2almHypStsePjtpJYn1MNLrGafYZXSdEW/OFimCK+IAbjfdL43zOGEOl
Yj2JTLuA/URJF3a8Ugz43Wvma9f2KMz3Odiplu+UV1x0JNP8EI+sNENiCX696zkTCoXhmifZTuIT
IqT19qcwH2msSR8Ed8FANXNDhCrWbq7y4PBYeoXs0DhC26AqQ/eA7nEWdBhoKV+bvEaGNqKz01vK
xCQa8QxM9fssv80rdwnmZdS9JvINA6B839cTAFkscPobnCzqnQSiWhr9tYs6uGemBElgvF2GhOi4
gRX+R6ic/xfAzS84nn8H7/n/EJUjhAuw4d+DcvyqLL9+7pLP/S9gnrfDvkNzhPYHDomqZgtgHoYO
/OWf0Bxh/CF0C6yhAeQFkIUNyuIf0Bz9DxUiGdhxY0V0GSaIme/QHFP9w3VWMI+x4ml00Ov/E2iO
I1by1S/YMUByrq6CyuH5WBFEv0I5LJ0RFQ304djk6jEmGEHcqb5C25T4Y0Gsxeq65075lsGqctSB
h75aIO73REUZHWH6vbnpJUrr+CBtALCbt2rHLMi4co5KGV6G+tvUowXg4IMgFPsmqVDAVZNTrmL9
LdJ1gu15RNzIZRFgtQcF+VDOPF6lTYhTYsrpkpnN2nKjxaiqMhnTqxOv7ZQ9CVe/zzVD9dRovDaV
hh7RnbqzwhFvWBAaWi0mL9JWTYWiuBpHxJy0V2qhCCxWWaBOTyFkfzytzHuiLygyjw3hpbKUj80S
f4sb+8a20k/96KI5iqp8E15NXXlmCLrJtGXwZVcsXt/bhAaAGpZYPsZh9TCEWB7lzWFWJxLWrg+K
ULw38R/tRfZtIMMHCyGfGV7Qoe3AwFRcZsBZ97a0LhSbrvSS65RFfOdINM8miQRkdqwDUaRod+lY
3nT0N1XN/D/knddy40japq8IEwmbwClBCxp5lapOEFIZeO9x9fsA6p2u7un4J/Y/3QMhRBIEYTM/
85qDjbwv3qpv5NO0sAbNTeZGkKb90Kt4B/v7FAlOm7+0g3W+EvsUOBmkyeeJwmWa7IhTrlpCxG5Z
XFUjOdrEUNjkVK6o2AeYQDh5xulRoHwWYBw5hpa9K7GrM0brmy/b737N96J+RpCEMIwE+RzlALFC
SAdwJJY7RWlQvZm/AYbfxkZdEt6kAoxJcLIqK3L7xHiYZTpzOTVqD/YpNlC3XK+23yg/jPJLsIiC
02Jvd9Vof4k7bdrQNLKJutKHJqg8k46fyzwZoXLL9EEt1Ryq7dCDEELOg8b9cOtyutI68gEd4Eek
ySwu/By8EBpA8JAEJk6R/2p0LCPTOD8WUXCLJLcOf4fWbsxNJxuG7kJ+qVu7p2sWfPdT4oC2Rm9G
ouITBdcAZdKG4h4k+WHToK7thuCS9kYLmEyV071C1Vmrv+PqqzziFbWFywIWoSsFsj5bWMC+a1IM
mkWyr6WMmD29wabOqzfs62BSx/flKexzbPF4WHwHyqgIexz1VMOdxa9S0tpTJ/0h63lmauHQBg2+
RHN6SyKur8oJEuZDD++TfCd4qNqcMHPyU/y6GmrJOYdZ7oMYePXkl+NJS7+PPd3wMidxzbVHp22J
2R/FQNIlHHnTCmTY7QoFjNT56bcIfWaPNL52KkWt1BC/UJocN7O2PHhVckIjjQnNNGlAJb9GB8QD
rX57U2uQM4djmKICayQ8CeILWD2Pe3Tc9KqSb7F1NwZuEUkM7GYZ1yrI6UrOQ/CG4gxYoYIigqiI
7+qmfhtisPjKKQPXs+lTHjGFh861UfUqs4uvcztE+rN0ajAbZXIM1Nmbk4+kCgAPIuJBILXp2Auh
Br+MWt12A75IEd5UI2AP9d4Gd+/akocG9MC4CfGkTNCGqYwRRFbmn1sdUeY05HPLjj9AWtK7GzG3
GCr/La9DQG1cQmnIZ63WFdfGt5BPKJk5VP+jasSKzWI81UlxkUShnWMO6c6RzZtM+F1LojDOWHsI
m+lC5eSWWDKGY3afUw7HVZsUp8oGOjxJ9qEwkC0mACeiDb4EC5CY2k21xtzBnRUbsKGbUoTWvk7V
x87WUzemnXzMmhj4TTnE1H4IQx1teWY7NOenSN7GmMGyqOt3wuFf2pgmoN8AhIQ4V/oEPkWy4D0M
5WyT+R/aQL9PwtmrQ/jHesUBOeFr0zAcJQD8CGb1S4RHIsdTNNtqKYA7rbHHohO2iIChx4mAuG1f
A/8sojbaOJH+pBhwl1q8eMB6bAw1oZMfJ7/0IvNdEjcEvUPzhqKaDojHxLo4INPp85xC8mS/iM48
FjZwD+wg6RBlNEQLLAmox3bN1pHISIgMwjNGlVh0i/yAfIAByb/foSQptn1iY+loOPeqru2BgiiL
DYyC7aVW+t8TDTgI2rLbsIx/dHn6pA9crcR8G1rqhLNM5n1R1s6BKsYHpSSOuTGfeyZf19JBwBop
aK8lsgXCTsTNWBI02sNUJ/E2wFtcIrgm6u7H2I0vtZVqGzzXGSwskE/Jj/UuH51jiwkNZSk8R60D
LM6Qu2FCf1oWdxHZsp0NDLe5UZ8qJAE264RlhlwSyCVcUQVGDSSOnKxS793YjD5AktyNU/suu/xX
aGSHeO6+FhW3gaqmP4TCs5jpLao9WnbIDAD/UW+c/AbEqe0oJmad4bmipXimAHYwR/NQMdpPYJqU
IEI/S7Nu8yCvwyBcpBYYgf0eafTQ3xG27wiOmKdm8VNY7auNrTaiGtPDrGdAlfLqa9Rht1YGTEbK
IqKmjyolCItnee7rmskpvSmNw3Hl8IhlnL2LIflSl8JT5xzIPvNkwsMmxE/TCEHQ+eO3FmLkhs58
QJ3s3VigxXTqzeFr2Ba0LzG13vhqRa1zBOk3WAw2DmJvDgx5BHXbfI8y8jHIIgEru3GVNGCQgjKx
68rFLUQqz5jLM1RgpQUSRXtAmWdFOe7nZYC0RgAafcNMDBUHAVJkScCXVUEMbKXnIIYOMHIcDjg6
AQlJ1Zsuua6paPdU8jAhWqZDHh59UxBxpEv0FUdw5hT10MP+dpVAeZ6n9o0KdwKCgRpbjiI8Jo4P
Qkkw3hHh3umYKUP9arbFEr8RNihm+aQMHEvoXHXghIxuqdiGmCBdGgrKhRKiLJn8ikhAJP6ZG6Dm
t2kWb+ud4+hFwR0Ah0shF88V8k/QRxtKf84eGRhoiLNBmUpp7obe/xLFC87VpGV9cyR2YjRLc9cc
8awdQ/8ehaJw28aYNYXYg8QYLOxoKqK4lf+0B7XyItMq95Xw35HpN3d9H+4w8Yg3QGcq+ZoVhEqJ
QphlJXuTXFQWmA1aZR/vW9V45JTn6C9ZyP3RU/lcVFPRnuuhB/491TkhE9Dj3vF0tTnQ61CPROBf
w8pilgig+jbZGhwPXl076m4o0i+pWAqZzbK1RzOU7wGlxL0NozlbKjqqFzQsPl+LhnZUjhPrRitn
3wuh1MUx5ZpOF0+4VjVeCRjJU/OsAcGOpG0Q76JO7TfYRXSe2S2S2VHceevLddEtH/ioSjZIahsf
0JopSCuyWWxpCjCDw+x2tNQXtC592ok+eEN12rFrvBNiFTiw3pwdrbb3uEZY9qAdZwlQtTFuaobD
oYgscxMmiBAbRhWrbkx365Bp+aExWh2k27IvOefRG7P0xayddF+tH1QJt1wb1QqRd4AXTYvo20Sj
BvId1zMIeJJ8vKmWPLqrk3OY3ybgtDuEgbSNNanBRVrtpexo+NWpXxG0N8HFR0dMKTTgaKFueXba
WZ5jIIVjGePRgptS5/mTb/60xtx/ahaFtsbpvxdF3V+Q3+4v80MaWjRh9QTrL9uEXxm8WOG30kb2
TffNTRT06SltY7LwmhvGbgT6ur2vqO76byI1Qhwr/bW+iso0IeKX80ad46c4swYvVuuRnhT/pXJj
5jI4w9Ytz3ERdftRk19zZe62FTerO3fWmxRWs0dOXPeQV9E9S+hguP98DTYQHHwe/sjaCSu3aJQg
3Nd/jcQALJEQO1K5ok1WwklQfCsDy+Gcs6GJtoQ5CeOdPR+KTLtURa+c65g2UWBSdlteaUNEOoUP
du6Odk+v2k7RqlkWzfLx58uhBATp+3uraCUiGyggFkCnz+AS1J02lEiCS6s/U2wnN5QEAUkeDRfL
DyVSbKaxmWoKdrMwz6rtmOcqy63P/3yjllujVVBqWt5bV+kq+oDN7KlWbOzWd/TlS1YOsV3W5eh2
jbiqunn1h7j/WbKf5Sjqr0ntY7dpCus2+LT/eqfrz0M1WNhbKxeqb66cjeEpahvl1mYmdgr0Sit9
SM8gvtRn0AXOFiZfcFhfmnOILTu1fzkQm5WD0J7TKFYvDcbnEDehewEuKfd4lQXbNtKHb+UMqHKU
aHebcEfqZPyadTJ7LTvH3KU5AUKSm4TnwIz1jrMdSuv5t/rCP9BG1CUb/1u2bqDiA2OEm8V2/i6c
kTqKNmP/1R3bDPihBiWGXJX+J/4VdJe6mqhGF6QlPag7I2L2+t/8vkHTDq6ZkDAO/1otAPipTU5b
dsdGji/mXN1qSTBJsocm6g+Cfa3B+gxwr4f4zX/RuVg4Jf9x6Iuukbb0GZy/c/UJ/hUjmgG+pRN5
4pIwNp3zPKbwZtGQAcQojgKa9/+Ckfb/Y+3LBG/z273xH4Q09z2lRlHnEZoLnxS3hcf2+a0/Sl+q
avxrIXzJhVVLtcqAdPwHKw0S2L8MgVoSVS+VeFFysX8rfUEWgzEmNGnrpCX/Ln3p2r9MvLwNaQsb
yYb/x9KX9jcSE5hfaFeqtWjQCMpsxt9kidpZB8/QdeMNoTZnByZ4X7ajAayoHPH3DPuXwhjzU2dg
f1hFJrhI+OkbtY3KQ+R3T1iVo7oj0u9BVlz60QkpL+W3yCKnD/GX0HKakrjH+HQLIsUGOYISJhhY
49g4gFBte7zL42m8c1rb+i9kbpPi4O9PynJg9JGoG0roGzYEvr8+pEY+lQmc7f4GkTM7DA5Frtb4
TihmUuAL8gs0uXCr4pl6yGvFd7uusRExHOnphMbPNpzLszP2d8ViU62pFN/1jjjB1nrrSrd4J4a6
u5dRaLhgopOjOgbApG003BB2+dEnQ3QUY/5YLOOtzIoa7k7T7/y47LGgzNuDJfJfbREOwDptbTOR
4Ck53LCgz+Oz3g3xOaEW746yAeE0JQFRmeqf9XC49xXFBvLY6y9rgu1IIzyjIZ4rwYl6ofJkLZL4
OWpStG7r6L+cU+ufCPKWXCR2HEq2MCn/dk4jGdoWlIxbQIi977sw2js92XzQyuAZ4JdrlpBolRn6
jx7RB8nL+BuokR+2ETSHyKm0c9MylQDpvev7DsvEou3QP+21DeyWetFugfGUPKrgNTnR2gtoOEIg
H8x32vZen0Kt6cs+B8EmdoFhk90MpA3A34fnpEA2IbTipzENc2uTJkF0SFHIIFaHaW+ManioTL8G
4+dQJyns9K43/S1gnzbeVioC1JM2qM+65Fw6MwUPK3udAnPby4yWuFmG10QtFjKSJ8socaNpxgxW
Mx8T6HDHOGyzV62lZdxVF11Pn6IlGPpzQVozetMUR5/D8l94wr9r3f0DU18auLFyl2MQQWF9eQZ+
Z+pPSjAoZdrccvMjCebibFOhXtpSyhEuAwGnr0VnqgLWdeyN6JDU4Q6VLrBT4RkydOyBvESBxhCX
hYygh8rBabdOVYnX3wbFf5iwF92E3yYtIVUJe1ZSYWeMYbHcVr/tpinGwEBQMUdAQGk89O+uuZWZ
mHAN0RZQvfNffk772yS5/p6z0IANsNmY6P7t0QfQDbQSLZcbiFGQvIr6s0LmD4cRcna1Vo3b1CbY
v1HwfKp4oDbCaLaW0xVnB9hG0BniUT7qkxO8trrITgJNtG0lP+Kq26SAG17pU6O+QgvsUPgi3zUo
e14LtBL2pUZYjK+jdf0v52/Z4b+eQJ41zdQM+CbWMpv89QTSG4nQDcqim2no36iMhMA5uPlHGy37
MoTViHi32Elp9rumL5WLzkh0rudO28dW9RhFWrDtofa2Sz1AnxgNm1K9XxeJ4fxU81ae9IhHkAYD
5VZqw+dxzlu3Ceu9Rjh16VWOTubzsB86AKF+NXiVvbCYsl71ZkVXCdQrY9/U6C4LSdriz7H8Ason
RCuAfMMPbyrK55SMU9iBWeuuhj99XzY4Ig7Iny6y48qQumrrkAuBGPZUWSLF3HS/2kaENwXFFNdn
QkU+AkNA24ZXV07JjGo5SDy/gACC1Vx++5/Pu/mfNxIiIEyPCChoCCmsCm6/3bjC6kwI275yhb7Z
+iN2xYo5PNgm5dYQ02fk4zV3qO1hq4XTj0S14596hgQQlp/viHCrBMeGdRcqsTglg9IfWk36j/FE
uyFa1u0bd9SV6Qc+ODcj0U+jZsXf4oUECY0I1l84TfcVljJUL1JGIjy13w3VB4ZaPhrATbZpDUJk
6mdJ/Xa6hxA9gJUm1TINxEiCXH0atMTYo8xmHMPZ7t2ZesZRMUW1z43ROEa5tVOgzhwxv6x2Bp5z
t8BsN71ff0X9v7xLdYhfhnyotWb8QhugvQKu+59PsObI/7i1oZAxIlgOsY7BrLJQxH87xRZ0FlGH
rX7FtjJyKzVVz47dITHXjIIiSaQe0tmyj+sH62K0fV9xlWWdWlEmtFf+/R3VV76Xc1n/9tZvq5gy
VqEwLV/8c2to/8RuL5Hu+dzu+rGfxvzEb2vOlqK4eWSjeYiQACw/9lIZ6uykaOn+ty+uH3z+5LqD
IYJ0OKkar5/v6ese/PnjEzrs1Z4ODJiEsIVA9g/H9Ofaf2xXXaqfk/e5D/8+mN92dtm5z31a1/n8
0a7M7pAzUmvotGZri3OxrLauQGJqK59nfv1kXUzr6V//NXhkk+oGSjg4qD08GJ+ShKL75whC6dFE
EK7prr3K0IeSp76LldKHkYk5KSgM8M3m/AvYabKf2hfgVb/6wlBPXaJfYmP+JUYE5foJ6bAEHd0R
OmeYjB8lzRqcZnqK/NJO3HE8d44oX4BK3uJm8fJoyF3nOv+iRYSrgK+vePHuohoycZdnZyb8cqm+
AevKlR0II5zG/cLalC1AlqAiTEh87aZpA5ktzkYK03lAKTWixtzi0bsdfLyyUWRTAAsam8A2UjyX
aLzYYnwacoZR+NvBJrIlFNv4J9HZ7FYKQIss8oxcus2gWV8aW7tZ0Y8qBsyWyBhbp7U10+4Tq75X
e+2uC/AZovYoN5hV0d6xMKaQnXLIeAy2MOOixTPjMdQ7JiSrB9ADSw1396wutuaEsGPUQ9nUG+NQ
wbDD3S3Z9IVDM8UGE5VZtgu6jh5NgitEUlm7BrUHyHv4S4+gWm0dhrS8BUETntEdp4CCYJhtOt2x
tiBL5rV2Maug4u3kLfEFAgzAe9V0/BFTJtWoum0LS3uMg/rqIFS0nZ3scQ4MTnBTIprThAc0vJTc
f/ad0t8GYKkKMdAs77+jLATwJkdbFGf5RY5Nv9ONb0kLaKQodZR5yhWrSAWqdkfFyg9UqNRzIRgZ
UeJKp+hULyhKyFChZXnM2DivKXApwjTax3a9heLJeaCZPMfj96hKHzOZK1fQA7sJZS94yOM+UBVx
mmTVbJWRGyy368H120vWFd0GoeDTuHAfjNmN6qA9qrHJ9B6idW5St56gQ3YVnc06yTnTLbxydYw1
sn2c6ucuJrrJGIoT+aJWNPXmVXImAs411nCqmm4n50Jy8gWgLsQUaqlouD8pJO3a+EsOiZeOr4YZ
/7CKbl+Mdb8zjRitoKK+2KZElCbBxwmAFKruCLpq/Qd18UuqmJBno8eWeX6DIvUlr5KnHsubuMQ4
1ACspg7w+oz0SDnv3Kbm6xiH1R1sDrdEzpxL1t/XlVVvWzK9WRRPISAbtyssZLMhbiim1u3g9vW0
kVWUdQNn31cGLhY+cppx/kzDZOGkBWCYYJR2wigoEaW0zcbcBNLN0BrP6Y/ZgGwL+B5OcevOJTy9
MgelVKn9rcvaZGMM4hJgFlrWSnpAQhpdLIBDlkTB0w41DNPtwBvUaZ/H8qNXgjsGrNSzm+R16hTo
tyDnjzm0w8nH09dMhJcFmunimshDagUPRuGDCeziXei/Z1RLka1NuA9Ge0+23npiKve2FUy3/lnG
6R09rJ1gQNxMQ+6j1gBGsLG7YWeO8a1rDM3NKDtvYrN5rnryQXVWL4qEajzCItqMeXmciS83llO8
EGztcQ17gSETYw9SXFTRZKdWq75yD9HDQWblqCeIy5sZvXYwqyoTtPlVsTl/owl3qCyRmjegZW+y
DsjAmFxsC6qDTDOVHp7xRA0K4Da1wmMvtMhFHETZ4pj9c8A3mnZWk2+VSEJ+CD9MyCDUMKmNmta8
M2zlVYl0Rj8r+NJL40AqNgLtpLNlQMuN4utY2Vj4APVmgEy3cRGSKE2TcTZzxsmUrGiOjfghtaNd
r03NPe1+mNzGqaONyQXQ64OFtv629Ltk47eOs5/pL4xtXLiwaL4lfY+2quY2lpW4afslbNCoAx25
qSUOsRB46q3TtbfJvC8qRTuNfkOHp7Rgxc6jug2th3bW7J0+kTS2mXOuJ5CSjgNAVqSL0IPQD4ba
bWRVUc+l42JrZ+Q/pINycSTSQ8B4iNgfOFXDB7qi1dlT7qdEoK3RueRFR+QC8oNqfuucHgME1BqA
6D2bmn2RPld4bsOT3Ydw2X3wa4izPGmVhEzcjpWrFbhY9fo7D1h/SLvoJWHgdKe6AXWuVQegnWfc
rHNKrEh7jklwyOBfjA6FyqnuwKUipMw5KF+rRDwuAKOvOYVx5LIi6Pw0IBTdequr8RYydJbZfOh8
rdtLSTuoWGThFqHRCLno/QAJk6qnchhj4B/IOk5Iqdv5TkTOadBRHut0/UlV0pACTsEIAEdpSxfo
uVPgOlUqlqWZUsm90zrn1i/NA4WJexmPT3E/HxHLuIre/wm16qfaoXahguo2wbK6qjq+iVwFKRoK
nruFLB6VobmJx+5aAeZHdrYDcNnNqLHmX6y6ZJDmJkf9CIgFdGpIhcjpZZfGqfcMMFGpG9+HyDlO
k6++wbvvd44wBrSLHeWWN6gjrWusi/VlMufBHTXn8Yz7Zr9bv7Z8X+XEfLcDfrufZ+URse/xWPap
PARJED9DgqCpx081w3RFBbH7UjGf7o1MaN7gSOUO/gLQ4mUbuf3QZ2n7gexytC0QULhhldxc0k73
t2CLlK99Vu/WbcmZri3uPvaDpozFiVQsO3TZUJzjMBf0xdN3qZT1Dy2DB4lK1ptiqPnO1pTiQtll
uCoiHLeOQAtToe+2rsqpB2uSBJRHwn4iexuSE/Iu9QPoXWQM1q3113hq0u+aREghFULcidxuPaxp
+71KqeXFL503tMDrH7ggXkHThG/QofH/QVTpAq7FvAYJUwZSDdM3OFa7QbWqH6MEmDt1VfdEyHOm
M57sJnq0x75X1QfRQYJcV0M9RTdK42NqFOHqMMfupmBUPbNpq/2AdOyr1OzXdU0TQdA4C7UvXWCj
jyFHA05CgzbnNlFAWKlOr3zLs2JbVGb9ww4ivF4tPX5y6lpBbmDSUP+0lAej0gAhL8dCO3tTi7z5
GAvHcOvZhlcHNN+zJj/Z96JuyeDt5/UEqWl1z3RVfUlNXCR4DrDSSKr6ZkqIEoXQ6veioHGybBVe
B2I8RWE+ltBYjlZh9EecRapHQFhc2WUVh2jXDm3/XTGRp7Dh9aJ0YiVnRYH5VtmF+eo74dO6atAF
j0O8lA0qYe/q0izOC/nmVuuZQqjWAbuF1v95Im0F7Zg57x9Vf4aQHITlUR1a8egX4GbXrQ195qLl
gchEwDbMJrO2nTqh/Ape7dZOI7xakRXfB+OLMqfae+8vrkh9LS6IE7Y3jerg5wrQAhHSTT/iCHie
ooDr6xW63BDDgWpPev7dKcgvB/Ujs3DgNIwB42Vj0K99oYbb9SeQfu+54YSFD3Jqt/PVt2RzHToL
4lM8yQ8bP7h1V1BNYuCXztVGVOCqlgBPssJmTm6wQfL747oWIZ/ptvzWrRgV/bKuIBA2ep+Ux3V/
LIAWbj5F4pakRntxUJjdDvPcvPfIZHzuUAgcqACyfptKNb6g1+ps89a0v0ku1roGdQi69HZW3TF4
mudw0uJdC+nxWzM2n0dtOkPmknSqqJ5kS89PYuPMiPcVWtHnYWPsFEHMy8N7SITZOVuGpiW5/2pF
Baty7ueWy6M5fnOfBLoNVVDgRIBT5td86vbrsfhYWGzowB2jGM+SSK9g1EW5s+NmQjIbvMa6nVYx
VSTDrOSB3nzlAU+L95alxG99kJ/W7YQjpYQwrseHRlNoM9tztTdjHi/CA29dg7Z9t4l4JB4Aexsn
LRPjPi6QM9Jk8QrDCeTBPL5HduJsTTFF58osaORX4jsiA+M7D4+gHmD5d3ZItC9CShpy+QIiQRfq
kuZLqun+kR5du0cNDWc0CLTLFzUzHnctdQ2P+Tzd6bSkaLHnL+uHZWHDdphKupem3d7G0sw+txon
M4qYonuOYeuezAqmZ5FE07s1ENyAU2lHkOWdCIsTbpXVi0aBb919MDODS1lLv+aBP96pKXIc6272
PUgXUyZPXaPrXlTYMdAMdj/HQCtt2uFrORVEJ3ncHofR1F5naRzXXSz0CQOtYFIvuPnq9yYCjp9b
tBbnn1Gm9gN0De3cT4zV6yYtlNG0tAvfQMerB1TYsKlzrORN4JOwbrIfw2mLcgaFA1H7D3j6Au6y
SNIUu3Huy1xFVKWp1PuyifTL3A6ASZdjH8vwRJlnfi1yk/xMHfGHGzEfLBFwULsJJ5cl/rEMH655
WWteFBvZU2crXz/3SuNG8xFcvRORaVwBqPSfp7oJ51sSyPyln1HGa2HYQG3pkvcWrd7lAnbzgJRW
E5kn8InIEWs+NWKtePw8Ow2y9XVQNozlvryZYRN+brVWu5eBwuiTVIfUG/V0+LyA9K01JvpvNli7
vQ7Mj+ZIYb3YqIqvB6moC9ZgucW6YPDv1ttuskkNtfggtBAwJlN3APka2INW7xBBe2t9G9BLmcKS
6ZAuqGMLWcAYs2PdrK6wxwlNcr1HTaWQ1zKBNWXLaV5ACMyq3SNWj8UplgjZDIJkVTXUwyCMhZvW
pS6Rn30XtzN8/9q4Fk6zE3bpHKDIQwyePyycxXAVQBtVHyxso5rBgGFmTVvaL9+kXdKeUSOVzM4u
XgrbOUXxAPnBr3TEMuwjPt+SB7KVVwlYwQ2MTnNBQe5U6FhPSmp8o4xxTGPbfMW1J3A1re+PndVq
+1DyjALhGXdhD+5lbnFyQIi+/FwEmQYKiHrSctFyT2Ig84csx6qW0fXauR6r8GBHfuatq6zv/329
9c11oasZ6h6L/MbYGeEhyOfz+rV1A+v7QM/+rxjHn28yjIO4xIALNGmskDstXM6kh+BrwELpQcjD
RG5gzTVRAYFTSXd9kr/m0qD+EpEBhUoLeMNu8Tt5y+hwERDDu60X6i+K5LBRl0XSCWJdfOzdKU8G
T/WbwRvaiJMrcGu2ZxOf7brbp9a7bMV0Uhy19Yo6bTeABspd36Udk8AY76BMSvjnnyv0wHC8pGhb
L1sW638JpqtTdNRH7SlJB2R1wsZrxU+UKTmgcGGergs0ruBGgWemG6PtnQG0DHJxC+TnDQ2S4gya
K9F8WKh4Du6Aft1lUr/IAMme9fTwlDU7LQF8WgDsQPKQhCGu+pf14KiOlh7Ey0yUS8mxmL3W+Eha
tqqQqexzGb2oPZiUpmmfRRyOKIbwhVUYplKFmAHDqpdILZT9+t76ad4Qolt6uQ27Kdni0QKOBTVC
IKNbAoUA5Ky77liox862KMniUBPgiOdYCbhoB8Kx5ybhbb3Boizz+12h9TcjjrZZR2opnQUJDYzr
T1QXgpVI/+UgJX2UhDwfit+W6hUqk8v98bl1c+EDr6+zSHXceDS7TWi0J9WPjw0tw+OsdvkuYKii
xQJwcKZrvcVtp9jGUapASpOKC4i/cfu2fuiMvDuIkEZq3KXjQWvkxVLQOUa2CWk7utA0RGBR7Od6
eI2MaC+Lyj4WyLl4JItGa0ZeKOLaA4JRe3U/UoQEXOiaNuZ3K9CpLAvGXwhlO3WBZCmj/31omh+x
9DMkEsB1tZV+M/D3PtSFdZfOFTSycXjtl4cTzkvmNYt+zfpfvYraQMnM9y3er7sWIeIjRrCvc+RY
V/yILbuT90pRhedZgzaSx6V96vgqFiR9D/HQAT9cKeTpsWnsgA7G20iNOozU62PTWbilAT11tT6Z
DqaKyrjeq91NiRB/w0TgtTW7+dzGenrOG6N8nKcKkOQUWFfTKvR9rCtYZHeh6dKElHsfZRWv74Bu
+WO7gfZNbDH6pMZMDfBFFf0AmiC/sztzDw7IPwcJkXVZRRsxPQfG4N8nhRPv9BRquImd4aOSU2Xk
d0qv7qjZJmEceepEhyM2AZ+mg6oeyyzVvNBwroivyL01+wwn0gxJh9DkPzR6co5Jkb11kY36vdOg
/jMV2sVeBrAwZrj7c5EoKvouBVBNIZXv2B2/gLBpXQIwH62j7tVCaKdJRpoNFEQk0HpPKDzysv9m
Yki/n5A+CnWt8uQCJ8/s+BjqJDq7isif57qPEB8F0dYjfXMY9OKywtb+XIC46tHuAIulZMUHoqXo
zBVTjhCO/bn/Q8MTMPaAXDsUP7Yr3HFdrEjHSL46cEpPDQ+oB8n0LspTc59qQBDXt1Yw4vofjBhw
GNJ8naEXU1UcJ6TycA3womWB156yE3J8C9AnP1Ctuc/USPAkYpeaAialHNyEsGPX+1zCFGU0VJyp
90wY420wixNi/9PZzMZLEhfORmg+wZFkGq1Sp/tcrC8FGJZ04yyfCMrnVjEUpxW4uS4yHVqtj4oV
xa7Q9+ZlUQJE3GV5lyJuEWIIMRc3HCmfnZpRHldKlFuWBZCsP/7z//0fGwPuX9HLx4Fy8FpLHbz1
P2P0f3+5fiDQ0s1iqzwGFYSLdaE7iFwlVfYSGBomhKpTe+siqxjHfCK2z5fre3ai0FkPA8NVqqb2
AB0yGcQQSUJbopujWy+okANmnuHg2stXE42hJNTnwjWzakTrUI6nGYsRqZblWXXsFPhyhl4EXTdK
ozZjuyYGytC0QLX9PBSvRj9TqDHEg9/mOrFEWZwHFamQdmK8CJYerNK2wB3qpVHKuVoXFtH6phAo
jK0nossShyI+ihjjclesR5LUPEM+6bpQjrlug9aMkncYAzFM2GCLaTNmIMs4tQ5bgL8pfFAzpBHi
31NeQ9Rs1hFeDYfRMxGQ8AC6+HQDBnjXsyM8LKxxJWkalxSJQTuTPGpaLrI/Xi+ENnjw6UmDD7EV
VNVcI9PdrHJKrwOLnOo+c3GocbN3Gohb7EoRAPK75zTQCm9anpV1OFj/+9t7UCC8ymkrOq7cFx04
7x12a8MV+7kYnkodYoGS5Bd6hU5DkRkF0BBGDgpyqEFloqW7SzKmFcZzkifVXoyxfTda2v7/sHcm
S5IiWZT9IkoAZVy2zbOZz+GxQdwjIhkVUGb4+j5YZJVnpVRJSe97Q9gcuLsB+t6799yWMveDGQyR
P75l05hugDMHQb/vlXYi3c044xxvaQGHPE58keNO6Umg4jkEZEfHQ6QI5DbPMSPWZ2lXwxFiFljP
p8j2h0d0oP4lR2NAMnB3SHwGggI+G1cjeANOiCJ7jMPx2qtyXDoN/qDAc5BZI4NS69rsGdNkXUQv
1rRPhl1sJWkWN9kjfmb1LptVJENayslcrrj2BcVL/2DS4V0PnsLnkfX9A0RZyihDD3aRM27MSctv
ssrpEjviBpAsX5o+o5sqjvBla+U3w7fARar5bJ0MJvb0Lj0Z6MTgTopi45hZesJANjGd8cxVJ0P/
OeuSn5UelOf7PXrxLAELTipgd9Jl7dvWG0y4JVGtxvfWQkYvLAP1hSnjt8FS6/vjbtkxRTAjY++I
tHqtZLUtisR+9PvivRpDE3W1oKekGmdnjghgzMl+LnW7erOY8+/L2MhWbZjXb4UxYeoPc4ZC87Ne
qi9hVA0LUfqEfcpwJOQTp+VeL1jjut1YvbkOZHXP9z+VhfnCEdOa7JJ0q+tNRCtnE8t+eGywJpHq
ed+IuowRTwz+PoEyRruyMD4arUI8IO3nsMUWQqkWb6B4j7eWcTu1x6tqNO9VjHW8y8lLYZDSQlaM
SPqYb43xJHGaDcWusgB8MKpPD3VqjQ9RVmlL03bG5Ug0ywrtV8OvGlYTPKMRXBjBdWSbBQd34gyU
tWMFX9k2d3We/ZIVLJM2L8tXn1zbpYxrmm3WpK1MgejM86xuw7oBlAnXys8ufPLTbocLRX8dvPiA
+TRaJk6onl1cUfscFuASBRf9ZP2CScJmJ9Buo7Qf0MjVE7K/oTlHWTasnTQL8EumXAr9pn6olGyP
g1GQx5w2cl3Xc9gcuHkSslT5irh912J2vFpTguhrEBfgB49MpsxnQhGbZxBQGQzvRTw2CSlfZKnm
/BSOO8pdI+A43Y/02PEEzsyNOzLqGnkPfzUudfljlmftWZgV8afcM1xEe5qumNy4CkIKkYOCaN7r
jnAk6w0W6raaCvnZ+/TZgi4JL102vKuhHE+MRel92wKbm2ebD/a8mbrpZCf00aVupVQsLuc/xZfM
T7KGZKx42SKtWBhV1a/iwBkfhD2V+y5i2hYIWM4FYpF8ZKBtBqw9gy4X30yalfDb9aVbGtGnV7OU
QGHNXLt9R3flkGxU24fAJ+jI92lbOIpg1rmVQKuyPDEgIi9T+g7cHxsrXDWOP7zMWXtTNL37PiTB
GAvfKvREuyp1Mu01a2yemtny1aop/jGEQBdK1/mlJVj2NlqHRYflmXcoymbNiSx6RwAZbqQXyUPf
6v5DO2JQIlva8EPxouBJM0DkQmBGJHLagfrz7v1ZJpwMSW2WikUdqCecDKdyGK1vlqinrQpCJCvz
XVUN37rKQHFn9n8AeJguXQTMpfOz64gY4OglgKWFRQfYdmR6pWspl2AGmZXGI30T2ru688OXjO+R
eETPFkYCoszluAt1z32cDH0ewxRqYYmpf863tk0AETSGz4Jh8luej90K8Y68ZiGrpNjPtYUk3GMr
xzT51sfVBm1i8mLFw7ue4jjm+PA+zNp7UJ6pfsHdZTQTgJGYih3NnyBe1CDlQMVxWi4yWqR2iu8I
N8uBtALnOUDqvU5YEWw1F5Rp6GrGWgxdf40zgwTTcNpbU92crcld4R4oX0vO7DKxXjrH6Z8kx3wu
rOZKsF6+1EbP2PMlmgkeHlmYekoKT902BxD59rHsmqdCwWhVWIwTMX2HuBeR7YOT/1A38WOt1caq
ajttF05l98Z7vqUVZvVGcWBUjIqXyp2C5djQ3xpJ3eQYtby3qRjgvNTLtBbON8GEX+b7QenGVah6
m2E1xC4TtDRMo52glTTbYOOl7fTWLu8wHnJ9LWa0nU0uAH2Ze84KU2EKxs4cllaK6bbITfepGqHX
1MDHD1lKtJJlF+6hgcW4p3s0bUVmnxMyLd6jMIESmGmfkaExo0sGatdw1FYjZ+Qf9fDTGnpmsL0o
z0KzIOBWnXGpk/Z10Mxg4ZGscUra+ntVGdVTFpZwx+b+puNV9geo0wKbdN3YxnNvmNnRb6TxmHPx
XHA2zVj5EgIIY/EjKQ2g8wUQNscx1+RwhHvDxIdSJ0myrScac16hmn0HWRFHo0911njZlrEIFzE9
HE9IZWajMTwdpl/F2Wp9jKKWdk4Qaa+ZF5ePZSVg8za4TP/8CzYm/L/QfHYktBzPT+uPOk42qJG1
rd1H2d4r5t+KLp7ALIm9ToDcsQyY4xoGJvHOHsglHLSL0XTb+z3bwcLENaU+13mDBGQC5sRwa2W7
sfiZTsVPrPvWBj+bB4IthmFQux89klhc6SzFlm4eqUszA0CUml7qAeGFAXL13e9e8igZT07vEfoR
1NpZ6JY8jiNWf63UjzW+mD83VbF1tfYXk4xbnwQICzXB0gKT8lEjRiyDWvoSQ2w9asjnFlGe+Ndx
ZhJyVI6IvzFNY++VvwY705dJZE07xlTJUyb3VVV7h2p03EOoa0+1CPkW1jUdUsecLkWennMbt1dN
ECYBKlC80zaDJhgpc3EvpmvZNscgM/c4CP2nzNAQwMTxrcWMvhgcv75winIL75L1lFXl/BOif9LO
OKBvUvUADV6kPrZnmhfepW5cSV3R2a9VFG0hYk2LITDKPUPjcjWpugDvyHsbW/kHPu4l1fu3GEnO
K74p3JZ9vh4CUhnmyeNHHClc5EkPFb0eWaERiLfhpyFnvISp1dBfOGj9SAJ9mf+gw3ttsth86IF3
4wkfklVZJ/q2JTMbO7YDAsupD4AF61ccW4c4lJgy58Okq3PI6Ji4H9LR/tRL6cwlfP+AxF4Ck0xy
yFZGDK2g3jYdDd5UBC+hgAEEgTT6EcwrSg0XG2aIdYF3u/AehAAyVnVd9+lxYXFaP1rTL8qQBxnx
berm+X2grXRzal+0IFnLuoi51AV0lKYCNzHnv02Up8nJrsWT5TJlcWJtupozXbpHhL0L/SHYZMw+
GOHXH7JnCNRW8g96NEzVSJs89R6rJdOJHxURdavMSoodeLWewGlO2JNjZ0cLTO+iFaG71/Ss2NWe
YfC7b5GLTVo/kVs5iJ0VWSucyNmbDTXw2NCvzxtwZjRz/U+di4UehfKpdJMr2Yz6yuoc/xqbotmW
btQdRyAMR2mEztYomKeaLbMsp3uXhQoZ3srsOLjGtvYbrmFx+M0O3Z4dDlB9a0R0lvU5TsQ603Gc
4Pvq8puZ2O2SXWD+ZFAK8WOzU+IlbKYGfUP4UCapsWbXszUNLONRqkR/5ACuME03TEYti8IPHMFd
Ki7zqFprcZ2unKkzOK9EwTYidmfL9QNZVGtWR6Ga6ljGXOWLingXBPhbVhzBwvCBEuk5fKGUZ46V
N1RHauWL5qDJCpr+ZaiyMwZKsWdtkq9yy6TNl0TiyDKLqxupG41KbkNrq6OeaucsMlNC77OGK5wV
nel8AajDhQ2gKdtaEtKtEcNy06V2C8LJWAwdh3JGN+ytSplR5u1rE27iLJaXBhLARVOTsScI+3Z/
CD4zcloik8wyGy9w/knT1F386w24AcN/AybhPMTqrRu2A62TxyQGIKY5ytx2Q1GvSytdewV9EtfY
NVHBAVNOq05U+TbUWOpIe2syrvguHCa+SWF/t51WPSYlZ/taSudTBzYtijB8SkfXXEL7lzphdmgi
/Y2ynXzXhM3w1qBLSnIYNICxsr2mWfVTavOFZfyxg0dVO4vCJkjAlAKMe5A/8dugKUUq1hElDEbq
z6ady13xfQhhxSUkd+/6CfJGHKensWOdU1Seu2QtU300yIo7PSWSBjfosY2GCeMHv4lkbIc3jCcT
gRBhwoDJHd5YsyCkDKrH1hIzgiZ9oIbIV31e+WuokdXOpoEx9w7C830TD4LPzY1u5YcNQLLGfb5v
Ulq7o1kt+lgOb71EDKWSMNnGsNLC0PGx4Gj6IYja7FwHXI6tHAWMMTRk4jSRfkiD3lxJWZff6VTd
SDX4ptnajlq8Y2nFqSBpKV+91ssu+Xdz5HSXtLjuLccrNmBRHAQpGRnsWZdtR+mD4GLs89xASDF8
KoFOaTgMLdhvpSbp2FvU6rF81vy0OOp0a5MQ6XZDQeOneMLjtgYXUlbl0YSliN1WR0PeW2LfINoj
4MM4jzVlZpG5irWJlmwR2dp8J6nbhj57aMl+PYM9OYXOAFa8LRCZSQbOGqIW10Wb3ZRKHnQa337N
gZZ2pNinMatrjxnVzAd59OpmCbXley1c/7Ut3PKQsRxBI1oEr9Ng55tXivwcd0uWXxGYrMG79qdo
a+hFeA0jlb7Y4Nfg8/ZnZc7TQFkb1yq03L3y8m/Q/o0rOpYjEXBqL1p4vm5uHPJBJQxkVLiOx6Gk
WZHEn8N4aJJt75nBs+rH/pkwL8qQ9CdzrOas2WENmUWTzPf8YDUEGJulLArMPok6uz2DV73uBdqs
lhGE3rjLvIYUkxbEXHDygKkPFYgFBhunTmmOAb3EGSRPdlolO9ZAqKKHgfZZYTMe7nX7OWqaa5hb
8sM3PYH4C0FKFT6VgjySrk2L97wMGeC49i/BmN3JfVKyhM0q3va3KveSg7QL40ybingQRi1n5HjN
oa+0E8TIdU5b6h1yy7hWTRQfizB4a+gJ75jg0e6jfKfnfIsrbExKyGfI8e2D0LwFkURM6VmHSr3S
P1oNKgQsF+PYGjriNqame9sjvYhOpXjVPRgX8ajR/seJ+2o6yAUGEGxPvTRo1Xv1TwA4Ly5gdeI/
4onytS43DLWtDX29yjAD2Aad9yTd8hylck3TygaYQJNsrMZdbHOmgzERsHoDvLwx6epch04PqQnq
N6cGcXV/KIpqb50XJKbbJaw8kEaPWawHay6r6bIBQs5Jz7aJY7B/WLS0lkWrvUk1DaB7VX+LrXC4
gcsONz4WQCY3LSIipskJuWvbbNCzVyq+C1YltariNt0xj3EXDcLLHdN3QeeDKIjEVFcXCUTjmeG5
x6712NDPwNGovbhts5lq29pgTUs2QhPumby2IwLn8tGxOZhIvl2ZmmXT2soYiow0J3OaqjuAKf4W
b6NJDETxYk4ZB98kbwpnytqyfM6xnvHixLHahWHKgsEo0DKMpManoDb9Kg7WRTCF53tO7H0T+5V/
SPNJSs5T5YeUmnO8b2AnzOjHsqPlQjoLcmzaCIV6QuxvPLgtqEo9JryqDDOM7hV1KAIIcpmmwbMe
RiBLTtWQs8RGyYXSLBRIrnJWDVPVlWEco15P3w2ClZfjaHRrh0S6Q8NqhVa3SFBxahA+HXCosMEB
elitsc48ZS+roTSvcQUdB7dfs+s02oZjr/XbmqSSdUUnFQNP7h3yPvI2RqyeWsf1jrS0vaMfRsmq
Tia11pwCCkxaF6cYuuhTDTl1Pu+GRuxtO3g9z0hDKOTrBvxGU/+UDjITa4ymVdkP5cHOEGs4Xi13
qNQPPsiqBzv/qAMZnsfuLgYd22sfc2AG+ovo2uYcpEivUkXQhGaEj+OkQe4pWud5bDjeY4xiv+vq
LhqnJRNpetRo4Jrqu6+66X1wqEHtQCSb+10EIienmNCI0yJY6EUeHczBsK6lGBXy0gmoiF1+E3Uj
bn3/s++N9jbVIVaGAjVQSwv2TC1J7gJBq6w5M6pTX6081CUAWIK3xBq6Tdrr+t6M2xsHGpN8U+9W
QYte1KkCd2vMX1VgxDP8fDr0narXQTcPsGNg8sN9M1zo+qhDw2i1WETIeXbobQ9OauoX2ccQGvv8
VZq9WiI0Fu+OmnZyEs6DcjAOFMW+KITz0wrDGWWcDI+9q06sDvxdH+vIbYnee2Ec6F/iWU7uiepg
V6ytPcu3HqE3otSmp5eK6ECqWFQlwAqCBC2kKFuodbDJJjP/GauQkieuL1nSw+0Mo25v0FA5uICg
hWX6j+imk6WRRtbufhexV7dysebeJs84DWWOZq0j9SD1OFaEpp9RM4M3GUrSAMdMPxd6p5+z3uSM
nnBJNERYPw3tuwQB9UhyQP1UsETWQvM9d3T9BToaLjkt//PW/TGt84gEk2LrNhrySUxXTyLzz7RR
uvdppMVVjh3CJqNa5kPlE0pRcMow0CBhRm0ZIYbjdxqjYI+q4SlWdU8bPcUA4CBYbntZXe0aOHwC
gxMAa2e/WB5izRFC9jd+JAZjcVJ8tI33UoXhQ8yhvgXvSX9Rb27thP2EMQtlexM409KOBu9zdsma
iYtCOwrBdehonvQc8Q7dOBJTarTTZuQc3CgbLkLHbBbF9ewcKLI9JtvqYOpGcEg3UJP7U5J18COa
FoyMTTZdWzrfusR2N0Xj/OxdOr9Gm6F8MRFgKRCFj7SQSyL68vQd4eJbyHDymE98RE81vndmLnTh
a+ED50/k9ik2vgy5ET1KRgWZGqKn+0YbSTgOJ989mL1Uq8kF7dmTenS6b0C91FsViY97BzdCZ2lo
wFIIofxlcook8PTWcPbaweprgeUPI/P0zlsHDmNmoWnrgkkb8moDF2SsgPZOhtyixJoD3iRD3a7p
mGeRcdAaFo3txm22eqLRf7I0m5RR4e1s2r7LtGKMpyKfEojJ5M77xIPmPzQ0uAiA9uSWcUC95pQm
lgVoyqMhjvbcHlZWb/4Ob/7/tNH/kQHMQgkH4H+njf6f7OPzQ378Fbfw+y3/DAEm6dcHLu74nmmZ
SCfgGfyJW/C8f1iwQoVLL8H5Hef7T9yCsP+hI1eEdKoLC6qIj0O5/jMEWP+HaVrC923HcWzsy/9P
pFHjb3ZHHI5MGubd0M2Z6kCk8L/ZHSE6mVYtLG3XEBG7MemzLLEhH7W45wROco+E0VQrTsshdSDd
ttnM1NHb+Mvv7PbbOfxvxvH/tBvocABP4DcCK/633ZiMGs7dRE9XlVxlxsz0EPu3n3Qifvo090KF
rymuS23dppSAzRxhGc1Njf+xG3/HrvLb8A1DcH4naNmx7L+ZPwHCJqCKZglpRXsryCzy0w1MH/AY
ROfSTyu+pU5wc2L/WzaCVKJ/uiwNSQRKnhOsJbru0sestv/HblnW3xzrdyMqYAxbNyDCCjKg//3P
NKS1zYi0CnbM/ujk6pydrURdjSLyThLUx2IYQFcVc4RHNZnA2Ea8KZjBrBIVJ8qornPQuDiWsw3a
8NCVhX8yhozkD3ebzoqZ2synne3LW1+Y1gm9yp+bjNiZVWQTZlKORMbkPVRxGmDDdVIxhaQ2vgVK
lseBYARgM1pxpotNXmKh/9KU5xysBzt8VOSNLf2h345Ok1Nn95iBjfwPP4CtzTyFSSddM1bxO1eB
qzCyek1HL1p2VdqcdVn/BOOBmqqnZa+3+VlPpievqIKNNv4IqM9FnRSboVm74SHo+mZLOVIQ1tIh
9iEylx4emqTGkWKjNHVxk5/+mN7oQUbHLM38LYbBaSFUNh5zs38OiD/ZeOBj8dAfdU0uE9PMT5lu
ORvDT0ifcnceZK5TEaeM9qKcFlidMSPxyM9zV0VACzua1ZLsVir/QLuOIbekphaR/6uZ/yB5NJz7
+E0yHOVq0MrVFGJFcpJwlU6Eb/S1BQ9MNKu48bZ9ZwSwCuNfuYSlPbjOWvrqD0zvt8IPb0oIXJaE
7wydekie8kx9UmtUy7rLqyUyGNjubQNJHV5fGWMH6xBrhvaIR7Nsli4krlBa25o4ILiSEygCy9qI
yrxNQbVzoebTGrOfsKE7c1toD1iDSMYOVmPJUMWW/YtH/twCszMD4SHMDuWgPh1DR+RzMyb3e+hO
2qa0hYmOIXjzB5bZpTEUS03oD83QXNw0+2VYzLTB3mKYkDjGa0GIgN4jM8rdd6N8ig3JYBJ9/TXR
P0Owt7ToVi59HR28OAfAAHws7X/Bzl/aZTPrDX1kzpK2RVJm2cb1CCgK8uHcjka9wW8jboQsT1gI
5iDlMdoOFeHBSIp+jKEBKD8xKAXJXiDU1VqST8Y4mGJ3YVAErOpWya2Rhc1GEDcCNLeEFxFU1PF9
sGKdZXMKMKudn4lD0QobS5jVHjSbjaW5BE3db+pJ3x6+NrKJMBzOoMD7Y0waP8c4m9Zylk+VQ3R1
wtreMIhCcjI/1IUVObj3+/cNqWUvc/fyLy+5P84I+893fL33/tjX3futCqH6NtHsXTsrAHOTocWy
H6w3Uqid9f0xtNzEZs/PWubkrq0xezOjHLd1Mytw+tgq6uPXC42e+MCicin15qfvm8I3IuxV832+
Mj4+acyxSyJVcjBifO7vB39v768i3RvRSy/g1c1vqv71Sfe7kwMftV/c3/qXPRl1RnbBaKzhMmA/
VAYWivmNX/vmhRquyd//z/3R8b7z94+nPGfH7jfVfXc5heTLhGGo5eBxJDXsV4stZQFKlYzD0Pjs
0xGgicXBg+BhRHWujk3EhKJLglsd6Fv8AsF6xF8GPQaR2NA9xxbFZHvtgjF5ZdR2yplI5H3ePbhq
erUEQImhP5QZk2F/jhYNyqhZZ2Mrd2Kq8aGJQd8jukA/Hs71S1XtyFx4RI5iru0Yu1HnJo+JQADm
iCscGxxqqkFJ49EvyNvvWeav3ZbxqVNXxCn5Wb6wQ4J/Dc+6RPkYnPL8u6F756H0wN8n8Mk4f/cQ
SMtfTYdaLqc9mosYT7JJiRXbSYZdx3jycz3e0mS5IDSNDhOzO6sbp2cs4ttAq3/U7rieYstcVznB
HrSlUk7P6iHHicL0iCoCpBFSTcQtC3qZ9kp3Rw29RBnC1s9WwCz3hNORGdNjCKsjCBwocgmvxhRT
xaPHilpiV46mK4aUX4rj9121VydqianQxLRpfqYufRgndkqU2nkCDGNo120zX7R8PJ8ObUhYoBuv
JlFeLYphRnnCTIFjQV5KWgwvo2NwOctNJugasQpc4Oohsm/uFO56cwxWUKvsTdz+rHr5y5qmT5xd
L7ZWIdXoXLUzNX+HFIvigjj1a55haKcWpHEN5/Zo/cF6z8feCai3gfVK+Z8tVdp91AMzLbdq6bOT
7bvGWJMSmmMeo5QAN9RrQ80RVtkpTalwNg8CDZow3koH767qTDQaxAFlN4/mACEKeEDLEgZd0ZG7
ZRwJd/9peGW/GUNw4epKEfQt9k3a4W4S7V3VEtOOH7yPxZvTfuRdbMIItNEUUCnttEIj8BQXbQeC
VhgELeaG82lK9csZEFqVsUIMNUEN1YjOQ599RGFzzmj2Lq1iukBjQWIAwNU2mUH3Q0XlRoGOe7Jd
mEpsapdMucTeEYbEnGTcssQgtU63IB0lVweOyUYPWW9ac0PELDaGaR5VSz5EOEbuqm7wPhSsZvbE
ZE8uX6+UycomCaYNOpPv4BimFano4yKMHpir/OAQZ6LNnCR15dot7dOEdi7FdoKQkc5BUT07NhLP
R8+y1xhnHmWAKFCrzA8w0zsR5XKtlV5E9yb6JmJI0Do4CD2fhrVfXnGWQzXsiqMACSGHYJn6ihai
hjUJ8/4NsxLH3vTYOeJxlN03Ih+9JXn2wzEKCGjB3UylfmPlt09pPC8ndFUa/lmUdgNBiJbcOIrJ
NQOKP/yZnhuax6EQHVdL6a+7stx6Uv8+KBy2kV/+wGiPlcRVdKxbDzN3zFUsjZ963yTQqevEir4I
vUcBXjipLa5QiozigWFC2GqLYa/L5mBK7+a56lY7Bg4jjY7JmL4jXj3rlvtaEdGyAKez6LSD8gjw
nvrxNiAHZIrjPQQV+VlG91x4HfrRmUlWhaDYPc1/dANseEGEmDaC8Izyj4twNdYrbF670u3eEr2z
l6BWF4nAitRFiEoRPDa5RfqxiE+OIw9uuIJAEe+igRl9w2yHSvmUEyk3TF0LZOjRnCIT/ypC8zAo
v5cCQHFrGa9JE0rgrUDHp6MXG/wVA8zDevY8EnvsDfoHMcsoaV80uhaphRGTJW2UFE8h+pwFmTon
y/d+5r18K0rUnzpM+OPYFriFJdw2EfrZxc2ArS9oOMlLpsg+jnM6ovdn7o/9ftrIHNZSxBGlRfms
uMjsss78dn9VUGLZLduhmZ3w9UVjEbMFKpUTruaB3QgMjWAomV8IgEDgNTDcjeR4MUt73ZiMKYgt
UYuULLNpNTnZIq5KjkZzCleughGjq6AmUKAiO1H/w911hRpPIlQuGo78sbICCOW1exYggc69MVO5
J9zjLkgGAKsQsicuaQEMvrOhPceuy08474mlN9PaoQvKWdXl18dIbu2Dde2rqaNXQqNTj/9gqptf
h1mIPwz49a2u++ijqoNMQYOZnLWSDMSBcDR3xM7J33vi3wJXUmM28uyX5i9cyNFS04bvWilW2ayA
MUSAE27w9lIvbnUcO7ihLFQRjFEZw188mcZrXZR/aJpzTV0xYE8Kr7TmBBe9RlwMhO+EV2fnT33O
iTanAmGlszcLcGq9XZ2t3kAkMegPRKDqewa98lSOchV5Ws17oYNH8x+xlDLZhFkUIDmHuDzWxCF6
YHWJaur2I2mzEKmZK5KB1FqKOHNVtpe0Ji1i5pjmQYqiJ1I7Y1SfcREehBU0Rz8Bu+EP02PQ9iOQ
OM+CO4XVUqZ/RA776KdbUTMQ88hIJ1vCntv86dmg/8ii0X5TOed9u9Z3hqlW0GLfkbENS8bmJbXf
2F3MSt93BJ1yXYIM7eXXLDUChJJVhVIpRys9Kex5Po5hYxxXCBnU0R8jopy8/pLNG9/sf/VejapG
54vuTK+ZPyL53SV9SDHUsHKxXLAgehA0F6ZBnz7Rrrs48JDeAooBmj1HEE0/vWK42f6nE6/4WvQY
89h080Yr3NFY3m/WLSwLeFQ8KsLW4yJFRRepQ2kRd3m/lUROwSTiX/fvD1qMNZklz6+M7s9TyP/5
+v/4YG2R+IYUfgbg98sm4rft1CN97PlWPAvl/+vd+0uq+XX3W1/vvb/t6+791tdHedbIuSrDyX7/
5PsHcP62tWZOLUWer+mo/e+3vjb/9TGPYQqLxv/wPsWJPyYwcBVYpIF8fZRrJgrk+/yO++bLUvD7
s77+q9j0//lKqI74qizA9YtGd5Pf7/zL88xqIHDfPy/1HAwIX59//7y2bb9XHmHvswleXxazjSFV
Nifq+03kwXsk8y/ZpLMqCJIrOQIZC0+RvTm23DJUMK49SPkF2Dzi1Sjx9knIEDkH3kGqgkeKXAuG
Ig3lLUroXg/wE6uJbzXeugXoxGJVWYU8j61bLaxG1hvE8dnZk3W1wVBDi3W+24VGdo61SFK12sOm
R+J0Mmrxmui2hZGIUjqzA+ZtWU8cuOO0AMsqY+8BRSVAlca9Xj25I5YbK9mBJ8hOSRRnp3IW9+uC
a5gROcupr7u9V+nXBAAI4xOM1KeR3VuE2Eo3o79zm6lA63B4oRCfTh2k6tP9lldhA9EKnyvt/ATR
wNOJLvGhZvGwr1X858tQlUwn4YwVsx4kFLnYqpI9mcjhkk5+RhPCqG6kJsB3pxYlqAgcBMZab8Jl
JRwTomUQnpp5Y9C7qJPQRi2ujEXUW84qu1ga9CIqFUKElDia4S3jwsbviA+knOfygsryxNl0ONmh
fFamTdje/Ioq1PpTCtB+AZ3KJADPoQ/klpIyPaPDMMxEhqo8T56XsXaDceJb+Y/It81N0JaL2q9p
fUfI6Cco1lrX7AJFgTdlDhoFP5FbZ4g/AkUyZ5PE3xiMxNvQK/STnnm4B+db943oR/3ko9Gd4/mo
l+x4Q+9HE/wJuik1C4TGvLQcEdzTmcHy8y9cti0MDHCeuxoN9wfJCtbJtavqkIdQUud77fxNob6g
T2nNxP9/PRa5tFYGkiK7/rHMWfXi97CYL/Dy+y1EXOEGKu0M5zdHFo7NqQVYsLMZjZ3wbYptmiRv
EybjcoXTMSWKyJ2fuj/v9KU4eQ1gTVR8kcmPEvf9OtSLaW+XVJQwVLB2D9XsjnBZannByUR6dLrf
ykL8JWRS5GtfludYntwmrsnntsGtCFvD7ZKpt6klLJkUn7WJOmJxN1TcbRTCbd4rsfWBmG7uj4ZY
GVeOIEQVkGlycmfrxf2VXxvmsYnTPtPoTDftiLVVdNLHG8CVOJ5/75EkwdGbf4fN/KW/b4wWU+5k
EDY71iWFID6gabZQ3jdaHJI7/pebmpaMc9WeL1qNWOn5hRgFk2ORtAhT/vLC+837p92fv991dWZD
IhWkM87v+Xri63+9P/Z1FwmpWFktS96vx77+01LUEsz+m0gQwC6qKE7/sutkilICWP7mL/v39T9+
7Z6673mGfgubKtbu+zM9XzjfQgn59bqv//ZrV/62t/eX/G037i++v64jTS1r1ZnJqdyGFnLUQYRU
BWX6lLbuyesjIJn47laWjPMbIZb2TpTiW5FZ2iWpzBxeHe1JVukx09HIPvsR2B8XwSoT3CN8sR96
pZXLKfU5Giq7XeV2ZuCyNc0TzcdbSA7njlV9NDbTNUzealcHVxSJNVKcH+b/Ze9Mmttm1iz9Vzpq
jxtAAkgAHd29IAgOoiiSmq0NQpJtzPOQAH59P3Ddoe6NqKiofW0UtvV9liUSme9wznOocwO2/sir
ejpdq3JD1AHYtyPmsbVOzBi9ZfzhEh+OXmnjLsg/lJpIk06EDr0OK6cUxp5YzR9hOevoLfJ3fHHN
nukG7agJDY7fiiP/COQlHeWgzeJ3pxlXkMLReQnLD8Sw7tsYf9YobVk0Gxf800hN24PWjrdy5JzF
7IaigebJh4vXBpi0fpCmi0FZLeqe7GsgBoP5PVjdN0pd67hOOsCVkabTQ/HqrfFHF7rXAn4+FgcC
h7LulBpv9Gn2KZ/zYOE1CjjPQwKRDUaqrqpOKxBLG2KPmAXya6p05iQqXBYAU7MN5+hE3R8C6qt3
C2Fjm8azvuza6/1GV8eSR/BRVJnNBD0ucFC2GfKlykbn0F2mlj8qq14xDSb60OqSPRkJmS86/Us1
3Uev2wS4zjQWi4XJqH5fUjt6KrpsD6NZ7niTnBWM/k1lpdexERiZ2+mijeEDvvWU2JraussPy4Qu
xE1YfvayveleH7RZQtbvqJUHTOTqBMEJld1FQ+K7TwllB6Yj7ycXYEJViZgB9FA/9B9pKN17Nc71
c+8lWMwn61iNKU7/kghWhl/2LgbB4Bs1jmdroF2qCmLRcf7sAL3aj0Ya7cq2l4AK5VlpyjiHerhP
68K8y8ty2uZh7J6aRP0SZTTv+WAG1NnzYerh3TE7w4flLcs+LIS26ZBKbEY70o4UJFUQ4tvNaIkD
HfOen2KV2OGkBoiHCuRWz4S3uIpFdVkw5UCf5ttDLQ7VnP62Yje7QK0jjIN3FJM2kyGf2udzNOw8
DC47RIB2MOTqi64PhST0tAxnz7Ep3GNmyP7f13L/s/T9L5a+lDo6G8j/fOv79qvr/9crY5vkX1D7
f/0//xYz6axZkiaVgs4RZbAF/sfyV/xF2hgGPSQqEuLj+qm/sfb1v0hTN3THZR1qutIhnPJvy1/n
L/hv0YfAp9XRpEjvvxMzKWzjXwDqlmtK1s+WDQ8b2q1prHvH/0C7RXyn8jKN4qPS1qAcUf0qEPf4
gqevcxBNK0rwIK8rfQPdgJAftzjO2n2GwOhh3M2xJY8KLuqmjPZEQoGvLIlDsa2CJ4LKppbOZ5KG
l2GCSl1JUpW6KCLhqCGgDLsTtTKZ6Ik81fMit7N+J2BcMyryNHBAbRaEanlTn2xpa47AxtkOpAJT
am0dJoFKJ6yqhZ23Y/MejL2JF6E5IuCujpalIfKbUWuKUn06ERA3y1WAp8vIN8LpBPxjuVcUZiSC
eVvkpJcCnAsz1sbPDZeIHbrznBG0B0ZmX4YlHDajwbYwysAQT0NcJFszG8adbo1n6H7LdZKVFhSz
RJzSUZJ0fUogwYy7ue5rLyBYtvVtIy72FoaaTRVpepAnDHVrMXG72u4OiTRIh3gzlw3UxOGznQnv
tJJ+vqSejrRPcDfWhG0OkwrkXJ9bBefASRxtK4E6o0uZkG/mPSnxTYOZZSCWOxkwjcc1o292+DHa
IciY7mPhdn4Hd+s42X2xFXZ3BkqwMQ5FLZ7rflT3eqw9Q58O5h5XRaxuttX6o5K7hig/2c6bEt1j
lbwtyIgScLGNrp1U7V1Qpp3HwXvRnfrTorQe65lpPeYfurUWCaHLAtF7MfOISRapNPhdP1TKJN4u
I3KEC2/csPZ+IKOIDaDsux3LkJM5TYafGHC0NVaqWS/vVMSabzbHu6jC8eDq41mM+juw3+x+mYWL
/saodrjdsd3rFJVCC1Ge12AhMmg6EOvqLZSrYRtyTO5Ti8ifMWZO2wloIbzBN71ddKQXOvZpYOr9
jkiq7ctT77D/dqKo2jau3rPFXBTCXOiVs4j2QEgS352++yJ6xhZc7wyML2CasrNo2cyEuvnIZvA+
C+2byL0LQdiR36gPBtKIFo30vaE5vBDwupmSRR0gGDO+HrDgkRgUDAVDVDreHfwdyfw1i+87e9wU
OcmjqjT2GX4TfpLNXTfWC8RSb2/Ow7xtcFkHkamp/RAheh2GN5FjKIoIZQ+GGOoh5FZhTszgCaZC
Nhfeh612G4XdMCVsL7GpzmHX7g06li2IWps7swpyrPKBkcRPWWeB4Fw8NuodKLDaoXgp0EIn2HL7
Xr3g/kDJmrSPLpfivkIBv9Hr5WfaF4TtVeKn7TYPYTjvWB/xLJIGuifbOSdQEmTUDPoE1VQfvyv7
GuayP7A31rbjAh2vD51DDFokyd7TFD0B8euDIi3JEUlgGvaD06bNLsEc285vpTH9mtnD7OMRW7mc
joPRip1jNKtEat4hyQKcNo3XeSbzb6hIYgLJSWTVAKxUDQeIBM1ehtENW8LO08NbN17ITmVj5MX8
DQx5S0olM5MmRgxRbwiRbPwRVymOInNd4Q2k1yf6Qe8+8UrZvtF9ThOLfkenfYz0T31ZX6BoIQBR
WDsnxPEwxhxlaRcdNLccfTtqvweh53gFLAuEwnJshCfucwqdjW6Gj1PjhS9xkQO2eCripgr6pPwE
iYIlBnv+XVdKvpkq/lXXOt4AZV4S1UWb3HQuZhSOd1OsXhHiQCGxXsN1dySnfDMqkmmzGKKkORHZ
CtIPwhXgGK8lHiyCUQTh3w5UDZfYJdYr/Z1o8jVfKGALcofwYIhfaqCaLvQ1Cn5GTmDrxIwUXaC6
74iMpgd06plPhh34tqLameihCHv8cksZ+cWMscBD6RrD+aFfIhIDw5DbVMt+qtDFUjFHNzaWzKLP
vTaDG0xqXt02KfahPTN1bCm9NE9j96vfZw5Amsw8TQyfTzHpfW1svRRrZrkZ1w1C4CMbxuQuBHbm
0oAEpkaHEBkYZ0ni28WsR3TTgRBaRC+Njo+quahR7ae6dn0tLYH0cEsCFBO3wtP9zKpLnoJC3XUg
JbYGCRK2ve00T2xGwYZKjS4/G4avGO6x6Bty687lU5u3s597OEdoiD6k54yH4jebs/fUtTLfyZtb
N9fT0QCDTyQpaJNLrj9YuZSccBwvfT1sY4sheAuWbAurnl1E1O5NWRcYyEi5SfLoRLKIfs0HL0gR
YdznySt3QeOzHs72DltsXMrmEd8ysbxFczWzzr1WBNcWLOik5ZTvEx7XE/AZMFJOchwAgiOc6BFO
y/rcMZaT2sXqcejEcnxwrGElleonwm+ekk5DBDFq2VUbdD7kCgVMKg9x3R3s1AmMfnhanObFtrzn
LOSNEmVvcVWyFXbVm2fwtjQmGJ1kqB8rosz8Rpr7ItIQZpresUnq5cCgkHO12c0a+JiludCbjrfM
PZHa4OPTax+8lS9dLW69cR3+u3bxdvMIbpBggxsa//aOLI6fA1m7oIKAV/OofdStehz6WQNlw/sf
wbVf1LwxqTnW4bWAET2bd4CfBZKagPfvxVY2nUhWb4fSi7eVgn9u1b8qJB87xlC/GjJEfEni/NZI
EMmPVrtLbGXsKsXADusR/JL4B3Cg53ZwwYJa1mNEAZLk6bgZPI/mIpw3pH+4Pu0DYMX+vmuLAtNV
eUpabV59Tz6Xwnh24HmJ5BAivt8WJL/KIjrYU1Fc9NZlrSOij8Zx4HwYGqr9kRVftcQvYxWidynE
B8Gje+xVXPCp73nYduSaIySa4tnInDd7mHb8xb68q1A00O4bMc6RUhwQ4A+7BdjeoTKMEULLp42k
673Vo+8qNsp967KjEOZJNqrjAeInppPHsTGF90JPtnVQvt8LacEli5SxRfrINYZbpMipu6TMP9Me
n0fekxreRCiuGvzcmjY+FnP/mg8jHWAD3bzqw62zNMc58vr7aMKQsDjjC2uuCCgYJ1cHF/BcpSZ/
i7PU52oiO3vAQl5/6YDvHkyc8rZDuzQlU3pHdNCxSOJbYtT2KavtzxovXWC0yy3RANvbZJIu0ftc
e5yIzYdstWcANtbWjEO4xrBfNuGkdYfZic/Qwtbd0MKuGVgYlgb7FrrG76KIVzD2uKF8cI/o8ziW
lJMe6y7G34CXoQrfsvWNug55HV7nI9VKDjFqokTirEswr+0KVJhoXFQduJFd+Uk2zruGVeOmbQnn
dfLdQiJMViP1Unm9V/BpMvHF0owkVVEzLBD6VxeJDwvM57HTkkvOLXoy8LVvi6WGLXEpdY7oUi11
oM3lIyPWC7HJrJOG9DFdHpoqvoUWtpxeJpSUOcLCNRXAN9igA4cunh32rVWHCQQ3y1YnYRX5m7lr
O/2xwuf4gEiGLG5KdI84EV1hXbLFerinVrNHyB1uh0dbVyx8qvbmmPa9W6wOioWmfURgnWtMjFXY
sD3UAPh49sIKZUIuyok0BOhk2h+F1bxR8lLbdYjhzbEy/LLurkPJgkoZGizxKj7Wltk8Zz06AYI/
hzOZDCMKG83l6ebnTQAXqonuiiF32lvj8IKpdaQsh6SRsKHcLX0xnzCfJFvLJFWQGdmxXya1DVMx
3OXab86YlJocUjILQKcxQDENr60OuCJ1KFIt8TACs/AtvueNWirSW+r2OI9s8SfPIR7dhrbncq46
BhSgWlvcXQd1ctNrTnZJQ508i3poPho2fUz2a7g+pNpsTC2KA1k0lj+G6tVKnP3ilOfZScH39YV6
D+v0e8S2FcJuuHTx+Gswu1U6KDFHFfZVp9m4twdOFDhtUJ9c2AaQaaL1U7z/qtDqjlIlX505nnSX
9yiBEdo2zsVXTAZoYfOltCrZxap5m+35l2iyR2zaAKRWZ+EwifvuvEray6Y8lwZUxarrrK2dtqAY
0dc5evwVZegaqEQ+2MYcXcmAZbm2gNe6of6ki7rJcX5VGv5kXDtb1B9F3nz0GkrPqEROnyzeYzFG
ezu0wO72GzB5FqrKnHSZR1l7j/YUfbokRU5ei1Go3bDQZRkUfYY4BbzW8G3L2BHqQB2nCGYnciM0
hq03rhBA907PnWNSxMlGjHKPVWYrO9zbYfzlGS/TsgTgK3bjVP/Ame4b0nuxnAmKRuBN3nM4e99U
nz+ckTPECnVfwwRvnD0rQ5OUb1KuFlfP6Q3K69Jz/DnhdUHTgdHnNcGzU2PDBUx5tTwG5H3uPNop
4sV46WiVVqVKiqgBqfY6XO6iFUHGuikvbjXGTwQmd0aRsb8NwTFhvL/YMr6vVXtNF/FOYjvbWtiR
Y3/HnOzQaWGQg4DWy+ihYpKKY1WQL72mu8er50M2OwJQb5VuvJpNe8gtY92uku6FPaiqzosGkRdT
zjP5r+e0Bt3lACMN86CTP4YaZEZWsX0JfafTtnVrBUtdJ/fvxAenO8PUnwGQH4aUUxnFVyUkh7fF
CNL6aNBG6J04R034MGSB0LSV9BJEU/Zhe2iJxsb+GgrvnvpX+BlulI1hDd9TI3czJQ4huUgyV1fi
xFVAISAR5lDaybR8cAiQKLr427OnWx4y4sQo5OvCudqu3Jo1cr2EFOyCocH60pTg8VFFM9c8eDHN
e0E7KpqntIIkaCgmgBOhEIJZLLZbvIrirvfMQ2ySTW+LN3cZFFLc8E1xI60/c025z21l7fEePYdQ
p1T9yag7KQVp3KNc3dHOdpm96yDUK5JXvyaizyOjjyPIZwzyQlnxyvQip4yie0Zae82IYonIakdU
YdlPj7WM2xMCS5Q1fUbmTJFds0lLjqy+jhUTl7OW6XBz7Q7jyNId+5FDo0ZprRb6qAoZu8vLlOvy
GI0egkLiU1JLw7HlYqbvy+EuMvszbuHLNDAB4OKCKVMXZ6m0p6QSbFITZuKhdS37rt3SAdZYiPsp
yObwVEYTWVDY/8kQCNqq+QWug0oOyojJM7RMTn7pGoeELvCypLOwswVbADuJHWnqDVAMFmxb4Gi0
8CCGmvZVj9FkebeE7IaQjWSgGy5ylnrP5IoyLjKhAKfEETxI99w2lAVpLGjmEfyYzZczml+aOnYt
ZVyquC1kTxoj756HeTaHzUSLhtMhOSx19VUTbHMsrBojnGdACCmYwXrdtY6a2O+16k3KFPZBTWAD
E/IWfMWznlxYJ6OzCkv2Nr39bEXumavvOpopamvd2aN2fJajdhlM9So6RjBVx7RKr72dloiLYxMU
MlTLB8nqSMfN2Nr17szTNhx4X+7QcDR+XRC1oaAHJLrrPiSRcSJCKCboOiZ6NonvNPjJuDQIlW8U
4ybedzb8KrAI4oNwcIpoJGJjH/pTK4nTyO2jqTtkuJhs5rPqswqRUKh+my/OfeaJ6gGvf/9cJtkx
BJcZx21/ypl4bm09vovgSuO6JP8HxKDToYySWbTFeXcqjdDbE7RH326on0Xa1X7u4E6PFzigNceG
wagzKDJ1byJ1Z0EpToL146aankgV2FJuhUB6+g/cM8A+KGxU3m6Vpc1Hm5G+j/z2NMcM2LCNvbN3
3TStRlh7pu9Kr+u2S8vSFh3TQwV8lH6U4WSyVDUdxe9i5AEdnIZO0h7fZZ/RL6inPEfvH7UtulQC
Zlg605Wo3DFPXrvInai125CLcst/ncEAovEr2G5PJvZ+AYx6Ixf7wJ1KQLwrGAiMHV0CxZmXctkq
p89R9aFxnOQd69p20xQoqi0yvfqO8UZhzOPjNPysTDVtVUcIBgsYplXmuRks92hEutp6VhdUgi1D
DeeSJHR3k9fdg0rbqzNVe4NR7EZNyCIbjdV/8w3OauQJTn8uk3T8jIYO3Zfx7ZDKXThGuVN5yPrF
ddLTWOtPrdcddK3u1n3mtcc0h5XjIXTBxYQe+BdrRitAl0MtOA2+4epyA1zhWufWN7nh6dZNx3sk
TOfFCHeZwKQiBrPYtg6+N7SZmh9l2rEUYA7KYBkd/uKcoLk5f8h1xpfAzm95ZT4PWsVwYCZvQUOX
Wjj6HQJkk26M3OZI186kZpmhVu8SXTa+hEnW6aTV28UIfGzfhv1r1WFw1iMZ1GgCAisbfVw+nV8W
TEbLSCAID2LVej81aF9yYSKF7SJDnDwuewaqh3AsDqFD3wGXBRRmO5V3EQzLOkqhGhgFDnoko/00
uH48ekQkHZvwPjc6YGfNd6uhdQ55K68t083LCQp31g9RRyZ4nIJFlUZ3NfH/QdgnOSVLqS0q8D4q
BvTz51dt1C4sLsv13NC0Ox4UOkJ6na3tMvv886FAdQYiS0iQqQ1vwD9/yOoLlpDJo95xZt7BjIBo
zsDqmJqAYaPBeGAgY+/+qGywsMZbRjMEu6+saGv9YEYRItN+jEBYQl7OkSp7mETdlmYjNQ7WnJDv
kWDsrZfxoIpi3ptlWbO9t/iw/kr1FDXufMxrLrBcxsehuhVGk2DpydpTqDxakT9fPV4hpgBFtrKs
EP4xkyfDcP26f/4xf37FSLziZf+nP6MKxcjEfqyzeRHHAt0USSjhFomh64uYuQ9jaHFXSvHXDzF6
XJ/Nypv5d2Q4YQne7E8r5/g/EMb/UMKTnvunhFHZQFNZ+eD2aaySdM+TB7YaYtFdXIOZAmBs+X8g
0n8+DDw1gRL65z/+SNj4zxsAyw2QRdQjK3D6z4d6BnL7j9+mM4mMc8/R/o9PqIoFBpCaCoI8x1v0
dxL3SqP+g6D2WjPChbD+Pkn6oGkBHKceTwGwfkS+gqQ2Z9DIbo8QUEQi2xIq8eTkYXGuIurhUeM2
VQywmyI8EUKmH13AmLk+LoExGMZWHwtz2/atnw9skePsWBkEhhdDBySbZiX1NI2DJ9P23AS3ouTi
V6S1POZh+5DU1Egpd+lmEnDhqHOSeyddgaPgS30pshBAvPy1CCAJdTke6Qns+2FO9m3vFmjRUaJN
TyJqer+gumUKia/Zcp+Jwcu3hsZUcU6Klznt1N6a1cbhTXlKLfM7EVwsEyrjXTanz0aY1/famvFk
OMSKZuIOlNZ6CYBQsYVCZRYOVyv3upO+xIRKI5Cqy5IUuybkvjHTA2ZDblU8ZIvpkUYxDQhPxoGs
r4F0tALJZAkR664Kxx+NVrzoUyeClHkQuN5BFTf6RATNdu0ccziaUrWOzyFpsg/aa+nAh4oiTkRf
9L75tdaMZCdDMlYi2P6lpbZtWf8EZHLp9Adwv4fGpFUx5z2A2Zss7NcM4tkma81fQBqeWprqvKlP
OcqAo4lfY4TI5lt5ejZN8ZI1SCxQ3RaZe8SFRJhDTPZENE7P3ewQdPs84vOD9aEu4WA9em19JIf6
Qcf2UDfVK8N4+n0EW7SS5ctsceIu1QJ7ZPwADn1dv2ztGqxKMCU7sta3cZL+LMmDGpngs4ib38NG
D4oQwb+mF0+25bxZ5HnyabXJY/0dkDKuh6X9qVrzvec7JBsE8QRCCXMQwJRmZtiVeGr7+2rAZcCg
0tkgK3tbvzvfYtxwzqRc9t7SfzpjdPU0ivMKni6j3TtFPdGPD2kE/pH1GYmNz3VI/bPweOR1Xu7D
Wn9p+mk/CoQeMeaNTvWUV/S5TMC5K8Wx1i2NPOhnAXkIHnjRc565R9Ek+4SQB85GbvkGLbhKil+Z
ZWFUQe2/LecNsroWPTsqcboK2C/ER5nG/FwL71uiKzl1cH3PxqBKH/Vif9FmYqM9BSCj6kml0+KW
icPeHhjTwyuyfTNzx0MTJ/JaMsUkTrLYoIp/yKuyDBBYDHCo+RaAwezWHx2LIpNwVyA5pvbxUJC9
tRUhSwhnsN81qbZRL3FvpHu2lNZ5jQBMx17DzsPMG0F5uQmR/UgTKQqvBzyPctfGrbfRqu5srLIX
qC94tcxtWZk/RvhL9LJ8z007bvJx/s5IO9sQmhCJNtr3Chq8BUpYWhkDhBnDomECtKmhvKim3TGv
IfEtte+xCI4H6VT6Xd6nX3PpsgvpbonsfjsZg9AFCs9cVCNzQbKjEg/8TcYiQudV3Jro/cvY/Fhq
FPGV5/qN5d0vXoNg2vypirFFisHMterKTd2XyIT4xfqpJIGfmmXdT9Hpm8q1XmXCQxomI49j9do6
xgWiuFrVbCpoLYB5zStNlge9Tbh+lFvSt1SbHr0wItCAlrIo7Gc26lgnIoa/nnLo3EyNaWMTmGlG
eEQ3Ujonybb5oQ9Lg2QFS1ma8JK47cl2qjddsx+shCwJxghpvLx1Y3MUlrr0BgiwXvKVhYsTMRmO
mrKNwyjj5zS2G6IBiTlGbtXxXsGDFoE07cF+83Nda3e6LU/s5w7PaUJY3MY9MM1+12Iz2oUul/kp
c4z7tpUfDSVYZwPvxv62DWv3sfHkl+uwueFtU5pADqrlVhO0JiqyghgDYhJm4scnINuzCG7C9/UN
jwkrGEgL0azoiIkckxKc0XiwblnmbLU5/ezG6OBBGuWfBnlZMovzlH6dQyYxFAtia8/TC1wRLKuZ
9lhk6GXHLy2CIeuO/XGxwbA1qeXLNjI3lsHy0CZpjyD6xR6iQNRuTh6Rtw1N7ZDJ+YE51Y20+KuZ
97cSI0tZSlI6zcufrzv3xNnpGYhg2WObdAgz7XRIgagSjIWS21oxNokkjYECiYoom3eDlb848YRJ
LY861ATzL83rSQMRMTfP2iPaDNls0QTp8Ng5PEujTgar25ZnrwwfpZFtzVm1+8L69JjjbqRtf9ec
Wwp5edc2LykB110bk2KoPZjeeJfEnIqTd3WZJpk9g6KoB3PBFvazywmxn52P3nV/u/mXXiGRZXf2
XKJ9gNe51UvQ6oCnhk2LuL/FJdm2TFgn/bCo9oMxLs2im9JG9vuSg5YEvc80Kh4RU1xaz/bzGvZk
P4LOHAtnCahB7gnNu9M969nWrbea1GxZ8A1QWx4TgE5bzHIfc4SaYV5RQEgpatYwKHpjtmdEsq24
cFsGrAM/9YGR8ZDXL+k4kSn1qNv9N/TQo73SmBTkVZ4TLto9BJMLAELS+ljZWPOxXlOnjYW5pFsb
BWHAbNtbbNDpzE6sTsW+1ZF341M/u0kSzDoo3kVft1fhqQp7AmvnAD9JTpfILkWH/QGDElrdW5eh
PhdJcjFj/L/ohW/4PX+SvsLq3RreyboMur77ambro2jKV2DMjU9yYgPrEGcDPvpyulFrlDv6R4cL
IMFeobLPuDd3HtuJDeNS9Gftl83rib9d8DA4m6kyAjc3sgNAlyjVACStQuNpK/Sm8dn1mZc8NHJY
zAkQdeg/PhzVu8rcJg6vKH6gCd89brMKFx97yvqdgf4WYRLZdg2QKs0gJqlBERByUbAWM3eyb856
wb7Y4geDnCCN2fCyvxXRj06TO31uYKNR+QCAsTZISE5MXq82OX8bJz6mk/WpxoxU9fnZnY1PhmbE
oKtxr3loGswCYTbPd1hFjd/1sHYnAkoK0S/+ZMlnS3cARqN0SyRbOGXO9zY+m43bAouSwpk5SodD
5PT2BSgBDajQvoHMEmSivULIhKcGbl4W1C12a70hDThYGFADXRrzkYxMgDKU+07/U0jmU32ktRtP
M9ar+VKOIYVKw5GJa9nI+m9t1dt1mvHVtZEPSXJNBebtUwYSIY8vWttD1oHXjv/vgIfNSF4yUQ47
4jhtGqurnqXJaWBTYhbr2mxhI1OxIK3CZy+R73rMXoBor/Ocha+9Pp5k52aB0ZD8PsTgisr619yU
HBliuZXpsneSrICjmJ0q2iGmCqxCerfZOGaKqsn5NMntJNsZf/uUwu3sAE0R+lEWRmCx4feNCmhi
zBiE7GdT7SsNo8+SqCNmP6Z0BvtJJ3nDxHQZKCL3oQv+wRPZjRIIjcLsvCO8OWCG8HzKLexfOiza
ymTHPcyBoQOrgDQ2M1wdh2biyJAfE+OKYKk4V3hxLZhk8WND/HJgELeyUWS+QeGr4u5dLKkRqMkE
S4UwqcNjJtw1kttE3M/25A78HMZ1JgYkXf1kGXSqO7qKqrMfjHB09qY7vfBWaLlMrsJW6ojs56Y5
6QsRWFhYNa5aEuFXYA4Y6EkBRgN2taVYM6ia+c45otCy4nudmft0HUaPmmdlQ2AMRZ6jIZgikHkH
8LUBZHJcFpVsIiJY9AYswahYlxq9pZgTyKsH2oLY7uScM7fas3PW96ORPdq1+QUtkuQ+++hlQPWz
+oYp6TTFkXlkZdbrCy9JX1DZcGEBacJkHrlwsOsFUIJub5Ya8b5gmlcPBXVkrMPUn156xkJKlI99
pe6bkSgcdvivfVcVCO/f8W7K3iEMuiNmlxTdxyJZHkuTMV3LznLuIvUYZje3IrqVmQgJjBj1mN6j
ala7fNF+t6RwHudEEX69AOKsxHi07eG38MhlzMMZaIj+YmkfeSZ/6Rh0VSnKk1muWPkxuV+MaAm8
SNiU77gXcapBmnu1bN7WwAbZYKAnWAhLdPNyp8lY7oYaQ3TXP4zGBDF2BlwLwpDkPSMJmEeTsZwR
m7OYELwGgJuxyR3Cq0Ztg2dlmNd9YOzPoMaXysPEYZF4VDp7d3plPMOMUGoO+OjxqxSsZYo6fFKT
826I6ZVxxMtQCi64xmv3WiEfphKfbjf/NFomsvlASYPWnf5KJn4xhA3HxJGc52GfEZ1MAnWE5bzi
ItHy7ppKeN44f8sttgWcpvax8ZjVR276uUBGFEPxrnLkT+HwgRV9V/Yte/k6bCio1JmF+Bm+mNzq
TSRv7GYds/wlS5BmWcjWA+hfulW0n8D6Dt3iXFySDWmMR4OkMECschEXkO4UWow6bXMXI7ceFfbh
eoI0MJdgRHJjW0SAK4FP7SvjZfCswmdNjPgkL8qdqYG8zotragMIIF/u5pXiaXR+dmmx9TxiDanW
v+p+eJepH9Ztcc5x8HPtsS9HsrRm4ZC3EmIZ0gkYKgROqFJYxJhEhyxB0O8tzNKxE9L1acz9AkUj
1k5AU4uXJMFYVawh2VZrEg+7gAaL/XAofzdlVgXeEIHiTeSXBWxzk5FuE4yJ8RhjGD1OipCdbpbv
w5eLnPuQNWyTGDEODkEW9pwz7ulpucqadBVa2ky9uGToxQJfj+tKONElDJLmJQm7Zo/Z9UlCMb1L
eH4p+HLoD6ImU3gi4bHNBxGgktmLHhpoXMJkA1LGfutpiULBw3qx8aRtjTD5lK5IjqMYL+REsJ2f
hnGbT8SFxwlkr8Wy9145Oo8aABUp9ftUM1UQM15BTgnMomoHP5ks5Ip41uADBJBERgBeB1GPwy2L
+JeJdEShN7LDjeoAR8TPP+rj/xFq/xdCbTYSJgyn/1yo/fBr/Pz5T3Suv/4vf1Vo06P9RTcRQUvD
cixJSft3hTZIrH9IsgU8LrTSnsWxhfrahb/0N0n2iuoCosXnLUF8JRLq//d/vqf/Hf2q/gq+6v7l
9/8EwmIIguT63wlZx5//998weRiO4zCt9ExGTcKx/0WSHffQGMu2Ns8xq990bO3AaaHkRN7aEUMX
9hOi2fwURVkdfw6r6rrPYvu+bdY4cNG+hNWKlbCjaSe1cF/Cyw7Yu9daiz9OGgBZ2galhkA1pxnT
pxGPPGaqC4ahM3wFtW/Ru+rIwPCQDywKqsl5aYtwDjwUCL5nlFcMJfbegE+fRd15nCVjsHVv2RID
VC5kyGz05a4zY9IP0/7JHKbmvrWtZ9eMDIaqIRH1SIV8SD/rwmk86j3Q5P/P3nksx45lWfZXymqO
MGgx6EG7ViSd+pETGJ+C1hpf3+tejwxnMkVXzsuMBoN2QTjEOXuvjfAGskM3Ni+4UZ4soZpI1eLV
8LCh5OOt5/rN3uuGemX08ESAfxUH16zuQgcZ3GTV6doK6G0oXrD2/dxfRoOjQbDEaqJ22VlxUQFp
IS0UvXO5p6PuosbpPWxSHvKyepXr6mvnEGPKpd2z0l3hB+VbUTTnSJ1u5jIMV/AuNSEmJ72aVhSu
ABFTPd8nw5vlcxrkkGjWFdZORB3agxfQkpRb2AFaDtf2MBy6ebRykIaubMx6NMPJOWhHO0X22RNB
mJytOSpxuSKYNIDhRluNlDlq9iZfdvm767RDXaj4QVoqD1gSNjORpRvP/GkrxJY3XGhSdM/HISFq
GMecrR3nqbHuqPdm65zUkYrM3Yqy3sr0ht9OM7yN5H7RqQ3W9I6dlZeT99KNkI3iKFwR+w4aIU+b
/eybFETwiVooYJYOtZmFVfTLcKCZlOL3XRZAj7HTbvKGFn3r9oe+y+Bhg3pZGC2thngmuaXHSoXA
LrnBaEnEZe3d2Omk8rCYQIQPePrseVI681jE7VfS10g0cXVCgn1C4lWmmkE8Ccpq5K/8Dtyp2wYk
BpQwYlIqqZVKunrRnpxHV08CyKwiXqX7bdW9f1Npxfc8MpNto+b9Ro89m9ZcOByoA74GJlbiAOQ1
X4/PnZRX7MuBWqoSgCbue+PWQGQ0ZAHkeAPF+zwYr0npojB2dhEIFrKBRFyAZxxjI8YuhcF6pZkU
AmHfP3v20C+9yuCwbVUYcpl6C3+m2YaNnq19bexvav6LtFQ8iJg6+nribRENGelONdK9PZCEgwKb
J5C83xGoxW9+SK311Afwk5L8ld5Ec3ILLjuN8UTGTQf7Jn9EWv+sqmhQiz61dl4kat/jccReeqw1
pdxPYe3gCvBdXGrDTPGLJHPaDMqHYkQ32gAqNFXJlS01ziEuEdiagpPJNAgFj7ph68Ou3bhR9qqT
qHaT6W6xKmUAuBNbW2xSBsAF9xSaerYTp6u8WmaUsBE5K29qqt20qtuhiSyLk6P6p9ktqNnTE1uE
xF8fG5XvYNLDYqUqbYH92lW3oV+86VZJXiPP1zxhNMRCN0nFA3ULyAijxWom/+hOxCVQRgSpH5Vm
emOkCXQoce9F/6RfWTBU11bT6KuwL7o1bUSdu8LcWSv9KAwHlrZFQOCv4mzgccznOa4146cODyvR
myBdSdQF4kYUYqFC9gua+cznbCeDb4Lkd/rd6O+LODuFqWVfBmkcg6Dw9w2xC1XOv1yh68fdJlRv
zxh/UUa1HpOA/OUsbtcBLNdjh83MslAgVzx2TUppbt0gO3Lup7lDIZVHe09ZXVtHhugp8YBJR03O
lNNyDEmu8Ny7BOldlk8TzTY5LZdfJy9ryplOLXpzctGnUbmI8ta0aUaNnDV2KVeR87/ssTPoRxmJ
/ux+6C6BhR2QtwOmuIgAwpLeyGVUEW0SOS3H5EpycN0mcTgiKDqzogvOg0ymv3Z33eY6T24tFwim
CgVei7wfJ+1m/Md/vezXd6DI9yVXuLyc3Mun0cu7la9yGTW8+MjPPUU3wV6/7lpOy318faVP018+
p9xmrH2C5hygG9f9Xtdr6v5xsogW/PQ9ys0uH1CueH3p63fydXW54qdPJ7f5p+/ssuWn3cudOvAV
5k/vsCx7yrVNiptZV/im5f7lwLSrRiUY7u+/+S9vtPRMHvCtessp8C2wev2ywWUtSkeAm3C3tOSM
2aCzZl7Et27iIteWpE6YBIbR1ybY7D5TtOLgTMSuAoFoqDrlLoeLnHtd1ALLw8ShHL7Ml5OW2Fju
4br0spcmqNnXpz36aL7ikvbtWCXVESVNLEJ4UQShj5GjSkUt9zI9RcDbwjxyV59mQnnp90nxellF
LpDb+eGkbUaVNlwSeZwHyOkA8uJRJ8yJUFdz4ohT1ztWIjt5atLqIMdq06Xpjn6TDMYUb1dGKvR8
G3n+uL3+REt5Kij1W72lI95pxbH2Zi5XqCyx3Dj5no4x5ZL+l9P84kxu8tA0vadKSUlZ4+n1MIvB
VPR/DqCxowz4J5PX9eRm/Dd4zutzmqhOtxtHmKBN41ALQTurjt/z0Ks3dd3g3PZm6E+mMbz5mf1I
sRaGInC6RSl6/1+kABUoJBNo6G4atga3OAc37Wzq0op98Bx0e/7YdcsuCITugQG6L+7RCigg9Gdo
PJhFwBfT9awsMl/FmJwsYV5se7fYw+YJj3IwFPj1aKbg7Oo1BVFl7eZHOBUFdXb+pWbqwkEUA2em
zDXgR8LLSyD5X4MuUn6XmjWsSyQvBSIOI6KkYZ/roYmOkzHr5EiORCASx26jvdmlRH6hSsqxK3rQ
nHOFPmYnaC39zM1ma8T1qtI144CA3zgootSZDTEdV6HqiGscaCqUpoXdV29aafNQrlVczvhXwU7P
YHHswxKN7tpIiAW1K5ReQ2j7e6o6lkDue3jqCJk/InrFwQS0eHUJLUbM/mfyr22taoN4iFCEGY86
WKaU9I21VFlkAVwIKbqQY54dcpNVWDdAOvvL/4Aju2p3QQfSlBuAaSm/f0f8E4aW6LcqfSDRqDio
tI1RuogwVj81dirI8m0s3oOMUL3EKlNe+nM6nXNuDbjN6wTeURf/DKvy3YwQhnpeRhFxay3X2IOX
jdmnAZw4d1oamXk7KLm2cbCe8M2LA9qaXKiXqj71uzhEHy7kMNcDUI59mTfRcMU8hrjBFWdDD2A8
94ybhrtAethCEqOLj/Rp2nbCCD0Cxag8EieXLwmxMiZWfmSvJEkxmyGKymNKfjx5wGXzxE/z8n8Q
R5vr783QUfcyq1t+YDl2Hch5cPH09eAa3/y/Yqd5fszJ5dWpQGH7/DOLGhxfv+jbplpJ2Y08hOTY
dSC/AznJ1YTb1dgEFMzFXkYUB3+fWCwngeG/DQHiBngL5zYarBk5LGeuy6hh0lDrXYtgVSEr0mFv
HqRWSQ6+TGIo2BBc62/byqo5mQ2fB5PIwpbzAt2tthwWB3cw0N4kg/6rVad6nYvIXjkgFqQkiUyk
IFaVvzNNco+a7ncZJeb6Gn3+JQ79Otmm+aHRof34lmlvO8smhjTnMJrJe5sGp6YAa4PiLeMSAQyZ
mrSuwcdPXPPkB4JKyqMTKXbYlimxyThrLSANT1dok6RaPR5I/djEZr3qVf3O9R1zpfeOfYiQewHs
0btVEqqEbBnxKYjip2FoozXiMpTAtUnLW/JOE5dwXl+c0F3d3snj4fJTUMjTzWH0pXPTroYqCI4d
boMaUvNOHh2tkSUb5A1Picup//KfFmPXg8HBynIwH/Mxz5e1H6jCKFAfzfQDy61x8OrcOjpiQO7Q
RqlakLxFUwOBFVc1b4gOabnMRZa9LVLtIzXc9GH30pXk3Qc1yfcVmTWQE0OcJLpmnaIuHS90k9bM
8Uc25X2VQI41Z0fhd57i3bFEFBOO9FUNwG8J3hUPo1Pk62bWk10Im4/Msb2BLYMHggHHuThZ0FFF
8+ariBDkNO0MEZnMpdazO/+Q5yqKQc2tlp7LPa8q7rVHcRft6AZPqp3yYmD8gJR7m2akXDsNjVph
Y3Dr+mmwtwaPvVRbxd7NgtkpBeCVfB2cHoT5qKcsd1aBI1p4I+bPtuVOx4aJJqi1tbjON0NdEoNd
KPT/tVMJZR7Iv5gnlxI7Ni5r1CmhYBPNc/Dsg8rYADUsjo35fUYXe9AbhMAkYDgRuxtzgrejqn+2
lIY2RYYvG0SWaIHPRAaIL4TIoGbbJfqp8AoR+jas1dnhLvx32LDTEOGA1gSw5oZ27QeDvuld0fP2
KkoQnCnlIFcUIUtTf5kNv0UXqN/cqI8uWaq7+hAX9H/IRmwvY5L643tae0CZZO+d/g76ZYz4IUTR
wgllndckilxW4Ne7T2xUPnUH1Gmw6Kz7Kyg17k71G4Bx4rOhy4OpOg5EytnipCsGPW3qA1qJdJWC
s8RT/IrU6yVQ2pmH7Vlbzg4dKMdOXtrQBu2OxF/QVqebuM1d1P/ItlquDvLbySZx3oUiA2YR8NYy
GzTUg5GfHeSY60bIBa8zPbFEaaZjRh91K+fr4iwrx64DuZp93VZOy70mUR5uSzJy5Mqf1pOjqm4n
axIBfl+2lfOyeNhHOWbA3PqRqFmHjz3F0Vm0Ab0YU1k1FlzwLJlvvJlu1lTT6YyHB7I8lbWh5/oC
gS4lNGVCL2o0EMhGiu/e92DIXuYSUtuMbJw6ei9aSb1Q5VT2crTL16DLt5mrrSlZmOs6BC5fI6/F
7db7q4AM8SFL6x/+CCAUNsB7keFqLyZqSn5fOUuzoQFDIZXEPjUZDwPkhYdZD39oCJTIKXhvDITh
bTD4dw76EmjwCjauJJo+nJr+1FjYzzq1L2hBVbfReqt/T5SjXD4YKU1IbUgPhJn7j5XWPdvjPH6Y
UByWUeY7t1WAYDpvOgzflFw+Qr14yFFun4KUCLGyiSzMXHTJ5UJEQtrYJR+Nh5C+m0k1iQMoschd
buVe+dY41CPLvPGiYrizqAtjpOblWld5C2MzexzKWj9Ypp9AhsDdrnbc1xdkLkajN79V2uhs8txC
0d948wtuuL38EFNLNnLRRMapbCrtzNMPPwju18+uDQ21mXAt+2rt3zuziOAaYbHLdwtqmfa2nXzL
lJpmMzJjcOVd+M3yKTiKd9VN4bgKiag6Dk7q3luJG13erhlgmYrayDj3waRBlJuwOItvZyIbqB8t
/WVCnw2apsD41bTDWxaiYxG7DAF9YUc0DLzPTvLY9eO7nK9ifVxk9Mbv9CkzbmabjospNtDC4tZN
1eqZymCxb0ZiazTFDj7IeJefHUySuY7qxt73g9o9RQn+LbHdUFrZskfrfBtOpX1bFHS15Fu03PxZ
V2nzEP6M36jrkoMmYnDlQrU5eqE+vM+226JJJ9FBJ2/jmW7sSe51Dh2N/iOHWOeT8yQPO7khJvIf
VKP1B1OdoiM4HiBl4m3k5HPCRi1eIgypGvz5DRpscx86hXcP75+UrcnIf+SdeTCxmryO7oyQRVeC
QxCTBRaMBEPJNUh731u2En9TItJPzalGWc0J6Z6+k8ZvMCt+0EnC2B5N37oo99ahUc1IyKmOaiSH
eiAsLvvJpm4zmmRcc7eFFjUw3IPm+c15al1Km2I/FhTpeCCXL8WcvkZYmHH/kIfnGlEsinrWCOAi
BmrvvzWeU64TjOxHHgy0O8rEkAzE56lBbjfF1L4Hornb+joXepTFd6qPkkDuw3ZQ+raW+z4LJdZY
avEJebd/i1etv6zRYfPs57n5cBvLWMWpCUVgitRbC8fM5VVGzgFAtz7Swh1X+agYp8YOy1unqa3L
LjzkglhLTnIFteyaFbqB6KZtHe+GS4R/WQuVaRlPzneQSnQ/bae5SaAbcghqNGEJaviBHEh87K7Q
wtVoDsYN2UPFDZp1CLT1oNGNRNnEpx4r1V12ikIkuwIhA8F1t6qgwH/PlKPcgzaTR5BzabstEUie
Oj9UV/6c6h89BH3xEuSSTUuMOlBNtKk8QboAjB+06m3R8e/pASxQuq9/cktOKXJo1QcwNSXXtrkh
FSvvH2YX/1+v2dVP2IqL1O7MD2L5FAgY7KPi+DwCOXFhiEXKi9IGD5e9eeFj6RbWi6+QPEY3Kzk6
mmIimos8jnXX/3D5Z8lVEwP+eNZF1YNVmDiuEj/dYQyyHgqbhoZcJS/GZU5x9sMk431VJlV9q2vm
cEwsHCt6X1avalqd5ar8ep46uJ4vlFaSTctP4lDNbng3wO3izidvvhtIh0zxiQ0eahd2ayv3EGb1
HTdPyna2jfjRCShJ59zl/yRjcaV6vfIeK2a+wkukNMFt6IzmsQ3ccY0fU381ZxPRAV8P8syXXq2j
F7NphVNx1A46WM67sVHQeZmluDN6lWvOnQ8arNe0+9HvyRWb2mTd9vVx7KrucXCwFcjVpiBdF6Y3
vStx2azIcSM6TQ3C09jBou98ItoQpWFpFf+90vum9p2BRlDpN3PutodEVVVs00K2Stnmh9bfyC+o
4kmOqKm5vu+bIdlHZFpuW/rCj1E/80wodubbwcalXfXuq5yrXd0bbhxdKU6+qeUwwJr2m5ZpR7kq
lTqilHOukxkkOPRVpFMQrwxPzHPvkU5MFF8N8wfC4LXu1cob+bXYJdqiOeVwiG6tOIlW3ES23zP3
npwB68eopFwUPUe5MzJVP5SVGZLX2Hev9TDdyH2FrfpbIez0if4Cgd9jN+7IBFM4bEEr8q6tH33k
7cbJ177hze7XOOjGYzznwR0QYZUqIu9HDuRkB+Lp1lU5mDRxapKbie3lGkZw+N/eONGl7fT/6Y2D
Fvu3rfH/W2N4y/+uN37Z5G+tcdX7QzUhL1kEAaq6YX5qjdM1dzXa5RbBUYJdBqHsT3iZ4YhOuUo/
3CVVCnzDp+Qq7Q9Ey67qOYarWZ7m/keNcls0+v+uUe5BrzbwCCJoE1Jr40ujPKucphkTezgRltyt
I5J8eN5hMJLjeNAifT7o3DFCAQhoyEncccVTqS/pynJMDIgkfc1bfnxDC458MYETOfhowQ9yzAoh
RGUhj7KUnLiF+zPZRE4OYlLOc2SIiJypkBa99fRwr44xcPBiegph2Mw0zoX0jJuI+hvgppOOt3oT
i4fs60BrGh4e5XQ2e4z2ZvYqs1dkaInMKAnRDRKvdAk0qWAiBJqi09alHCMHOg6HmewAnhrp+v5t
FPjUjyjRG0oGpK2T1cnivgdOeVkzzig6L9MknlZxj/bSloBo+Y3hV6l2CQl1sSsaTHLeZTH2hWND
AVTdDOKZSxbVW/EIdp1M0xB5MPLB+IDiIBEPgvmcWEiXxGgwcDN2mSunFfFk6I4VhCk/71Q0YT3A
JVHQuw40W3z8gIIlD2ni67dmKvFaViKjFK0n2d5w+hhz1qWNRNy0lnNeoTUhV7iuNdT6izUYCkJH
QlmnqnqQJXTZUrsW0+VY1Bk12CtRC7guVqPR19YGlb+NMmpPsjGWtCVfklxRTut9LPjZopxwWXTd
/NM+Lx056QhLpTdMvNC1a3ep51/fktzHp91d15TrZOUWVH1+SJRE4JxdolXFmGK2+sGw0sxYylE5
Uw6qOX13TUJrrrPkWCY2k2NWpUy7HIDYl/nXDayGZ+Oi3MqGyr/opVybLbL3cum1yJn/dPrTruRo
VKE8TSzj6bqJHLvs5+suPvVw/mE09n4aXDj3X1/h055SmswLrdedz+2lT8v/zZv/h5eTL3N90582
/bTqdfl19U+LP43K5ZGNKdVMDarZSYG65G+t1+sx/i/nfW2vXjaJUiPffdnm2jD81Bq8vkKJT5mu
n2yqmvUIxptT2nWb64pfdisX2PN9GJXWXrYBZBFcjmnCUHqd/DKvMH2axLKC/g+jclW5SI7JgdyR
3OV1kvsNzoByOpO7k6PWICSR//7V5YpyIF8GGsiT0g3pRs5C6Gr33+Roj3mdRmFDi0kdUDmn1OJs
Uf6Gm0flLu7o5smZcuCmOjLcyyK5lpx7qZQDOAIdXsXDymyVuD/KRbMa2/OjHFWBrBd3n3aj2wEs
wRLfSZYERCNc9qUYaPmPNSHQmwSV5GpCkuEpdbQo7fF7VJtv/gwlMaOblIeZvoQx9j1JzRj8IcaD
Pv05DSrC9zBcZ0qTYVfI9SXZ50fU2nDhRkoS5BZ12cFwgh/G3PcoZEdKPwmuDb8mXuTTu7x8jMkk
QWeK6nAtGzmyjyYr7XLyX867FLnldVgM5BZy28sW4kLxZdIDjs9VVCy57vp/sBuesbutiRpZbuXJ
i63c9WVUzpW7ceV1/9+/k0yNeHyfiu3nd9PAqi/1CTqkuJJdS/Vy7NrTkeX7r+tcF1+3u84rKxsq
/nVa7uLLbvW+/turXnfxn72M3O31Va67kfO8OHnDgUoH2VPrSxFd/6ucLufJSa7gZy1Wp40ss8v5
vRS3fBqVi2J5XZXbfNmjnMxkx1suvqwpNwKk8udrX5Zfpy/7DKmQToqFAU9rAbkUyq2lw//S1Pdw
VLJjOGcnyGc9dxdTAIlkGBGSDXhNuSOFsNCsCjdRVzOEJ7RwdrmMwxIVsz2v3AnqINfndm3z0Eoj
KPG24NtOjecB3qA055U0GpLEfTdMKDJldEiad1sB80ABZj+4FThvWB5L03mYqMdRy0HjrTTVj3ju
wUVzh7GOEFzZAeD0yt825egekjrVFmlUPakOpsCwaL6lkfIjzpCTTxoUwGK2boOBokasz1iiXoFb
EH0ZAVW3BmdpJeHWxPDcpYBX+jTveUCf1k0V/kiE42Ma7J0BoGRp+YiezWSTlWOz7kccBzlVQioD
Z1+Jfif54ENjAuIQ2/aJRwQqvgOiuyZJPiZS3HHVJADsuCNfuZAP4DC9ZkYy3mJoOqkTcAvu3VeT
7Tz2QxHvcTp6IWHbVVF568xTxrXZTnQfhwhf3Qz5NkiTxUef45og9y3kP6nCJUccd4qGGTB99EGS
hrHWhje1eeyC8lyZ1JKqXZGpmM4dcZ6zwi2QEFwjE8aNJFKTleX62aLzY2vhCITAvWmnu8ru6oOu
1zqWPKH1dov3YiALEE6XIvxAxmIKjXvd+Jn2nnHI/LB/Th1EdEk4PWStfcqj6s2y/HHVAa7vpvsg
Cw6xXh7jcvxdZhod2Qrql1WSpGkB2NxobUP2ZDhhJcvDaN9StudWt76BN07zXFjhVCPfmOgTsw7F
HqBV/DWV9yMmCnahN7p7mmBveHYVrCyviChQ6m896LYa22iJaH9ZmbW7KuGkaaQVmoHlrI0loQnc
+1tRuekiPpY9D4j03bccuetd35XzPc64RxVRPE4mTPhWo/xSCF2EdrDB1/1SeHMBggO4VhCiS5wN
4cCEHLAJsMTTMSq9ZWuhj9dA7cAbAlcrBKXkCVWLHIp8KMSmlZSdCgFq5dbOiu7TSsG0u/JRqQ5C
rmp47VuQ0LIVQlaMb90iS+56FYnrJMSulnYMi2UvJLCl0dpHN0AS5qURiouflJn9zeClmzTDrFsJ
KW2LptZDW5ujsbU6X9uQlred16HQ9ppCjOsl5ypGnGshJVraQpRqCemukZUeYC2MvSgeZr44nmxM
mxw+V8h+SeV7wPxDEIqQBJtCHBwPby1MEEpe9RqbF5dKWHFyi0lIi0M0xjla41yIjl3UxxEqZKDD
m4zfRyPkyUD3Fng87ztu/GlTpO7RFmJmhA+LRMibPXTOVTFpRz2O/SWfJ1ibqKFHIYv2BzMFKDuV
5zG399PoTbsacs+qhEI3jmkneGET/sas52qPy9OCV3kmhzRcmAalO8isz7MQaqtCsl0K8bYjZdzo
uYFcVKcKhXctpN7zfMik9nsSMnBNCMKBVeEtRCKuuocMfCysnPQ8Im/ln2ROa4qNz2QkYDefp10/
JECp0Z73QoSOBrxZ4+/ezHH/YdZFA7oCLgpBdPOyEDJ21PBZSwvJQt/eCaG7nuRI3rvyWeka+Mmt
YZ7wUYK1nN4NbkZso8k5n5aiU4yI3hZy+kgoVQMU9o1ZbTT3mHA07i2c+53VryZLeLlqxNXo7V8L
Ff3IQKGr5J2tDLO5qQbPRHsDP0DFz0T4s5ajKB2/tS2VXSsediX/XKBx4S+ysn/lRXhDoW9nx+Oj
j9mt8UtrS6PxmCqVsyk1IldaBfP4WLRPha5wUPj4kVUlDbetYTz2hkZ7J/L2CJGIa1HG6TzE5PzB
6Nn2RNAuwjCl6prhtypx/y9tp9xQqe82RTZv4YKvq2q89Q37G1Gb2pImONReD4t8Mb+tplx/qJzy
hV9fvODOD2Gyp+arlKnW8zfFYMIqoTO5DObgGOvVdqxpJqsTnGIkAM/gUfptZ3xoBVlxQ4u+SatI
IKPw9Diizl05fYjiuA33hF0IULl9SgLtSeu4LWu9Hl/du5f6+bbEBOS1pkjspU6q1dmj4Wc4ZXAY
LJU8qQhCQM7ntdYjQoK+d/UjcZ9VBXycHxi/NFKO4mhauJ6zrESzDV/kEVUPDh/HddcYs/qZ8OWo
5Dc5+MLjVCk6DPQzcNJbmkcorRyOvSHpKNI2yT5pX2vuopZcGlWf0x2t+nceEEh4Q7zhQQXYQBPh
+LDhjZhgzrctuEJaV+a+VuNVp0/NmQbbeorNWJh/VpztYkQck3mMihB9zwh3OnDU5SBCPMwIcse8
LebWW3Y9LqzOMbdT77/M9lTQOfNeJl2d12ZaifzcdNlO/kfdAanR83w1JMiVc7x8WZ0qK2ecAGDl
ASEaPAlgNNJRbEQYw31wpqlz1G0ciGblY50dPW3ThlWyjrUI9qetv1UuyaNejUcWQk61qEvVBWkK
wm3Mizcqatl+7rkj6uxoo1j28wh91NayZ1g7pDi7+Y54ZAf+FwSI0JtPGHFpu1nNEw2xetEZyN88
I7xN3GIgRMNKFhhuMU+5MLbmIVgbeXxXP6itPt5CNNw4MSHGBb8NJ/GHDScSmDb9R9+hefFJOY9I
YDccbJU84Fkc0CrqyDZf19QrBlrFO1A9CNLi6MXP4vSAleDW6czvZj9uQm3G1o6LgyPDW5i6Wm/m
iZ5iraRbEw9uYU8nX3zTpdbf4kXkYankzDe0hIi0wzp34V8YbvSz1KJ4OZncKDSw4jGCIkepoRjA
ZCC8gObItovzJ5cCUcf5+GAHHtY+bbjJY4g9vgWC0MRc2YWqDau9RBqoFo+gOZ+ryq5XbduePViL
YFuMZYqbDX6j/gL2DWc7FA+gNLaBE90R/YlOXWQV3ddEO7ES/zbjfrSwks9ZcIr0/ntJVImpkmeD
TAC/peUg6vGrk6aHDybUE47RFods+DPBc0ny4KSPv9NBmZaVo+iEOmj7RgT4GmbiLGhqQ05Eqbkc
f5PTgImmQgusO+az64XO0lDplvWusiQkETS8g/s8z2MP/Q3u3CjJ/X3FLbRaF6eyhANmqyYAYdBw
jgteSzH2XYiBtyMnkFdczl0Nro0k+JVZGeq+csYN9mtjxzkOpojn39h5/OCa/Y/OiTgANNrqYMPb
MI02MRnT3Pl0xyq07YNf2ceq3OXpFO09Q10FzT6BxHxsvTnnfp7Eh3hEeZooS49Uzy2PDzSN3oei
Mu4aTZw60zxBxjmusq7/kavEa0Ej4xsnKjFwn9AZljzWbQtAiZNA0PG1PIwmUhIlL28CQ33Qh6xb
GWr+aHXdz6DpSYst8W3RRUpjstzcMdRPilmtVWgduzAb1zOW60URxuGRdvVtQhl6nBUEExrMzNAD
bV7Zayi/J66D3G7ZwMjcMsaB6HkLvC6YMSFGmEZjbqvKW2oWTpOmwjodqO99S0/LAhdpdO1CM4qH
DHwv3IXMX+UWosp0nla0+0Ar+rOz6KJ4Xqu9fhfb9ZmwsHYTGsq+S5z4poz7Wyv6Wbv6bT3oYLZy
h77koUQMtx4Tat1z/GuasTDQXePmyLPCtWvNHKNkYyiOScUEyT63aApMCkCdYQFwtRo0fnyAhJQo
4c7kXtMHLBC+fktrDLNaC4GXCAN7ESu2sSBqe92C7t3kQwzkUk2ONGiDrSMAasF0g/UXBmCQvobd
HGzzGppMx/MPuXXlc0sAsw5lnZ8XdwdaZ63SgXLHCJykSXDTTdGTGhT2KveH3zoqLMfrtT10vt92
8Ew5nlSrZvo9gO5+scKqIy62FDeWo7EeNFqrcdF0NwAVNd3bBZAoaFyeyhbGFhSpYOsqN5k3fPem
JrmhcgQS3CDdc2xuSOatlvUc7OFrGJiY8g/kc4SjtLPQPe3t0EfU4XW/SrecMHGv0bf96PUEiqBp
U7TxIrJ5iRMK0/YnTj0PPcR4dCcLLKserTSbi0LpQCIiFYUoNNKMvRvLabZmbXPFRHHVEHbg1slL
ofu7QXOfzQa4Qs9D8sJwpqfar/ivds9aMLIzHxmhoya3vdoA+SI7C2YZsq94nerFS2HqyEKGEyGe
CxTj6XJyYXUk0XxbYLReJCQg7nrd1Le1x79M0e5rVKpnNbb8czlX6bnyj6ZCFxJ7HrOgGe7rMRW9
VjFPI/UFKxg8+etWge6H5JKNxHKJPckF/Wx8tLMzrqq2B9E9PzbVY5Oaw3nQhm3r1PqCB1USXuak
Xwx2HPNGgmel7ANwSNzFxlUHCaFvISFER6TCi4gSgfC3B/etGOBWv6+HpZtndF4DkirkgHLkvIyn
mTvRwvlzXm5PkK27kJ/8X/O62YUahqZsW7kKGCLLvyNQgYAcDsbSqc78KHRO+S1EgUzXz7MYUJot
d+4EmkdONm1onOPaie4GYJBy1nV+Y5uvEbe/BznLVSr9nJbjvMqASq6v6xq6r2PstgKuV6zyaYGx
cA1uX65zyCYkBXwq8r18YbnAD4cFd2PGiofTciVnyYVRouZHjEOPcpaVldGtQ0jNEITxPbXCgmTY
c6tpIFeq8fcYVf5+0IwbdYrT0zha5lkO0M10y6K1rc11Xjr18LsQgCwTvJ+Q6Ci7nAylOyRWYp0j
MZArAw2jnYPkasIpSRaRG/JPTQOwwlbpkkQpputCCHNAhC1LOR2WFtxRezzHjXs3oyRfI8Af+O10
5tnzEuXOirChMWFgbb0MeLR662A2wWJM2WMawEQYcxzh1/XGBIkBYaaAUMS2DojHI2nA56zMutuy
QLclj6i5jIh1RILlpVlzV3D3dW8qbnCvEztd+sF4lKvJgQ3pGC1YXu7kpFxXc3PCNwThVW4l5+kT
smKlSG4QQI5LD9rCOc0N70z47XwwjO4duJJ3lvNx8/V3NrJzP3ZVPodYzSd5oXT08EauwVPgWY00
g7INx18xRe1OCTz7XJWFcy7zECZI6M4rnrGcs1ygtXGzV0sLFalYTy4IEtW8JZoa6kPSKtz4h+2m
yQxj2UcTd269dbquG1aVgya3cbapXpFHNcUBXj8/vC9zy0WzMyVrw/EJcnLg12wMj+obeu7ovhMD
s23aPTWlfBGOo7r4XxXB/0RFgOBapbv/rx32N1HTiD/A3f/9X7/kLoWP/c/t/tQSuO4fmmpqGhJO
KQogt+y/hl9N+3/+m7buHzauekPT6e//TUQgPPWqgQ3e4tU9/bOIQP1DQ1SgedQ1PN12rP9IRaDr
qA7+TkXA/YfleeKd2fjtTdXiw35OQIucqLKSkse+FO7nzhva9860b72M5zEzH/2Dq2H0UIDEZmPi
7mBt74ORSqTVhuqu1nW4ZCUUMGc6Q2gkwNub7zy/RYyjlB/pSKJCoHW/Ri7LJH/NxSHJIAENwfC7
L/T8RNDLXerwZOkEybxp/h97Z7LcNrOm6XvpdeEEgMS46EWR4CSSkizZsqwNQp6ATMzzcPX9JB1/
2+fv03Wi9rVRaKAoigSBzO8dnlKZG8HGAtzg4rdwQIzxXqhXc6mwMAKoXecuiMzWzw9AhqnxED8Z
Tq372U3ODq7bs/sIjpRlW91RXpVQyAnBZL+oATga27LhW5IKSqsD59krwUK0LBjh1uN/x7q2B/Kx
HouxP8xDncGDbCkJAtF49KwqfFDZOFOiRGOmAg8ZGnF+nxlu9ji7dLE569gd5Cy5POfmcmcVyTej
tcI7hzTfx74X8sh79UsqlLzH75be+3Eio96CbObP8XJR/krl3jiyk5HFySmEI3clvbm7VhnGrgtr
OoD9xDxmc4fdH9P1IWzgZrgiPQZ6Gy6XvKe5H7hzyEmfAr8rzqsWSxtydCynR4yIzwycDSo4suw5
ML/OI/UGaTn+aJXCrh5/mRzsBkXIyNeg5eWwqMZiQRo1Uq77qWKgJOegiDI2YWUcEMyg2tFiComi
03JHtKChj/sM7fE/K3c8B9M0P8KWW/e1SJdDNTPbWptl665GfglJjlfMR/YiMKjYqdp3wdjydmvm
JPcufZXnWT4xCDkHsdPcGTWUBJM7VEXjbvHWZNEUyy5aQhRgURvhcWkzDCt2ewiEXjoJ627B0YhN
M9GeFlaKmmfb6w+mRuLePnSaR/v7y9tPb7e7fe9ffXn7Qayxs1yp4cRxT4ZG0hYaTtsqTdj929+4
3V99+8nt01UDb2nJefr9d28Pw7kRctfhc6ORub8fxe+HQtcfBfk9uN3f3/t9u99/9va925dMZWhc
00jf22/8/sHty0RpcvDt0z8e369bQg52NUI4SWg5/OOGf3x6u+Htz6xkiozYramUYQ6TBhpjrD90
dHJRnh70W08zpwHCjRtH447HBfAxAINsL5L5Y1lcvBsp+f9+MBaHHbCdQ082GirOcwJBof7ezCAO
m/7Bb6Yvt9+5fXcI1oV5hM2aJXHu3Kn73Jp5tWtsW88pVQOUZrykRnOVM9kYutMYrpkQoGNs5pfb
ZyItgt0am+2G2Qut7j6W/HBaT62yp13fmGw4Wf+ZNBVp7DRWLHEx9IfQlfbFIdRjizrqmJG6vgkQ
Wv+I2Ck0X2r9YkzywAhcnmrPTvZjDfU6STzncvuMRBU4yGV5osEr7NC5Yk3NXm3qQZPSoBTD5Dn8
/T0/HXYCjylZRG6BKPINHlsQ5Zk4Qr32znVReud00m6gNKv2jn7e1zkVVaTqoL2kgn0S5C6FmlJ3
DO5XzQa/3er2wfRy69eXIkjVoZ6yV9sTFSfP/B3sTHEQBbkQfGE6HzvglAjdc4cZulvM5khH24ba
TrGPoZZnGl8uGmxBpWnV18LPXsq69w5tMxX7rgnpMwa0sDMHtDbadeeL7/nzZVFpQJdR9REr1nyp
9IdZ2ZS9Wy0anb6F3T4SlhDngjP93eSm9+mjnICyG3FvUQ9buadZVqd0KdOL0h/GWWHNp+3SZCC0
ywUAjU6gt5D0p4mJgJIns+oqyjfazgDEx5gVAKi0MGj2kwZwGwskeVNj5jtVZLRnxXephsvfvs/M
jtG3Q6Xk7UulD/rbZ18bh1xgAMI+hygapFRmYKwVSDqXkj1qv8lq+6F0zPFU94W3NYN2b0l8XuPY
5pc45JEkq6HYJW5Kt38GnLXJOG9cGIJYp6WYSPT2Xs14h+6QksaODfAb91AL9+V2YLXCoPRG49Db
IM6vjVMV17VjaNvhs9/fvtT4oP1CtwI766W49mFbRZNf6W1xh8wDtkGq5EOeFI8taSn2LEEcVTB9
Kbzvelawdc4QZKG+3qBBZKgS6wFf/aESIv8sjRITdawemLNax1uAk4JQfHy/s5u3QOcSK+rF2gnL
8IRRrel1s/ctf3vLut4++/XN31/fflGZFf3st5//7ea3L21enj0r4ofbn/Zt5rEIft72b7/wx13/
+rQs8k+dpkdQQv7XI7n9vdufX4uCb7YTXcqJx5zijwfxx+3bEt2GcuEEh70FppNG2hZlkw+BNl7+
/jKzCdD/7Xu3nw6jgwrt4BikrsuwICLG4LDLxL8XQ7Mzlnymw1vxhvO+NmXytY+TJjKL5qu3+m/W
3I7XQak+ykaZH9T66jrmbua/OeUzFaku3KotC0GbZjHn4NjWeGxjCmrr2eM3aFI3eiffzch++45e
7VNRW5+NsD15VMzJbo2cFdyCnZIAcf36afRwFJbLU29NMxL3yP9spA9GvbOGzImwqEnaUayBPDAs
gcQjlZQU6C4BuktvrepU5O7FlXF/xBzZ+bQpW0iRigqWFfH/lBsyMp3Ri0jbzMzEyBX5TU3Bkf06
laqKcFMiDvq7oi1MHOJM+Zq++2g5jDXizykCAtN82JleJRZgGQ30lTW4V1W7p/l22qaF8cYeFM6c
dMm7zwE905lNUsxiONStMgpGOVwGyuBNToQb04QShbgz8rKfjDYYwGZ14aniI5nuVZLzjJFLwH+Y
kyt3cTOfUp3DtiUJPLvx4q1IFHSNQJxSV/eRmuasazKZfTDwobueOUsTgiyX3fQ5t1iBxbk7bzPh
fzB4HVrZKZgMWIzwM+EroARmM6VUxRhTDqSNWe7iHoaExs2Mhme3SveF+exZdO4lTg2Xih5Hu+he
vaQDOhAT2pSL9o0SRMUz357qNssjaYAGwxRGW7c/b+dVIZ6t3luyjsk5NdtuP3F4shbzHhd3KC5l
1r6VL/6QexHtgIeJnuxtYQ6vnReTI539r5Nvtjt7JlFCQuWAxWojQqJwwUTJks1ofZPMjCpN8E1B
V7/ZpoJ9efWD6bH2awDvQ5gzb7S365RpVRRkiiIpHfSf1zX+kQ7h0a/Iavux2JqSEGW4iiPPmLgS
wZs35tlaxxxIZvrQS2TeaQrZNORUZldJtcldTMGV2X4iMpXqMtS++uk7Lfj6eDBBqXDz8r0qY6Rt
szq2Lk1PS9FfQoWbox7Sa4kIF7Y8g8Kbt32JzQj+QDSKNjwLOZ4cGwBMY4m3GanrA5Ir5dBZe5UT
x1LgEdkLaY53ew7QoDYfWmN8LoY7n1LATcgFjqJ2KqEJrPFKIflGU/gpRB7eNc7sbhG2aSUS+QFE
IgYcbmi6yAapKgzIHlA5s2SGSQ0tRHm0KtGkoMJgb9nJJ+TIF0e1vKXihG4iUxyHyT6mqFh3OH6g
6/nXBOwy/YV3rU3raWVVD5TukoQcjx1j8Q3sbBLoiRqOg5iOVrYjS8EqO3eIi5pHJtHLS+j2nzwh
32fPoDwkh35TeLY40KraCDQBo+e04sqMFUgAuRDEIb6jBduFaYSf5k68KIJ1+HrycJe0TXagRcPD
bYBAQSm2PR0o6RbbuGAPSL2Fc1bZA8XSSOsp0qo0y5U5lkH3Lk30LdVQ2zB5jTHynKZufp1wz+j4
7n0q/eAyzDgM+vLBxZuz6/M+hWDVw3OcQ+N9Ttt8X0rShquyo2LhcSMvia3bFBL7zbQtFEN1N8le
XBg+O+qaIFXXKVoXjXkodMtuEco4hHkr96ZJnkoGib2DL3bVS5w8mbaeS9Vk6TNvrvqOYDs6CsUu
+XY2F4rBa+O6uhGszW2bkaWx+sqI+il5ir0wOFcDPLTc53g0EDyQD82IDr0KfSp4NFjJlzO9BPN7
kGACwEgVHl3OIYayJQupEKAZ0he1lvVdzeTrFJg/7diPj9LHW7Ek9OE7WcP/PqgHa6QYnL74JrWt
Q9nlxX7x6zIyeDWUS0mUkPX3xL2o/msgcFc6s5dFpZzxccl5448W+PNVc2VRNPTSLoYfhRWMBk6O
YEHtl6+2Np6syHA87hV8DUwA8NuhN57Qo0wE6OkpXf0vJdaErXSCAMQQZzwq1IGiNOrVKtt+l8f5
XcD6aU0agr+Jk9K93hec2HPorwH9Hm3g72FCfE+GO/yo8XPHk75JHguvjM/xkgQblKqfKSOMjd3L
4SjUoLtB7jhTMRYPv4i2PbXgfu9xkr3ZRqvuFmqIB5Nuz7z50iIH0vjWU5yQINfzRNN4TRNGqrej
5C2vqQG6CcLux5akAiPn4lGMTBilWXyLLa6AiHAI/CV9dG6hjhM+ggqJnh6xD2SCTiITVK1Qmb6M
Q1SFgJuGBadQ0VFgaJXmPUfBRQTwTWXwVFIpl5hPyTRc6SPI6Tw06A9PYFOVOacT0/lCwcLL5PIy
EADchMgXKk9eSCd5h5KOtsNYPtUQV0DlUs7h1nSayQ5UUUARICzcyY/Vbim9N2RPvEyMc5XVkfJM
vzGcraLBQRQOG3mO/abcml0oo7HaNhmwp8F7pF6H/CAYjFYFNOQtVr1/JJkndkHjPZeB+SErefsZ
KT6erOy+5yU1ujJ3Dv3sfvPW1HxyjB9BMR5BQoQAn+kPXdkNebN7EI11rN3xtVUsLAKcIHbCyr9I
3suBw8vIoD4BG2WJjFWmp722dvY87UAs7baIGDf/mBrni9czN+EkMm8VtT+7VXHzOD7nFXMtNHVe
RMM/hoERb7gwlhHJD/oj3eq9LwKIkN4gt5VKv/jSfRclNcVMeas7YtnQ/BjaJJ/qYv2ernW2w+cz
7AcveF292jpWKX0TtFRXFa9rmlhU7BINk+781pNS3xQMe4/w3vp0fsIKuLWS8psH8bFVh6CpuVfj
uJjlW98YGPXwy2zjERaOau+BW4J8S0HDFpnjI4ot6z0ZcEnTQfVWMqNB+35aphL1s1ZH2dfRMi6Y
NpbWZRKXfApUsWxvSy47w1SFl50Oa8XuNNd739UNQYuHwR042gP1EIiO7pW2fhNEhFHtQxRVLLe4
FRO5D7OY84fZIiZnctd2tA+Ua70ZaRESs9mh7NThA13Tmy53xXn0s6MUmSZLhNRf0NJ0mEcS210b
P4b5/LBMP11xk4KMEgtC5mA1b9QOmOznYQDq47Q0cgzmC91+4hCkbOGVJppW4pyIO1eY0+kty9Z4
E3qkV3CnYJUIzjZWqjMEHprineaVpFZ+gGP2g+q9H5gpWH95dripU2lt047EB4bwap/H9wQ5p4el
YNRhhPEWkgi7zzSQJyc4OXUQHIMkYxkRKEw73tRf2g/4381ISmVFeVCtjwN5zb7BGOc3FO5W9apl
+fTTUZjVW40JYs0FnAv1KLGu7Uzgk1uoJmzZffdQMeogqorzh+tkzPqaKLfvJA+TEBGo8m1XtN4z
lo+fdoFbd5aJy4ltmTFlSWJfSguVHLSZ9TVl0TTEc4b9s3X3qvFBqLEp3SOcz+t1gDDR8O6/k07H
3IF/fVHzYRr8z1mM2SuzizEa1o71tLhYOQ77wHXvYNnQzV+AHAy0koWSWGId2LhrABojzNPI94ov
lAY/95jEudJCx3HD9gvDcO/kdVvMF05mfxuYzESuveL2FPYLdIgznrgwsloRbF3zIbcca7OQArXT
4RyCmog9I7n2SX0/diOmDqNlYU2Mdyfq5kIRAUDNuCJtGkbg5gA/aCyEm6GUjyAIMX7QgVuAbLO5
XM09cveFiNR453QrWsq87gob7GthGzATkK0jWsnYvACYjg2QoIxKP3dxt7N6iooylx1O7HoEtZkE
TrV68AqTDlrQItieHlFPzy4UXws7G/Px4crz5Gz8+MGmKXJPkuvzMnduNFfdSx1OT1ntvDRiYMWL
NSwqjewpt/CjpfXi7ui5gYG8Sd9y4nlbSZFUlKnmUHkh8FJxWObpSSoAJ7UB4DFo/PM6KC/CDVGo
uy44LJm9N/EAngbfplHWYh/jtfR8W6O6H4byPu9IOuizRV0v7Oaowzh2TPnT/TTar2ECxi6einRX
C/t+LqnJGNNMsJROAtx49veanvIzmyDQNwz/65ZV8gqguaiRr7k7P63PBnbvYxFDSEvc8GVkdv3Z
S3s6WkRAkR6XH0br30X+PMDxYSSfBAdybk/SrnGRtT6eFy4OUZ38KOqBzviECo2S3jMsxJHpF+4u
qLGbxW0usSHQ0NPNZbGvSnmcgdwZHjBDpomMsPojLakFPqncA6gDxLigHKxByd0Nc3WMaSUiWSjw
zGBTGVObNpz4IfGdK7S6cc+R7J7ieYKOND62QRds6d1XcOyNj36YdJGHxBll3amifC1cB1ZH/WlS
xXFNl3NQIXGOTlxwabUva+75GNqx+y1dC+5gsl2W+YxI6c73D2wrT7Dlf8bmiBmWyhzO5HIjysHb
4Ihh8bESLh9WeC0e5+CRayHuigxSfNjj3cRBqaj8vOso6aKR36ZNZWxPaA3IFEjH9O8Y8JRpElxg
hnmi5BLeP82+pAl3nKZNN3jM4sgTbnisox+UUYfJGUsezbZducf8zCK4DHCecUBZ6PK+TZU5JbbL
zpcOTuSp5hJYK6geNFKOIba3gatlk4OOIhL7w6fRH1J98kWqY0DelIsdJRDp4L71ecX5I6d5FYzH
Rvr++5LgV6XvjnWwPx2HdrkPmTdvkw4ezlIprlh5uOUZY2sjcB6tE30dHnaNksbQwc+3dW/ae5dT
f20WXxLcG5T4By+ov+RTfWoV7VCTXWkL3ZglQb+hbmjEQmi11hPrN8QjE3vU2rwJRtZWRyEzxDpn
6ED+ShCcTv+aLSm72db42jKksMyZ1garAZO4bn3QVAHx3Ccjx+rH9P2uL2mBF81CBClzfoRr8kLF
WxEV6ZwhJwGTtcX0XtVdsU9N9bI29wnFRtc2LSv8D1mzX1mb0w/0UsIX5XrCIMc38n2PddcFVwsX
uMTmWKggalYzPoxT8ZHSME3BZVlqm+XnTjADXmdKbbL1O1vB1bVNun+La73kH1JeMWbciuv8o5hY
Qvcw37J5TjdD6H1wGvUzm52HsRg/tsbk73wPycPq6zXiXYlxIxl3EHriuTgYDaYmT7IhXYVHXxVu
opyd2clywqdhBU/ozwcZ2NfWjNUB/a9mJc9eVb4wNCroczZfmIoS7HP6p16/SZlHkojIDaomnLup
TyT1LZvs6zq2+lAD4GdNN5YHnh+Z51usb3I7pM5hprw7EJRf9Ya/7HHWFrsQSfVg+hNuP+dlgkrG
EdqxK0vXn7Qbd7vecHjjB+a2+RYnI2WL03MwUqebzN/ddZgP6WLctUHzGs/JsCsrHP2pIC7dxeHP
gjaxfd24b6vIrSOXzZL1TbdsUVkeOCz6XbGUDr4S4A+ygDTR6atjsOD8QZiF7/k1xybVBvVH6vHl
nlb/eTPUFqPo7INpOh+nfObw6oierbkP5iRDhNRdy9BRfDNhD7x+tRyKM+emPadtaLFiY6uYtBSn
xWa5I5yjLks6UHMIiWSaqoeaQ4T3NWbhHGsK0+P8tRWi3qU1ED8utlT2AhTgQiWMbVOG4bEY8OyZ
RXyX+MtJtD5LazNSifPdNfyPbT485AbIjIrWHHht5cZagmbnia2v+u7KeDIyki4/GsXz2H1VTTqd
GyHeCgyr9Yz2Clgy3UDIwOc1f2eNSROGh9roDuOZpuTTMLZMAeuQTTnO2ZQMLjiPo5CYdROmYJs+
HzutimI0B7/rOfjcIFiJpuuYvJSPdojwTNJpidJ24qFxxq7But6HorKOruLfz03xPaPSiVr2/HuP
OfyIsS2OqKVHZBzoZHVYXuL5gqcyGwPUN05okdEbzCWTMmrXqthna3IF/teeKtyDhjUFhzpIDryB
NpaawMDkUp6MtKRB2pHHLIdXqprl00LQZYten++XNjj1sqFhblRRWDhoUBV9finAPOAm2gRXWvLi
GNdO4fkz2+LBUd0FOgYldn5WHXxGx3diZPrSic9VTIfTXLroDx5wSpav4JTPzmA44JqnR0Na/rES
rEjKPvsQDhi3p6ltd8NEx0tXGPtGWZNOP8D5ssLHnipDzyWvRXvRfhyr8CK8T7kEspgDTt8YKpg3
pTmQIRsPhVm+s7O6rubJBov+MDXh/bzUMWNB462vmYWNTAoOS0AGW+TdFYIK5p9QNbvFBeNdpSYl
geX9WH6XSw22cjrZHdfNTlDeMg42lxNwu95A4Kki//k4DYvJkNxgPRsn/a42fKqtS1iQjQsu3GDK
YBhPgYDPAt+ktbqcRWBBn1fN3Nx8DJiWHkojLDmgAJOHubhKx/vo++2BqqXh0C7AlutxxVEvcxjt
4EXC+eLFjDvHwa3oSrM+lMFyBicC/Wv2x5PM5ys1jGVUO4weKR+C0V0zjSZD083gxWX5Yc3sd7Qp
e+Of7GqZoao7FftQWt2aCcuQBKCdhskT5+affhozRMFcu1PKHvc5G6Ud9Ysy8PNHWVSXysLI1yfl
pRySuy42ipO1Zu3RFuMjyr/G4ZGWUcpi1RB7DHJyBtVjk/FeLMOrOY+f04Ynbe0znmB8/zscf7Cs
+vSFlYiIbA5q26S3pMnlae0YqcIljv1uH3fO+Oov3sEwx+lRdsRr6Kc19hi44cuOFCvFrT+AiMNs
NdEmv0UeGA5cxRl/dvO7z5GAIHGkAmvk+OjwOzjAoDz74gocsMlSwXj/q2Ti1vrg/q6WuH19K5m4
VUH8qqS4hVv1rwS3mOrtNre7+H3r39+TqNig8wCH3X6ZLkP6T4tV5XsjsJ9vv/brbn791X95lwFJ
cQIg1Kr/utHt3rkaIkL//kO/ftNX5RnIkWKVRjNTGsfH8dZR+bfH9+t+Sty2ZmiG+z/utm2HM3sm
efj7Pd++/nXD23/SBe57OsXj7nbX6a0k4/dfud369xN3+zItynTrlzHpJ/0U/n5GTdcqD1JYZ9ka
n+LRZdhAwe1Wqvotp8uTwBaljZhrWoZ3tOKOucHOZeSKOds2O8mMi65twewZ2RSzZv5w7wnPjCDB
hRCZ1QHfuwXXj0nYsg6fcs5wqqfAw0q+seVP4BCpZsMldtopb+E0T2B8CpHv7X5jxIOK5qVjNV+W
n8KhOS4CP4urnvLxK6lNE4NJQUhzyO5NU0smCyHfxfBLomkXq1zOY6O+aQmjXQy9VqivtVjfsw5I
5tC4F6AOhxAvyYYlhu/uDc0kLCjKz1eL65NKpqgbewUYNtxMRfxoCk6oyschIFzJUT/hJV3pT+QN
W67hA4kHZq7E/dbKPTcqvGubtCC36vRbSX8qWvymzNPrLCkJ8zxwsnVBN11ffF1bnt4KiYsyxh2V
hCUTw+5TX9rEITLkGp+Dllz7DIkzPBra1dmn1ib1lnfBLG+ZjFd8OhDH7fmCNWcrmNlSNktHqCvb
Q53RcZmmYu92yxdsOewcoFUFXYLBiy62uYuBXrVI5k79UuTe92oSczQ2y/fJL3o2iA4nbkGATCVc
A62B6OG4vqaJ/bHKWd6Su2cIOBIKqj4PJlPQeU03nrWzbROikCHdIwmjeFdapCLAa9MsLlfQeWFw
aMya+8vOcSytqF2YDDgC6N7QczalwiPRZCTr1E/YkVdjeG0AT298J/s40dplePj/EXu+UD+2YZDm
I0e1X5coGfKvCxe1nYHFY98DD7MkVTkYoCPpuM8NI85mbpO97aPK0zl2z2lsF86YF9zeMLaqoPrG
a8I7c40/1F3sopGt1W7uvJcJa/8MfZLO6rzZ93ACYHBE2joLLbl66NfwpVtphMn692KWj+uCaunA
qSA/6u0Ip9DXrwOON8+TV/vdL6PmPxF1/iTo2Nqw9wc/Bx3Xs10hnMARLJXw9f2zoS+NnSWXA8Op
ZUF0KUYjvCNHZOs8yWNu4u6QTvyRwK3YGQUtmEafxnvSm96hGCrY7OLUtfYBDQXMXJIMZ6swwg/O
vGzm1C8eMg6Eyu+eORUk/+aBW+CF/p8H7pkcDhQMCI+5/z8/8JXeMm9hRntCCM5Ohudi12Cct4Eu
XW0G1TMaVGT8iGc+QPKTd4sIq3/3GP7Fk8f8wyPEjhUyYJX3z49Bwm335rSQJ8way0Od26fMUumJ
lR/pMPp3jxWtoPuY3YHRsGQYzDvvYU3L+ssfFtLHX6/Wny/i37ud9IuIVdQJHcs2A8vztGvz2/sT
e6fuf/8v6z9gmS5Om/nJaajjZZ8GhOuGHnne5CQ4dep1XJPqAEH2oxUkzTXIrPkoGbaMVDLWcWdc
x7Bv6NAVdJOCacOon3K9yrmik50lH8tpGkeodY395Bw77l3QT921piiXqAR6eEtVe1TmcUUqHQJm
MI7HuWoOWVj5UH35IPWHPl9f/+t/+18cuz7cJ8fyfYsCLd/XL88f//Zg9kHaj2ly8iwq3qeupsIx
hO1sJQRFXXubOmt7GRtigwuBUgoLTgXdMPcqX1m2z5eySMZjYU7O0XKL8RQ79I6PCbmhto7HQ76m
9nGwp+chrsT+9sj/B0D2b0vWXFBg/3939H+22XvZvXd/WqOtUP/OX87oEPuz6/BSh/iZ6fvABf2X
M9r5h2d5oefZju+6gavZZH8ZpL1/INNaTmBBCXNDoX/rLx6Z+IdpWdw64Nu6HO2/Z5C2bB7bn6cl
y+LuTKGr3ix6tV2PR/HnMdkQI3Jqe3BObh4Eukg/ZCjcnQHLv+SOL0+Dzfhs8hzaX/Y+JqrbcJsp
t6/H3YMefCdkQgIm4Z0eiXt6+1/pMbnFvDxkbl7pAbpgyrCzhfTuUplHQXIdzGWGEMbYXekB/Dj4
n+EzzAcu1bRQdIxDGdb3TO3R0tdrlAZq3hsFFkeAA+4eY3a2k0z8ayb/qFaxFgJYFiEi09266VEc
mSCIkTYA/2c2Cu+5k9OWRVBkE+14yFEZci03gKyvt7WWINRsugcCOQzynHnrmZ6585f0ESy9fcpN
pqrF26lF0yDe6J0DLXMMWvAYUT4KLYEoLYZkWhbpPqRaJDG0XML8FncG8AlOrHeLzNRJVoqLpkvT
+QRzswJG/+BWD7TpgW9Tg9qFJm4i2/HIrxbxvKWA8UeJghNrKadpq9dwscFfTGV5ntbzAuaRhB2L
QzMf4829Rf/kqRqILcY20xKyZ1ByKXQTB18tL1NhPxck7KISjQloiGKAhuy0FAhQnpai1ulnjDLV
o1DlihBkY2Z0SIyEYORYe1tqTo7ZIJ2zN4EKa8zwwQ+dDo81sfLBZiHmWJ9jLY31WiSLUcuwgu/J
WgPTREcrtKDmaGmtQmNz0doCNDesHHdjJZo9QIsCfwVeEHGT6LRYZ5aNR+NKCljYDT/WbslAu23b
g9SZR1ZG8K/LN2qXn+ijP/kYbvAwyU2D2ZtqV2o6OhiueunCYiHs7u2kwYmVwRvXDeLwpN8aA4A6
4mOnDj5aJA63bwptckCj7HsMHUiWsGi1P2B+09bfbe4B0SsYzRWmRUIrOS1a+uzRQM3WHfZ5O9I6
GlrfjUZ+or4jDmsmSAE8mrzg/7L8d2dWX5yAzB6d9Ey1UV19Lb8mE0JsrCVZDEv+sUClLbRcSxdV
fCZ1nmkh19aSrq/F3RmVl0XlD3iARWRrAVigBE/EuXtqHfIcTMHas5DVI3w4Z++jlpGz+JGOz3kX
FssrMIajXXiHBd150gJ0r6VoAkNHYfxwtUTdoVXjtnMOGeq1QsWOb3J2jpFoDe0P3RQ85+kodi+V
CmogwgahUl0gb+YgONHIW62VM0jV0rmhRfQmU+dRy+pCC+wx7TNacNc9TLyS/baxxZujXLUb48nZ
VqG3t8DG+1aG8UVL+CQRN1P5VGlp39MiP3nxl5TlQunhHph5Q6d2/lLjC6jwB6T4BBKZbMK6Zzu7
myqsC+ZThafAwlugeMfBWsemZ9+zoSez50K2KbUhYcaZILRFwWZOYATGiUJUQlshi4ppC5JAHWen
GTZzBzFwRYROcT7Y2gKx4IVotCmC1elHHINjlOCXSLRxoijJmBQY4eicyxhSltNPQ6zMTnBcuNp6
sdI0qK0YAZ6MTpszHFwa8Zfm5tmYcW84uDiEtnNIbeywevcn0Qg8i/kMRO0pqGFwZ3FjPDs2OAMf
wwGR8EIpCrfxjSQuBpJKW0lMbSoJcZeQP7iztd1kxk90w0JwDeAw16aU6mZPwacyYYKcZwwdvCmh
NyfsZadYXFVglPw3bRcJDlAxztfE7pk3azOMrW0xvjbIsOVgJztimiEPOW8KfDTTgrRv0ltCTPir
I68tZcBMp1DkiLuv2opTaVNOq+05vGoUqef7At+O0AaeJWPujNOvpZ1FGccAPdrqTDbdZXuX8lbB
XZPITTsb8tKvUFw5+zCLxDWSfwdxSUxnqnDJBY+2RK0nyGJGYWYHSDcMk2sMSIZ2Ig1YkmztTeq0
S4l88tZ0sW4Z10W7mARsCjiwlGvXlnfnF7SqsZfLSUxwZGCDKrBDpdoXtWqHVKC9UgA9DJwILPC0
j8rSjiomjZLJdJrs+6Z4id3S5GKG4Q428E7EE8Uto4erTPu0KgxbqP/53kavhcWR20faGrjEaodX
iNVrxPJFiU5wIdZ0P2s32IwtzND+sHl4NfoST0JgsuHGQpbevGTaVeZqf5nMHlrtN+NkwElZe9Ck
NqPRI7TtPM545JnaOTuoRfvJ25m8Ay5suNQvaCD+rhkZlSi3wD2Kf22DIF3v5QK8Nxvuc+2Om7RP
btKOOTvJ3ms5fcKjur6swbFzQrADgmCkne1GTHeldt/Z2ofXa0eeN5KGHRAC5wbq+wr7M7xLBKZI
BzOfh6kv0e6+mMknS39xzGqJt2aS0WyhvHrpJ7wc9BKJjcQqaDqCxGs9Xijw4KEOCa8s2i1qFB7D
lNMuIkB+GN2Yv0rVBFegcTc1L/R2VBhK8SrW2rVYr4ZPqQ0lQDEaT7Y8Z6X9wCSYNzAnkk2mY1RS
d3cZfXsFxqTZIMuHpcBl2iD2tfN0os8fsZwhy1yF8BQonIm107LCcmlp72WMCVNqN2aHLbPHnllr
n+Ykm/cFFU3Z5zL2MXLWzs9Q1Bz54Mwh3nxKm/auxvpp6tnSrN2gg/aFDhhEbe0UtahwxTdaaAdp
jJUUMcI74bTcBtplCqLyyPb/R9h/LrQLtXUr2gEwpqY97ps5Z+ZK/cwOjenRfRgWDrzMat487W01
Jjw02u3qa9+raut183/YO48luZUsTb9K2+xR5tCA2XQvQouUzKTKDYxMMqG1xtP35x4kg5dzq6xm
XwuCDhEIRAJwP37OL7p84u6n8d7ggRuDvqFvsagdgpvFpvXTIJG0M5BarMzB1n5yRfcyl1YOB8F7
KInezlk+g8adrPCMpNoL5bpqV0vMLkPjM1QxsuRy1O7DoAbkJ/xTwh/QlahfnOyCjQkQeJGI4Aho
MLUghFrCZ9in0U7k3406bRkMAZsAKg4AFwMYLzdtxUhaSOQxWbR4BQsyObhiOXqW/2gYYFTsjEgw
tuaPc2wCym0pSBQS1ywkwhmgwESgA5E/7Ixj0qCKEfR6sA7wFNgoMLkPXHqRuOlEIqgtMtTos4Ot
WhZiJlKhR6LAnuzVcTK56+ms8YhKVPYAPNsfwGlXErHdSew2UFtjE5IS630fqxKzQrfOjL5kEvOd
Av6GjHTHuDRtXYkLD10Q4rHEikPC+YjBibP0z7hi+mvMVcRt5m6DiBTcIPHmFsBzWyLQC6q8nkdx
TsVcKTD1WeLV8ZDhqQ1OLXrp4N5Xuk2yO/ecm8p0E1mDIdMpapxXIiILCrorwHWoYkmUvJB4+UBS
qKJ7X+LoTYnbyWrxDmj1oQuadwpMbkv0PXiiTc1NaKD49rr5sSU9cdSTqtqB1Mq2wnQIJUZqbZiM
bMYew4Css/dQrQzwxKD/c8kDmCUjwIEakC6fMskUGCRnwJDsAVfSCKAT9JJXAJj6a7z0qNwHFAMT
r9hPUmAqyabzjHY5UsA2aTZjeMMfx12FBeR616RTnkfX2Vp42hO2WYSbhJro1XweyCPejW+jWX2Z
I2dXlyYeqohmxhlqAFFvfqrRz+nTDkhX0p2qLEY/bPJ2hIgeyl5opxnY0YFLb8eKwgkeWEyGQOaM
0fLORethA5Y92ZluebLb6Tkdqh4bBjRs7M4CjDB5wKTgHa0bABVwCdJ3bUn3bmvJ0+IO9ibpcALw
O0Lw3Ei+xELco6pBuAmCKHX9dZz5KLg5yBgXR/eb54ZbW/Q6Oh0F70mzSb2RwmU2nMv82wKMCdw0
im9k5c7MXMXzPB4RlYNzXzS7uGxfiZVeiPSKCTnAsrT6re94GzsV7raZe4rQ07CBKqbjTh0Gqw63
KCC/NgbTTr0dnAHNTNRzciQoBNOWDWiMm3AWx0TvHVw8sOUYx+B1cUZoW4w5vVtAEkpgGcH4yfBl
Qb0CwRpzl0aDuwOvhZYpXIIVQvj3loU84TJ4dHFdjCa1dk55AY+NadwDzkA4MOk+elGE4tqQvOTt
iPiOViHbBI0or51hZdvFAA1uBJ298h/7ObnVIr8/Ti4cHGyGP4t+jNdmsxyaynzLAPoMNV2po996
EcIYgz/A0in9bZaK+7Ddidjt9laAXL8DKjUEBrZFZ+UIaPEmwOxWS6mIeLX5IXSlml0/lntHAkwY
QxdmYSCRz45xT9qHoRA1f7OgshU2AigRKiehrb2a5V50hLJFO2B+luZIM/Ag76wgIPHV7tNY+5qM
QGbJBQDqKyUu3yQmYbKDnpEbRTtDhCcLCHmEAkSEJyOeY7DwBwC4PGKGLhPyBGKAwFJIZ9ht1wWJ
WCv3wFGZ2ZvnuXdRK/22I39PsW5aV7P/ObaMj7oIuifEPt6JomTaXx0yEoTgCN675EGRaEQMKmTK
XmAcYdTvrEoC/Kh70/EHziasZqAe1Rc9RTwTcpu/c1qiLEwINonV41hdps++O9z4sQ87uLeeNR/e
XtXMOzAUAJyfk8RcAQQD/92jMUei8Cz6GFxqDjDO9+oP8wz4ZJ67ahvG9lettd9D/Oa2AxEDy4y9
TsO4Rxhl6hs7Aq43jviF6Yg97OrUIY/vnNIUXmbfziaUMGtnpvq4HsrPHZXkdRkLTKrHlzGOynNJ
VxAXnrfHSebJQ8YhoyLxbOX7AfzQNnbQwGnEg2jxbRyWjjEv3Uw2dhbgsEDVJ69FGH1MPIo65Hlu
F232VoyXk/6G6u9LiNWZ14md1Sz1HgFboDcURYzcNNaB3kPsdOa1ZvMOR6PFGJLqq96gArGglEcK
IjiGaBVKObQ5uzHIT0JUSe5cMX7rizdj9P1NOcI1F9hyBlCx1/Yoq/EAjSYHL48FttRm6bA+ciZ9
C6sC9b3yznXG4DHA7wS51OaEVw/CNrq20nrvFpH1LbM3DelhQwqIeu8yzJ2ARcfrvGNW6dWC6enc
j4e5dzZl1t10lr3Qp5KjakEcuJ54NsbaPXrm8jF3d6WWBlAZ6FzKQL8ll28cOiIeJ8EhZhgRyGlC
VDrBotxhCpQyoDJvMrPiVreRVe08kPDNBEhn8N83Jm+a031wag8ut2O8jiU6Iw7wCnC1N6NH5NAj
inLrkNWyjfAW0tXzIOiiYqmcNfS8m3nyNEVIjRQRaZk12PQnHC5PzMXm264mNdRVM4QtIYx3xRJ/
oh7dvtOjnKp2MX5Z7D1Z8OromuYnx5zWEBm7p3iJnhfTw5+0pQOLrQoFJqgDbc+9vjTVepJ/o+KN
+WncJYdaW7ZVgxy/WuiOt3d45/ZqTeln13rR7T0reDBEt55zjCeDqPBP6A5oO3hD90MsqDPm/bHN
LewRpc3BxVdTNUfYfB25t32kx/RkaX9Qk0nS+f4uCydzHTnt8BiN9Wqux7fCRIYh0lHKDI3ooXWN
D33bhBsQKwU8BUKHAQ5ZR4/8OmoPTmT3X8eswk3Ud1ZDa0u/Vh9OaQ/0Ks/gKZj4nXNlFDG1OuPv
GTavMGlRZlhIWNjg8oDkbflLF1s9x1ZAN9J7+boiYEfGXXsSbmTBgBsfzMC91UaHGHJO+00cVkfR
wQnoAaXkgTiYbTe/C7QSNAqyuCLr3ml2/UpXBIvcdG4tD5veMXtxxvGuDLVxU+JMg7IhQJ0zEgzv
R9NL9wuVFGS/ghWiOSBHvRy2NlK9QrxQtUIZoR8ET4jXrmbPeJf5nrHp3OozwwN6xd2pTpJ2lSfL
sgeUfBNUwK0cLbX2TaX7Gwy/7tLO+exXxqcKfbK6Ah5BgPiKQV4NOhhRwlyAYtD7fVJDtG8HColm
RrcC5zdfAerkoRUPvU/FGxd6lJJdnfxssDIKnaJn3d65M7wqOyueFm1LSPY42Fq6x+IBrRd3+JSj
OeGaEGvHPEfCFqGqDIrtqjZ3DSX4i8mrV0NARtH3TDrhzjKNm3nWgPZJQ9XRNzuELKIeqCvuEsav
hSm14q+eq3YUtBTvpgJMJNay45QPW8PTXqs8M07OEt63PEp7tQaf+32be1/jgaxJDVYNwgqMFPVy
XFxfhUehBIldgBvOqYS7depOYmqqE3hxsjL44plT/UnJq49K1Z0YEksNKaHWWg49lbxybVrGfbww
98N1cCERwrZumGF9umPk7ePQ3IdD+lJay2OTEPJ7UiReLS7q7dd1nRuF7Ht0VJeoFnOBYeflkhMD
WnRtHktmRp2Z+IgsbBoDNwwqR6jagwp1d4jz3oatkeCTK01HmG3WRwDY6mU0XTJaxtAcLGnrqM6u
h+HPs8vvNlMQXFCHclT1+JJMK/K9+sW22wMfUH8Hta5cnl1jfmeb/Vd/QKczIn0yttxdu8f6O6pj
CBb9NJ6mxSKcYj4G7YkrYjIWjifLBzMcp91e2fOqK1W9iFotGxMfWUnCbWSvpi69AbtXM1oxxPTt
yUcKuXcG60C9pTsUVO88l+4XHBlho9E/AjizEEuRlOxJsZqV067m+8UOnN87KhVSQt7CLqQc9sRg
9Am571eHKFlIS9n5ac4nbW8igYi9UyLOIg6ss96A3xsmqop+gymlCLt81TWus/nTt3cJG/jDwCno
OIDUuprbnmzNRNG2hYQHJ0ysSS7O1UFGGKr/TSOjO/lFe9chi80trEj51z7RaBrVpyBhoVpqoZ44
gQf1IibAoYV0XjHQMg7APhwur4p6X+TCkO4WxOkuAGzk23rQ49DKpe+yz4eBi7RQo+Ok58k3URRu
C8iAvUmgF29Rjz1Wc419WmV/V+7PsJnvPDIFO2WvrRam25SAaHnlleUztASPZ96c3HXiN+SNgjYk
301vIw17WkJ1JldSfTwAM5jE+IYzk8QfFZ3LX47MlXye1WoUa80BK7WN1kgvG+VErFyH1QLWbnl6
7Z2eUVbvS/MUVpN56p33AhvD49VZWbUWsjmeob1qg81U0Im/1qM/3zDVQ/MALamVjXXfPhTLe/gy
Loi2/H7WPEnzYFHH0a7XDMAPbfRB2EzpJm/+sU/H08xOHO/oTqV9kwUgVhYNR5qKCVNORuLG8ch0
ZQBh1AFQ6loUyEBhyH16PuJ+F7yNVkefUWvo9I3zXqRDtzLGcLBwcm0kPteHYVIV+d2ALOaQ+e2h
JRuqD01JBxXY0W2NSPfKnhB/H1P5q8pqQ/bqidwCGdyGIMmQFy0aalwoNw6gRgTEr4lpKUCPAZOY
BaVC+LeJ2d90rnUe2uKAFsMtBGXSFwge3wbzW9nr0Y2D7Sw0QOIOsP6YmzVg20NHYE3L7HkcZ2sG
7W/ot3SZxu3Q9O4GkkoM7TK7idJ6OfQwutbGAJybKRbqs9rnOnSZTSVkOcsc6nUB17dHhxC+vv0o
/BYu4JS/VDPZHltkn/oaASG74mEAevoaN/lDLjWO53ZI9n1NjC1uYq9C29uJb3RK5uceBbKVMVf2
xtERt4DvCYzYnJsYL3AzP18X7mQ4KygaOnqQN9KPGSCC/0jiVmAWN9fZOcfbvOyXjhgkhPEXM9Sh
X7uxZ8M4ea1mEArRshJji6IBnswiy8/m4mWXBUK74dpHcxqCwfdpduNNZAOS8hG8LufQOOkWYj6q
VctV1bruiNBIOk0Bbhy4i2drtUNEFtEfhpmb63HqLOpgS48/tOTXd7XQnNMAYftklAmEV9UEIA7D
zoo2mWaPJ3gDaut10YwlNAj5IWAqpCbtPEXQ3SREm9xT0XUwHJBG2ZjkyU9hgOj3JAz0MnNUsgJk
K0Eazi0P51gjmD003VeSK1IRXk9x1t37YxCdq5k3Br2nLUMB94XuMTS1k2DglGohq3Gm28w1IJd1
NjpSMgv/uBkebjJOQHcJJvVghIZOv9ZpaMDY9AKg0/RXO4Io4rQf4y77TnYFBmP3ySxrXi9kTfuy
xWuUOW7q+R/H1AvW6C0CmTYPpFv7uyKIvmWVFQDCyaK1OVaU3uD3t/g5yhzmyUyzF4R9k3kkj0Em
bXBQ19eM7HUScCFM/mRZ0776roS8d+CrzOfE/2TNJMYxj03WnTW/Z8gGEet3yACPZLrK5sn1KHx5
DpStpmOenbtIwqLoGsXPkchw6uo84FiAVqcy/5i1yNqYBplHs2eQpcezI2SJW7B4nU26rUgevDZC
8ABl/jqNnof8Bbl3j37t3py1Ekmp/L40sAiv8uB90MmXvdzCLUH0s6iOegHwya8JFhY8qxOYxI1b
VHegh2Hxom0QBMPJM7LuLNOyHvcYIP0bqtEUv9yDUycP5mzZG8NlKF0wHGRkGHeeAWB+OlHHf5hK
KHZJ9KmeqbH52XNH4ZQHizfGQXKkgEQcRKsgRgZ8KXkC6Cn3vj85SC4iNS6lVhZONpBdLCa8w8su
3oOYIWOMgH2zFa11dukUIQTahl2slmq+y1NETrPntotxWjeRvqQD5A0OtsivDmujRrpELOK2DoLP
HRIeSVxvyzo/Tt7E3yf+UlEJcHOUUor6Liup5mgPGsTygDqJ42ePdbDpwI2tugA4ne6DuHOP0eR/
G9zirkZ7aBUN8ReAG9up3/aVOTCiPQael8JsNLd+iXoKiKUzyiNrDc+RHPziiDRuT87AG/Y6Kb8y
0VaWjxqIZdyQCERp3RO34F73/Uj4aYotVYgb0ucWQtrZm2YMh7jlrtrN61Qtt16RbdIxRLgo/NA4
+pPuoNFkf2vMuzRHpYf839M0klyjgHysAaafZ82ZNhKotVoQoT/ztutn1VKL3gyN8wxeiStNXqoF
DfzZJbhMrSXaAUL4aNjA7BPUtMj0RxGV9WiF/SMsqyKsecd7sfdafA1qqMZEb8qVRbmuO40Ps0Gt
t60LzaYk6h6Nzl+lGE+uEzKMPdImzOHoeRHXMj9Hs2QmdLPBVIg6nJxnkqvgZqLR0pwauTAiANaQ
CRPezrbZxgjL9BDCYtOoT31Y4rjmM4+NHcSblbGfWriu+9jmS4O+rJTGQWm0PM2eWWHMPqE8I+C/
KRyxnHGA/ESQzp33URVIOAGCG8pgypU7p3sU+9Eil7MXXS4mFaHBWO3WOalmNKUToCcI7ScJ7woY
+RkiM8hbt+AdTvVmOmmO4MbjGQFJwF4PxZKv6IJ9mHr2iLr6AktunCC8xLkznkK5yJnynMSLKePt
btGevIJfUmhyyFMHSbHgQ+QUa2w+Gihzbn1isgZRQDUnuOHHqdnqKZLDrRd+NEZpkpXHDdEifHF+
1CV6pBhkQTllXuSa4LVDgj2jz0nFywjVbOeaUaNEL+G6Xuj2UYxht/e7kWrv9eshpTYnCntUuulb
pFEjlG5v7dSBc/EeVNuUC6FaaAZMAF594iN/OhGquIfJjbZBtnw2rbZj5lp8sAc9PjMW6KTgSDKh
6k6RDgYIFMr+k2hjUsKDLBYS/jq9wJtDLkLXXPCoAtfaOjqjkVwgCYOSuzbtATgLnAxZ2JG79SAL
Hzr1C1v8NhGURpeqaRMDHwuNNJaeQGqqzPeZRre4nTK8YxCvgFzRCPrpfsBFRsbahLpMN2In3LYt
PSpNNmat053Gzn/6D1jv39EydR0JBv7nYL11mSG4+K38Hax3+cwPsJ4uDCxRTc/3JUDXNDywcj/A
erp0S3WEcAHvAj/GE/UXWM/SQeRR/+GTMBhwKzWvYD3nH4iPGj4ClLZtupzk/8cTlcv4K1YPyCjZ
c0p8rkeJmkTdH7BZgT27CLRFO2cNQp1u2NenscVwzv7VumyrJl7IZI7RyxtVWx31/+ybAkoGzTyT
J5JnuZ5PraoFRJz6RIaY1PwIXyrtrWXbjpAqB7fbFRkmYKmyYWvbFlp56MWQGdkYS86KWlQzptGr
y0FNkaSkKOQ+dRRiYL8f+tvprsdcz6RaeHcxLPbj56HHc/q6849vHckqS+3Qn1ehWn8cc7myVnNJ
wEn5kOsxhd5+FMngb7WsQy6ZCVkbgDMpFgYaYTkp3h6pHH7UVrVwnfYv6yllFXhLfAgsFUhIOzyq
T6tN2YCdpv6s2tcD1apaXI+8HC6/9rcv+Lvdf2wLi9LbtakD6Al2ASPL8Xom1TJ999YVNTMeOQef
gNgsa9VUi0RuvK4aU8Bui2H0srE3BZrbfutebuX1Lv5xU9Vqoe4/sJhFun8BUHMqZ1k3FskwhFzr
E5ijaAVEhzJ5JE0N1UNY5lW0bvSKTKo8UG1Trcvn1CNtkF3Z6Z1+p57TWW1Tu3Ndh4MZpXu1xlwC
s/e4I+JU33k9zhitB6eHM6t2XB9+tXo5qbxAZF4mXbsbrYbBIzYcXinZVIt41Idjn30pZG8+h43s
2GWfnspFgeQmgzQty0UrFL2yEpKC2SJNlUXNQTW7GcGksA6PpP6LDUYrgChkBk8tmHr1xKukFdCt
jQ+uN2/VdpU5Uy2RBntwXGKvEoIIEPzMCl7XzQZdmswpPqsMnlo4MhOpWiq1Rwb6xyoJzo/LXHnb
S24ypNzhF9bhklMLNMEr5WFujkyYe1AZM5VTC1Uq7bemGT9ONjO3dgZmn5YZEU+UBPkpV01P1hCQ
iB+Odv4Akcje1ba4VT+HQZevUE0PVdhsleX5CBYwQMvCcI38XnMRXEgS55BYWANur5fvMnlBkU5Q
ApfPrsonXRO+aptKf6oW4fAtkyZvp7JLZNplMm0hYbFSSeA8x9xmmdtH9VdQhp6qpb5N9NoMBJBc
lwza8AIkLsEHfYViIOir0f2ZAA2hWhDBUbbbVCmw1Sw1XASbanddxZW2mpOW/M/luvSFiCtKeEJL
lLLX6qLUPbG0BkUT0odqk7ph13sV7JZqKE4Z7p6A/7L8Q0XcjZaLXMVIqD7By9EgkMrirTCINwIM
KOTTx5zggz/VqAdbyzGpyYVCOmpPap9qwdnYGlaWHbjjzUlTftqy5U+YE1JrIeqsIw2RELP/BrGC
CK+TsaWZUoZBFI6mWi+W5En3UsTRVLZ8gPJ0SZyr1Kba6LV5zMMUoiBGeKb8WSF9Ymt9dXpF8Klc
OSORqQ1UUWhRe5rlQrWuq97CtImJyZvahH7OZ4/E+DYqex4JlYv1QOAiy4sSzK/0bARyZw8e8DCl
3scKvYXt9cd6hdXzY3/9+Ila5cqYtAoszs9fePmZKqR2ZBxcdbpxFPnNNYGrfuU1gVtZVQ0LethN
XhOgdkd6SVhDvL6a2LrKv9a+utiWNUACF1E7lcDtJ5f+HKXr7W/Pq3o6yrT1Sc6AiTJxH0VF4Ve1
we+1fR6ZOsUjXnu1sKz8ro5486A50QPLOdJ1gVhPvHZtJvvqrkDVHskoDQ9KZ3SUc4KLWqmcLF3U
QtW6raMvWy4DCHYVECgbVbUQHoIbGgACaL5Udp3B9DeVgU6TK595ZwqYysDzXif5MK5Jek4ntS0o
5he37JKd0SNurRZOllLnK4UOOCa3NuZid6tezv4mOcNTLXSxeUiRcZyOjfuEgILHHMtz1uSD2lOV
5xOPA/gtUuEshgncnEyKQ0WUsqapnJ+oB/yybtUdCXI/4vUO9Y1TNbxb6vY38kaqxTJ7bKzBSq0M
lbxXxSBVxlJp+U4TkDxL0h+QQhnx+POph1u1rqsdE/ZtKbBz8kBuuPOin9QiDPWP9gAQYil52YVy
mZcLN6Y/vW5Tq+VS+EDi5B51oNp9XVXbYHpGe2N2zmrNYoQmcyNPfWmqrb+d59L0SLJCH5wPzjxo
u6ZFhuiX3asBTvwo2sfScBBQ6l1ATjrI6UELw3Vp+5R/wM9vjIrnLJOhJLkTAiOk7kjsyY2XptpP
p3KPLxxaHVnjgF6hXDPKskyjqM+qqTaqRSV3q5ZG1MygIU2Dr59Rq8Oj2dvx5SRql9qqTjSjT8SH
QEmiF43k8GU9lie5nikKYOsasV0wrZQvntoNc414VjVx8SR8lZ/BG6Y4qdVUEbqv63+7O1dxszpS
fShTb8z1nOrj19XL7j++Lbl+xgZkvu/66nIF6nO/XeXlwMs5XGlGGgae1GFk0C8nOei1I8VNtR4Y
FrD1gNqI2qYWvdx7XV28+MfBqnX9rFrtlzo6ZfZKrVihy8CqmsJ2FpIq8lSaJYdb1bxsvZ7n+lWM
iGIdZqRk1V51ceojf3fwb2e87lYfua6qD/92fvkr1LYppqfw4gN2ez9SNyp/c83k/LFqzjlGfvhc
MsuX9Wo5ttWyenVdWHbebAN7/qY2ATJiePdlaHY95I9VteOfbitLdETiPhUrdZyp4oU/znX5lr/d
34NvXtdODdxHXfGvH6quXW1rVSelmtdj1O7GTOi+LhvlT70eY+tQSgaSe9WICAXK0eovqBbqjzdq
Hbfc1ZFF11LnqaoKkHBZP2ywQCDIy4fhNgrB7Cj5S1sGba4K+dT6dXHZ2BQ6Qnc13sl/HgQBvESn
TZ5SnUStq49fNqp1MSMvrRd4QHp4KOBgN66rUeA+MTb+qctmENSajRtcQ7bIaxIcVm2q0dta1lAt
Ey2UQQ17OJiOTzh6bdwZ7f0B471Nrzdox8gA2vJ5pHoVSy4SLWBEEb/fayRAVhellP61TsiAosMj
W1Gd25eWFQ/IYkGDuebJLnmzBHwgtopGA246RNRBO0MaLfAgliHeFDP3x1mXkEvlOEM5iKuNjtZq
68ForRVIjncGlcRdJsIJjcDIA+XQzfuh9+zTJBe9VVbHuAMTFVbdKZFzFdXKwUmDl9P3jSjEqZML
BDOXU9tgvBCW9leVRRvkPOi6UNscIoSNqSP4P3poGWiYLW3LljqP0VJiyGA94yGafFoaZEFzNRx7
ciRWC7D5w7EsPwq6YLoIGWfB5OdnymFZtdRC7cgqEvrdEBRrleu8LIwsok4Kf1n1jUoSIllkd62y
vZem2gpT8A5/R383Izh38knmEzSjCrEPm/nw58G67K3Vx9Qe1YI9X5ncjLIBW3Vd5H9dVTvUtriG
443Cnr0pinrA0GMm2YjOkbTNHNdq23WHak3yT+VPSCilMppX91e1rgsw4j/uudqmVgF+8nRc1y+t
pX+MFsQ6ER/7uVftUA+M+pxMmHcOLhSLHHKvohnXVU0NmZGa7LVy9K1hu0oYHE3CSMa/GGBSIGa0
o64HZWa8j+NuGw1MVfGRDtrDRDb/hNALf3gqRwRHOjoyqRPjslXhFTC6bknxpupv1AKWpeS8eUDz
p5ZBQSdrrBY9QF2CCJSaB9FXlw68Vvibax+WI1C1rWCK4VPpzacMGD/yBuNJ5cx1mTi/rqJhCWTl
uq5a6hh1tFqtAuAW/0nW/jvJWs8z/yWzevMd640vzfffk7WXz/xI1rqYSFnQo1EPsIVMyEKm/5Gs
ZZeL+ortOb5usYM06k9itf8PFCPAc8DCt/Es0flQW/Zd9N//x/T+YWFhZQvOZyCfRhr3f/7vX2Qp
2j/Wf1c4gOH911wtKki2o6MfLnQPrja547/yqtMEOS998WtUcZBO9AgWUJGqd57jEZFGwSnO7XYb
IiK3AjwtBw9tcLYMpMVBH6h4o6/XYVdcJysIIOE60QAHJgg6Yj1Q4tns1mgzMUPdAWNEHartwvNQ
wPCTBtgVpgebsTS6M+Kpa0giN31bajstfPEcTGU7uwM07zj9GRVvWBlaJzZ6HX0RoPX3revcjfac
H2N8a2Oo7WfAzUUkLGpCXojCfvkd2dxlb7U2/m38xDVWeNuhaD+h5H5XVvwsqcrQZy9kL1AVtfr9
NNUdkuik4fzI/TCbItymUXDnmY22ZeqB8JMBQwBbT9DGgaA6Zu8DpKefyiQ7C4w0gArbHco00XJ2
Zhw/F/CrblzfNrodbGcPtZWcEK4XC11EV++sNn0wwvDFCTL9yYt7ydC6CZKcYtMy62sxP/dlAHeL
gj+JC0DdIEDqtZUw1k+1dHIOEVsR7cor4GYshv00jka1JVJOn4LQ/Yzae5Pdmo1THccOOZzG0r8v
hTuillPdQdFDR4MekD6uRWZqFpSK4pe+pCCpGTi7IsBT5giwznHXbZF4zn1ULxgHBWDjHc/QWzqW
yNpUNmjTpHuqQuyxHJ17vxNG9yE3QmCbEy5hNn7dkeOsBy/8BhwzWhVBjhR6ZDw2g/Fopz1K8X6K
5n8fDZC3y9XuHgrRHRC2cSPC9I3Bb5O5p2UQJnQyfFQwhF3lKIQFQUFVsnXqddvMZ7vCygoJs29Y
vlNmp46PTxZRiZ3kDxFfBDYZYoLb3XYgFElMGI8Fuimz6d4EA2LFAXY40VQ8DXGHSTCgEWzouzVF
6IR8WIFqtfTr9cJHw8N6es5vbBTCqvwBdssJULn0hIX1nCTclHQOX3wnOM6Vc1dpzIbxczPNx3RO
X2p7gMhXljjQ5ls0PbMP6RCsEQjOO6gHZhRtglRIZJZ2QHMAeVmqsBXKp319P5lYMriAEdKAXz70
cOVtcBpt3yNYpOu7HPMQMheLdKFFD30GahdiBJJPzJ96GB5DB/ku5x1fVcN0KMfR2jm1e+irxkf2
cpyOgwBlnpdgKyaz2JMBq9ZMwXBNFfMRlOyzo0uBuQ6j+Ujkb4n3zu+icwvvaos6+n1gaSgg4EfQ
Azi8nb2nvmnHe6fJb3IBuGypnhxtBo4cZDsfnn+hN9EHswLaMcZvMI6DPC+O2WgfAm/xSAh19X2L
OFkyP0F1aLfZpHcA/rxn+IduBigb2uKaamu87zIEvYRfles2TxCFS5FqMpl+JEjgcf21v3GILtuU
riZthvhYfW0QVHiw78wsAtFoYshNp7OrZN+mgZAFEhgmm0D/OI9TuQvF8C6PMQ41GPsHl2p1Pxve
qjsBFVzrbtNsAgc0m6WN2Lk79WNN8H4DXRomAyh4eOBzuI3MotkWcWXt8xJesj5Lek/2zqt965AT
KmMJgJhbasLk6btlZ0Xi3h8WfyfVreq+XAdx9FRG9bIFNvMEjh+xpi5/Q3sA5vESFlBG9Fc3Pmk5
eZjxKYAYOMDqEMQ3MBdCX39waz3Dumu8G+ZHw8SADcTcyjQjZw3OZuMF4hUr8HiTG/aHxSieUNNH
qQUdkLXdB84ZsoR7TqZBP+Iiux28PNwBZOxXGAr2Z6TW8t3IBZh115zj3mjOxkjGr9OWb0M6bSIE
c8x5+pDotkffACVpsL29GXYdLIn40Z1aUDQ6BJsy8Bg33MY5Gwb1p6oPN24OMoSO30AskxTQBDUo
Y14GOLA7LGV8tshJrtMg8fE/rNMbPB3QaZ+jYwZApUxH3Fg8/MIHmBJrUt/LBlBLsy4kAjI32zfD
bfNVFVCeJGrXznHW2kCgjQetsO1zMcRIfKM7to6yOj9HGaZ84JdRZHLc5FCMy12X6MVBa3CtmmYB
wSwHWbTkmxGl5lVU+zinFeZHv1+SPdJC/nke6upg+s4t7FEb1sSMbkiDY1bcWc7lKhp5Kep66uUt
chMXiwi25N04HXjQLldZROl0TnuJLQKTswC6A/qHfvqlWccQZrsPtl8up9Axn0thGhutjw6z7hgU
jozHSU4DsvEiGu24rYnHHYDywtDRkNbmdtUlNsieZXjLbZLu5YzOroHAUcbWwMmQme8phxkWwJzZ
eggLC3tbf7lVaJeQFOJRR0GQxBpIKm25rScUZf8TgP47Aaivm4Rk/xwtgCkRFj6v3X+Vb/8FcqDP
v8Zffg9GL5//GYxS6Cc+8j3LcyRuQIacP4NR9x+67no+0SbgSBmPXqNRD3iA5UspH93zLNdh1zUa
9QSTe3Y6tmsY7Poj+vxX0aj8+t9FfghGhQ0+QbcNrFhxQv0jGEVePtWjeRIHDTAitMI8fLOXM6j8
neCdBZS8EkQEiUfEpn+32wiayBPKFFQfvxkagr8C6Txy5ZCaDuP4AExSxPdd/UmHWNnFD7/9mf9G
HAw48N9cLYAKHcdW3zLQvvlr6FzaxBiehymoNokTFsTkI/PqQbjGAuH20+xXNy06K6GESLko74p3
EoBYLXezN8B4AnuK4iBQ1sOSC4Bo6dbKgtuYivhoOsfZskAtA5Eq0X8m1kHExvzeQi5MwcZHAfLB
dzVdIj5/67CoHuTpZidfB3IbR6QgHK26fJXHIHe56qqEOA9Er+0f8HlYC4Y7+VVdSAxh3nhoJMpN
8hB5yrrS9/IKAIvv5KlGmzyk129F9Wpx9p8XVcOmk9ckL1BdMDWYUthbx83X8piY04U1poqjA8Oa
Y0ucsIGMGzHRC+2adjtCRu8svjrdtSFqSZ64l8dEubNtbOCmfJTdFkKqIRXJWh4asg1k04wwoQdt
Np2OQL3W9cA//Grlp60Y0YA8eHHaOtvKc8RgouoIkCSBX81na+YoGNzWXNWY+ygbGGsjOaMTdbBM
vDRYTePxseboskM/RH7t2GHaA4IW2ba1ad3b7dkqyQu2hxQx14DvUNfFl9c6+cIfP1V+X6tNIGsZ
s0mNFjg6scvCN1b+Px0IJlsIQEYNyl3+AM5jVT0+lPFe/nnkb5dfrrajOQWJdSfb8k8YyDb7WgxC
EFVI0mfBpc3/y96ZbLeNbFn0i5ALTQARmLKnSPWSZXuCJdsS+r7H19cGnPVsyy65al6D5KLkFAGi
i4h7z9nHyj4I4FJmFdSgV8giMX19nzKBbml9+Wh0Hd53+U1kPgCl3eAfWePeCkn/YFq5nX+c/+fa
GFZ5rQ4jqZwg4VdlQngd5OM2SnnOZ6f59x4A/G7Om50+h2xj/tw67nYhTveYj5s/wuS9i/84w+g2
75XDyuO//1SZ8HQiUi36aBuGFGV4P/9bOX/sthDz5K3bxQK+SGg097CjcIdjXGEP5j/rk53jfjIs
bRsT7AUgc9chA1hFXf6cRuR5Ab8WRHpBtOHyP7PWWutWsHnuhpRpcXw3aN6D62twMKzic1yn2wRM
rztaN15KYE/hoMqEz5EpJge1ZBCWl2UFQIAJdhPF5CmYly11qU2mMKKP5b5v6MyZSj3E2UezBtqh
hV7J1EGNfKf+ayYI5AqyCDgMN4xmBDeJYW2pAHOdkSnaN7dUZ9eFU2/bfOIIWtc8xPz1/4+h/5sx
FLK9ou7xPw+ix7z/ZdD89w/+HTVd/R/DhoW4sDx/jJiuAzPPhI1nSlS5pjNTKv+t3wgLMB6rIjmr
9Bz+DlrdvyOm0P+xHOnaSoc/wFjKX/0fRkwDVNmvoxCjLxo7ikUWo6eJ0xZZ389gPPwBTZfJGdJg
xU9Dg+67CuxtzQy2LV3w1170QZljeFZafa7DCWQeaRVrOZrPWmSFW42Fy94r8ks/mrpzoT4HdImP
1iaq4/AxZOxqi+R1ZMp+GEf32yA/NzBETgJ4VUub9SDj0Hyw9Gk7FMo6FXp1DrtRv2r7R6/S42NK
i3vX9skDHGvrliCzs1ajRyl6OpI+xF4n0/o9mWAu5lR1T4gPk8xGworA2udX6uxXcuVV3XDEWePv
rBZ0mO2hewFHsNVyhpnCgP2XxbLeJInzFJC0g48gNbmpk20R+dOVjU80crx+5RXCui0z50U6RFaQ
1PQS2mTtTZUNR7MZjkLVj+Uw+TuZ4Huw5kKFyC3tJMR4gMv+qQ9ZMYbI4Lsea7/de3svM4bHeIbZ
W+LSFEzNmOef8hk1mE/jLa4Y/Qif96ispFzLNJ42Xm5Ge29UF0bT6Tu/k4gEbXzhZZFgePGQ4BXX
/cSSEVMGIC5AvqjOrNEOT1WBBF31gP/yYpxOYMsOIjmOjb8ZSqMG7nSgalXDNw+2LrChjQrGL3CN
8LC2KJAkQsAVrtQr0bXGfnAIvKuyz6KqH0eTx0/riT1Ar3RvePa3MkuJ4EkcJDhFlAAjHOXK7WS6
H/vYOebxTQOZFjOb1W+N6a5NDbrj8EGd0YS6oqJ9EsqTFWxNE7OwO/RqK1E4wQQSr5aVnWBHEY2m
Vedo0NyzB8XV+RA3mb+f3OEyGUAYTUnwRfRlh3tUR4USmxQX7CuihcgytkMAq/mLxu6BxdXjHXMd
ba9H7SdKW/0mnEZgyE2/MTLPPkL1P+HzyY619JNtZBHhhlu12Ux2be1C2hZdJ79lOSw3KUxmlr73
zXDC/mDFtYAaocJNHI5zRnzYrOHa30LXAO3aQ06yfdugQtp9zvRgAA/RXMb+lANOtleU7ZtjquVH
W/ruaTKd7TiuVJ57T/l4Xfi1f+tEB6tzN0ZQYR/lAtuXhtjYhfqIUBBUItXITjO9Y2oWt1XVWZdw
W7pzZLyKakiweuASsSl0gnIms7VmeldIUZ1Qhmcn7rgBypFOOnPRHgu3QqrXhE+tg0pRxI6g4ZE6
Zz3/qg11tXc7AlnGhtqDSmAKVlgra5c8Fmlf6aZ3rjSmjMjDKBP04yfi7tQ+wccAlUG77lMhubWb
FaURMqP1Y6rAOXXinoSQ7DKlEIxvyIGZBR7PKQQexjGLyf2CuWD43tqNmaY0Y20fWL7vsDR9yfDL
ElXJEjLsE38P/fBjMxOaZXflDzZzms8hcQe7OgNsEqi7qufBZVCrXU2gv00Vnmzg+6uSzKBNlH02
gMsfehiCTCItihsmZJ68vk3M6VV4UNDjFOgelHaXPKnQ1l+U4x+dnKgp0yMnwRvLwxClX9lvtYE+
cyzyEIo4erKtwiVqU8M7TXOwXT8Om7ytg30Tfhoc/KMQf7c1riZwGJhr9OAx5aG9cka4dnaC44Tg
tRkdVIzruypnSTJBx8PYMsRX2p1fNjuZZeHRLJJrURPL3NrO147uLGEgtHo9p8x2dlvYK9z/5pFG
LzCFhGRgJ7qpaof4oSRGWgbwKoOis0lttYZrplAgXjsu7qKIhRWYD19HqhcTKagFOxe7+7pJPxZT
Fe8YqEqYFCEYwoG0jRLzqQkzKwEDRezxN9snZXKIIRkwj9qlYlRoUarPzsD1Iwa+ZYk+kUwV+ZS+
DPhmwDFW5LcTroOAYxWE+QjxxOoBf2Vf88HFHCXjqxiRIt6YRtvolM3hUh3DgF3OOzDupK+6xyw1
SdIz7WLXai+Tazq7EFYFKhcKpVb/EsseCtLgsu4i7pcEVNYzM+q7guUIWqbaRON4jiJY20mWfhGO
9qjp3sno6w2igImZGOFSjdY9lRihkNCh5I08jHKG3EJTpfRT+/du2t2VXWbvpsGqtjRrgMG1QAMG
hOUrNcj70dPrncrx8Ej0i9ckF3b0DpR3ASkbDj1kMIw8TrGqC2Pck9uQXumyydaWWdhbUc+dQpnV
W9z3N14M6NBty7Ph1Vw+NJNWUyTHm9hIcy52bNthNJ0bukQrCvzuhRIoN6nUwyUobMIiSD2l6qkR
k+aW5h7T9kFMxSEP2yM2Lqb5roJdVXcVtp6WbMA6ai46dPVOZ09XlkMeR+ekJuws+i0eAq9WDcXO
1ZJHNaoE7Hr5qOvjjFygmSC7oZxls0ip9JnbZQIEbSaOWzUZCBy6PLkS+cjD12t2sLcAdBfn1MGe
RqxnBRW/Pjs1t4k95NF1nzR78r6uJtLXLkythpgSxqcsTP2tGR46T6KV1RosKy7CTEZ2Wsl9thfF
wPKjoF2E6os8bZyYdj81ZAIGt6BAWGqyNKU/X55kkwJPnZOkQrC1qpIuHrZwr5FwvXYzgys3Kpqj
jYs3IdGDJBTBhUBaLX4gddkWLM+rew0t7CHAVIgZx3/wyFLbMMKXe8cj+a8PiC2rUIyoIF4lNNvO
NmldKGUj+1IUWKVrCHGFBniRkKhV0tnHFjU9XZUKag/L2us6ZBrgxvZGI/vKT3BIhaC39YbMTk2D
feS0U0JrbNyPpe9v7ITAlXJAoZv36PMXxbJKkqi9byYuAL8wD/4i7uuSirWqP9osvUnR8QKSyRYt
YFupb2QTapvOPC6iz+W3yzsx6xgkAAO62IQWUV0ZZj2FaiGigSjuucrw7BamY67tgFVQymV24RTW
5ygeK4qbHbgTWkEVD7GD3ugsbtvxYnmZktbAMOg+ozyjn2h3X7Vplusv6mcdDsLWTHTs2LNOJiXr
6eDZ2gY+DxX2gHxeGbrUHdo4O0WmKvbNYk4qRQMLKSYIZRWjPiR3tFnrvgbGsmm+NMzBWaojLl52
csh6kJH429e5FwpkJXYAwpJuAbkOVeqAAK71C1+rHr24iXc/1NSGW58jbMzfZal+oc6I8bTdokMd
Z2HD8u5PAtUUu65VUIdYBJ/LSz2LQJd3o2lpR4DVVeeFp0AhzMrdO8vToxOmz/jY8TzJWmUQDR0j
Ko/wY+W2DtKB+evOEMXNsrtETat9EPuHRaq5yGCXF1aTCJF//Oz4GMR8z3kaZv3fIoPtCj/JDt58
2yMt60jmmUUSbtWBCMyqfT0LJURHrhHFC97Ws/w3ht+4Xq433XjCMg11b9Z4dp2hjUBs5vryHBRc
TqXaLKf1J4W8WkRTyy8Mkd9MDlkYGA8+LbiExRDwg56wvLPmVvNiDxB6Co5tAoc69eP6u2R11ngt
ouXlRxiVL3pRl9sfv4pJVadd3TLPmoVky7Gwl8OyHKvatM+2GXo78wG87HQR2BWCp4mKvJoiMCCh
GZyWl3p+V6vXsmXpHhBiyXhGDTzGmQeuFInM0A1rxWTn4OkSwcx/Xr5jOBKZ72J3eky1QrvANKlR
gp+vudCY1qVWA2RA0r68qE7iFXbqlwQnhb6e+nLagyc7LDLfReG+vKhZ4f793aL81idTgB1pPi0i
7+VFgkoytgqUHhNHnn0tDM0id6fVQrpwwhaWMAwaVGItuZl1defKfiSIlMPQzTe7VQ7BuilpHgp/
wobZJkOz0nMI6MtzYpGQL+ri5R0xY0h1lp9pM34IVT+HeaAiWM7FQpvpYmLlnEze14tKb9HVl45L
jqHh7Jcz8+b6rWGWrYs6gm8+GzyX/wUIIFZll0JfSbTfciF/p6eIWeRWMSF4K4VfjtJ3M0AatcGR
5cT3Q7B8y+X74pOZLn58cx7bxINVwTEdO1KnKmhqxJLhBunm9rA4yMa4NVgRS2BKJKVWzL2J4KX4
LD4Rir5WJsqIBiX4SICSNhe8YDbO/GUYyq5qXnTOiqprOMX9+LGKYx6wyndXWZYA+6tcC4tbE1/+
eBlc6k0S22ht434XSbt1JpTTVX7QZT6sUfzedYEKNq17WWol2HDvpnJYu2kBA73APRqh0dZA9ola
3OVNfl+KHSMmBV8xYfWPmbwbFF0nN7scussoy74a0vig+wYmZi1m5deHT6n+IQoILk9U8dHvqGxJ
D0igxS1gpNEVIM3kkIvhFo66nZcRXNT0HPpwtFLwFUwtrKe2ZuWJV5dHOwDEVgI21Cc73vnwOXtv
ZOoju4eogIeBheKysXo420nwWBr08OeJqi5ixBAxFnZDZ3z1dcCbSmZ7A1KcMQ43bqoeIgt0FIWI
k/qiUSfYwrimx6j6O7udbdSqu6iFuEywn5u3arpD2BvuvIB+QZnG58AevrAgoWCtaVda6xNITl7r
yhes1pXCGJSm9NtJ6KDmoHHGqvvIt6+z5GZU8TdvDKcVCBAeoIn/XBN4udJGYhthip6VPag1kWQH
OyruVHWk4bwvTZSABJ/kHK7mJpYkowYDHl+RJlvCXS/bHGj3FHVkg33wJMqaxqejziSjqSpuCYNO
NWjpgDnzRhbFo0oY6yyEg3rEvErFZLY0eboB0yzi59ruHmpHfUZGuZkC2nltT/3Vdez7KokvFO2I
MqGjb43Wtqimr7HJmrqLkEJEfX0rPIlnHk56ldCJ8ZPwQztYm6EzH0dvjvV14XWk9ktVWWABrJL0
hUDCOmlv0qLDzrKbxHBq3GiPLPe1DsFku40bbEB+xeZgn8so2daE0+ZtAHyjDOU2Ij0BuUF9lxYa
BNMDjCh/Tenvy2TGdxFV2fWATTAZgbaqODtLbzhY2XgBpe4UCwSDHaDtTgxfs9a4CtLqccJVERvu
Jxd+/dqc67b5hAHAinNYYeomKdJ9pidXZN33K+ak+8ppP+Z5esdewncjNcoHuLrPAhZeWIwAZIPd
H3VvRaWkXaU5K3dJX1njNPj9zZAIJo7xVkcSRdiS1cFJIsFpZQmCkW0EXsRVuDfhAPp39NAPE/fl
1fXHyoe01sOaa0yyllKlyKmqILk2Q9ydTIxZaIi0T/CFXLpdOUPBsWXRI3OglZ6CehGU3bNutjz8
tBa6n0uexMTjAI85AddJc9PWBGV4ZIXFuBgwLSKtSsKTkxkPtcq6NYaZBFxkuonMCvBM1VVsXpL7
RVmuwuNyaut6pL/iH0a7pNMm0KlUvV7uFSE8bZS9JqUdrjun+KiESekafVVuGC8NEQZkA3ZXBVOs
FSGX9SpJXGKkCkxjPsDUXpCTEId3YxyMpzbtwtWc9BnTtivSgK5N7GQQm7SLqC+1s276Z5DgAShY
PbqBhDyu3cra17a8c0GOr/PO7DbSMlYiGWB5js4rMwt/a7VdicP3RoJxvRhSYl7DW9bF09kQ4Tl3
U2bWTvtqtW5J9C4Ficp6Hgip3U+V/gmTZL6dJnEiptlYRyVNGhXUXOXfRFJJYuqnYYvReBPHxXoQ
GbpmdWkXZEJgCiEXmH67wI/hRnx2oRN4Jb3sMQzHmzqjGpvGVrfXG2HMvJIPjBo1lxSFwDE717Ao
jprsz5jB7txo+uLoVnZponNdk3jkXDWJfa27IIsSkLy01uxV1XSo9jr/mMJaocpgAUJRrxGA4C3L
EHtda/QnIgmWJ7WNbWAXH2F1ijOPtU04cDZtv3ql7DHuqqHYWCKmXep59/DZWwhz5WtAREJjeXhF
0+oloIqyAo6oojHfaNlZQRhEFpjcYrSMN3GH39RO9XNTtdeiTL4xxJxrHmS7FDeuEzYf2069MKR3
a1QTAbghcWGkQHMj0PpoS/qJRGk02ashYk7WCmtt1goJYLOLCDfkG1MGsUXtbLV4oOAFwiPOaRK5
+HcQmm9y5d4YyGc3NjRV5AqUWSwdHEUjFIkMk/ZFtpW9KWBmrHWHXlsV3lWxnV45GUw2J3U8Olo9
GnoGxETeJCys140qCsIrezxCYlu1l2jx1oYQn6tBZswz236fpzZc8pdKccunhrtzCZBZWYQegP4j
WgbGHn3OaY5PauEnB59yHebw1GzckiyUrs+urakebz0bqIQPfGNrDb6+ncIBBrd1LdoJJU5JliaR
7wDYySftTOcOJplEsR5DzLQPllX2Z81RX7DIEeNZMOAKLGyZeMhiAN6Y2CXFUh5oftvdeB2x81WB
BQKXqpkOVyMUr0uLqzqEDzhF/XgWFnYRbTTbXXARpwRvDnVyCnlKoH3JJw4NbN0p959Ce5s2UG0o
eJMxQDaGbdz5XPqJsbMSubNl/zW24oe8vazpnq06OgmbhHR5IjtNwmXcdj2kExU4x6S71uxDWp03
Y7cfjEm/oEwGCApR1xrjrrsJK+c2DM2bIB3bTSKeYurb9Py5ppYXCbG4jDPvYGTFg+DB1m96iU1C
NnQWI4pDiInyLbXgcB9ViDDDmMHff00HrzgR36Hv5awJqltnfhgOB81K6OlZkKxa9yqEQYvSKbuP
ui9hc/LM0t42TIlWsiCGzrOsR6hI/DCCT5Lxs+uhXqQXUR3GpPs0GcMX5k0EZiWf9RhsTJyoWw+O
uQXuZ12Ft1bC/tSy/zYE4kil8qylSmxTQEFIB55tewTSmBVEStvHSWd5NUOjWiHvchrIhKA0G9uK
vhSm+DJR8dgUjYZeUbDUbLnqlNIuTaiS2yanAzm0OcA/yb2FlnGGMeAI1FqH0wlXVPOB+4zgniiZ
3lklEfNVmW7t1No2hntE4NbvzIRE6mmaS0k9sizDzLetJEonaayjY6UpJY/2NA6ZcxE44loaQbkF
sYyYLnWdDVyT4rpJ4p0eIydkNdCsyJFhhlLF5TkgPCjW02JDQaXehfZz1nUZqbBfywIcnMt5xF5v
7lrHQByvu89zqnk0MzvTNVUnIE86+gg1F8xbYzzL8qqfKFq4Vf6QJrJifTW262C2EkMJ1pMVItXm
YvlZJ3SVUhNLrw8L2qRa6gg/UCfLL5eXsAh4XNg86bVMwgYyChCyvQW+RQ824/wJms4GwmXNprje
gjD6bk3JhuyWnshAgiv2+sWt8uOl6/tp7UlI1PnsyI8GO5mNOthU9OgymtJPilLGtkjc9rsBYbEi
ZE1GMGCmiFJCtMe4ksc+FYGZWNnOZoHvyv8gPE+Gn+2X3+vOp8gUaDhnDs9iD1AtE8FptLGmzl7U
oaxbGm50RpYfAfK7ay0vnO++ncWxE+hlWhyABqLkCKMj7S5ibeE4kM2MT9eeX6jc/PySNHq4mczJ
WGmznWwRjQ+edYd1lZlamDxACqp29myoXV7QYAxIfGO+lqMdvJlfCRC/p7TFy/Lux+/wnt40PXm9
lURNuThQfA+TyndvzA+DyvLLrAo2uU0auD4HQCdTQzyWUxw0m8XRNBQBo7tHs6hCob5aPDDJXM4q
M0VmNzBbSm2RbW4RpW+1iL9zZlZmMRt0l3di/nF5N/8fpakaZH4YS+tGVCi2bxTJA3CU244Lv43w
NJlA5iKnIsFC18yL1DHNi2J+1wG8PUo6n12tjAsv7gWCod7VdrKKr5ffkfTJ/zb/qzEIE661Q4Ez
a19QJg3bzC6ZTWiBcSE8pJpx+WX5Yfm1aLLmGHPGFm/U8vLDKvXmRya89TYu0HAs+wdJ2OK63Rg1
X1ifIZbLy/LrsWmAMuW3LVYo2LwOEIsiia4MATmQuhM7u+xxzCQBKrplrIt5H8VsFyZa0rhYflxe
nLKJNmVFeC0jMbjk9oKk2GX7P+3EfJAcZct0Nc77sfwLmoobwMrc4X1swxd9EGWFeHYsSMUqfNZc
q7zUn1KfxcokZ/dZgFk3Glh4jZI0ZiTV4CFXVlWIqyklrj3NKWlraF+hpTRnhHMR6aLRczwkX5gD
QeMb+xU0MWdj5OELoP3HHDKoF5NxTYxQuZ5ivaXTAz55ijlc5N+cmOazlgBvve5C1CUGhQoEseLU
sKJpiAbfxx0fV2nB5lXfDKw395MnyCaq/BNFX7LFxLEKjcfc6F5IYKIK3iEw8yONo0BkGJ1SrtxO
XvgNGETZ6feaBiy/dOBH/r9o5H8lGjEQyb4nGtmBaQq//aob+f43/+pGlP6PjmKSebptzGmw/9Fa
KvkP8kvHnqFLwJaW3MT/dv5AaSJ5FTmlqTu6LRz3P8oRU/xjm2gzFdIR6ZgO2KX/g3LEfKMbEeif
0I0I0hRRJVj6bDH6WTfig2mbFO2egx3TFC/TKrzWojw61UV5TQQGIAEivvZhqsVnPBEs+cySFTvh
5VFxI4opgHXQXmkNkTWqAEUs7So7z7YEIKTIFdusPjZGd1nbpWKFmpV7N6Dl89Px/oMEk2Pxs1zU
ZphXqFgxQSkyYk0yJn/5CmXpT+jlh2avc6rwQ4S7WEP7QUY1bAUECOupNFetK7/JXEv+sm1j1qL+
FPD7feOusnVd4t5DzfPrxisr6gzE382+KgMsRvm+TKjkVGOwxV3Ts6zzrwsHxWLMtN+zwvb7bfmL
k+tn59Yft89pc1ETcY2hAPp1+0wxYyj/otmnqr6xRB9vjJ7+/MxJTqUPUwV8YoiNBhHmVtmE1rx/
7I0318/y/S2+veDyBvOl3nz/oQPQmNgcfNtugnVUdXc+KPVZrWKg0iVKyLJQp0CX/Vp1dBB7onSx
7uzJBMtQ4dMaqbS/HJI/7xGq+vnmMpif/3pEmoFwd6toZnA3lXwjGkgBR/p7/ssXfyP75YvbJrcL
jDOB6goD36+bqX1lEfzi4RibDDxuKo+21eBEHwqPlCOn8aFvZ97VVEM1NTsD7ZDW38iqIj9DliaB
RCLYJ4PjnKJQqP37+zYf81+vSdtEok1x1TC5JGfZ2c/3tF12phUYTbuvy2/SI5XU0YKvwnIJDPEe
QqHrJM7Bc31/o78fdtskaMq0yYEVBk+tXzfqBXHUKysH3M+aDZsFxR6m6/n2/a386aibqKxR8uku
6vD533/KJNZVbUYGwhH8D8g2JsXXqHKHVY3F8Pv+pv50FH/e1JsT7AgCCH0CpPYEYLr0P4BNtNG3
IoqLlSVRs4zISMNgvHx/q9YbJ+ZyXSmJjt7CEMoF/OaBPAaxo/BmNXtTMpkIyMU7uKl+akKZAlGa
qb7udRCN7WVR9A/AsFFxlKTQkZSxQp4UA5a0rW1Pkh8pESapgtJjv80dkUVqo9qO+csQn0sbK1xH
MtWWZfdr5VvTXvNMKNpDt84q/7U2nOkwxjeVykkzjZlHGUjEzuTZ+s2t0WqfBVW/w1+++XxA31y2
li6kbuCFRUj59rJVte+YJDU0+8Sk+WoMrI8bpDaBz7cizee2mUXBfachPHAf6oQ6DWCtmz7r5GYY
7G7rZPfE5JYrXWMm10pjVai831jQq1AwoeHtuFjMrtMpnuOhTOz8ioizQ4FhpywxlU6mRTdQRJdD
/TVMEU765EkdvI/EJpK5GbVnzYye3v/KhvH72GVbOmPX/LCy+e/NrRq5iRNPNuKHvJTptm0n5BLR
y5Cz7K37xynK4/XUKm0NB2Y4ZHOUlGa/zvGwehPuiinSzn7+je4wNVL9kwkeakPOxqfAI6QznHOS
XCRqTkuR3Woc8ooS+eC23sHVv0SaQpk0kLvaS8ZJrWyRvvM0a7p0XKOPAhTRpKfUrYEWafybiNLb
oVO3bl48AmY2YiKZoIitWN9cmo2OOcxeU+2nYO+urUCaJECBe2y7W7/oH1V3iuljrfOU6lwu7vF/
PCo7ua8iG8Wio0GNytpt0wG8zukfx2RxVCysdpOknJWbVOdbEX6gIK1I+VDNsMPd+2gRTdzK7hpz
KzgEbJVq7L+O9JDWWpHREfGpEEzY1GR8YaobiVIp1Q4Ekj0IHYdurzXXfh+eUPmlu6F4pP0AZFUk
rOq75ELo6PuiqYkJdK6QkXbaHbV34gLcr0Flf81ldWOLByevCW4u7c+m4TyISXwEx+zP4IRjig8c
3ZrlrBrFh1Rd++j4ClmajWMRXqBFiZDyLV3n6yQY/3JV/f7gIlmFWSuPYqZ3Ur55ggy1b7d0uZt9
i0S2SAdK9TFRnuHw4A2USXxkg15ChNz71/Ift2rPUmZ9tgC5b7bqVlwd7jTnZegfaqu/bfPkta2c
q2HSHisRP8Wu8/H9Lf5h7sNyj5HAcA0XfbX5ZsghBLjLtKRl7iU6ApBj1kRDdF9pTb2tnm3ZTVuX
YIwG20JhT3/x/fx+4wIfQ+GiO647e6Xe3Lh+i5G373K+rsw/FpVJ18HUjmKKtV3RmBdYFKX2TetZ
rf7lS1u/PSXZsHAU81xU3hzqX0fAFKQqnkCOs2jllcsdtqX81oE/G4djnIXPVBRQQXUkQifBdEUm
IJC1LHl2ug+RjUfhL3vz+6jP3ijIASYKasmU6Ne9IZ5tMpzCRXo8MAvS58eGT++V8C9Sp9XIndnX
xlUt9Y5ean6NqwiFtoq2adA/5I6Z7VFDbd7fJ/NPp4b5MDJjw7YMPGy/7lNZoqMDU1PvTcxv6yTR
tsXMCgFM9qHwx9eu7h0i4nJvhabfZ9xLnlIrvxulp5/rxPgUD4SXkvxKmVChTIxb1GGS+O4V53XT
6P6DEZmXDfKyK6YiFKzRlDdeelnC8wuER9Ml5qPf/0rLtObXoVHZrkTI4yrLZa32Zi7iC00jmNKq
91JM7h5Br99eGdJLtxl9XULmAdJ18OHXnUXViM5PfJhqpKWJPd/4Kau1WneezYmpiwP9AMT7pi+K
ZuO4tbudUMfKnvamTrzvJvY969gK9aCbOXIhBxXBIAD1Ve7ZHWRzsHO+MEUJ32JYHeAuorRa5SGA
3/e/soCv8WY2wFd2DYpXEkElK+hfz6JnVG46qr7ed3G9boLgENBWlwFgt6k0zl1TEhVN1TzoNbqK
GSjSPHiNQo24Oyb8XSu0A9NzPDbeQIJribKbYzPBjh/NdR/lH9OBHns0L2YbYjCb5Ium+scqSNRF
AlB32/bz/If0+bSoSLGwOwSNZmHBA6Rp7vf+tvBqst3C8Xmq6cElsYBd4dUIMPX6vs+db+8fjWXW
99sF8NPReHOf9U3SCz8f670PERJv/1gRX23QYJJpD7OTjC6eC8W6RwXgGF20ds0a/JS0H7uouX5/
X+w/PemZgDNI8xQy5NtHnxoJRh/ttt7TQe32vVDjSZjxU+u5WwfFxjm0uxkc2s6gJvJq9cS4Toc8
vpZucUTAcpjY8bOXA8+wC7dhqTqepEvbspq0aZXOc5woo2Mh4i+2yYeEZf5M/kF3dH0EJ17pKLDm
4oGPfagUkeqT9BJaaTnOekQBtB3C1yRraK5Lk6aD7e3s1PmYFqRqKJd4UYIyh30cIFm39CNoeyYU
yNo3tq7c3eAihgr1J0t4z3DRH502Ymwv3K1syqe2qcnAobIelljKKv+bMqLk4i/H9veLHmw3HUTm
wA6c7jenGdSLnA3tNSF38TNsO5qs5HNDqmRO//6W/vCQdFjCwqQRkk/V55P800KqTmiwVzmeEaLS
X6MC1bcsDjw6bxS0ylVQAOlIBYYB+ojvb/gPU15qYaZyTVdgvNPfLpxLz28L6dk8njN729IXXCEy
Fse4qb+algSFobwN4tNm5WRzNqxPWGg6spL3mNev4yTfFFJ9Ezbq3akYHHJTq2ibI+VxSCh4f1f/
cKHDSTcd7FRMLljY/nqMGnwPJnmB9awAmVkMmHqi505PbgZcAmkYvtYy/1sxa5m0vLnTqfhBYSeE
x7Kh+/y6UZrZNdoL7i5a2Ve6pcOW0DaSPJ7JkWcSIZs1OpFip7nWgSrDnempo1mT+Nq7s7knFzdI
1JtNEDTdnNKFejwcH0KjP0Fk+MsU6Pf1GifSZuiUnBehv51+hW3T2UHHM6lXebPRCyrqSSzxIiDU
moXBr++fjT9esSyRFBZrW6fS9+uBcbCD+Gk71JBJLvvGvBSCrZqZc8XD2QK+jPPAnYZko/3tgv19
Ra5wdzOZFvMJwcb364aj2vBz1Lb1Pp2aJyKkbg3J6tALZLwOhuqa5QrcCdaf8RBoa8cHUBfZiF86
jXW456drBVabNmW301V8MU0Qad4/MMbvRRF2ULJ41LmZlf32qUHmqD0FdcwdpYlnniqwagQCxLio
L1k3vgQhs+NO4LEit1TJ8b7AhephC9jKCpM6T7FXwiT/JTX8j5VJ8afzxQyZM8XqVom3F3Ljd55p
ZXq1J6Y62ukpZA7YGscEQciGVqa8qhviwcm6ny1wur9h4ngsTIqItMnSmxFplmmH99YwvLRR0N+3
hn9LrGJ95Wcnd/ZIlSq4QkFsnku3bDeOZ2f7kInmFQKAyo2My0ZBOQndwL2cCoaJrGMKF+ojnGXH
7Z7q8jIrWCGEAxUejDTNczLYH6c2IYvUiuQHs/S/TWW4jTsj2PdZgC3NYFgjN7k4A3ypS+YA75/G
PxwvXKKOw8MYl6k03lzfeF7C0c6cct/59tqawmhLfEG37bOWHN3WfgiD9tbRqtcIwdb7Wzb+MNdy
GXWkq5P6gE75zYMujAzK/ai+9s6QyEOkt/9F2HntNq6sW/eJCDCHWwVKspLl2N03RLsDWcVULGY+
/RnSAv6Nf5+Ns28EWauXLVtS8QtzjunuhZFAa0+cfB3WvnUYtUbiXY4gvJlvojnx4Lc6/+VA+Q9/
AXopD+jEfRvxv64MqlJLp0K3IfV5vmq3HFZNbppbMZLIF2TWzwkh7WWuq5N07fa/nPX/qZnkhzPN
pYkJmOX/26fcXsD+kMTc7Lpg9lb9nTwc1l9SpempTBt7K4yoWqcLFPIhjVVGsPr//SL8h1OGPA4/
crESW64X/dvLT6VUITv0GgxwyIVUdGDfyC6WNbvEkKPN//ob0wr9h16SmtIkooOQDodz/P8/2cLc
rft0sfiZQxl91XYg16Pq/OeJoU0sOv1aVEOxsaYmejOwMvM2TH47hG4fA0IWdumURM/S+FlJM9v2
JSlRoxCkqI5O+tzb3am1wLimNfHCXZAJCF6O8R4SjKpm7a2ok/MTOq7go2XEBLJDvdpZ8dnOiCWD
Vsuf3RSxKG2LW1vcFVVO7XEFNGl7q0m8V50at0KV6b60J+czd92vwcfvPNpTxSedtGb0y3wj10p+
5oGxQ3Fm4T1+YZpjvLkJZWQweh+CTNID46/knIgCxEPtGs+eOejbYqN360fnxmKjee/+OnXYr8Q0
+J+h89EvlvwzMNfXo73SvXgL6CBu9egZ51EnA0ylip47zJLoRQZ3DWk6H7MeQxpAt4+2stAuzU70
LWklkK2gZkRku+61iooPKpn+ANF1uUy2Cc6st566LvpBE5SflTXJU7jgHeIKWX1Ms3wzddpvyhFS
VGR18/d7JHw5d9NPF7UDZ4edbwhaQlRuouDDul2/ShH8sjO1/DJz61aFxfeuFEZc2a44z0EvUD11
v9XcEvSMV3uBVFf3WzKAF/o9+JewM+jAumLRG5HreSWtEmi9wPkQFKhfllpR1ffFZ2fIfmfdv3o8
FGRLCCrPLTeOGYgLV3Zx6eq6e5oZkzweskLlPXWhjT9PjCd5v6lNF7fr/d7jsQSSFJ41KPRTGMvc
8U6MHv3T496/bsYyhRcxMpMLUWLGM6g3MFa1OCfjLM6pi6NxTAk+SJO8PmaTaeC3Mrr62AT6x+QT
eY/PAAIGAsw79bx7Wkr02EWBYQB15XI1ar1cidK20VNdH4+w+ZuvopDuPlzyfa39U4fK7PlfN03V
Y2Xt7EtQttkGWwx5TYzf9y2JudS4yn2fchAgHbbqseuhxY8JdiGkH+ETjLSPmVcgzoIgBUrhJa9u
WMfWXFmfRob5tM3oZQzKZFMp46VTlvEy1c1tKADc1bIyni3N7DgS3S6ZDGeDWTl5S8m4fMraFinY
/cuSEv88L2S2twDoB6NE5Brk4zNlgh7nwoAGJfpndHsBjiQbTO2NeGtyooypOAwKxazV+HUsTV/e
3HqQNwZMw3ZCDL9ZZp/xuz9kR8cUwxGQK/o4J4g+ilkWO1WrYNtVdvLhS/C/lduV1FbgHP1p+Zhd
ixFGOiznykiWD8ghULit6FaaWn+UP/DHLx9umxWHqa/4MKhgh3WveU+h1L76SMyRBDXvzaybTZsD
R1OLI7d+fcdQ0hJffTyi18c9SteRXgPfcytia+yokeTsaBRkSxAHTf7DKWAOB2HnP5VZ4fP+Bj/T
JfUFckiKoqzTO8/KNiW/y/t9RgnjBKte5qVDLCvHejWBHiAleQa9126jhV87GpLofcgqf2NOYYDY
mR8MzrbYTNaozkgul+Ok2ri1yfEdUbIzqb91w9D/SCf3G1rTo7VU1dUfbedSt7xPapskQEOX3bkl
fc/F3/0780v0pm4KBxKhaVynZHgOLdAkWXXl61L2tzmc/O8llhSoI2o6GJPRfvOmDw9dzYcj3K2j
DAbHlRzAWjbh9z57aiDw/2D/O8WTXrp9a6T5N8+/2+h43HeocgtFPMiAnBI6Zd2++5DEELDY877P
xApXgfyoZvGDg6T4UQExLFT+Ku1aP4dW7n9kkqALUX5M/djfnFCcs/lDuY31FuqovkLLfE/JW30n
4iG/yM749fgKca44V22B/QCYwmYEJbDzmL3euMgQyuMnr9H9ZsYBwVwIFXfBCnSj0LhjGOgx/zNc
2ivbmt+jxHc3gkw09m31/F7cvb1FYH5NmFjWDYmkr/2UWefIRSzcDu1rd7+x7nnXUw2ZPk1xG9aD
x9iZOO6nsbLZUd2/lH0nX0WlNv5o/ojuMbkNRuH96EffsBHk9Gs+n0U75z3iBnsrzcVX+4cXetwP
xthz8Qnd58QP6Me9jYZNd2EtR+gk4R+7sOlYU4waiWU6+CfPCMni6wQ5yCKdr2nYzNfHvSGjkKmx
8HiLgR2J3KRnPcEbnRBUXv3iI8JICjXSixiNpfbRvCcqKihBq6CBMuEbPnqrO2wraqJlH81lcHSY
r+UqI2Q9qI+plaujq6BWta2MdiMS2D73sE61dnuzBTBJh+iZI5I4dSx96AjEJ2bXx8WudvmvmRxp
9BNzuTxuPPYGVh6ZO5Ns9BPuZeT1JJS4SfJzQXnrZ125lc2f2hh++QmOqII5G7/AMYL+3RNRFNNR
R5s6mLbChS9rmXeXbIUYqqrLJ3teMOciGPdcWCdDtMPF+1vk+UueJ6BAizlOF/HHmLGAqGnlGaO7
rVqXZ0HdN0x3e1K4R8vI8jWRpzZrPztQt4mtf8vh5HIdp4FZT537fRD+C0LdYsP460Y5v6kmJClB
jkN/Hrx001BDGqV7Cvvu056752W8b5XVtcBAwlWXzRIMDt0E8AXyz5B4UHfxftl2tnNbsZvspwRk
RJsbf+ETXuBQ/l666R62Wq+NFOpEH4RkkkApnMwOG37HhslO62Eb9HiCDTy9NEPyyaqXj372nxt/
WDZWoQ45Hn1nLm5IFN2elgmg5mEC941QDi13texaYWznwd7lELe8gpVjMP+h47wpBKebOUDLWCqX
CWSJiahqKVk9fi1VUSub+XHoBkT96j3Pm2HtS+9FuiYhw60L5mRIqAo85rVJaaISDn+FyMtXQgBd
IaH1VkXJC0rBZmOgud21ksoE9v99yBisR6ZxTR1esTyH+DTGjuiT8tC1IOcdH3RBZVzFNP0Uix97
NaHJpp75hRzrR6XMC6MSnC84e0x7Eyz0nlG7/M5GgV55sAm25/3FNWlAPIwSG2NQGM9Gc7ZzGPoo
QmrAaM6zqQ1n1SIOXQ8W0Zv2N7sPL3OL8GfweKsinVdbG9El3DE0yYFRxeZk6ZhVFQHwRObgHbcv
nkEfUWkl4nawoUT6HAlu8MfoBoWdwflrVI65JuAWrMQSXfJhuZltRIcMOm+V+P7WtUnNzSvcOUS8
4QmZSHtLswYXlMANdA+yJb/sHGRD/zRlmVgvTrprxpq8VvFO4gEMk8p7YhL4t2KUnAJXa/vyTyjl
X6etAdEvFX4xKguUhTrOS15jd2g/MPT9aNBAGzSFK+/FvQqDZXQaDZx1sKAnYohWwjb4AysTAYNn
rJXsjlEYE/ujNubYF+chSWOoKD9RcaTYmXECat9D090PXHYt5JWSiJpm7k6OdIuNNKdvnmUYO+gu
V60GZyPYfK6sBndSzXVJDXBIbKFB8RQrh5D0Q9v0vyougFLN4tbN+jpIAMq9yIJN1SgQmlA7jo97
rTA3Oo36A5FgRI5rdzcuqTqqyamPIqDNZc7oWUodi9A1kIJkx6gin7YxMepGIqo2tcnMOMQuPBDG
fAz7VKMyaOH91x4j+MeDvXSao+rSkwMIB0123xwtg/D5UZkNRIa8Odr0N3AOR2XverM/B/cf2Liz
OgZ+wOlpEVuT6xDkhWYwXpNC+njuWTlVMfriX6wGxBH/AL4uevdVJdp+M+jB5rhKzU1h5u3Rg5WG
vO8u+9DTsh1EeKnzfA9eCVpJUn4NKbp6YqwxbQ59fezvf4RcslwApoYfJDH6Y+YF876evV3Gsh2s
8AjwBVQuvjf+AU3gU6gxbTl+a2zCqN+TaS5X45iYayew2+Pjhr1gHLR2tNeGt50I1AIO4rlI1Mqi
WhcZ+/9Gh9VReManNpIxbu9fPR6iBT+JKpDbRZdHgQHiuABSO4bT8iP0KJacHmEZgyi17X2/AeKL
B3Il73/lpm3rjaWW6sjTqw5Lwmcel9RBhlz4M7M4dqkujvn9njVmu8XLOlh+/bdwSHAw3uHnj5t6
IUMSd8lHVdw5GtoLVo/HZRFxVD7ujneIkEPYdFPN6XHO8+z4uBdly94QPl0QzOXWtca9UMMu0A0K
9kE3n5lqJ2Te9y+NLCqOvKV6ojygyzgZXR6BDmAq5PFxMxtgoKb6s6jT8p+HQ/xNq8qXejMuqqji
znVaeg0MRWXfG0+6yb8ADiRblhkh8v8BKks6XJx7SC2sqDMGw7DC+kc1jdg+5LpmBbx9MHYYe4tX
HD+eyPcWHdzWHmECL4Wxgc4YngsmVrCaVL6SkQncwlA2H3LilLAm6jjN/iyhlRwZ8t1hzRhTdXWQ
fmPGXuLRXDsh0WjRQjZliNWJ3YPR0KsWuflr7Ek8wSUgIQRGv2e7I4Asm7Z5Ing3AU3RkYUP7AEk
CEum3vQjsAkW4dbt8ZHr5z8eBeoHZ3O4sw4ejz7SvRCgy62TMKowZmu7mGa2fzzuZJXFh+KeDmH6
fQiK+fHw4+bx7R/3zNFx1zICpPn48p+f88/t43+tDatalz1BeP88+PhX6vF0H3f/+Ro89gZGMjjp
//fcpseTf/znf54JgYSfnr0E/zylf/3DDMDkdprcz9oeyDx7/NTc8PatN3GZTrG2PHIcH/eKu+Xk
X18+7j0e+7d/h5SjiGE5vj8ef9yMqcbn96//N0hbgg+n7Pp4iLyjZavL+qvtKlrlEHF9+Y/lgS8f
jz1ucJP1hN00vNqPu5zpZFLeU0XCwnkiqlXvs6YlNgRAzEbXzWkwDfeMhtLfKOBccd7JcjeVVrJR
UxCuzPsucJKzu0Yc93eSFl6nFHsjrpZfXIggEnM473J8+zCOFxy5vfPczVZLymA1nX08AgLLN/h6
hjO6hcPpKlCNIwIrOx/hLUz4PrOS9WkIIwEKS8+2V5hfIa3LNWPUQZ/9WgbfqdiyjeYgx4C0gPYp
HSLAXM4ePy/+tFN30Z59Q7CC7HMSBbwVkF9M7HGaLkZsLsGPKHj2LDPGaPCVTGnxBGiq3+IxpftP
uvdC0tL1xAjIwRfwwsUh04u/w/H5WnWIi6ql2dNaPS8z8DKMDqsW7DxeQHuH5/BU6KJbh72JPRa1
n+MnMM9dYCwjS2A8gDgFIGADcdPrsmi+xOs4NDfhJkB2HYf6KX126unZlvXfzsXdVwIt5fr5B7RH
sss6Go/Q6TZD6xIi2dBVSLYIEwoLGjuGRcxYmIhBS8CVbmhj2Fp1HZ5KR32f+mtvVi9J3ow7nWI7
ZRgZPQdD/TVUMiMltPmt0v7N6Jp525ujWotqOqYyg98ZGyXoPzO8yxJ7Msl1prdl0++CuopABaBN
ENRGVjWCy7f/QBC09tnwniHfekktyhklEryRKjpa82EeatRIjnmKok5t80hC+e9rGFENYabkXllc
ni9S/a7ddNq2tMCx5aXpKvfqYr0AqVgN5j37KNUgyKF3FDOuOauFj93qnLGWBb/L0Om+TZY/aBzz
S+ACsXF1eCwHcPCzN4w3B+GZKNWnUaj2GLjkx/eyp9qB0XsuhNp7g2se5lzAAi4/DJ7C0WP0AR98
YA2YhNN2cQs3rgOZ7Ftb/aS7xfZMWPguDezhKnC09JR8lcFaXvUd1vkpAFTIehNBesNGsQxoCGt6
d0Zg5VYzHeA/iDcamnknWBOtJHvZYzLc0DFFVCbUBkgNjr723wcb3wkIiNm4+4rNjexL47AgqF8L
oBiH0q/UCcY9V6JSUQfjdnQSB7QJk0RUUdl3ggu4wi+O2DhQCk4d86E2RJnllqHGGJSiTh/Db5B+
iqfwK697fW2SnUzgHSyefelTJgztZIh9btYX00L9MXhAptosm9ZyHiCLeG20Q/saYXR3f4yFOaxb
18/uOcFwKFng0lasF0t8OhPiUlH13kbWNE5ZTZGq06pY466JDaNomX4I4h4JSGCMVc27WvXPnl3o
bcY3iZhzHfq+Xblme+eYFeF2rmo6yNC+FDZrYcAwlPaktqwTTNX7wvx514ApAy6SwV+Hvo6JfrH8
rVglG7X4js/ubz9O7lNvLQbpCqm/K33kWhDd49SLcAwh8VhFU2dvwcX+yqDV4BpqtpTc9SYTUXDO
xixD/ywasMLIOT3NTpq53wmdU7hRCLa5dLpJDDhw3uu6XnayE/kmscffAiDbjRMQIczQ9ysNAe1J
5Bg95xEfnl5K/2DQzUFEtY4lvXvqN/XRGijAHNP+cA0ySkt8LQdSXjxKICPaz0NybHo5btJIZq/d
5PxOvHOtLq1kj2MMnnOfBMvnpbaic1Y763Ih1d7SxGM+PkUjXuZDM1nXINU0cbAJ2VEGOx86Be7n
KD839xvSSzKX0VzVBU/wndyd0ehTG6n8/M+NzdnYOdHfpMmoqFhCbM1oZPVH4gjfLGiyU10hU/GE
hH/qbwNWgAwHgXV5Y94fW4TzRxrKaWOH7C/wjukaBR2UtZKT6l5N2jtPpwfQPgX0lRI9glGB1k7H
bRUEpE5WpE6K5tAlvV5N1U/XkjjfQECxJs/szUc7AG8ix4C18ITjPAuzGA9misyV09qYJYOhaNy7
Zv9zrpbsECQD36tcG0lEiG1E2i2PbkNyebeqt8HNtJFYm0GHR/uOtagyEfsibX+N5fDLNqe1IIxk
VZmk+ukJDA0RDn9q2znMvrOb89lnFhquJm0oWGxyN1DBPlt2SnhGqlc90s2V3Tuoa/TyTdipG0MG
/Fw6ec4SlhrpWModuxyDtxtGj7Kv9ylTrxjllZ4JDOeUJWLDA+GcfmfY6IGkidDu2NXKmBabbU6k
j1VOpK4NrdC+5/DwyYz4ng7H47XhzzdnV8rUMVYkmqxwQ0nICXeqtnxn5I35KIr7yrlGSxihrA0K
RupQDgI1XvCxtlQMUbgdy3uPBSLlKSqMdWD003PWHsFTrIkcCq85FSCwNX3Tjvolcjg+EbDR85S3
3/JGit3M8CWu+wGjKu9F6uQUhjjCOD2rMG5y65y5dCF1KtZjPebHgGX6tuDQ3qRY+WLgbgQsTPZ2
ZlK/9lA/X9uIi4szvFhLin5OgtQg2Z25khLWdv6OpaN8GVgggfGu3DUoyGpdM/KKaxcBW9jFpwmN
+GFI89+jlaq1Y/ku4Sc5C57C+YKwYe/cUXPGMuvaW3pJtl0ARpGF2oG5zHzwep0fWx2sh04lBxJD
YBSE05fhRc4RD2Z0IsKNXGY0laixbJZtU4SPHt3fhVGAecoh2Fp9Ip8BCzXHZLavVlSDKjD6Wj7f
CB1eILt4oOc88qQ4bc1l5fmTvce5pZ+d5GXQTvmK935TEBD8jEahekUbn8chqTIbq/+u+0S9eVL2
5ykT3/m4NW9d2FPWexnsmOSvPcjym4DqcTRB6a3N+5co48pN59v5kzPU0wFeo9o0cHrGabT+GqI4
hgrHbzRthsYLvpVzm95FgExJsJg6cz1diU7S2Bs6egJGSV4i5d62G5zN1rhcHf7MK0+65aEA8b2e
+UY7cIjx3GQ/vGk4FDIcbsrP0gs700s3qfJNwDRiBGUhRyv+El8F7KLXaeyW5CV1V6I/qlMzfjGQ
aM85qYls1JBWZlX0JMveJXLFIXpJTAfTans+XSb2DaMfjpJlFsEq6a5E1MNui7JzbvCzR8PIkoTm
pUoTsXcUgM6EMsXjjYvX+JcA1+/NA3EwRWptXZHQ4CbdD9upL75d1hfPYlyYED508NrlMMoqngRm
pXxeYkNl/vMgvZ07k0TA0nYPU/cFkE13maUmD8S2BkhSAH9TSK8igWCMdi/bOaYZnYqGGnasvmk7
g/7O8BJVZbQvlf0VdKZziKRznhzGCM7kbP2x1zvznrNXsG8CxZfRxIfuqZzSP1jrGIgGwbjN5eJv
i2rcFWbtHzry+6BHdcByelgeQepywU3mgnnC5O6dOg7uLFH2KPI6cOpawvJASHjeykzAvpRKurFd
MRExWIEhNJm3vgA3Yo5tv190ga05o7rJCntThAWyKk6KUfuxw6hq49WmOugcGpefzB9ZY3lHB8fC
qsQAv8mmMoqrECbN1Ar1ahXltvUZKdeoW3bKvyOlkgjWDXrHa8R4nBxm8DoBizfLbA+cSBPSD39g
8DFkL6FLpgWy6taL/ljYug+Dw2S4dbxVNwuKvlEqQmfgAyqAiXEachk1S9fYAqE+W7kxx2UPGPfe
fx6Xe0KVtBOWBJ74YTNihXQd/UjHZDhrb2tlMnuGsWvFRR9SJ/nQ9jIRMFFRdHd0tHpvItZ2pqY6
jfMTwmkaP4geCHI9vXOEgKFRoDj3pwMAU9yfbTDHIwnPmzF/lrIJLrrxoZiZ07vZrhOpjU887EcA
DTc5N0lsONOvmVrxVNV3wIwZnEKZLFtiH+sdL0yy1+5nUpOgBk7f+OGPv5Og8j8t+UvNZbKNvAlu
STiEB01sqo2EmYt6np2zCgeM5VbvZTW156TLrZdhfFO5jQECWcI5k2F+KTtOEkb5uxzBya3MesZD
hfDPQ3HxQnq5lFR4VuEgeoiR7m4JFczfGQTQxYAHbA0e4lUAGCsRGrx/FeMFEmz1KigX3ET3m9ZN
u1gHS7CibIwukXlj7XUibG2f6jrf62V5U1knT6wo5hcN0MJYYF8Nj3gDz/3WEBF6e9wwttvL3P6j
aoflnQl63dWBWFO7YwZK57clkdOZ68Hw4g4mMaTZj5ExMVPrgQ1NhiotMKL2vPRJSV9g6A1qIP6s
TnWrnZxgowCYTTP27NiXwiFiBu0zuR/hPfRJMZVL9LO9bHovjtAubt3KmbeBb1Zxn5G65WTttsvD
5VgxKN4K23RWRP9wShsD6xyPdXPjZTtrTsZbjm5kZEnZyCk84R2dnqIU8bZQ4x8gMw07o8XdPlgQ
Hg1rLQjaHLIGW21JqHmf2WlshYwVrWNepOoVFPgakI6Daek0F/g/nCqLtacSoDse9XsCb6YzkvQk
wuo5zxyxz1gwMAGd176jvrF85xRxKxFPEgQWhKL56tRzB9TeJ8q9SPpt1Uu9zmaWQZb3hRbVABKr
QjA1RHXfB76PG0PfKTMTfxgo0eWtnOst4TrW28An/kkOgOTz3hyg3oTfqyT9Y2DefCYRDqlkpQ6I
qerVnDgjJWOltguouc08Ov2m1jab4wYsddmlULfKJt0FS9/sPQWABhQ05ck8MXvN7jt+we7ZizuZ
tLtupDpsRPhtaZdzQZLEanFGfZwCoViKVN8wxna8JSKxzQzra3ZN6t+5GJ9AtYHIscDdSb+82Uuv
L4C5piust+M8E9I2l44XV5xCuwqAJahgAggJY/ycW8PikCwgzxsI+JJQUgrJMVgpJhJXL/0Z2X+b
AA5gVI/o+vzie23gD53cSX5nrq7WCW+x0fUPNNY+pzeGvzFzGiQDjo6zcnwrLanPJNMBmhC73u8g
dHKOHrDAMB3Y5d0g9njs36oMJm8S2Q65rCO1RxfCis67/iBz0AldZDaX/miWwZ+wtxFvNgmhXd78
5vqle+g7oHJmi1gBWvOqrCpe0a6j7wjRCfQI3pDadB5Z6n7Kunb57buocGuW43SPquYaR/pHDYCH
/QTCd8wgXVqrOJGFxrAQIFmnKwIqiygHER5zLeCLzCsg7+keRrGwfjaggCybSt9g7depaFcoUlqS
qN4rF9oWwXz9WqEz3RXJsh8qwFSTQvSeq80Ypmw/1c53a/fvaB7wjxD/Y5KRIJxnw7IgkjbGvjaL
bV4wuLIn5j9+0p91aXyfyulXajMLKXsyTaoFxK9aXOtQG/N1GYLorIxcn6y6CzeoqUoWmixRG+IG
K8cWW673949utYbAr2Nn+iZrmzIleGq6kvPebTbabxou9QTSu5EkAo1ySsykLI/VtO8cHPJ+YiO5
ZCRDLYG+TkEbq9nmlrUMV7nMvjW9waSWGT9NKnoeBYEDFdCl0MsMOCXf5ckcHFMvtqwW7bjRVpug
Yvhle1FHfpSwV11dObtEJyXbkIL8Y6/7zTzc3IVOQzKOk43bkSVbkdc/WZP5uzl1GGsZWGuograp
nTkr4QPT9/JqNTl98tIwXJon9rU97oWjMXQZbV730uQZlIE8RQ7RG+5rV/0MbLcgtYB9H4BC6547
5O37e19vMFgbOuHsZ+y9a0PgWvAYheO5lYzRGyrHMvjMjChkvKiqXUO8wKZRCznkCXg7TsMjL9aE
r0HTm5iNcx0q+HbY61dsVUdqWUTimiCrFUYocP9Z65xcVDmHciyfo6CrT1VFkKFutb4EATWn300n
DuEFeF0eXQvBHEQwWxOy8VZT271RQWnerA5imaw9OKEtNy5efpaf6TbtdLRbQDdjpF2FTR1sjLLR
lz5Y3iw2ZfeJVPBk2dCe3B5urh3yhxvVTPvv33HhifXW5Ev3xAkHGcbPMd2MP/vRBsojgTa3DuO9
bOsmEVESDeVbWltfpDcUbDmq3y1N+25SVQKt6E+Vt9kJiV0YB578PXr3URcJpHuJ5d4LxxpoNXg2
N0y+bLu6JvIxt2WQPdvsydoM82/PuzoyTP9gVZkHApz9S1kX7TrtFCGBnqSQxVpI9k/lcs6Wf9jz
0mSVlC8JOEDg6AyLQkMyWFDT2el+MMMg0VDkn8FIRIcOnnKrs9aWJ3l1woataFY2Wwz8BK07P3Ug
zVgAN32alN8h5LcAnw/9oanAEk2ao4Q68lYlf61A1zfT9WbUECG5kkrKnZ/yyQxAPzJzjGioEahG
2EZS535hLaNDXozfu0KLY9rNN1VBYNSNOhU4C9bSr9kQLvTDYYsMa/Qc/sbUA6JgGDTn7q/EYkTj
5h2vMumc0L9h5XkTwO0hcp680PgqMBIDBubzS/N/763C4+Tw67lT6OMfIU63TFy9SVk5XqM52zsB
ki4mtOnGbRJnF7BsyTP/KS3Dmuhzqz6Ehl/sJGO/eHC/m7MRHpsJIpUlRnEI3AsMTFRHnDiGcUst
755NQpSZYbd8kAv96QQQpTD21Tu1mP66Zv00uT4LfadRqEgU577bRcfHDXmjvxWzNWZ/ookZXogD
O5nnJFTuKdPOFzWl+avQ7s1LzOySzU0YW5k4BwNRVY0YrC0joSEmzZbPc+/yArdJQa/pEzhXiE8Z
1Zdl7KdVwRBMqvt6rEvfOuSsFEyFfLKr8tDkbfGUEhx8qCbv5lQkJ9oNh9aSN6z31lwyshQQLzqP
X4DUda/Dz6TQFOejk++m3AW+HhkTdYDzLoNqX/btT7tu8zfFSGjHugyFx+A0l7LXbxRV82ECH54v
xM5W1EhzBr1tiHS3wghOtmxOm6aylhNpdNdDzsB0DjHYN8m8yjo7e9ImV9F+SugNG1CSos1pBRZc
GFYqnxqABickc/FdyL6tpjS8tQBA18akTFjI0Y8A4RrgxRTj+IT3AOtWvy7qbt/YtXOc5tRbRfRi
nWT8loNFYNAwWrF26GmW2jxHi8V1MFC7MmUXMwMgA6k5BGc/yndtHdHq4C/nNU5eLkVS+LGMenvr
NnzKW2Uzocmq5Fya096c3Ih0h4khSoHL3Fcteie7uGRDYeynNOZ50Jcb8mWugwq9zZxdIiyDmcQ/
YadWsSvZU7KCmtrDolxaZeMs69ZZE2goN461qAOwrTEmC4qUBFCx2EEGRpr+t4LPynNJggOlQnao
UFBdS2VcylkPh97P20uUpqAPVFacRz6XmTNZTx6MWSj/CSAEtHBZfsk6957K44lTnihenqGzd7oq
OK0qU0JC5uAHIY5ewwDHDZvKPnDtuIiZUtFs1HOdyqtjM/Rd3IGkITkceTHJRuN9uU2VMvcq789M
5RsAgNp/TXyWE5m2X+uKGiUZER8NOZuhQVhflVTVswja7VA37veQQcsaKxBPCX/HtmpK58Mc9t3w
p1Od+9Y4Zvccyu6tatFP0Q+Tq+ekxYdXZP9D3nktN65u1/pVXL7HPsihyj4XCIxiUFbrBiWp1cg5
4+n9Ad3L6tW17bLP7anaG4sEKYlNgsA/5xzjG5+FrvefRUF/T5sseyaAZqcJlMKk+Nz0gq7sG3lM
TqasbskGKr9xGczRIMoxcW9FCPOupjveTcY5TNCU+EGRAfTv3ECq0r3AKN0nmKqJrLswmzmIRKrz
qVDIhO5xCKLkVM5g74gejFvt0pdz74SACApaeZdq2UxiluKWrcerOkISFQdRfZxRjQOBf8InZy01
LliNAQ50qYy7Zix/ZGVSOWZsVDpFP4IiFTz1YEnBuRbFjHHDXe5T+dK6MY4afU7XxMxA+55schnC
rScEneFSWmv7qqkjTAB42+aSdX+NljZmUYsOroCh0FLUyYOAjzdIXiVNuuBOFrbYNsONXCNy43T/
asBzZEVetPuoGAK3jerEg6Ss46AKSTjE63SfZPOPkuM7Mvv8AVK+squoo+2E7/Is9uJlGDn9xAax
6uI84H+MkuKU1YuwRTU7Rquzf8zqkinLHN1gaEzOskRaF8PtolUyBCTWbZsGxWXQi/qQ9Bx1OIaa
o6n74qlX8+ZMRt5erIp7RRNoP+PM2ZvQpC89/FTZYMUlWYHyOE7WHc1+kkoAG6tYBOypCPx7NMJP
6mCS2ZRUybEiQv1WBi5vF6QGQAMmI3yim3ey4oLmn4xBdwzl7IYZLTVW2e/gvU2bLm7l22JcTcGa
W3WpfjPqQXPuRPEkcc5wm66QvXS5iggprVuduLLzhLZpYIClpXNBX7Br7wKhEG8topP0LWar9COh
PeXoo9hcm/5atGl6k2IuoPBMpBeEiRi4pRqBOWOGZ+rFfjgRS2Z+U+K2YPrDRVGi/cPq0GC6BFKe
nmX3lo8x0kVylA6Z1LxSEYhHueaaQKCOR9732Rim4gg0WuFT4eSUpH14HUZCgE3Weip5qjfrxmRA
BXKju425fl+xQdxKSmQTs6wd1LhBRQQu/thPUJrbCr9Row2ktQcDRy2boKXeFuZh2KVdt+37RNpX
lhbfkVjh6mLlGZwXiY3s56NOA2M36cFASyY7DAK2wNIinaeOaLsGWePf8KnnOBgrGtBqkr+mYEYZ
qhrRbZZ38rZhOgoYeZHp3dLZ09XkImcI7rL2UJpG+ZR1S/UMXaDudwK2oZMaiI8+A80fhVJxCTS0
q97R6esbkd/qm8qZqdBtMrAYMlt/8iYoUW7RZWeyjiPWT5ToRVKKJ5Fe/xLted8iUOZ9zaPnsKK9
U5n4xYap3qjSpFDRksnBIrTP+vJUJkByM1SZzKEsTsIx6eJ1pr+ZgV5sQ72/l4XgUocIbgkuGbe+
DjQ98fkzNdxkbTLNI3P6gkkwcQdalfq7PAX806tTfzvgLhnwHbzoNY3PJIluJdyGDEpkHXK/jsvD
3+P+2+iNrH+HOpjovpcU9KbWTaxJxlkNVPEEjckNXIF50EuqVuSEpRzwUpKLL23dd4jUQvOoAJz0
yLEytqnQZ6cyitFua1r3GHJw0+xNnhBTxVvah5RUc0AgVhMQrzlY5fvEiGiKJPEmjEEflKalHWRl
JtyrIFhUgXh9VDLlgySh5LGhhcNqgJQpwyBEVSyH8Y4Er+IotP7nSDvoDjLxvClzhArW2q/K0Zjm
Zagwu6F9pddNdmNOPwxDGEdXUVB2ApWRHAh33bZqF9dBFCuP2jyETiT3yqEBefxYSeKvu3rJ9Q5a
HLTrtO92YoEsPM3HbD8NE2aBLHidOiV6TMs7q7SKp172g7tBGdBcxPGtNYTCBfDBtgz9B7o6002j
WCHyPMu4hT8cPknrLKIby0MP4d/C9/kQpqQ1WZpBOyWZHhLYrQIms2OdIsKgzFGOg4ElKrDq6mUm
5cjFXFAe8Gb227qm52ChZgMs0FmbpKOE1hBh54u8fNbqcdtkg7lEpeVnbcIHmStMciek5l4PWHDD
dBdFpdYUZ7nIftBqMLeVLKJgkAdlz4qcrwSLDXsEnk8jW+A0w0rXEdtx3nQWtSxr6+mks+B3ymLo
Wd8J0s6S1PbSz5S8BDHKTxOzh7Yzuzte2I+pri13Rh7idUlI6hsyNLtuE/8G2XfrMdVkwOrX+iVB
UWwmRP50/rEPWPBmTfeDj5MGYdA0HEidssmzZLkUS8qVSle9UlZ2WH60YyZoo9eOBSnJz5OWJQ9V
INQPrN8Cm3TacKuVrI+GnBp7mFtSH0caZe1kPHeK2D0isaXENbLpltGOdCZUxO0SIz5h4dCYQE6v
td5Kp3Uj9BLDHjyQ9C/Yx5hsV1dWvzUjkNVWnR5Q60l3vnaIui65LRtfOfrZyDlNoqzRDeVhlu5b
S5CfpQ9iJM/maAVPoSAHF4giz6NulW5Kghz+tnC4dHUzXDJzvsEBSwImyBtSbWf6Bpt8Yok6Y3xl
TJyLm6aqm5VocBSTmauy0rSOVkbytVPTt9hCeznGpfKMTipEZHff9lQksS4R46709Sls8ouh9sKF
ggERUAgktpjj+igFwqEp+eSBpjzrs9Tt1N4AoWj036gspP0CWz3Ssgt24yhlG2vEM1OnM4hldKA0
ThJVHylVyRYieqQiO172cZvVTyFdcYdh91uqyuHj3F31Nsw8jP+DNzfdZ1+2d1Mpme6oFsMJUsWh
LxQNeFzwGFiVSCRAq9raJBBiUuTmdpDV/qfh8v/8zaH8M3f8gzTMOgrC9o+7//ehyPjfvy0/85/P
WWmaX/dOkAmLBsnTf/us7Wdxfss+mz+f9LffzF//9erct/btb3e8lUV6233W091n06XtX0zP5Zn/
0wf/5fN/RDSleMIA/F/H4B7f8uat+T09Xvr5I38F4UIgJSHeAImxEKbkhfDwKz5eEuV/AEqAikS2
PBgLDcfpL6Qpibfgf8Bk6rKlLOg+XkNDTF347/+qkEeP91UyGW/rJiMK6X+DNJVEcfHq/sZQEPkD
irg4WheKnqz/ySIkcM5kwjzqR8n390qcijeD2ok3RjuAmAaxTB9fx4lXMpLoqv6IB6s6qM1YAJjR
zPKAjyKk5xjBYNOjdL/uYxRFJtryKJat6vB1t6Bl27e1tlsfzP3XyFdLrsroTqUU6e56Cy9Zfqi7
jnK72n3t/nps3UcbBn7L18Mtlfy2VJJjzRludhDn4spVA49VgpcJ0bc+KxjYYd+hvbufiYg4JCJ2
JEWvgQ5g10vsblG05qtWNC5Cb9arcldbYio6mfiQB+O4k1RqiFAIj6kcsbzV9R9921VbQ+pD9abO
mp3Z1ao7Z5qIH5JNw+TNJgvwWcpEcrqVEe6wyPu9L1FGrO+Rn2+E1hS20liXP6Hg/L0SZvXf7o6l
8jo3ZB0083gxUroC6K7RMc3daWWuS41/KHX4JOssaN2gq8jJCsjQC6toHX06fKS7gRCQ4/qwboBR
oelcb2piV+5S/s0FoztG4ojbvl7G+lrm5QWtt9YNr6PdNOJway248komjO1rs+5rC2LShrTd5XHl
70jKsun0FYd4mQQXKTlojk5B66kCQZgYzbGOrFzwdSOSeikVcb8byeejH1wG3tymwmbuw/vRisZD
wcLqMNMClOqRqAyjOpCbMg0hvXs/omdQlYy/ZuKMxzkiRQnmxdYklG5lmkeZshkMpdiNlwBz04FI
TybrUtzTw2ZirBRc6ZhsVHYizocIx4mURWSxzxbJuqW8MLKtnHwEAvEGiZjVspLeLbSbsanQASn6
Xxu5y8SdaPbMTtmFCsbcmF1I9yNFZx3EfkbUFBs/+usWVoF+L6V3JKo9GxNJgzrfqmgO6VNXkm7u
URXAtt/glI52ucGRacWdZ/kod2IWqD/B+gOrMFI+VMVdEfuhGddeK1s/LDoMCzuCUBNwQofy57NZ
v02wDBcYv9p8js03nwZoIyq7PlaR8YvdrUp0z0YyDNGTevlDaJSJQ7QmwVUyUMEtqPlKl0DpZ/Pk
liW5ukgFShqYqBnC5e3QJ5YATrVkT6xvg5ZI5QYH7t0f//Z8IJUxINJg2/o1RuOBdIV20anXy2a9
tX43tVWrvt70NYFuec6MgI7MEnKmRsL3ugcrLGSos2Zmmi3hAkODvaYKLYxgFW1YfxJzb/ZB/qYC
BXrYAy7Uu5C4x6580NFLc4gZOuuV/jEV9IllpBVuQkDMVBPIATF1yn62a9pBPLASnQ+0Xhux0vfy
Epg3G0S46ZiVyNwMCtkx8eMvBzkIrVGl1bQ4YfzJrz2/UyRABWHtVr027AzkAzVDloOq4gNKc84U
7XIXGCEqpyx4w7X/Kw5Bri3GDWPwHkwcoEVvzV7a6kR+RuYuwU6H+IE0WqFvtG2bjhTGQnVQls0a
S7DeWveZgwSBRY8/1m+/SfPkUFUJZwOySvDAsgwCaoR029dEnWMCr1ulSFR4ktoTB4rr4edLYkC2
q/rWXc9B6y7DUlpbFciR7dM3qRt/RSiQm9YfEuTVcTY7edkUO8xCrjajefj5Zfh5U10SOju9Z+VM
MiKctlcrp2BPFPzliXWdpkAmNWtG9EBeruq22ox7aLFm4IA+hyVnCFkkPDNh+E3C0NWSStlb30qM
rf2kyschmgP6HMGjLt/OmeBFBSLdlgglV0wx6a+hDOv5LQ/FI43w+Od52VwmT36GNt+oo3wnSqWA
LWS4FdA5DiE1plqWpwg+1ALywt/nR4nDkmByFEQL9IKiwK1Ho3K1uIaLqpPe7kcdMRg1upDllhJL
4BeElo60VZKgzschWWJ9CMkoO6x3fbn7XlFuI6stS2da/hQeVk57hvI5JYpE3ytLj0OIhZA5Kwku
Bw3j1GGMFwr+enPdoPPnZ5YNJqOYgGROm3VQ0BHVW8sOJ0T/NgISJyCda68grzvOYpodJ6nLjt2A
XagQGKJmLctSHfWtnU+cPGDDxXsW9DY9WU4orR/S3yaOkQCvgyhyhg04ijZqkt3lTedWrULyg2ne
5gNlwpzK6PbblregKfYGyARLXq4F675JL2XXSkVcVgPneYKYpq0kansjF8eDVvWWRF1UhVvfKgmX
G4x9pGOWG+lb46ybD50AwmAiV6pH0evGzTTbvqIFnkkjxpTx5vgq/j6edYxLuT9i3LUrnDMWAqix
9Dc66V8L+5nPJ6vFX5/UejdkIQSMYsSf4WTtPOAl6e7GaTkTq+c26oNdV6nwJRiIpweSvdKK78G6
yc0SA3eZP3VqUhyiZdkD4PHXJl9umWUW7zV4o9h8BbJxl31EgnNaIHY6/axHqh80m4snkfMXqvWE
AZ3d1NJdXEDYGI3+TSbzr+4WjmfaP0dB8YbPstyiaUjguHaI2yZxO6oEK07GfYbhZks6C4bSyThE
fun54/CUaqGEZKKLwZM8TwlKBa1b0817u8RTYKIyPSQMUqQQ21OtVc9Zrz8k/phgYGyoV8PpnW6t
15DwhTVfsmeIEi1Gpq0cAsgFKkPnPiL+MLKeMim6aYd5YkqlbMpJ+UFz5lxMBM91vuwxpi3o/kXz
U20FLWSNfqPMBE5TUGKsjPCzpE9GO2Zn2BOZMiEJj1JAeTFjaPwm5yYRb8So6DdUO69G0RLjElue
wvrJ69Hsk8mS7WJjxoo5ioRSmNUupX21SQ0ElgU6Zyqd5TrwVhZAIISy0vZtgRSirTxpNyatfK1C
HbnUhDmLYW9WXvyIzCCtXa4+FpeWudfpB46YUkHPbliu4l1J+gaA5MAYXEX9KCP6KqNh3ozzCO+E
axJDtB+6SiwaClymWIq+6VOEAXUM023WJwLQWf2N+nep57+R1T5Iiwu47fpgGzBUbnNSCOKZRQa1
p+5lc0SDvsVy3fClkwKYCXsEZUviCBVwJGavY6O8TNMg3fZhFjolU/nRBHxJk4CEotdKKwgt0Ehi
nKKBc1pTIMo3LnSO8z1cQ95ey38zC9qhLX5xw4ghCGQ4eZSrnnXxXQJIH9VAShh5ZjALn5CxaGLr
gX5ngmHa5QhAetH5+SwcNoKmkRbdBo9yhdiAg4CpeY4tuzXjPVfVTa72MshjnabtqLrhbET4MPJv
PSl9UYT0kpeAqryWoFpoqZvhUXRVoX/FPq5urFB8GtAN8B29GwCe7NTC/JZMWUcRo57z0MKefNJl
+nuqQoSmMVJnd4TC54RUG+Uk2aKCoFiaLSQ4w0mweKX9QxfcJjpZxHpbOJzpSJdj/oNONnxUiU1j
XiHuZopQzBTFFflG4hQJiBt14OkjnnFXi5pXg/8jTWxRy3paif6TAPNHiColvq74ptVSlqRNCY5B
iB1lUOYdZrbbKQgJT1882rWM6kCzvjdBzYlQpSuqIgja6r0vwhaG5lkMu9HXsfSCbNG6boD9hiNW
AH/XGgy6ym4EKWglDpPrbToVaCh9Y3JDglEDOBkxeugh6+8JbvsuCIgyJf7hYmOSWhZ7gVU8B2P+
HoSMbecBxW81C8Df+WBs2QjfwQswLuy7b5Kopu9Sq7/1FYguyuWNKXUvWBOpodAfOC32IUaJhitZ
AJ7LbC8VLLStbMzIDtKpmaalXOuRneEpxb7GO1f6Pup3nvC1WZ/0dTdff3IN/F53/vHw/+O+LKpP
llBGI4l8rcLqKFiqGmW54kpgnqiWl/vrBk7Gr1vrXWbQfz1M91/fyLhRaj9n0jOz2FtvtTpiWebb
dk1wp5BRM6y71022POvrqV/71lu63rB6+y8f/vo1caH9+mPTPbS27OcfXn+5KGjBfgoRsy+v6uuJ
v/2Br9/TY6FnuajqeOjXn14fAvUNCiVt98QYwsotq+d4ucZFyzK+85vITWrE8ulaba87183Xc772
FaQvJOjH+MF/9hwEywDBhfZbqsfFb0/747kEp7PC/OP3h8tL+tqXdyV6lJ/P/KevrLMUgrzNfPz1
pPVHU1NsN8kQ35b0hmevGIyrhFpnk0tyhYWW9sfXRl8WXOvdagICP/gIDaJ1rdWXSxvl6/Gf9//5
Y+p//pb1+Xg3SVwcC2pZ1fVZk/PqdNGOepGu+VoKp6QZDpf15qyiTm5HdCYolFgbLhHR662vTRTI
v+8TK2benEx3X89Yb+UAbRy9GYnt+PsPrD//z/bxjcFP8/Xrv54Dau22LIt5IwqKdAiznk2dfwpg
ebyuFH4FffxqEl5/trT+6Fn+cff/zxamisH8v2th7glvRtz99ybmzx/6K5XJ+MeSfaRgNRV/D2Wy
pH+wdodsvML4MLrA4furgykvD7EfOq/BL1NB+P3WwYS0DzrR0gGU8hv/Nx1MQOX0SX/vYNI8lQ3F
0rBKqAs/01pogb/heSPsCHEqNeFBZW5RWNZ+8ilZJ9iZzsuk1g0zO1VGsDwZdmXUqlcTGu+ZlWhS
lUTfdXQIc9UKOy0EGCFMUQ30THSGiIqz6bODmWKW7EDE94J1mEqVkRryKTuLYPWxSiqZYT4BtDGl
j0AZjPux0m5mYcmx1oz5bkCRzpJIhXglif5V63AbjyBqMoKkNzqJeRBTJibEMwRapUklO30ZirLa
DyMsgV6+GTH546RKWaTHz9ZEcZKYwQQWvgQ0pqnw2cT0TVgM6Git4LMzhLxp4vTJnIL5iHcEU5S8
GYPd0CICQZ0evAz6QehYVU1MDa9yljsTeMkbw0DxSLKfDdycZCJFoTBnlT+knXzTio0Cp830z0wW
WYAyf8UlA8cnQoxmxfWzCAkE3Ab1MRJXcasgwbU7TcGOTe7pDIbCbPzqvG7wHu1xKk1eIta8Bt6N
VB42UycVu4T0S6cXYsXLYnK/4SygQ4uEO5WhOdjafNvU5QxeZDiWNcmYizC2grTgWbpWeEaJ50C1
8tLG8wXYTkTPkKOCStTpEzzbni744KUNAYEmLgkdJ5M6ImpJ5dlRjWS8MuAkvXvgBElMAS0rQXGa
GBVNwhh9jBXrMLuNHwVeDXHGK8vmIUOwnQhjfmRFQt8MFccm1HML+3hB88y6mNJBrnPlcRYbuIBF
GnlISHZxsXA62xlnH8S4TIuz5yhk0JWGvVsAESGi7kX00esPjXorDBhFkd6hxS18VtSL5zE3zFdf
C7nQoOqTu7Q84mqNvKrIRI5IgjEVaxgdXS9TV54ExFlFbLeKLrOQVdx2ZBxtdG12k496+nPDP02b
wvS+j9IbGLhcnGtMmkF5CeT8m+83FEJ4IDS5mm2B4FCuXuUO1lm0MyNgZgrOCTuXu+JaoELBOiea
ria34IkoUoAYnQJRujPwUMvh3F5MAF4SSuhTgvCiCWhbYJikZhGGh8qYgnNWZXshSSDEw5B8h9Tj
6nl8k5V6czc1JatSKwu8yHCVSmY0AFhSN0PG9dK7GhYEGvpSDFql7y9VLV1RBpNAko+TSycztFux
tJxOj3xXHM8B89VDniEQaCgFR9b5KIylD3wrmSs0oiMmmn+iAEQSbWH9ELrJRSVDQIp6M1NCNU6h
cpEd/LTfU64XTkQ1SYe6g3Qeg/6ZdO0G2wpCQSAtOC4KFrfYX7leD1Z/GPoIBJP8odXJAxMfYWOJ
OT+NXNDGJvkcE1nIx+kvyktzb8YhKcHV/FzE8HnVPKjdqSyu4hBvrFyhw15EeDMTwZYKuDLBZBjb
ICsPmCiriR56lG3wOjjUk3zuiXAJ9blxEYU/AoAXkI+V5BTTIeXUWBO8Nbi6rGDmloZ3WSmeZAw6
dla1OxTsS8RuQVqjAEM8HCu4wkJ9VrLbsUoPYSlybKvkoSY6oIeCSWZovte42Bl2bj71TKYDKn/P
BXgRMeXPtW3zCygUlhBN9TKZc+ylZh/hd08KJjaE1vgFdVDfoBwOu9jT8nC+inn6owqGe4RiFUNU
N6sKuEKz75r+SHezg1JU1ZjNlfCd4rDlzUvea8YM1MQ9reDhBzlr0AuS4qNNKbbK2medS1MJ6F6A
MgIPQF+hD52jfEv4XeLkWXwNCLC241CCy+rfZ0H6o2eEixAFUhmEA6hbUPngdoF2qq6p9RCS+46t
ZH62aIDSfPHdqZZ3FcfbxFQb7eRjlFavAFmvTYr0MNCFYKcLrE/LubFscjlfM3+KDmW8IDllmoc9
xL5eRzUI28yJjGCBB+BjCmcRauuhnScH1q5NQvX3/DMcgmsapiPwNvGstxpf5FE5xpl5wqCxDzMZ
Ov2kbONQkyGK9JkjlyIGGZHlvm4yBvfT1zT1I7yB0/cyEvflMH1DpQeppldegoS+AIC051GUziHk
ta30UopD4lV1ILuNSi2URWJrEwuEj0JvniMyEf0O9vEQMFypxCVcvJnv57z/ATOtgubqKL5/C9qD
PGWa3qH8o5hD0iUGy9yVbVxcLLJYPD2dD1CGDGwlLzIr/ZvCgDHBd53wAQzxtoUgQLTOZtsyTZKj
/iJMudeX9ffZRFqVx8v4g79FdwSbFRoJ2uRvESxE6h7APf6IEqnUH4W6uZcHrqzoGj9VDSxVHQtn
xRA2CBEugYYfBAZUmXPmjiPNP4bCvBsADLqybPqbtBfxC4ISgIeMziPr93jIsW38iBrtTQXWT+6F
+ljJpDwmReNlFsy0JusR7LzEono3BZV66sIFvjoV9JGie049JlA/t9FJIhm4btDJP+bW/IgIVmbx
MHkNTnRrMN80oX/SxcLzFfXT5AqEByuhvA4cNRvQ80zfqkERyLuYatRM0j7Vaaw2QN1YRhT7Ln42
opjPDCkAElRMRJMhf8v8Hv4AQi36HRPoES4chpbcGIo47iPQs/RiOIcP3fSo8sVwB1xHQfadr+q8
F8KBa7GKvoqPeMpkljIV+pl6yKkhCsadwlGzUNehnfwclHRvVRPkxoiuia+LL42v3S0kfOxB6kc1
3vqVQhKJDqKsw9RqR6yiwOqEx84gx2OB+5dAt2ytdqTwMs0UlW2AfjhVOHXF0meXcSllIEpnA9d3
6JVEz9n4n3AxZe+ylV5aTTmJdf4ut9pr0DyNkBjkSNrmhuxpKodsZz74ya4Ntcc+hXrQIVXLdYxc
bQLmhsKP9QfWs5NRU0kO9ds84YqoxquVqneIWk7AsL/LzIWaiolZKx3MBfeolc/SZOLg5RATK4Jg
sBlxNG5KcQ63vaj025l1+jHKzfe8+9GGOJqLhuYuze/MDtLiY/TxGHwo3bwNE/qiUmC8NAi1m0D7
rhMy5Y6+8Rml55LUt1M79zCa43HJGre+MZz0XUXkHQsTzn1YawAwo2HC5zelrQEvwXiN8vKYK3rn
skA4BSUpzmaCqYZ3CZ64JV9CBagISz8OWEfu32cmUbM+3xo106i+fdRj4WAu60qxUg75dxWsNYq6
lulRtiEH5DKaNPLCBtaVwYU0llVwMAKiGoSFAq48IdxE2YtQJpCfu5ssx7xq7op+cqWKYSv5SOMw
H7UmvTdiDUwF+sVWwn1lQVxGlCU+dFO9r0x9T0k+UhY/z1mNj9CC/WKOWCUMQ94haFV5yRp2DfwZ
koVyTrZwY1UJ7a+ISsAuC531LehuKc8HMguk57QWrC0R0V5lqR9j0m9bVX61kvYUB8K7EZp3mjRX
di7pjj9gEgpmzU0VFd5vWttNAQYzuZcTAbyLrj1IdU7mTNwyX29OjF8kZnR8/L1eI//KMUlzolOj
fNpEaWOTAA3irowHD/NqZMcNowpKE9tfxi7rXKgT4B+G1VDzFVluamZnueqYMdJfxkZmICz+g+WR
9X5UVaFrdrBQ131fD8i896LztfPrka99BlwHX5qi3fqrvvb/9ufXnesL++M5SRIfFbnLt0mXt5K3
Po8rbPPrJuf95tfrXB/CK7EDKUYiLJoGrejuaWeWm/UXr5uvwdjXPqLlfg3L1n0dsvhlAqXhcfes
znwDx8LfWJ+1TtP++ElVJX6UUL512NIsk5l1PDMjlbRZMcKiXmcx6871OetGq+mkjIt6BOEi2NyA
8CyGNV8//3UX6e/kdHDdnSplHfFzqrM+USr0ZFvxDhWL9mRc2pxhxRxFyiOT8QP7jH5kbgNgDg8P
OJtmam5h09JJhNVT0DRZ4LrrzU4IrnCL3Qxp5xDeCKdGPXO1mrUT9UQcP5perDssSn2PK/XBJKv7
G4yle6B6F2wTg9MfWbkEdvOI59R3yuf5mRXponf4oM0MMMFhJX2IHiSmv2p2b97ogOIZlVMFOXS4
P+OLdfZxND13p7E0btMH84o72f5QkOoXm3q6kVgPO/DxYSrS2x423SffX2qVFRLuZK81tKdjoduC
sYvekGrCLhWzLYAfuO6Fzc32g9RE5rVELtI7L/pXiDBkIJEr2rnKO5b1wmkcAk+eOZXY+YA5324c
PKFP5QNg1Z4C2V3gF/SmiT25r2zw8ZF0SrdLX/+BYyDEaCqNrurpZn+GWn1NL+Z15myBFGTbdhtR
quyAYja8ZIcCdfemuEOrUKc3bGGsh6Smg6CR5ZcZbaEYkbBI4viJrWTYpmA3n1gFZh0JB7+mH/fU
PfoBahmIBqB8OwvcKxIWh0tyXicHzqMtzgJhxxSW0vogL4JlruqO+oDMW30Y72LxUXi7NsWm9d15
p2E3OKb32Ssn6PQa2dKucNL7/L66DR3B1jYg+inNgh0MBRa5NlSHN2vzYliXyRnLwEHSCrbyAPGt
cy390IoOIzPwJIgfEFcz+IncMnPjN3CZu9qbXtRL6X1QmAY31qkFa/uSM1N4pQN9E8i2dvs8OvKF
pt9NC9XngH2J2kVxKQ9RlzvXarDrneleEwf0rMLwfNkWsYsL7up/N/e9bbrtTv3mP5h7OKdb/Rqd
9L3+PX/nvxhaP+tnxDDv0SNZDP53odu0z9iJOFSZWXjYt22WX7wBys5qOK5CkjoPUNJ191O85s+Z
Q2JDZhd4afeCB2uCYtSNXv1vH9ajeTWvYk8mnZNhg9v7wcEq3ES2Ze1KE8kACrDBMp3aW5WxUWAH
XvFYfSavreBsFoCz+1qcL8HdCxMZyQVqAeDGhs5U2ClaKG2nj04Rwdq0sbCYDJkd0o3teSvdTQzy
Hv0b7fyp3N1F/V5wMAJ59XvZ2kbhxhecDPx10sQfH2KgAq50nJnD2sta5BYhcPqtJnmN7xI4xdwB
+2uRw0JxJHwGt/ll8tqb8lIw+twlj2SDIuDjjLOdjxEzG/71iKiPQrTZF4+MNYNXCRz9r700NDbB
ITM9nMRTftcVfAM2lRK7MLnsAD+GWz3ye+NLta0+M0jEWxrSO4ay+eCOTvnUYDB1ZOtJ3dJnodfj
zB8cbB+n+GbcoA/ZMLmKzviqL+19i6uCFBPzBNLbIbt0N+4rJ9x8qvt6VxFXZLlR6xrezyPlM3G2
lpNSo9pMqurnj2Rb7zCZPNDz4fqdE5AR81JQ9bXupLrJSTj7DALt0ebgyZavMx8mR9mRiVpwWN7M
5nMv8fDwmED/suz8UuYnP9gb9DhwWh7Fg/YhZDb9//18y0zb33U63+TdWO2jMyQQhHXoVk6jHbzS
JIHB9hx5gZ1uklcScQ4V3aEDdU5xy4KJdw6rpWn32e1mqGzjHb9q4omneU9OyKbQN7XsZufXorzK
t92PJRBhutTCBnBLtYPPpsOhY2x9LiynemvO0R2aho5vrzvUr/J3MHKi9MRKl1YWg7ZoS38SS2Mp
IRLYlDrZ2zeC5FjqW/+dyKW8PVUwWkfXsl9nRCqO+SMSL7Fiv0t2oDsyuJezVm2SR98dn8kMMiP2
9PjZocJiFVne5/ACyQoqHJqvz2JbCw5rK+V9+CS4aJZJBfQ4hUVeZFdowl3YJB7GuYPG0fQYvnS3
w7Y3Lrw787Fy4DKrdv2ObX7G9+PIuaOYG/CM/H6O9MWO038rThIfUePEL4D8cm0721Tj6Ma8InAK
fKPzDd+RyAOeqOzg0j0iAsoPKtwMYHB3YMUwSMJ+G1vYzU62nQtv5KMfPuP/4Oq8diPnkmX9RATo
zW3RFcuqVPI3hFzTe8+n3x81c/YGDvBPT6tbraJZK1dmZGSEQ3q1nRh35YvDkiMQ1eBj7kQEhykK
qo+WOKzxJc8AOY5bwkHvzV8LmaqIqIAD/EOAtrd3D1RTfRYHePN75p3EH8WhWFr1c+yNeySpMKph
XHR4Kfwx3F57QoqXyo8Al/nTB33y6jO65Xda1NdHLlH8be/c8HbTZ0LPHAZJvGe/IcW7C4POY0Zt
vfR75uX//sfw0PoV7aRj5Hrd8yw6kBZXB5z1gkKLHd7Kh+q5emY+Klb34bTjSUAymSp7yejG+/k3
Kro783dVr8yqNn6KG4Kdrb7VIwnnYt8iLhxJ6NxhlS13vIbil5OBMPI6NDuJ6eyJ67HrK+uc4y08
NDvRFd1oz7JKf8x/euehwd20nFEeS6hjr6D/wHPkJOUGUZC4MSTpdSpPRfqSfwv4SSnb/ttgQFG2
Q/C5HJVPpgTQGL4mh0DlIPI8mHZad+DXA0ZQToEnhR2uSJ9d0sjtaaOGtzVIfrWByfIO7pJxqSEY
jeJL/GQhjcsauGRPFN5f/av4zEb9jR20BqID6l4fqdPYBE9iRrOLZVv7Mo6MEyKd7EXH4VM/1AHb
4C36DD+EoxI0x8gTmJDamfboccQequ6h6ajHd/mD/BkdEeNFWBQtH8P9C0wOwclBnaCN7fzlod+h
B8fjwSDHGi+8nO7ZlHweoY1sDC9R4chQd6nztC1THK9AjXb10URqIXWJjp03bxpHQf5ZkqIR6+Bl
eZgipg4733yojwKxkKJBgP6MmvrLWn2U5HDqgV/FYr8UD+qYH1XOLyHDMhBzMAxDbVnxpGJvDHfD
9OvpHgP9JjEzSCINahcTk0BTjyleII+Zbdi/PtPrwv7oiL62I/e8W9aO8a+qcKGVSd7KK1e8TSTv
o73GTBs/1HvD9UMPNMsJPTiYNqv8EaVyhNXd6YaIynSNmi9Ue4rvRnhq88iefxSqSVmxzsKxLpHs
wRsAuRsjepAGuJdN4Qov6YpQl81aLvbmZ5R2uxkSpLDvjc/cZHEMQQ2ZqINH86TWuSsGEDI5roCp
ZgPxKQZuTqW2U91tOK38lp/axUY7paBMRIzf1NHqwPtob40fqgOSgGIAPGTyDIgpV4w1EdL6IrZx
npBIS8hQEtrY/gNvrsA/iHfrka40SPv7zQwwFpCosvGuRJ4YFuFh+G3s5hmaNApVNYHDIQUloa5H
gsdjB+XhERMf8Hg06BF4xLznez0ingLXyFR32M7A3xgxq92GVp8VtjbHFVYuZNx9eUP6sLPb+1rv
a0/9VX+Fet/Z+u/ko1LRZ+/1lX1uvGZuH4jdDhoy+hGmvXA96w50ZVc8ShpLGL4ZqtYOs5hAJRke
EuS5QNDM8CzECrvqvIQoxo6fdlj73ZHlJt+RJyZ3HRkkqHLTMpA3dux8mNUrkMqan9vEEx7D9BLN
Ns2KD+MtVB1TvcwjCsq78UeQnP88D2JfzpHCKBPXzEgZtXrA086vAoXHsUsD5MPQMcZAFU1MdUf7
r0ZKbnuXSJxTY7xkB9gj7GcYijSeOHufcA/RohMsJNnWz8tBxAfXrddTlT3MxwrVzO2N9c0BXmUs
/grqiYlStG8/EtFGY0UkLZJdlH6xjNpxTq9vaWEPl/Zhea4md5I9sXocG7fJ/CFzAFXE5y7ZC7Df
uAKdJA0+91np7ovwEs7viIgxfUZwyWHWfvTijozwtQdhJgWPd1Vny4/rFc0iyzMsL29cEowFb9sr
Cep6LPyKNa9dARqNw8ApIJJipCjg2M053J4eSwka211A5+AaHSAgmFOgfcFoi6cHtPkq+gesH7Qr
HQozaT8y9FDc9Bhpjb0SPuWpVxINKrt0ZppuzAsTzfA8wjyoq75aeFNIwRtUW8rDIF1JZzgf+/pA
sJt+zV+EQTsg2daBWm0ZfqNCqQaSqp7iiNYW7t+ajTOSWLsqj+ZKkzYa/dQgtqEQidiPV2aHrN0b
xZFJsQL1/OEfdQKOL+YdLARXH6BGHKfo0SmaPTFIuThlirmmn2ceBruLcCo7Mnm3w8kg8q/b8ttb
6HI7JfNYBYwJR/uu48c0KI295OnSoU5PCxpFJGGcI5pDp2e5RY2Xx9h4uKVF3XrKYDOEHSyW5bHI
IgdGFaQTW0dClxyR/9L81tPMfOYFrF9kgwlq1ocs41xusociw+DRwV1hFGiXHGPioPppGg+t6DXi
gSMbKYda/Zo+EKK2vmrBJh3BaiWiBLF/cTiBO7swiPmguTrNr5MacZaTxDJDCfK9/BJsxMEBCZ4U
j2Oa1rGY+2qyR7AkF54RvCq82Nrr9a58bdHjiH9CYUfubhfoAlcBnvdcNDEnN5GyO0RgGRxFJEzE
ujW/zYIzPnE8cD7t+iv7BoF8WtjeFStZ8tcGPNwj7+jvMOSJ6Ki/XqLP7LM/fdRBtfuof5T9/Pq9
UokxK2djnqYSwXeIf1LvJwSm5cxLeDXIaViijP/yMe0Dtew+ORe3tIbWzswB7LJd9CnckdOe7zoP
6VNxxivWauk3aReWkxxjxukJfRXByTMCKjJ3X+MrsbR0kO9m7UG9RyLG70ZKI7pJdJHJUvm1vBbn
7MAN7fo7UsSAB347edvBC+r+lQoe4YZKLzuU17LeT4/zz9Ai9bYNzu4icY+etAYYwarGaaj7gPkm
QKatPEsG9zAZRKG9wFzJ9kBBJfhq2vVqkJinjH7uQ+w003k7SOY7e4tPonL3m2fCWHUbfDZcxvU1
CNgSs07lnc3Ljsw9euXgBcT0mRi0k0mfpj06HTTBA4n54m2VLb+JW/+guQKb32Ci0CkODUqEHljU
P/EZ2me951PQmBsfeiY8f5DFLX6ZK78Zx8o3XNI7/fx3PdF4Tb9Fdz1ZyLFTIpLk1wwNXcPhWqbv
q3HoZI+bQg6XH1eg1HCpgBBIi7eG6fCskFBZr+kbNbnhSSgv7+VfACbhK8PP5tuoneEmYzawBUhc
kYiZwKrzA0urR4VtJ72SXup2/75Z/AIXeFcx4I0bfnsFK8FAEOQp8crGFcloeTgodCFm+A1wlKDJ
LLrb2ASMzJDCJWbcCIVYOsK75EN/R5eMXRMR/4RddiZp0qynX2P0Ild+RkyXon1U3Kp0zPfKR6QE
MfWAMkPMXCW7Mp+bFP+Y637lw9ExsVjRHMfNRgtJe1cc4VG64pPgVeKGHqzaqX+IkDZ8nC45yhNB
2MY7sllVeajCvfiug33oD0g0dL8soCD0uQfZRiaEkDXgYB6MTvbZnqCYovsa+8I3QnApstAQF0YX
UbMHfHJQ/A9BXhonOuml99p8a/50mp7iY/jaPk8cmBSdaI0yRG3u4htqTfa9NV5RNUKD/5NBinYH
nLgrPAf5qZEUwkGHPIO25zXtLvsM/0EFtU4ox0o11NZdhip+tmt0CNS7Sn9KLAfT+2o81ePb9Ml5
xsd8FD7C6U3//oraR0/zA7yJmk0V/tUdTVU7+8jvT5WtRKfuRjYyfDDCPVS2LB97gFdMvKo9jAtg
RtTDbNCB7heiPdxLczfhccmc2q9y9K1HcvNj4VJh0hd1BjBM+V1+TxE2BZm5RJdlYnDEW+RjRkd3
PUEVkT2KCY7n8k4uUHzIi/9k0A1jpTY2CAgABkgPcRpNKHCQDez4TVs/93KnOy+Zz5+K8lFgDWEL
R0OjO4srWLOL4VUGBXxfGM916E7qA3qC9SuYb23AhtnN5KFmdyxezP46t4+89TPO7jUiPiO3erVa
MoH8q+IgaMDg0qje1Xy3cRKXt43drh8Q+2RkUFu/+A9ExoKCs/3fRUFaBKnTqX5mvH7ujvqWh+rJ
w7hT9nW1f9pkVuIfhMVG4chnDCD+fvivvLLqv8FG0AVHkGUMTMSaQ4eAdqLG3/CRHdM4oZdgyexg
LVHtu0cjPJqISFJdKbvwHZyOFL4E8yDjpVoCsKwPQmgHPGgmFJvnsAc+t/vX/pX/2xC3vfZqPTbl
YwXiHGq2/j4IewqvC+sewa/MHyWb6u11JPwgfEQaRtS4UmmY5ac4jYgvMUnFDeCkcyai8jHA11Rt
bOaYqE76m3jtPsXMyElQBJhe+GFfFJfQ9qHwDFd8CDZAVz7COy6oNnfzq3DhGEI4lggD44TGD0kU
dlTYpYLa+HJ2QQG+Hb15vz2QD64I8SyDIRkKXfwDyg1Wgh2WgGGY7l8ELM6E2zu1OiYYVDV6epm/
eFrjK7kWYS3ewlW8rT6CHnlp+I5uxDelC3kxWC4BMvEIS8ZeTo8UFsffHJ3G90S9k2KmgH70hFDF
WL+IbvNbIfkj36MP4CgTTadzjdnoHVCDrXUha8+DLjovEConbGmC+JXRrvlLooltKzXQTCh5mR9Q
2u9mXOFnX1Sd8VWc2Gk3KBWGtUufRNqUGVqy1850hQsPOWnsFKxQRSzXHc7Ts+oujI/tyKs9Npny
1d/hkp0APBrQGhJQ853sPgcXRs9NZCZ1w2AwKpnIEXTewQsjWQzpcQ5AY1H2UnodYE3tsNf6l1uM
8+0y3QZyZ95yQnAaDIa0BGZEOu6wZKt+J+21pIZSnqNDGrwJdzBRQoafxQcgJS6LF6Si1Y5d4G76
p3IoNotPR6JCgw5ue+rzRCGmZJRI2YEiKXxfprPyWl5xNrzyZqa9mL6G5FnU3yYIDVZ8NeOVX+j3
vScfWRQQGjZnxef5i59EWNEo2MUdJ/w0XBkhmZ90ilobN1KzOiGSJh9lAtxHfJ8uCfIvII4vYUqR
4IbnNLsakPBLOFh3ohYiIhxLwFL78V680EnWllNjTy8xi5Dvr6MT8mz9VxbZ1n0+spEBq2GCXcwz
CxykyeTwQQmvZYymQtjPR3QOsIdCfStH4G5MrmXiRkRLyRezF619LRafVhvNUOrX7InvBdhpSC4y
V0aojOBneaNGc8mdgYQoqxu4WA8xGV/j8u+mwSFB36M2QSUx8Zhanx9llUEEOKohSAzmWlpomf7r
YccsOHJCaDmAtc/6R2kxboViGfM1+05BPvJVIPRzzWhKlHiiR/u89Wdx2RZPslUehGxKa8gvUCRY
lSW9X5f3sClyIMRJ2ebGgoMcAkd7ficxUSPUmDxIhlw918pP5jeKxHoGT+ftNgCkzfZsuN9eeeYD
iWQ8j5qQMj/xtwiQdBgUMk8ou/yekqt6xjBAlZ5SRPXUcU9jvWJ7xz/1/MNDHaZ3/jmfs5UrDg+6
pzxHQx2jK+ic230xm6iMvBFHUPZcEvM8CIBscNwKvWbr5xjjA2chT5znpQp7nlEqOszjkwbVeOk5
BqPdaHftqItr3iIQ5Qerk5+pzzfOvXATMX3jrhFEYXe9APvzBZcPst5v6YjGXzFPg9gep/YGs0o1
B+52m5Qo1bZKeGfcK9VgmG2ZIy+Vc56nilmyAKCBii07no431Jba4633+DnLLmsLUWsrdLh6rpFX
RFRgKYUaEe4mdHcsdP0Gm0+bO/pGfcNihGcvCv9UYPuzGe1RSuf6wUmAKhGZ3xat6erSG2uFL4Fc
ZW372f/5ZD7B6gMuQaWshunG4Bz9cYfypMYkgYU6uVwo97rACOophtHADHj8fDwHf3lfVvrj2y3Q
Gd9eaISam8u9p4nDa+R2WPSKy1WxifgbvoXXMfkzgkpMBZAFsN7RzMzsvGP6dnsEXGOCPB+RvHb4
cdw5/4jrZRFsL6mGtumUMNsw092p1KBIEm/tG3HpTuGBYiPKOXvIkgBasCdylvP0wQePd7oEAhUT
jhVMznn8t3Z3fqAOzKPhCuqAC2ebta16N7Qru0JTA7Z8oRx7hunoCmjiTqUJLDrw33iJ/LBtY6CJ
zWbQnKGhWfdkHFXqH8Z7Eo8Nwmfwjbx27pDbRGildkbdb26RvEd1r1ndtbg10CS3/gE0ULJfZ9y2
sv0nX8+EpYdcJFmh9KTnR8ATIQNMuLPm+fAQ1rMAldNdjAdEPpGDr4wH7mdiKZEP7o31xGvgey3s
VVmLEFOAn+VtSW3UVxB30h3WKrTO5+kXYXV4ozxlroLv4zVI5oHXgHUGGXeL8QuMSeWZfxCjb2Gd
6NexPniVmCWFhd9IGHzg1ObEzJwlh1Rgq9MEtI7TtvsMyj6uisteTzQ22BZZbffDkUXWPwyPNEgj
5BTZi4wyPTHpDOqBjULckLbA0vFpsZmA2R5KZkr8KZY+V8c+1mKXzHEecOjAc8WuC3xay+BxtRzC
iTXcxv4dNW2LkbsqDwr1DKVNlD1T33XyuefHr95S+pUY0Bq3FPyJnExykfYVtVfeMZc5hk/sPaO7
8yW3uzG4GB3GFIjUTdobSGoJjjSybmlzbQ82OlpQdGTkaaCEs3iDv8e/Q5MfvQOFmXbbbJ7VOfjP
EyaWMrAMp5Lnk2EJ1doZGk2la77MAVw37mwRXF4Je5Hno3U+G67cuk52+6C+gOHxNBA/RNQdqWxW
IZwCQ3ZkweWBld0+LrC83HYTXWslduHq5BA+ebBEIL5GhX8rpEq35rqZeWMrMjuLKrBKorEtDjZk
t6vrnQcm98P98V5ZliF9O0zpKIDyo/XV3ELuicKJxZgceLCUeVwS978RggzIRTYGciFg/i6qttoU
fiSyD23xvCJsBPGBRTACZdoj73Nmpg7Gia+CclKVoWlPF8udLZwLgdR2w7jsJquxfaKnzXRjIcMF
ekz0NzYj+qrfsFSLx229CjY/eTTxnMEZ+4PqgUVGgUsNrFK1VdNTZiEWexLn0G2EVxGO59+2M1VP
H7cnjekekQyUr7hxZpJaKB1UONycaYwFieZ3DYwKvC2Il45KR8qytRdUuUDQEuhddBhhTzkLm2I5
jsoNSn/zBM4Gk8Myj5JQQo0CIboZeeizDbb9o9qNCb/QQSI1f2CivRpO/AGvukG4q6GocCwa53BY
LuELT1SUzzC7UpB72WEHVMQQeWd1e11j/mHfml/bulZuvEuAVubGW9qeTcK0O0ghKVvusbOGzoNw
CZJLBCqBSaFzFdb23JbFPBCHZRkbMIUSv7kY8PsZIrfskB75uMcfo+idLEI5A1nIA8uQu2B0lgIa
23edDdq6KUXJB+VukwZWfOkjCOBeJLJ53B5Ft2jPToORyUxqNX0K3zBWCGPqb3PA0Wk2H4vK7Xim
pDfWm9GiduXAQdxW0hDALEeHTyNJYYQQQYpjux4VvFDCIGqOuL8vpaONb2P/tHW9gBJiN07IEewc
LQj2H5ATElZQk/G3FW31ExjBok3j182ehcmrYMnC+AeSKtG6v7ADNbA+kiwDjQW7jJ45jMwKobit
iTchpBcBQW6HzBIH3U344mszDvhRUfykcwt1wFvjJC9FTvuDkD0yg14s213wnVW9jaQXuA9ihQUx
Mj7GkK0NhBlwSbW3fY++ZvsOIsLHG2jKML6cQMkFGBxyjlMMhViNNP2XLYBsZzbeaHJAJIGgvCZO
WXosm0G7sS0hp4fdS0Og73CvPSDnh9tFn7hd/82CpwcSKje2bo+OJeMKqxunjzM3BNmBXSF0ztqg
t+hL/YHZkr+ZbELEOhwVbR9Ne4w/RKDziAHbG29nyt16PKpYkLLoOSfLW0jGRWD5C0Zs1vohf2fN
sKW4MiLROm4vm29iMROMiBy8oghj7jzgpRF5Ckgrur2Z+3CTidN9QgghQHHeCVrAtw/+RN1Mvow6
C5y1wq6kK2FsSM6tCc+Y3NyJ8CnGvijech/OPsAyvuQZkpyxW8SZGvWBDo5mAdtvTQZeK/+qiBjM
gTN+tiQOO0Zy0hl5SvVFgEumfW35Hj+KFCTzCSH52jHfAUE4xcCjHFn9SI+LQ8CeAU/Llc9HOAG0
ZMjEuHvjmyD/ADZKsU69uh3fME+AP2EW4XW40Qz6DtZfANMCMJnDGQscSj5hbe0eQwcPjTeUQDoV
jSJLJHhoVgIq1KAlpDRo6rFy+VpoS7pFo4aTFX5Cs900a3cY2kaGJZySIenTZUW6ikmh3jhoKmCT
ko5OgVYLeK7IbLOu3lAXVw4Sqmzo/EjQyBiJtEsMihhY+0h7xiiKfpERM2BNiU0WiFNMo1tgqCVB
RdIV2mw6hKIxHqIhjFAzkGV20qaAP4oEcfyeRDTvkMBZ2uxaJ7rAhDhvpJvU50mfcpwDO4PBipnI
hdGsO8ZPjWpSSG2jk+Y2hGms2k+LxMu0CfnUCqdzvBb+YLgpeU0UmWWQQZreTb2FHYEh3WcTtx6m
w//7z0MdkZowM69/f9RmiBdYinj/+9FFkS37GeSm3MaC/rxIkVjsD1OT8MiG8ZRsSlDZ//4iRysk
yb+v+xhFpUGuTVtq2LitWjeHKIv/3y9K52taxVEyLQ3phvj4f9+QoiljLvrgKpsizt8v7bjkGE3/
79d/vxs7ll+BpPeyzaMmhgaL8e+3+BXxW6GqU78s16OwSdPgqbCgfDe3TD8Z7JEEvr/Th+p/r9ZE
SGUz7mUe+e+3f7fwn3+4/WuYnfzN//1hnYXB2FKD9R1YT2vAhPz75L9fcNqqDtnf5fz99u8PNeaY
LZFO4qwwrRRtHmmDykmHeOZ/f5m2L/+/P/v7278/kwd03FMcShVjOhVGjh3EGDVQXZranXBPNRAN
JQI0L60oIyLS4Lvd09+QI0wTURVA3FeHZW6dsCTWXQQBKr8T6ucJZGaFLKaZG7ydggyU878uF1sq
v/Ar0hBM0MfmUIUWepLojTvKCqctBUJLjRECwVhG11KAKKOoK6XfNkgX4waW12ZKSt4x2bRpl22u
Wdky4Fq2TA91z4E8ihr2x3kNp3mhJMov7bxNE6JL63Sjue6t2fwqunurAQhqrVQ+oSmLUA7CZ0kx
4bvUpL4m1zRCAEnUVr8tsvTQiEvlKyrE12ZCmGAmPUFUN/G1Vq8QshiYlt/wuWrxNi14N1E50qpx
eMQUE7/PGYXMPDzXxRCgoSUmkkITrm0wphjoGprUWpY27jtk/aO5Vl2L4T63mHnS0eJ1m5kapiIQ
9owTWiUtFXnzMw8CBzQiS7YO2hbVNNNTASnonEOI2UPDpqsQ47tOVSjQlVmRevAaE+fKETONaQQf
tUTkTCYYIYVEhYE17Usl9gF8+kSfaNCm1M+VYSSBhBvsVIEymwCE+pSFtImGj7HiobUNBtiJ/qJY
1A7lTLYpWpuSLfrMBRNt8wfzgQPUzBHGP74PCu4fSyhQWMaRbQyV6udVijRZ7eH9qe1nzGbsOid5
jEsaMANgFbrSeI6C7YjJOsFpSzF7q4byXDTyXd6qLkYhAhMIEaoXE7QGzCPrivISu2YUDF+Mp/dq
4IoFIYMUKJinoZ+1i8jZZQzxAVH7lcQesmcdZ+8GEtu+qH1ZqaWdooEDDjkl9EaS6FXSqQzhMQ+B
IC/HIR7x7xDL8mghxHkUxRY6G6YKubSl91IVutFU5mfGwfAQHE9YfynnUq5veAfAkKLRywjKepQM
7a2RMWVSRwGNiwThOfw9EXXN5Si6TeW1U3TrFZm7EdFva1LMI+7wQZqg/j3UGorDdXXUhHaT2pz2
WdN/6BF2X9PUwFVh89qNYNwGKeHcY1jfySMz2RYRdU5ijKA5xk9ZrxOaGMy2par60wikcxHCc71O
PoL3RWmbiQGZoejKYEjEY2xIWjDBpE3XpYCphJ2qlA7vGaKqfrHi9JhKnL+L+mNExrSfWgb7GPu4
KGMmH5RsPURVTva/hJ+aojPOkU3nbowif3kqGgNjCMk6tXVzYp6mPzK3csxD6Z+CUPaO0Ga6HAH0
GiAk9dpR06TUR+teZru6fSE1B3F97HWGZ7uulQ8l5AjG/AJ082GxyQtFUp3mdpvr3YEJqcEWQ+1H
LKoCVSfdD6Wck6Dtnqe2/Jj0nJG2QfLR5btsK51JXUt0NSGXT0a8fJlZnThIo7omRusu7hlTg6Dh
TP6tWnsEAvZTUjPSrDNqU1pwPdp1QoCbc8TC0AjzKoa9J6rijbQIDcRomIDFwzAQBvItTa5EDAmM
Q1GPHCxGuDjZEDc4BHWBJAp4+SnlclPjeJ/W2pElUnzloXw2S8jrfTU/SwV13MCYmz7RWZs6YMO4
fUcEc6+avXBc8U/bCduAZD2vkaeY3fMi5nOgiMqp4dUAOcL+jmLLRi/5V5uob5i4QorFIiuSpOUy
09+dopRCKNHWq6Yqr4ijdCAfaxK0iUJOiK661S49NeGmzoOesCe044yZrA5vMKaLLOCsIWEnj8qz
jbzIfWH+9bBE6uQn+MHYCxJ1m0IdknXVaUhq5TY06VMoWY1HMM4COX1G8Eq89GF9sqJVOcr0s/QM
P4B+GWnqQMXqWkE6TsYHAvM/8zIk+2JK/i3oXEFRj58rJ2LkNKjMDyFZx5NVV+ewWbAmYeiY6QHx
M98oEmJIP8us25NY19gySPFLqY/UeXQyllw6S8JK2MRDyhMyI3alon5hlaKxKNRnvegpz8eJvNnS
cvw0BLqAkXZXhdbNVw27w7n+TefwlHZYtsYxXgRrTdpZTQn6l1S7eUbbpVFpA6EAph+HcHzqU7kL
IiZ0aDxsEAmzw+jxJ+ckazzVKP51Bh4WDPaHDKkzBDpNQYeov6vp8mtfRJOLs+7sTxiXeYWBcYW2
cNSqsu5pE+WR0ao4/uYveIrA0eiWm2BENMUQfHcLs3CsqkJzSrb6kzwr5LaElgGBI28S5eEk18XD
NK3vc9Vf0RUFI8hmZb+K4wnzwshH+20Eg57uKqjhNTVQo5YqX5CLBHG2yHAMXcNlCnkjm/l1JqPl
MJDnMae0ENpDrzGQhFYrh20v50+M/1ynZT4hXHgRUt1yjbVgCoKEvqmbhhMV7ryE5VWcCuVPmVZu
nmou+bv6GYrMPrPYH0t03v3aMIOEDH1fRNA69Hg4CTgRSIwhRyVa14JolhC4HaHq0n09ds+WLhHa
BVBFaTM3WiPzO1nJNitzgCqDqCHWiFGgi0CaWWkgvTW5C8LeKHqCWkE16dHrwjgBbM5s2DOiNPiq
UcEyT8czU49zVv5jcH838Cw+6/WtaUcTcZ4QUdSR+9eZeFkxfj4v8dXUCrgNw/uizpBZ0Q8U5OOy
pkfk9udTK8wivOGfSNNJzKO2R5oaBSn46JnVNViWjT/JooZ3i86SWCXoRyF8cY6i8TvqjNAXAkWr
9yiy6gwCzsAAmCA0BSl9JhXHuC3Um5Z131KPgrlMutGYgOCtub4lIUSMhilhDG/Zxh9G17lqtPau
Jo20m6WQI2jNLtJ8XpQkPg0oRAlmqniTZNEgNChyKMP7SqPgxcnPniv84KTYeG8TK5jk4Z0D51E3
ZeS6NkWJ2p/Ypy6iStqptvLjLK3IOJYbxiRWm+RqFaTw4JZ85iZlBnw1AHp0i2kPdgrzz3rjtg1W
TvJ6NZKhOSNMAKy/kLCAEJgx4mNI6l0VJKBO6OsdtZlBnCxGLGxKVwSw5ezLrPA6acMBdlCKfJWu
AbnOGgoPk1jtJ8PBlpQaSTtKs9B5xiK9Knp2XdEkPEt5+8LYOuekCXszZSBdlgk58wK4t5TWQ4ZR
2BGhCFhNsrJD64A+pzjVji7dQMz6vOgoKJoCmYDyXKpdCgLeg9XptebmUYch4di8dNAWvZr+OuoO
j7reAl+om+h8TkI3inTpG6kEGm7VkuG96t6nA+WwxsAdE11BMuAso1rWQ9eIyX5Iuy1PxF16Nrrx
idK09jvGsKED82Vh5r2bZ9rHYkF3i9X2ODFkDGgpfbRqcy1w64ABtfb2tnl0LNcoHnm4mJNsnFxS
UqHwSn1ePLVvNeaxSSMEIlM+tM5UgYOEqfpRkfu6SiH+Fm1Jz16cCighGKYkzd6w2KS1HBHGFBZ4
SLs2nwYpCMfCtJWqYN6NMFlOTFooJrOyYfekiLl5bkaQ3Uqu9lWyjSFA+CwlTdr8ci6iOEp7GXGI
PfW0Mq1bVgB1PYtEb1ZX6IwQwiioUftss9uQYJoQDzTXs20sEu/oBP78opzEMPMlVAZBzZLQxsI0
0CfGj0xjoOhDDQEZxTHmvMrApNCNUqVVIT3xTSVfGP1eohdTG+GbZiWzY5X0Fr3lBiP4KUk9AvRr
hiE6cEqDFr6ry2J4WYxsmxegfYJq4bMogovoqiQ91Ngfg1SD+alRsbpzZzIpj/sYmz7yoAFidhCu
5T7uqyNzjL/NYiT4lVXYbs7dx6DXwSqUHZBDPnlrJR3CFuY2onoI3QKjlRE3K5rRFak4Gvk42DXi
SmGo4VI3ITcFSQtuhpCKmleV3ZuwWaoq8miRs6Rt0C7Q0akigJwSWP89NnEr8y9dfxHkMTqbYnqV
1Ul4otxVODu/17ZrbLU7joh2Y/lGr3EQHqvSCEJktagf6GqKIcd33tNFL40LxZBTZsr3hP0YvGYM
4lO1KGk7rPC3+rcxnF+AHTTKJ5Mop3V7tMAaBiis+oTeLe6ich5kFPcHo26JLQ32L3T6hVYMfQxp
cO3CkBSBQsMX1qLc9XirU4WK42HpFIiTET3DgdS5xG11khSmT6SpCIyiVx7UacSWK3dHLJ3P8YLV
lWo1zYX1SThNlRWzc5HYafak27rwIzNZcDSl5G1OOFbFmN3IamFDk8IyPjSXXitVXgfttZMIo7iy
6Ls6Uk2+oX2vUOBz+6X9ECetpamYsEXRY9Xi9U1KxOc4pVW4jrTlTWsKof/T6g+XZaVB3XzESSO5
yhzRpIRr3tV/5oR0P+J4pOwqssucKHfBmDCBtRaDvse6M7+mCPr1guari5UmiqJKi2VafEP7/GXF
vg/fPQDgoSouZdc9r3G5F/IouufaazeO3zOeakCUlJI1MAdqgwlyuWC3cocyOZ6azgKDRMLvRxHN
w2hm57g9KZL40a5IMhSKdcQkb9lZmm7CvR0fO6sYb5k4/SoTYyQmXhkIKljarjOy7K4l+Zs+vdRV
pf2s6r1Mslsxt00wlCttoHTems50gjoLuDVTzzMHkgsa9W/EKGLfW/Ty0K0ZOelXy0dBCb1eCUYj
+i2fwkpnQdInd1yYPRPg8LlS9krAGr0hDWFKlsT3eky+kyr/qY2oAdVtHlopHE4lXMqRU9VYzR+r
EyVX36RBkn59+RxMab6Ig+BaBQ8J3QpMc3FObmS3zTGJkNpxb+C8V5dT75VEcHuQ5tM4RkogRwoJ
f3xei2oESzBoXdTrfkZdw56XhbGDAeGIBHdWecNctsHEqQXEWPoaQHxoMKNbSabk+sqML62Lhr0b
N+pbaVm/SiFUXjp0X6XOG5eRY/WX/2HvPJYbV9Zs/S49xwmYBBIY9ISip0h5O0HIFbxLuASevj9o
H9N94t6Ie+c90VZJqi0WCSIz/7XWt2bvxsktJtKp3LYGuyLJ2a72idIIgzRgXzZE9DGMawEJJCC3
xavO20fE61ZLvB4ZiF9NJyU3bKICRjaFlyGovxNkyq4r/rjhGOGQJ4OqMDBzpwkD88MosBNR20rz
T46OnCDGGcJDpVGfpUUKKvS3U9tUByUqbq+Co1w4xC99277qYZ5vcvc2KEgaZ0BodzA/SryLQJUo
8uQUySw94P9h5O1dB8NuG4+0Cf3Sy/4X9PY41T//+R8f30VSrrk7qeSr+x/FE/ZvucP/vauC3g0V
JR//h7/zD86b+TdfmBYYNdO2hC8cuHF/L6vw3b958NXovKGh25OWz7f+jnpz3H+h3cy/OS5cn8B1
fUYW/v8X2Y1bL//T/0F2C2QAJA60m0c/hu16/Kb/TnYLbOpMwsrP93S7/lRpU6zmfmXOzR/uSkdt
4K2GXfqUFM216TDuiOMEDWvoj/lsnaffxvUca6zPpKPQiGZwd8hl2yY8NCOt2SrITagCe2W1HJHb
0brz+8WI2C61ngz5a9/5oyYT0UXInxmSggmv55Q6A86ZeIivqlRcDM5NIHCWfLlmeqilwQoSs/5k
abvJCzDIo9sVm7md4o3T+5fCfh0tfAJunl61aSrAEri3tWHQaZW5FIM5LeTPCfKnwaaDv4m8lKLP
jKFzANtjAPCwv2m/jJgUOes228cmYF6V2ZeyEu+WggnrVfQ8pTPA4dT8EHl8G+aAw7AMHouAgfs8
4oJJManUlU91HLvfjJGRtJDuJ0Z7TLwsWuQpI07j+GHglt+AY1r5Ac5FlfhfQWHiv9Ex7uaQNH0r
yPM3lL+6qXufZg0Pt37qu2G8nrNTBR0JTDCaTIsLey4m6n5rirNAt5Epj/pxLeb4DtD+j8iN6zTy
sGw6u6yItja1R4lm4paiEMV5TV6GqMeS9phymLu0Ns8N5yjGQDxXt2Y1P/txkB7DqTl6PSKTxXh4
o0AWrUazoy47Jz2tYn0lPXYvhYNJvNN6pW3/m87ui8qMP/YQrjvjWJko5vD53Nn9Cghc5GX5UkY+
14NH4sb9ymQ0XhldDVdzWIezuoWW8hIWgmNTycoSEobKUI9SvyUcsOB3k/5uNqZ8DYrpfuzEm9Gj
3apl2n1tdz0LFkfBrn/pOf5M9kysUfp7r3XYoQc4zVpxLYxx6XgHZDDhG5uSny6ftr6MBZdCds/J
5zscgp2gxXBoCsztE4hgdupdKUCw6TxaT7YdncZgwkVlBRx46Iv2hxaAWhTRbdY+uCH7V3P6ctyf
Cej2WscmkGwgAVYkTALRPOt51iVbaXWsPNS1TNTcrMIxP9d+BXSox0NalBTQtq4XrPxquk/jtCAL
Fsbn3kwPAv3gAVWeHRgnDMsv7sbm1Nm6O3UkTvRA7bCRgrtq2XdCAQ4PbhC+Ln0fNCiQGtUtkac4
wjNriBNa2nkYCPskBtmdtCUDK9N840QkIKokMVZ+bJ9MA7GOrMaxCWO5a/s+2Jg9l+/EcaWlhYPh
UENQqB/fIaWGUcluufGxtNIIHHvVGWr4O5hTKJKT9ZRqZxHW8SE4UO1HDECpkVxXFdeupoJ6Zw3z
WzwExSYe1HXZCRSFELeXMZIdFOKmylipmeYuOO5+TzmJsQm5S2172d4NfmLurW9jqoNDl0Xk+m3t
QURqhlUVo8ZMmXcqu+UfXetbRpHj1ppwmvAD+4ge5b3h+Ttm6MFutCxjbfatD2WPmITImvqKNrD5
EbGEyyj+TIyWagLdPOjJz248EyNlHORHMNn1nbQG5qDaadcpPfQjwyFIVmGz9eRrZgTWxa3JK3kp
p/3EvVZu9NV2YHDCyn5mCu3tq5EnNu7x2TYRZkveFRCXBGq5344+5rPmaoJjjP0FHaCLoBZpu37L
e+luhSH6E85m6pqR4/WXmIvk0dWYrCyVbrwRQ7y2OnMvNNMF17cYQGKEHw2FTkJzObNb2nuM7GTI
09DUxbaYv0OpFExID/7jEJzTbpD87YULgRy0HxEmsoFqO5V5z6ixcl1woxmWTnqO9xjVYkXs2jpE
FEpszBoGT8DIes1aeGqbElBejaHLU9a+jconB4TxFolq53i6OlVTexAxaRLmHRsxh/cJZ2rbkvrO
pNA5nh2IDJ5W9Cq15HlnokLGXBbPXUntuanP7N3GG8tnQfGD8KtIDX6/ytYAMGNqNcmQlRBMWyzp
nqvcK9+ynqAHPRfKAKJYJic63/SmTdpkF5jYFwqzvvG5DGxvKA8jdaOBA1LHTWApxQMG1nbhb9tT
f/J1lG/7MOy2BoQ20r1vhm/bt1PqH+PJBJk+NP2KjtRiF7WagVFfXSwZPQ8TGnKwmEoUGZE69WM8
3ugfnW3cuzO0NRWZN8yV7+ORaVjgteOrsNv5IpS8HyoXyk3HQ7XiEPuoHBlZ+Go+OG0yP9G3cOs3
hT7pjABQpJtiVyNDVekcY+4Y9GtcW2cWtJaCQScBxXpbVnOOP5RmYQOoHCZ4nhE7Jnc7hwSgh7K9
iauDHcJXpHIygGtTXZhefvR2nxwYtWx6p1Nv7qjSpT7PXDtMXTblNF73URuTrpwudlRjNXGHHm9n
9cla473MUjxN9mPeDVACqAPZlHbwMJSM62xfvWRz/jU4NNPFSSjXXEt7KrS23rgO7NlHqyhcrBDy
u60giAnPe02ZAKO+ppcxoPaJLu5uHnaxAyZ+EgY0lVZgtZnmU42QMhrDfTkszeo5fNG4HtZOoNNd
YNF+7bMY50WfXWjIPVOVHhy5VdvsRKaLubTu9oYycPJTmTFN+AqlzLYClW1HQUm3Nv3J4YmNkFoo
xqJyg8afaCYiIDOH0HYNAc2tST8WnoqPfRqTLOwOU+raZ60oM6mMXchVdVAza+Bg5MnFy3OKYSBy
zQHbDJYT25feCX4Ru5O3oop7WHj1mxnk/QUaW3+ZzObDx+NnYRitK0ymdlajdKt9XeCp8QQ5eRv1
gYkE5MDJr7utgql7VQUYaea6yHe5lb5nBvUAM+VSrEvAVbVP8LeGNEVSK1Z0+3kbI+R0OVK7Bgex
jV8i9dzHf9qOYVtH51PQMtGTzWMk7eA+7U5BjBlMK4SuqmIjYccW+NcMu8sIM21fe1F2I4rd5DH3
LkvSEJ52FnTl/Gya7aUfUmTfSRtHuwBxIOoZq0GnTlklP2LOiAxjl9c4A+DapA+Jyk9hlGHQtT3N
CZNLU5o159U6/2E7FBw7qGt4ehjvZIonY06txXVrvyi7HDad43b4ghYQTsdbBb+bUlgwu5qEXpUc
zbIZ/tiiXFtyD6kvfhUUC+28IhHMIWf2WJVHDiQcDHZfg8ZqyTk4Eeyz7RAvLjYQtc7K9guGXES4
h2m23bvbsZj2zJlXTe8SXBwvFNVNJzMs/LvlkqHl1b3Tw/3YGMWmmTMAhB7OUq+cGzCt0zHgYsMw
m3jHwGZKNA35fe94qHfsbrcqis605XAH1eFurJENe0sa+HNJk8e+pCWkLG8VOd/Mb+9M2bW3ha2q
m47Oi9nqiV7NzqPv9I9UM2Cpn0hCzFbDrCuWYDlyR+KTSkl45V2wsaRyMCR5HRPnCuJvD+NPyfqz
i6rspD0mA4hH9CY4NojTmMxFads3gfdexJ1ch7WdE01uUHFa/RpV9TXUwzfX4U7QjeAJ0oGxVtaB
ejAj6EgTi/TQz8RhwlIsCGHMcmZxtHx9UxV47IZJvg+4fqyakPA8pzdRl68HpA5cFJBlCVJoti5G
AYuLhu6sHD68qoW6GIIWnMKzUZc/ZiH2TfOM8vcpFRpo2e+W2XM2+p/hWP3EnWZm9Rb4/c2UTPt5
4LhBsYqLlPRBmcrBoFJdM+FI3ODM3vTGMGEghUQQQsJqetwrptSRrPnnZcbZYRPRO8yoUCfV1G6n
GKt04iNLtIzw1LYzul3nzc8uRgujSu216RCOBfm+xvKwF4577wCFZoIrP90eSS7qrnVbP/CDBuXo
Mc77+s4vvEdWWrJVyc/AxpvMdfsSgpJQfQwbhkrUrBl3dudLnnFszWVvnbG6us3z8kM2Dbo+FkgN
WLNLx/tGhNd+4eItFNZDZalTawt8XhYjLGrezhYDL1iPdxUeUq7sP70bbKII2ynW73rpfh26mGF/
v62BGTWz2PqqfuiqiFHUHVPOHVfsYxfduqm5xeEG4jc6NYA5PXHbLjTt5Rc2OFytgXNHQCiW77sD
wadU5M+gZ/fL7+VAjTDUnkfJGm9MER7VBzUZ9RXTsO1oxDAZtSdhHEAhkhiSDT/cFKOH47MxlzfI
2cNpivoDkSE5ySQ5VJCCyAEB+a6T/dThtFbVIXIIYCHs4N0Twc6FcTHbZKwFfkpysYnvu6syC54H
KMJdab1p5jqjaq9xqmsL7JAangysmBlJQMu+1AaxIld/GcF0mP13IeVLGMcUGxePZZ/cl1n73gp9
MdhdJ8V8Hat6J3S8r4EHOJN5i5JHTTEblp5qaw8NzZbTQ6n9R28qUZYi+1VG2RkJYJ9aixvxAb/e
pmeLw4Z+Q/GMg3gwXdWWBBOcP7pDvo9vfvHgNKiQHQNiiosQQ1l54ESGIc9gPpxWNYbq2ufdkHbb
UN0inN62IVdKbbM9NGsOD9JtVq0OyJ257CklgckFnH0SEfoa2R93hJd2P9TLG5IaoN4+emglEbeI
vmKOysi3ZshrNtE9tcM8GZ1+KPzp0Z+La0m+wMv6bdqRFevdy1h2S4XxjdmAerKx/uYV2Sq/uTQS
NZJjmMeY2TPca0YDL4OLxxcSSbygwVPhHIs2eesz847QNapYgfLb0bEo7j2jf20zqq1g9gxD+2M6
4iSM8hyQHklnfeFfei1YpTXjQdMq3ifpXIzJv4CU/8n0o7IKTFlE8Fr7GM1PnbmE4dno4RIVvv9d
Y19zHOs28KInQ7aHRKYEagK831xpA/wo3WzTYmHOsabmRXGrtL+PHIEUnPlXoZjehjj9vWWWuWDY
3r61hokeSTqCBCYVe6nbf1VRgqjlPBRVe5rG6tN0UBcM8AZD++jbMFDzG1SbrYl5WLQctwpcnSLB
CZwtB0Zards/lhveeX34TtA88PW77JrniBvcnHmbqvPgynjfXQwoaLb9JxxOT6bVfged8Rl107GE
vVaF+AeC4DolHuqNX5Fd7MwUdXC5WCI3favS+qMj6T7G4oIWUayK+NUNH8vWyoBT4XodxEE30VlU
NSPqEbr8GICvdXnbT0V7Vzk+xKbpjz3ylpON+VJq5lOZu+yAgbBL6xWn41ORucTtgotmM1HW7uu4
cL/BdkT1cOkzZ1PnRGjTj5LXJAyyh54azzQwryeBrSwM4FkbhLZAtxVu/8ANI1pFUFWMWm+Cujwa
nr71SG4URbxrnWZvdqTWOFg4KY0FQfiQpvEhFdYusqdz73Jp01/s9rca9ks58xDnlUw5EtmgPPKE
UAnBu6xhhmC0J0O8ywuDxhvfZjfCcIzQf0Lx1QTgrYGBVuf9MiOOv9H5wUyLmyQL8ewboG5y7VIE
xQ0zH/aWXyK39dl9w921WLwQbmATLtHfRZ4+00eW7iI/IISSlsxIxrupRF9qMqhBLJursKjPYLiP
DX48aiuf55qrmoqhXZmYUCnjxUFz6eghSZu7zHWwJdblW4vJVgKPRjq+nXE52xlp88nEb8/QyWkw
5amXQFd3jaMaBl9ovQX2aicHvCCmBAj9OO4jEnsVzsqJSoWe6YSJkLwCet7tjK59h/t5Rx/UXFoX
Kstuiq44eMbiUR9vsCfcFNjAJwthN+NoBGPHzZ7EWD0hC5wmOVz3CCETRddpW74G0/yYFtaDqAkZ
NdO5nknMjqGtVk6TYgfBE9ACx590DxKGjV4TzruKY6Dw9h03Ey8N17ZX7RjnrFF1HFteN8h5sbPT
WnEGE/euM94qWb7GxY0BnjjFUWRz+jOpXZzGjIJcddU7rzi92CaLU8s14uASbVyybLF6NYf0sV7F
SuxAZ64HLc+MHi9zsrztq/a5Y3uuaMDyvQjiHs4aZyS4Q9By8O5cFXab5f9VmtN1zJSinKAxdIlx
Z8N/l9W3isjbO78XvhyJDdYFr0qO0u2KH5MTbRT2f1pbHssWEBu8NzuYXjJrpOkMzYyFwipP2h42
vtn8RBnqH05UWtfnF9WUZ02pT45g0jsDKUxkaCxINNfi4EgXe6XW8E9N2gOrt8EbnoF8vBdtfuka
d1fnOYocCZv63q5TRE2TmZo3qXM5feci+pNge+go7Qilhd6rsM0GTn8fZhyFEXmSddja47JHvLJS
Zx3T4bOaOEV5Ag2qc0I6a+VDOYZ3lt0BcU1hP+AuZ4eF6wDAU3jldpSV5YbBQtqXa1u3VGCU+d5K
ti2T7FUbgRl1exrnyprxpIIHwRcivAFbBioI1W4PL3bEUlySleOA/oBjoHXHG06ubJjyih3bhP54
kEH5QOMyt6thfsWECWMZJ4MZRbijyhvT8N46G7CQ7ob15BTfWTsddf8TNeVyA3/OB0+sndyAeoZH
bHQC3hsWc9Omn4GzpkRjQuYKvY9NQnGqB/NFKs6zLz2pcswy1E20w7niWj7mLgf0DH1RJoN/FC7s
KVj0Z6bO7OqQp8bGI0rIdLsialal7I9oG/6TdyUzsM7et8E8bHojNGl2ICZisTNykeiFEwe3nYDN
EATc6toZckzDEX6b1VGIJBrSkzfBxNXWdOAEALB06AK8pzlcCqttH3Rlq83oR/HGbSOstSHQgDh6
5ETwOVNNsG1aZL9+YGQeoWhL9avPxcnZjifgv414xIh1G1qNvRuhg3ijuKGWg3JMx3hughzNNYoe
Z0PfirB8Dl2JBN1l7drBt7yOu0ZgCcj0Ls+hSuW2xb6ZYpIEeI4lA1wSlvKvsrEFsQNY05zki029
yDYp9UGxbinhvbqGw/aHox7043gVqsjYiObeNcweuAwEa7snIRIValtQP3OlWs5Tvl1CjqlVtBr8
YEeBH89QMm0Zs3cX6v1ksA5ICKlwcJ6q/AuR4UONF6y6V72QT9gfiPBTYltKXsICRDFU6ivBHQ3U
hpO43nUgYRl4i4ZD4T0/G+AQJ7BxhXd+PERV+hHXBe/gxQJuOZQVyFocstxyr9KiOTg5ibTIMGkD
qKbrdOolr0aPKNsCnQjT8N0d2Z5GSZ1cGa1ydzEhlh730crJYLVW3pIyGiTFkhoQ0+AVJ7fKHvI+
/0mHeY+nut0GHg9PecSoc+82VvpP4fssdy9FVXECgDWQO09GKp6r2Ca/4BoP7XIlK4Us0vnIwJMl
FkysD+LM71Y68hhulGSGFKCejIsNsyucfJYnnN94PK9iXWzGXN2mqfOorQroJzyGWzXXJ1kv+FJ/
k1lcsu5AgK8Nx7fJ8pHld55f7L08xjdnhDjlxGGu8p8eZFS+MO+tgGfQjfDb6fK5pkhgZbgT3BRx
qrvmkyXubGIUhOHACVeokVRkq86VBRfP+bJ2gS1uZ7/+LGwib77R4NLjxuRH6S4LW0xTFTU2Xf7c
y2V0WOPHCqjdjSznO6dBieeH7FCNMT9hkwB+ya83ZSHXJjEyERHU5SUoeAMXgX3QiA7CIMKm5eMg
hrcQC0ecVISTs4Pw3IMXWU9hQnDANqwDSzbWgia5jH5v0TXR7TH0sk3Q3xyrkK76/MMjdJbhEiX7
hdXRzMo3KxgO/jyuR9O6H9Pk2xwBKE7NQ5Q6n7aazmmYsdcq9Zep3X3mj88Olpteyg3ToSdzZPUJ
1JdRvTiDIFDHytt2XnsleCczkjZIHTcI6uYm7iLmsu7K8jldAAE/uqyKaeh4IKegy0e4NNL63lXl
FUOQFb74CyLXi8e0EFOU/oljBdBqnY/+PRoKnvlwaxqw7aZZPUQ6f7SL/sYKQ3Ye8V3V5yd38faO
nXlgwjxwSoQSwby6JGxOMABG2VRppBBPHRhOf3tduM90dOSUtJZJCQtvBJzq2Vi98o+I/f2VCN27
MSMJPzTEI8nSQ1AnkvWTe9mbG3avpunedIaisrjIHyICul76PZU/i8vZLdk3io5xunRPsrDORuBt
bMdYYV4GTzKR2bUWgiS1sNSNf9A7plf005orC9Q31U5keQf/oU3oNJH1h6M5agUmwVrG9egxJGXV
eI7GgX4U1Z4C09KwL+ofI1HHCU0Re8tFVPFd0sm3YAieQlq8Z5feWFIa9F6MbEYU1DijuPUNoVYF
ls+IUCUN8bvmKSo0fluspIGK9xRqgK7X1U9eNgdLl7dDiR/C6lBlBVTghTXJVNFBpUig1XlERn6z
ZL8fgn9Gy37/+Js0+7ev/dsf/+2v/SubFibtLpscpCdcem3hPSRpZW3NmadQNYOk2pM27WDpoS/R
CpCY5/uS8vmVWHj19vLh97N/ffh/+JpGPIGDx1hEjkl26JaO9ymecXtimQZfT/rrN4X2++H3j4GU
3UHOT8rsh+70m676K+zlaxkRBYaAijs8J/e7VMcby8MVuvAxTy2fkkbC1/f76dxZN6Hw9TZcMhSM
1PXfW0CNJPzHZy35Wy/08K0H3c6sm4Pv9jze34f516fZ8lt+/1xPgN1GRhY40yAHNBRk6qhSx96i
cfP3w+/Xfj/7/Yb0o4HX/Z/fbpfPZE7FE+vFiDXUh/f1+22anoUeOhRN4owoaPWxE3irhElg5zdQ
h5z6j1TdP/N1v18rjMY4BP2nXw+3oTF+5znVoB7VXHHoZ9c+3Wx76SSfM/INVTXZxAYAOmcykqoX
e1pmOYoyfMvxftEnxazKHn+yzh85pfLB59yTt1Vzqi3yt0FgbKaZ26TjluDhtCLKn1mEkv3yZkjq
6Ujj0d5SJjfXabhkStcb6cqFpiHftFtDOGAR5LQMNMt9MUn7HQcOAensVhdZUHxit8O0masg20Xe
wcizPybpQkf74hj043Tx9Xzvp2N2tEXYneIqOppT86nSuNkPZZhxtsZkPJaXtqn7SyeagDuqd0Jl
IDOg5KYi8iWbIaTZ0uLX2FXF240XsyqKdBuhXLInlSxVvtHSK12svaKFTZTb5sEYzTtntNrL4Kqz
RZzsOFfeocarRH1psnrywjw/mxEwrLJzLoPtOBfKiXn3O/oYGt7N7NR/ZJGB17Pn/lK4JG5LAdA0
ISdmVrdJp31QcU54ndkYpGoAWoZ+twLGKH5t/7R2V5zLiv37jPiyNJRJ/pv6OmRaMPGsZgHj3xhX
1hi0H6NWpECdqryhYLu8mZM/Ve+6q0HNw9pnupgOcEg6j1fFbalrc8xu3mRZUV5iEpMX03hEXdJn
d6Y/LK6JP3uM26jH09vBUiP9WLY8k2GTZ2akhygp7+2ogf1XNdO1tw9884/DiGBGYsM3D/GztOcI
vk+Nv5SFia0qXsKs4SjBHKDYWDiniYVMmNMRhMtguk6WR4L2ZKDOsb2xTJKFofT7nfYiXpWeoHVQ
F4qVKMgv2WC/st6ZdOXVj2xAQFjyIqIo4TRBUCnQ5PipuOTKyhrP2fx+7a9v/37HLSS+677iicGn
ty9rhzr5sXhxAv+79+C7Fg1717R6EAoWnFCXMCZeaYRPGgStoT+8xvkx+/RxKqJzVkw4KprTqK3H
hKajVSes54r6jZUR1O/Sph2ZwC9IHYoe56E/FbkDad68djt2ingWrysEmL0hiXfkZPiTazrNKFVu
tn0MWy5xlKJHAPo/Kc+rSg4vorL3Q9ZRGW/adC2FLZlM3PteyD5VGsF9E+UaqG4srkqfFJqwhseA
tYq2ybsxidCTxumW1FTNQOvI8XblaAASfuc+j+FIE0X2Nhpg1j0OnqbX3loF1hlLHfM90jbbEh1s
QkzrmPJbsXKdmqb5c4eMOoDYDGy0FHB/NQ16ec/YapAEVpwSmx/D76+xYRMmC/O9r+tdIYtgM1bO
sCYw5PsZL/bs/HE52+GTF8XWjfR9mCyJ3wVM5S6OWPYOlncbDrCigoU6Y1f6NGYzJZrF8Np7zr2Y
7+eYyyZW0W1v2Pl1GuDZyKkAsQkx1ENFiQGMjNq4mAVJhmRcytwaGLiD8RLWKK92XKLtZiRW3fkj
DHk7ZYO69y1BBPfedS/c8RcqONNhWT5NiiJAbOdNYxWb3vXufCs+0Ev2JazbcYClk/hoFpXfvZc4
PrKKFPYkOfr1+qesq+CgUEhuDU2Qt+6R1ExohpiKHS+CmhiFGYyDeMIDkt7MM8C1YuRpyKeddu1r
M2VH2dqHHiFMY7ZctRC0x4rmIEv7vKAccpwEKqZTzVgzwKvHyXiuopNkF4dnkBr7vMiaDQMK+8op
mh8ZiU8pQ5dsEbPL3mEmmQYPU5vofezaVBaV+PSb6GOILfuldxm4QFQvpIyILWgH/I7xYhmXhv1Z
XeFAEar5zhvwcdVwrOr4j2Vx38c8ywYxvw3YnA3QUHtKzVbKSBauA77SigO0AR4rV6zAcTsfl61k
65inyUWys2VSbTzVW1dqaYVPpvYj9Tsm9TXgttDlWBagkEfffuuVJ9pMsapx+KGhwKluNOOElT35
e+nRj8Bpt7xXbf2EY+pzEOlP2n87wnW3gz0Bo5qjPfddcVvwZC2VYnZpY9fjxI8eoJ/8OqFVFeM1
s7Ou236YbtkT6Y1IbIp5MzUBsJNOg7rVPeEkxMcmxBdIj6V77X7EhjNvXU6UvNw3dWS5b+Hi/o/n
Gy8p7EPpKbhLUFBLFPqVikk9ziOe9KBjVujZbJsZetB7TioC/yEJLhjYsVMH2IAoGhnDVoMj5ury
ouYu5+i5MWzF8huizyhJw5HRftnUo0ZGPj8ac3rgjhQfI6u8uFWX7Mi/P8Que2a6XhfML/Uxsm/I
KJCfD/PyR5MWpTFj4jjMnY2RrndOXSw6VXhNue9FRDXOtwAqndsqgXaG98uN/Y201Xs/mcHOq9Ud
Y9lg7/jWTYIopdz4Ps9CKv9QKjaBGd2jWe+ZDPmXSMLca7saeGtcg+yc+mIf1GxcfGKgSLIV+DFa
Zx2n/+M183MxlgP/b+/oevZ1H07pc97fxKL9jvTw2OA9YKNGk8hohlArzR128FumLP62gadiCOpd
udvA/mNvvAoj65MoFyUM1nJaaLyfigkw4QsJzs7uABcH32aHJ3PojZH9j/kVNsTYHFnvRSl8qHN4
HIuc8QSJkFXiNea2Ac7Av+xKdQGVOL4Vnozop2wl9jo/c+CJ1DblrGZNZg29KYsN/xzT1Hye4MVY
o8DiP4diUxVJtjddOSEVO8belC0cKULyALbN8ShLZjU1L6JszzbGpGMaDRemL/nOhQZwNEdFRKvJ
PnPSEUfREp9rBVauYa7zclt4Ke2lHY8+M5IU60FUHMfqRRtucvrrK8uXZ7WcAuJHSjBnWC9Q20PM
YSdPNSxVUd3qba+al7/+iOdkp4Q17qeQbDqHbMTFZfM30YqaZTFgfj7zGCLvhyW/4cbhMckDLJy/
n84wAehEpWTVKa3ncpYdyiE/8vuBRne872X/yp+6PRwOPBqQxdsIa0S8fJb4HF26wqHc2V7zFiwP
Zj2Xp7pdygUNFazKcOZo33ketVXSwz/fT9DgXHRhqef3qYhLbltNeeLmfiIDn254ga5r/vUntXxo
jHDcxq7x8vulLPYpwSqWFGTniuwwtkVyaAy4260d7P2Icgdpt6ffD8NIXbSu3ZQimH5PPM5YS+Vx
9ypTkwZlillzxiBAg2xGVQPI0MndRbzi+AENbFglP5Cmxbju5qg+5UNfgeZhi9FzC+S6Lj6tSBks
Xdm+T/xLr5YyygK+tGiowcrMrCXKGpkQuLAKFAmXj2vixEsinUAXqhIeY/rFsZXrARfpaeR4clUS
zbhKFVQySzMw8STylJjqE7OF+tSZPY6O2t5ZjlOxlQgy6EQ10AumCwGTx7452Xr0d1UXXXcpu6O+
iNSpdFubSr9oubtECCG/X5RpueaSYgieBCUnd6k2fknrgpziU+YLZju/vzBh4ta4x0o71WlYnoRI
Ixj0bXJuoqAnAW3S98pjTxk/nX4/IwAr133KJqqd1E0Z0uWrBt5plvqyI3M+BGi+uZ2oXTVIoJKm
3prNeIoFicWmZj9jzP1NV/AAElO/2kjw68ZX13XZ+kSwiJmxbL83HhOwliwKjhS2c5PtffBEbwEN
gB/IQGX4cKTxCUUGYUXpM03y6EKwwgj+7wipLEKHT5SZbMWduA9H9npT0OyS2Ht3hvY5LTBCGyZp
sBrL5TCXXLUtA3OZpn/+Nw5Rdkn3X5Sd147r3NVlX6VfgAaTGPqSYlLOoXQjqBJFijlTT/8Plt02
fNFoNGwU9NU5VUeB3HvtteYcc/h/2SFUTld/b9VX/7+Dn8x+1I//9fP3k+tHgpFi9v14Zv9lhvjn
T/zLDIHz/h+iqvA/SWXMhMHv32YIypp/cN6TJqpsaoaOK+H/pN6b/0A+Zoq6gXOBrVAy/22NUKV/
mObE1ERZmUzMiS4q/z+p97oky//tjWBPEBWR52UaiqRKiiH+tzeCI3rRTPS7tpaGCOgEzsSOMGP6
tVjtrDyMOffET6ZEf1/ykIB5LXgiDNCreSyFFXKs8eHfF1y8tMQjFMTN2P74+/IWnhUWC778/WfW
Rx357nDL404OfaUUOMSPXxoqZxKY5X/95z+/J6SoRu+sCi/wBwx542Iejl/+HslVzzfV0sgJxLkX
VLZlTvKCTjPt7+G9kFGxtLo+VbPLu9BKYGIlOrJxK9AnyOMzPA0qKl0TwBs8EoSvzwTlucGeWunM
33AA0mrRzKBzayNZ4fFjxRtTFU16AkrdsFimGq44U59Vw+vTTDVOXKjk5k/GbEw1n+1caCXCzuRq
K0z4VlmnzVwVdLb+oMgJ7YWyKug8pyAyTs1gznSgZCGSmpkivxlFV6iMJhODIO63SSDn38OqrHgo
08eZK8QMgvYo/b/nKeRgr/4ehWGG/7J2izh4z/++kC769MSO+NS2yvywHPyAzh2ZGPSL6c4WeB79
cYYZ51rrSnA56kcUkiuB8kysK30mk7KdI+ObBcFIQ9P7mRqohyQJCxtl2rwWinTOOpsSsww4kPrI
YIxNPfCfL4CEgHL9+3u4GdM5DuBo1xtS477+eEnjF4gt+fzvP/URT/X3SDZkzY/BB5pjB/Lvmf99
0f8akuMX4Q2/ok8wl0UtkQt/z6eOIvD7L08W/L80LGnMndIZS0CxK3bKEjCGxKj7JE8OAOr6bxgP
zNdRzmVY9UQXMmALh4uBHBFsBLRM8TJCSxsede0X5D6SqNs0ex6ZDdzMaXIGywtqssIvI24wrlhd
5d61RaUvXtKq4JK/vn4lQvHKS7aCxwf8QEEp+Jq1DGI4ZFXvjdIzff/OJsQW+CWSsvIFt3QAe2NL
9Rx3ZzctFj3kepFNkbAZyR9asrqwi7JLgidEi7Rn0AiQ0yQ/giaHvsDgwiyW0Tep1EJpY1DW1SWt
PXpUaupoP9GW3i7qOfyNhN3AWWdsmR5ARUeudgbbKXOokRCpWbDo3vB4ehtuZdx5EdZaGAJkgDDv
Ih6DQwXwuUIHqLbOyRv5ThxUCu2mPYY77SyYlgk9fVkfsB3wTqBnxsUDZqGYyija5dUwanksUjt3
WF6rPd/PPzBROI/XjOCihbAG1o58Iv9gHs6AGDxzSrZjbyO5j6AgMi4Bdmup80rDougN4RatJnT0
4afRrK78AncOgJx/U3vNMqj8XyJzy5pROZxHq5ZhWFhgH8UH3mnod0XsVGviEEuVyDArkOdIaZq9
Qnb2Vj4pF1h50oQ1xEJjBlyr2gHpRvCQH+5zghVK6JiOQqEcuBr35j43oOZbDFoIexETBkFOfNCW
nEjrS/qpn9KzCR0cjii2VL1ZjKBDyHc+ohyBT5E0oLtH46XR6YYD1fzSRy7gyfDCVQwTYTsUNhBK
9NTGUVkKVwCXvBguW/Wh/vRHBkLU0PN8VjODwmHLaQ89tB1/k68UEA5396Iv0hbFMf7LTlaywkrh
q2e8G3SlAguifHZol8W538o3xn3ldYw7Mgnps9qlkdOGszhcxUjOphzdTZzRKUprl9gmrPSFvoAt
DQY7uJULJ5yJ6KSOiEZCPolpj4ocUxANPqeGlWO/f805Uk0in1yjcvTpa679ml8cJBbVj/qtzCeP
8Nvcse4MlaMdAiSvFnae5H26Iztr4VnaYrbItwAk6P9JF/pKJIQAOXeYtmEkUjepD6ltQ7BNznZA
UgtBjQ/5AWAzi32D6yFx89B5fhO0Bvg+t7/bFUqBdoWySbuoS6yAjNnalWkzW0psDFXAcDnyXsM7
ebbxCkQLUkqcSHZ5LMjL5qzGmjEyM43fFAbpGQBOSj+kvlbKB2vHfbCM2Oq1b5WZm74H98gDQDbR
TH4MpF/NaT+x9cT8uj7jyTrlB5JAdIvfdeARcIZSws/2hNDynlcPRDuu9Jn9QDRhzGr44F4pGVuW
qJKAw+E0WRIiz7LYeWRlzDoaFaikp5NT+PGG9OZmHqtld2sj9z3LwScjK7VK4LOp84S1eYe6MMuP
xJ7evbT2463whQCaz7cTHD567r302JOGy50I7ZOJ27I5398zBD/i2EO0TcE1eB3gEuEQIJ7sF4DG
iE5K2ehYd6R5fESn26IPEpzgQRPniYehdEjAVZi2RP7r7mg7bu9dsoo+n9HU/Ar2NWnOG11lAVF+
4I64MohQlHv9NWtPUbF6MUA+MDTuAZgxnyXYpEHjtdSFWzWklAVuVi3LL+lQX+8rk8bSsH0RWRPY
wbkTYU2dJxpdQIgRpJSoLvipWjoPANPEXdVvdPEXx0GDwOk5ZfEIE+eu4nxzkvgniXxSWrB4ybv+
SpQ4ohNetn54H+7tTSaHhUWWuxe7mKy7CrdQDpwf6kkKhCnZ8jvUwLTE3kHPyWKhP8clIwDASQoO
RyWTT8aO77cnnV1MkPgTcan9xjP+h96FuAWwKOD1LdGjNps/vwI6FtYRrcUuiK+45DF18nTr6XvV
zab3aznH3xey9REf7+JwyFK/D75abUlz55XMUhqADYlZrpxACoKY50jPbVbSGHVw7rWdx9NjllwN
dpjMJHJv8SIhMrfQ1db2eNy0TrQ0ek7hLGO2Wu30V481ZfH6MOfKPNpri8FX18rmvbmfjDlXNFyg
hXDVa6dgiXkx0ccxe+Up0AouK8Ri9hPSobLOq9gG2ifdfayW6YiWs9XJfOQI72OnO2YuOiMXqX08
Q+QMZTdFH1ivXz12qRVN/mHBVNo9c7TnE5x8S88vlTByGfIe42Iry5A0T42S8gudbSASA7TQ9iah
XNWCU3mBlB89HlmBiNAE1K4YT/wo8kAx0MOWC7g3x3cGxH4ltX5L9Fy80u5T/r6cO0G8wzgUkNQp
4Bmz8j0L0Wn8VTSRNk/kylS3ljnDl1zY5UnYqoUnkcTG1qsxw0R5aEU/YBAghvIQU1I6eDAoaArJ
WEiwtDU2REHUjrRriwIh28J8nYG7yTD5UyvAdfilXvKV+ZEYFgl+SB7BOS+eix6HMpXG1LgUuc1T
2sucma1hCQXxU73gY1nG+6Gy6WYW0/pX0O1yjZcRA6NXk/DmAUP2FCe91TvBa3dvJ9gK0hw28aZb
KB+Fv9OQ0f+Ut37NBMnY5PwOgLoL1U/x+dhPuPjdCnbPlcCr+7EkFxQ/w4L3iEbsgERasMJDSw43
okLKVegu3QwtSvs6K1vGBXBzGplOht3RL/bET/NDhBpwaUH0n3BR0+tzCRuqDsOCWoln4VGzTwav
0WANWvGcYzdJnjt1Ee+GS3cpT7z//GNhs8gxEVvlmo2Dbvs0m1XH7kgDhis2B2SOCAlE45os9bN0
ev88e0cJ/SRdMYuecwyABVRzD8pO8NVs84fqlgQcj41ZriFbRJB/B7roP/fNLDgIR/2bC6f0pJNY
XxAhTc6S4tFDFkHyVGCGL8b7UFOU8Ewe4yD8jI8QVUFR+yV2GHzFmUd4TrHQidc06TO6WLOXJQxz
S4RojWA3vUW7GuQKUe+NE/uN6GaNI772oeY0radh5E4w39CWdpVHHBDHZ0kPpyo22Tf7tMlMJXGV
c8m4w8u+mZ179bqp4aMQgn3iVFVs6pP4CezIvBouCthX6iL5YmxYVStk7/e3m3RUt9t2X+5LeSWF
03avZJ75mr0+xqghjOCLYjuAwzDd4vD64sUXitNt+AcwiQXx1AznxVZugYiDeiA0ZtrqaxlkWziH
IVpt0I/zVzOmCZKf7lWCG3S64kgwUQJZ0W0gInX92twvPKMG5SykDCilbUZ0ho1Un2OT+TuhPB9d
VdNc3SE/KcODnn/2id98F6mbddeY8bViNxjdXaoJaUPYYYb+w1KX3ZvWKLPccQyBudIqlbdqcyzD
dzE2UxVwtvO8mSGeMOZ/X/Rnas5Hx4BhlLe7AjKjfZqMiZvmX4/+vvf3JVD5U1NUqTAMNHBxjWg9
x4Cm1ATHlEg6rZ6xIdU+x2W8gTknvvFRJ/X/epSAx2CWOv5JDIXKe8XtojfFEOPR+Bf7iVKn/v/1
p6HQ0PfTOurIia9H2HBewrUoSQmVUypFWC0jeY1zJhiTbC4bHI9p1a9fJtKRBORZ2mJpU9+DXd3T
cm6mBdv+30Ml54g/xEk3lbeEa2e1XWcXmi0/oUxDGZI5RzRSc+DlgxsrAbZ6ZHoxe0Xk1QBI5l/l
TiYpWLWIg5zRavUVddbqcyiG6acmWcaSE09UW8ztOEkQX/gxYaeYIkPOMJRHNoNPDpOrFmYqhH0y
HDSPX6pqBIe3lj6VD9pBWQ0SjbiFYLj0l2mMyqTs/qSXYSs4NbWoSbIWtb6TXxgD3pfE56yaD8LB
JBKTePVroDIIaIkuh3CyG55246ofzaq4ceoEWELX+fm2geUR4kc9lqdWeykwTn2gU9hKN+1QfwqD
HfyQAMUbrZISRxgmURF89kD444nDeFL+ab+jLYfUPN5PCLme7JDvIR18PfcTkuAIZErddEbhIcXT
fFkvEZO/uQt/BSS/15c//Dxd6TYSfj/0HU1w3jqEkevom6KYk14HZOij+slukGjxRQPjxvUukYlK
ZBnF5ZMfI0eIpAdqN/lcHgAdMEB7klzN6kokEWFIzQ67LANn6uEVwsKBKvbp8nHnZHVjCLZSf7Kr
58GqQxK5HiRaRU6qW8gRUdGK3x3awcgywW5t6sjvF/xrTPJwPhP5OuBb4pgEhm5f2NX17uaEgWWY
hbFs5TCVptFgQQVeclXmoLU/SdcaUT+XJ29nx1stOF/9tGcdC5f3I9xdMti12Vu0Xqs78n2HyNm5
4pcNk2ir8epPCG/qN7+1UKaEz6c+Ls5qakKtsYRD/XQI1Hv5fGMv7AlBfK1UKMbkOAh7zs8gL1tH
WkgsLAfMd39sc7KcSHONgKTjCbD0PcFYXCs60qlvog8v4LgkdjWcOJwcZVwnTnHCQSXZ6jxYqE6w
Q0+DPb7zij0y2jx0uYwMMsXQXHdTxcMoyWJrrkTom0SGN6doA+hWvxSE0hvIdzcZMVEMApTMHr6J
ttzdW0cnguxUEz4Gmor33Gk/mSsSxva8DPDat1royN+AHwDVQ3fnhM/rKNECUVIfoLETwMmnUXgE
2xCxTIIV9MXXCaNpsuL00oxFoB/eVEKgOAi8WIMzV1Bm0p7ifJcTBBLYfOw5MN4KofgUhSBqzdEs
5qvk9BJCTRQ1Inl139B+YuMkgYDTg7QbZ0qH0ZbyGHNYponx2xNUIawmaA05u39R/HE81bx8NjbL
SOsZp6TOhBMKon86BvQIkPuexV+86IQLItIjuuD2Xt7bB0of1BAh+0TFk/A0ouQpS9lKK7d5TD5J
sIaWSNOD7iRpgBDrgsPoE7u44rmf5VhOPCzEouT3hO2KNrZ50hXIuW3pg13SDwIBgveY4JuTqFI4
/ScRSdKCsdLYb6mm1W28im7GD10EyB0HLgwSn7kNaQDxgTc7ugLClcP35JOL5AnUwuqJzbkBJSOA
d9gl6Fgil9Df6Nr8sMQ9P3I06MT1xtRqi3ZbwW6jpiKRLZdJ8GKR5HnRnJhpu04jyc+Ntt0NSzet
DLBe9LGGyQW3oqBbYxLmT1w61W3Awsub1q1wiL3Zvgm5g5HzW9H/il18DcmNMSJCysQTaPsE4bxb
EZ5h63b1CeYJs4y6UqBYn8nS8qKNPsZoW+9LcjP3w2RNfFnXgLCdxvEufh3vrEwXAvYY9relFwCq
6sc2yzi4IwKPKC9Spp1gCaRaPkARZ8i5J9RlPDjQdKBPUNBDXb4v7Tabkzp4GOyajxNh74621rQn
PLKYlt+vHTdJoBByxBa6eivMnV2itpLn3GTUQiaDXZ2gHOyQiyZ+gaL5RLg8zoJV3p3perET3clb
JcS0c9hyyk/CJdd00BiWXbh3a8KXV/lG2w7bzIRiahFTnUKZRsZgaXN8UTZX0/jrdvg7+ByLbjac
SEEgTfB54JPnlhMuzM+M3ai3Z4U1uBk/2TVIWYsIsVUw4JOuBRvn9Fp1W/2mjvkgUFrEn171G245
iBafRFu9FFd8+sMTZLFr0AkN3V63MsoIfAFUMbrF2kUfMRN+/t5vPhgQkLuWRcD4sEUR3JqXWAAz
OWffvXxDniDxeyTOsfiYOl6N+TPzSfslHY64LU0lrmVAeOfRwjJ+2GqNbkrGtADULVqwQ7GKcmEh
NSH7lMSq+tjt5Z+aj/nA7Ua8RUKaWuvSuyM5CTbrfQL1zOEfJBxSghHN/jpG7Fks9s818jrO/kyq
G25rK31AEIahd79WXIzX4datuNNYsFG/R0APsHFIqzg6iZMFTol4Vs4YrQ/MdLmcshknVN4rAU8B
4FzdefvctaT5RJ6KO3Nc6BXOt2Mq+gInbdX53BdatozR6S+U26R39BRqAqnfswIkgeEVvWskm4ar
8Tt0OB67DP9w/b8STBNHbXDI8hnQSVZOCekaAswsP4yvmZWF0F8+uxUKJ8JE+A9/8gnbhOYnH/i9
XRH0HOjbF9CKMb2OUyXbNtl+CGPu0xCkZEdskcM4fbxQAPuYbk2KNAsMOY9NB44YIa8Tck6+T0l1
Ndcsv1bnaGfCbJ/UUPJiTJdi/vMjVQfTcKuW0+Va/IuBHzPyCFLPdlUwIxfcDSdbPhTlop6CXXBS
v0Ht6et20aKBvaCyxthrBWRkS2Pv15a+om2wqMjAzWa40rlHVTbYnFRM+iKIDcQTQXg9YE0uiUv3
Q+0FCKZmODSt6frsxzC1jfQ5EK4TkFfZ81ZQzu3q4wQb0RmpNFjIwL7vKhaSsR394rQIaTa33W5f
nbR58njtRUe7Fbgvn4jMLbINaOgTci5dQBD8mqUfAIV3n1PGOulM6L/GhFIPoc+D5VflsjyxSWLV
Fg+8sSSIce9WP9TisEBrTnEQwPKVAGHQGqMf1bmxyq8S7tVfgFhD6b6NU113VqTg4Pfo2Lz4DKd3
srz9lG+pY2NVpGUJpvA3WXPmv+k6EzeqPQLeytwuiEE8kR5wTrgDKPA6Nj5AST6mlGSRypb2+2QF
Ni3s5CKOHoc+MH1MxFLyvF/Kv6y6ZC+EZB5tggVXWX1Iv1UnvVtpaYNsxFS8HHY1ALMfnBOs4FoO
3h+y1/zN8ANIoz3Mo22xD3yu1i+eJEyfql7SLM0xT1dWMb/PVEo3D62uzLH9ZpyLter0i5CQW9CL
pLngowHMjJT5l23ZjKdYCk6UXpMFueKME5bSZvLeDqjs6ZGTD0txvmeNKhVfltyYARmwn8lYZtyl
RWAsnznnHrcG4pEtOdq1n+YnNydmxfbCxSJ/y7XN+2dhfj/fydjm7q1O/WUgU5Loat6+71t8fC/L
Q3ViUSR/lOG8fAwpExzouh/vT0KYK284EYeZ3NiXJuoGsMhz+GKjofy/L5XbHfiitjC+qE5gh6fA
T6LZcw9HJDxOdjkNncML5ypqDS63pXxEWx5fWr/5IU+LQ9nmtYLnc52Q5jmL31ayTBeq7iBA5LgH
mYKMkRokKMX+LHfMVbBF5vD0ewcGVEoFPnGiM9moDvfOklAnn0SHrbno/X7fXSXPWOJZzTksoTAe
Kwd4C1TxhMS6fBqldZcppByqiyfusk+c3+2BNRL+Jh6i+FMq8VyjbcPXy/GJnrOBEJfTGCsf1WTu
lAVABksFT7aceOi1GAccRSDavS3WDk19xSBV0jXo8DZTZJcD6DkHWE5izLLYNQ4NZNqFAXQpxT1v
vXCrtQjlbHnznhp+o88H5ZSzsIIFHrsN84YSWfZjyaFAhH33Jc0hjt+6Y1tBRbflK3Asmw+diplU
SCIJ0w2nPgrTPa4m6Ya+ZpadOPEtGAjMOFjop4KVaBWvsdrH4pQ+35t7hGz4D5FOK4t+4EN649oR
Hne/u/a/Ii8vs4RVcRVqt/mqz7inTKIGd8C0GxKrCeA6Gwvxk8bVpHXUizAvJe+5789d6Uxql9ZF
9g3t3OBZ0c0HPpKLfq3MtbeLyU0mwZlGU8UH7uSwup5kg+AYHsF0eT+Vl2Q2o9jT+9vkORWX9H0G
8iWXiqN7xqG4BnSUGEFRjKPaS2jG0CbZq69byysKZ9017A4TsEvDFC3ek978kk76l1+R17Wr93/W
XWsK4ID5RQPmVyKmE3S2pfl4t4RvmL2/ypmhxz1wksCbMGKT/HCrvAFk2xWXxTRowIufqsYjrASV
4JNjcIyrBQMbz4cN2kaO42O/FeG9pSg/p3QUv3KLOOYr5hjoWZBcVXl8/0OIMKjv9xJIqTuVhsVd
wBn+vR82eGBBuHPDbI2vrvT5y5wL4oFYKOe1YtVGUc80I/geXLSELrPFbbFGkBlY6LXcfJ5w81Aq
s5EEq4mTu9mjOU8+62VEPF5iBw+RVnI5Lr+v32ywkt/6w+jHjYpZn+ZV82oBcg5x6K9yhIt0rObd
tOXAP9zU3x6CTzgFHs+JmS3k6U8MsO5WO3vt78IWbE5TjDPO931eitv3e81vfDbz/nofTcIWA0nS
o1iso4bs1rnxmuPpm6gYCSyGdAoZKQROvsFqWeG4Z52kT6S5qeFLpsfQEjQlMCiY54LhvasrcjKC
6wAsMyYqScHw0sCTxzqCmSiK52aKl7DYqxTleMOY0V2Vds7UFFoZrN5KQBAPmsI2HhTH97U2QG61
CA+ZUxAwL+TgZ7fcAF/pR0JvTbBZLVNzN5l4YXwGwn2QTHcwKGAssleBRrBl2fjqHjXdc8LfRfvF
NDjeMODoTJrSTD99Di5ge7gX15GLsktcBTeZdYzq3pGRI/t8elTAr104stvGZ/A2rGSHxZz+J6iK
xGU7c5rVcxNNVmSM66hWqUGBvEwDjyV7TKmmMo6uVMtJvkwBxrwznxrNfOinRJmm59d3oDlc6smS
QGHH+KATQNYfi9GNNlOy65fBmvFpfQS5ZGDCNb32yBmegaL5UeLro2ESXQpivGlCZbwCR/jpvowP
NjmZwFY2pNY3KTZu2L3ZvtnhgNaPcOMDBtUfAk4pcWb6GPRHzvHTHWSgOEtU2Zo3ueJMRnjIDsud
9HKZ9YNeBwlWl3Y6uFy041rNh0/Ze7SLEji8xbwMCbNk1V9soMoUT9wpI8EYPiWMmFVCCMUZRepG
YDmSmUy9qW2KDuOvEwkgX4i3s6EmvLmuBet5wtR9eBk47xxUgEbqP28xsMttfsoyXxd8hgtMHKSI
nh00t5kUbYfubEYkuFE7s1BQbPBU3ObzRZ/H02jv2IwFudZVp1oNq3Q2sQSf1hHXApUdWK4TfVny
bkbp7kHfgg6ZbOQ526N6hsnjVhe4CTmxw+DqTjKC7oi+7TKkafyiLQWnilrsEJzfB4lYBuUWGm7N
E2QMwSjLN+iTJ44OlH2EO2bjpErXZsHTfWOkRpDyvGlrzanmgNmbaFpeQ8QG0akYn2v46OPpfXrn
/4o/IPgdtgzMGRh1javpNi1Lyg2Voa+6ZHgKkmh6dxhjXRvGlCdpK8ySTXGM92zqwDmwFtkgQL8Z
GEWcR8EozBg4AE3xXwdR3UTzbqPV4LKm8c/9Il5gcMcU3rPiI/WiOdGF5N1YyoNmd32j/5/PM1g5
0lRelLfUuTvCrD6FB16Oat8lhykHSSUzTJy03Hjdz1Ww6Vephy6feUo0TujwOHLRUNvFx/LIrdkf
uchY8OTCnRyUq8HCvemBNc/MGnjDss0+RFoYZ41mTO11vYPsM+6ZyU71GtK9lf+kyqIkUJmeELMy
tmjee8qdxK8GH6dJDAHq5Q53Z8Ly0tlQ4jIC6vEx5SsJy49OOhJaTadRvXfPLAM/j5PcXe3F1U++
4zh/6KHuN+T1OebrEhMyWINnFNbSio2lHOaMvnj39L95HMlnoFdeOvNoS/kof8JD8tmn0/SHgfCO
Xz9mcvIhzIn40XHVcVC6VIvypySrCEsvhphldMpVy9gb4vjqlPZvskRrq7AYAaKzBUQjHPl0eI0A
gN+UYRd50dj6StsgE5qKC2PP7LAH7/ONWhmaK/NuwhVpKAEGWmiL9jF8vSTuQSv6Zc4xq9dlb9WF
BXOv685Bs5YUR6FII9F7F1xbXNV0dvWV7qENP8Dr5/ZTJ967sZXGptxImNnVnGat4TO8cKggdrjE
qcREh+GJ08yh//LL5U9jkQfT5y4/QcTHCjNjdRDhsYDqW5oZ8lMfi47kcBsUdkEs6FHdBj/SfmDe
/GXE03qKLOIU/wh0bzPaErZ84d9rXV47PatVdRF95cRIUbCzg/Ch7fuPIPKlmUzM+FT+wrUffmMH
P9O4m5yEYIYzy2O2eNIHjyWDWLf5E3/tJTiwKGjiKESbADNrxkMKwfOdz5whJ+oajpM0BZSylbzu
67WtGb4J20a0uOLzk/KhMuQJD7Fq5yfjE/vlhObPojkyPHlDEwUJ4hE7Nhz5HfWu3Imf6uK1wXcm
E8LOgPNPj9Kf37fSU4g3Za5Eo4G+6IEh84SYTQf1m3yV7eTwvHHZBQeRZvPU2DDyyQc7WT4eHKtf
dBj83ntRg/3onVWfCppCU2TJG55jeFBZ8A7R6X1AGwCgqWEFz+CLzXBO460sPk1+xlz+xryh5jL2
AkJTbcDvT2ajh4So9OjI4BbdlBP/DAfNfe6qxVgh92y8CAEsJCQnGpaLep1stLVg85FGt5wbaxG6
5T7fmbPJ9mUX295TP6HdKp2FLGQh+5OtYTr1Nbxw6z7noMx28bqzmS4ijCawC90LbXnKzp0tzVIv
bKeyKyDp0H10eLRZaMzvFRYPcqATq7nUt3at8WoZ336PLVsI2kumlG/7uRAA8PA+c1x/WulJ9eO9
FjjLyW+ByJ/2tY83ICxmfM7f9GKegTMGCU4s5B0I3bh8Ed7QdWCIqM/fO0WeaRtKzFdxNOfiImH5
ZOspllyX+Tw+ZeS2PrRPvteABP1hieBCkT4i5DRU9pdyJdsSFVtIRWQX8paQr4hJzYB/ET0dPmyL
V6gGnsLJtiBe2AKkwiUiHssduk+BkRsnanA60YPqPVeOLUXS25FkDzatObHEr2LJb0IsaygEnk7L
c3eAHcDvCQF5V8w71cX9aQMNPSZH3BI0XlKLpC+BzjZCzEO9EuavYzNDRaX9Tfk5Ne7l5XOwuxmV
es7Sx1Nkx+SA+PSNCyNssBXpSvqgr/vTU1Utg3O6HCVigQ2j6j7MzE3xeM64td70U69oQpjbgIBr
rHgpsN0jn3Nyc3NHEYse7lxegV/hHkDDzrrdX8coG7pT8+CMokNYaju6AjUN+Bs73fH1mhs7hGU7
ZK67+qO4kF9KHU24zYMVG2gMBhiFy0fZsIOw02hzVEPo+tqQRviUQlMqVgFM3x1Vtr6VhmkPBZ3y
uNwNx+ow2XYL0k1fs1Cd6lS259Jjgdk0pPAuzGMczLS1iICEnZn2x/tLwNdiI4pZRGB9EK+5aB5p
s1D1Dk8oLd7gmTYrwbXU7f7MrLs8R2cTegiiXjr+lnkCxWJQfjmB3cyvJECmT1unrqVjzHdNbEoW
I9XhNySA+RodOTDUfJDksXNocoiIWEfUHBxrCuKFnUymUnaS7/rBSTVsvWht3u6HklIbX3o5qxOC
433II9ST926R5utI9LUv7esFPZ63ijdxqeuAmnzG6OGVM1VzxRrYD47G4Erc6BS7pHFtO1xGfnaI
/HStcGM2U/0hbNnpEmWTBB9j+qXCxaVynup8sEd155vpPox3neLfn2BjkCdN25+C+d+FGmIMkIAl
RRvLLuitnIKv/uXId9ocU24fVmriGxLyk3KnICvk5TUAagF3cdRT4UVYpYRa1ucqKzO6y8xdaV4x
a8K6iiBqlS1qbxrf+F3Q9wa+z9LSOpo21z9IECcy6jNMZ4ClEWQvJhpIkvFAraSMEsYF+Q1HesJr
dhI2a2waYMcOg1//EFa8gCeRteNsYXKsLi8kqoH/zJYYbuCYPlX4Jj4QV9xZyKhY+QDqZ4j4dA5t
U+lrmD/xaUzD91jCcrqhbxlMK7Bj7FUFQpmIpnl37uuNPjMYm7Y+tu2kX7JPM5Z2AxYc4P/DnmxK
pZ8XiCAI5mpcKhKecBJfpTuS0dwSYJFH7QxHn8SmwjCC2loe334CQl4bcPSJsGj7XZ3tw9dGTlZJ
7gOVl3oIAPZbOAvdrGu36QChaZowg8wYTMz7dqXEn4M2Vw3EYufBoF2T+pQl1GXUQhQJRBiXNEMo
2Sm7ZccIiQqy+DjeEVq9pQlmF1HdMJVxDrW2ptnI7uKruje3yJMaqP71lJA0I/MFwaIwSnNXyh6B
Oqv6JTF1qItYmAkmaU/aZ7v9G+w347T/P3P+v/+Eg4n4JYFW+p8/eBrB2B0p0cPxA7i24fAk5b0j
yZXs8PF7w11TXb3Wt6QCmDODTNqkoTEWVdwJuUBTjoTieh4GXUMrhUd6jqK+G0i9LMolnA3Oin/f
+vtDGTq2XdW0tv++J71T/hhaXfPPHzMJ1jOKwvSwttEyIMPPEfvwW+pGrf3f98rxD4oXUvu/L0OF
9eDv0X/+4O/v/fNHDJU8WzJq29rGNsrs8e/XxgZJin8P//4qSFgOJpH8msPUKTdBO+tzTuPqgFCl
ufsKT1bSQsMruypz70HtDWiA5KiuYf5pg62lTnh6NcOqDIZdf69qTH58almiTDZaGm7i+PkwlWRP
qstDFtvaVWOVjATGG+FrmIVC5JTcr81906e94j0zkDl5fL0LIHsA4PdujJ7uFbS9966rwE2I6btn
dBBMIH2TGFks2TmirQsSR5oxGAkKPpYHJVoL4euatFk3a0PqUxwnbH0a+6bWhAyuqqb3E43Jdtg9
MjGTF+odWRREK+J+HT6VWZTyHk3ElrAkA49xTWu02ya1LC3MCSN5HBPfhsgs3lDcHPf2AKTKKIcb
rpDKit8UHA04JSiFniIEFEZxyMgyRN85QW1RkVDgDA2yxqpjI3xVNJs7sZ/F2fPaRjJRDWwxGEnu
jAcaM89xUYKoCSPQmjHniAl2YCTfBcJLE5A5iX3wgdUIMV3brgINAoOInFnDhg6u0X2/mZfnz04k
q0b/jpLJA8TUy47DyR3aJ45tHWVCb6B9gdg2i1BTkPPHEUORJFsSHBY8Qcyx6Apdyol1AyCY27nw
hvTb6NPI6YjZ6MM9KQ51hVqsbDkGRENAqvW7syfF+OOj6TJ8nsOyTff3DCYRaPAdqASom8pkICI1
S700IRVMrOJkXk0++8GfpMKcdAkWiQxyHG+5U4GbtKQwfjth0lzv4jMnyPlXjFA+4Hnn0NTHHZGA
kzm5k0WL6SGU6DmUOJHXETElTT2uNXH6CAvcFtI6yoEldJmBaOFdcyJ/6TeIErUn37VP8/leDXJM
U8qQUB4TSzaQWgh7ncRHld6mDCsSLAYQ0/h/KDuz5caRLNv+Sls+t1cDjtmssx7EAZxEjaEhXmAa
QpjnwQF8fS8wsyoys/ve6jbLpIkipaBIwHH8nL3XLoMdnmGKXk61vWP0m3IYx103zai5oUCJnJmi
YZdPNUfiRlc6fUiAOlIijkxZzBI3+wI/2hwrd8IyT0/EjScW6ILzI1CRBpfUZMiTUbs631kCqy8z
Dz8TXOV+kXFtS+HWX0kOWUI7t7IWw2l2J7LXDc6ShGrATFrY91wLKjpohGJSbRMVhoHUZjGQ2ZsF
lH4jm+TFiSWFXIDW2aketJQtwSAK+soDU1WNvmGYcGlLDO+hN0E+G1VqrRuWsqTKLVBMKPnVbcCB
tA4GmhFgvtd1BeRUBzu8Lb6USPuTnrJymyQXe31NRR7nsW/DPjv0lDRJEI5+MJfpqkZ0W0oTnSEI
97HLNH9eBRYX1HLISky19tHmDRiWxPscNz5+YLrgIZTSnSuR+M9NsmTAhlfEDwP6q9I7Fb7F7XjQ
TXRfGiIDlthwZ1oukcOMIeJUAdscGJHG4UtUMlIuSTG/KmXqT0bbr2Kw6L7sST9sQcvQA2P4PxQ0
/5vZjNkAp8/NPD+ZZAdXjKY6ZohjOiF+7jmCo8WFKmhilQw+Y0+sia3X7hwz725KyRYmHT80R3sd
Rz7rkkzJjZjSDbLs97Zkb38IIsAUcjJuXJOWozDJk9W5Vl8kQBMDl0RDbJuT4xtYzf2YC/M1pd0o
DWaVDr3gkBSxzBQHRREhgQFcOa3bHdIh/g7kgqDxzDgCoHZQRc5MrQcGpGOILSFAJRJP9Z2nd1cu
NtRjaTAmJkEEDZVuwPKuy2ZbiOlGQiuWNnwj0O1sexpjwcYViN/pGTpj6VAyxPOWxBrsN050U+ih
PGuyf2lk/62EnVX2cCu7UWMb79CfiMglOOcVG1CLof1sYQLWUprt7OYcVVX8XtY3KYJ7EYTMKWqR
HtAi4mA+Rhb1ReIxJPdOJIxvS/dFS2lTBjmIShuHgp5M3Q7z/UbY2TdvXOwKdv+9c6NgrzmUw8p+
z+z8x9TZnk9+J8noGj14ck9shwTRAGmJlHm0xv6mw2ZGau7pJRkWJvulXtHSkqHtz2F/F1dtBNXE
ezLLBR2Y0afgNEMp144IRdx5HXKUo/RbtSH+HibOqkjsfeZuhxC9YaG1EC5i9aT19xMIw7a8X17i
IXAiDqrIFr4xkRaXEHpL6M5T7BkkjIG4OMiYGU1DtgNjHDQeQL/RFnacillJqrLXU0wXDD4GuMlI
oLUVMCGxmqMw2A6DdQPNAHGzZZaEMM/7Xo/I4mgz0AT5tCsY8yi39R1TzvDqZoQNswI5kwOdiPOM
HqMzWds8bTGI8EtGdjh9stZzbMukO3D1biFkLm1qEj4QRPCZelqXY0tAuyIq/cpuaC5XM8gxMdH7
koHGEKKznjONpkHunuZOzNAZUU+UqiWo3cWQXw0JburqEFhhtikx5UPJwtqXhHT5Kyvor4YAtEXA
LgwOQMwEjS0MwhOFZCF06RoaU5NunebO0CuxiSyNISEA+FVi0vVobfZ+A1fYK4fBU+R4Ew7EjBmm
QIuNcqSehuGqttvKDyEYXBG/e55GesblwZvA3BQ98/3YMcFRlHw2DUaZlExg3NJWsosZtOtjto0D
BPJAMZ91l+6y4PjedDTUymSK2SSKb17WuuuAoEnm8xbtDzN/kEXyJGoosCMLcti3ij48mxGtkOs+
xPRStAm+JS4meeM8t6kln3LzPBkEqsCQ24meBuakpTi2OsCyDUPXyoW151rqZepdAqDzBzAR8znv
h/aoQqi8zAOkHaujJUOU5h6b+iGnC9V47skr8jcrCBZcPFP8MrkdyS04GHP/beII5GClrKG6q1Tr
42yl9cqkMQHvtsqpvdBxEW4OuYMxhPkCxcr3BCK2xAnY+Mb0sEhczVCj6Z9Gaj2VTa2vx0rbjArO
EvEY64H9y9oaCA+odNMvUqQLUXs/O84easVajxE1SL323RrsX47Rfm2EONJbBcm4I3s2HmliieJc
gV6xmxnDGMODKpdbT+jipuf1rzsrbGBpQU4S0es0utHOVgsNesLTfmcS2RNOdJNy6c1+7QyboUH/
o7VMtk0tAyvcJvsgnqFVqNs6K2O/MCI/iule6REqfkLesCHFPWbFZQskCLyEG6q3A5fp2DuHSp/2
DsGCV01Sron88LZaxZA+ixLYJNc2+QgrO2S8atkYGTX9y1Ldh6t1PC28RQY9HanveMOqb0E+u/v6
5I2d+TBLG9+tflXlWNJmihN/foqS2NziAJ93nn6oYoY5ZsBRq8/WSUUWwxSQSbqDVggSCpEJdOnH
Vtbsc26rMMdwO2ElbS3AABC13SontGN20F2p69HjKqGY/bS1ra+8CTWk6p8Mw0j2hKDeIkQYJdiv
GkF9rfNRAxIzNrAXSFGnxT44tbOfnPpojmZ4XyUE5QCtbxukiq5h2luz7r47XqVOuecdJ4/timdV
/jB+L6xrSeZ6i1V4IxySmIopZh/tPEe69dBlkI17XitvU4KakBBdCsj0cQrdd1JBrJ0xGd62Lbp7
6LvhKTdZygp4UlYq4Mrxhlr0SUmS2EdW9Qp0kJzavH3JZcxcQyvPcVBbiIBHgoMIAiNGBrp3x7sA
CZVNSYalyXjQCJarYgLYK3p7ul+HrrZ1y2HldVRONfHKyoo+HZWTehC+ByTCXgXpRLY5oXtFV01Q
8PRzHsG3ElDFjS1kCSTHFU21nl0vi79X32keE5UuLlu/WpS9Sd3vPacWK5DwkJxxy84DTYyQ2rPF
IVJbE/S+HLOiG0O5Slp941n1sdbyTdm6r6XkOqwy4ac6vSOo8yiFWppv0yRuG6wFjxpDMxW3r/mY
tKvIUOgmVer4FsL89GgPki20HKClcP3oIhBxTpHz1YR2TgsNwC0x+jSLCJo4RqrRELO5Gj40gkGI
nyv4S++6Gg+0wlIW6VO4sS3MoWqIkSlOYbINgAcjIk8foJvFELuY1fJpEDJopZshAz6k50yM2EXT
zydsKWbbsYfXc6s7Nf2udptq00Ggmxgh2NKWHCjPC9qnRDhsuGjBGVB7zmTvvq1OTbaNpn7puKEV
5ORB41QRbx+R2VeC6Q8axspT1N3RU/gmCOIjAVDsjIAPUOgNPZCx/572RUrMj7uhmherttNOwcS0
VrNyVJC0GyfE0pZ9Z7MbOujWndIYiCXTUxL2Oy9NaB1EerYld543jJNdQltSz5YuzBUpU8hqvcUv
2z5h7h6PconvuDGLwoPiO+/qzOxRxFrRkuR1Nww6O++GYiYwElqhtXs2bHqvoQiviZSiWNY5OKlL
EeS01xzn+doNPea73rvbkLE9dclRF8MtdMtr/nDYa0uMs1AtHvahBoZPSpGRpj5o5XzdwxsFxY5K
0CHHb0Q9Phgd0pKJ91dbPvcAPakBVkgGXvas2UC8IgE5s1t8ijnEw2yCypTXws86i1mfxtxlBBoF
CGZvEtK2stImux6XPl8LF62J3mEaH5qpS4+e23J0uCZjnSbE5YOk1WVbEU4GQ+sZt60ynH2U3JcZ
MoYw6j4ISfgyGpoDdcemx2OuTpLuWnPw9heKd7eiObMNewQ7BHWFvijZXMBIwss9jc2OqwAG6MZA
p6sYHtS2uo5Kgnw8Sy2tDDzeElFcLIOehF5S1oNZFvu+QV/Xm3PBbttcKQM1OXxQ1+/RuDQIH60S
hH0zNF8TS6/lRdMp76GHJlNjI2JEfaQ8K1ibQaDObRrthmG+njWZHgsX3d84V0ev79p11QRoB4N4
YyXBXdogviZW6Wgs4x0LIOqVmbdPduYwgtPWtnqeQ6i8AEGeBtNAzDW0gPADlEB8ntHOFDOqmJGR
e2HlR6PoMUp1aKenieM6F1vDwtcwPRkZnFogNcC4KpRVLZeDkKNezSWR6EUUrNkFPyPNqLRGfsz1
QyRjfbOs+rCMKEuojOOzhDKJeYC0C4QdlURhWE31rk3h2OgieNAaHCIzc2H+sEzPnjPb2A5Lyhre
CmHER8rCOzomM2IL5Rea/GKh/IzmGop6we6OaESdMyCHRW+Kq6YzGK9JUsILt9zYsceG1vUeoRhx
EtocqA7DQsUe/kay2GDOcj7mOEYTgvC9h0i3lbZ6xUHV8SE2zQm+kyAxCYJFVYxbMtOZc4guupvs
dze8x+JQ0ZOC+tZ7G0fJ71rHMEUt06PpxVHsXMjp/k4QLgGARC2aL0GJtxQL1kHr0HlkffTWaTSF
EpgBSZmsY6koq0hE2bR1/cIpR4MpAKtnaOZrY/TqSjcQnmp2IZG5a++GrR7mhplGZ0M6LZECtJCo
PYhXmUo/I0jItzNSfVkyKiuXfazFFk6nhqtUeBIYJ1xFC2TM9FMwx+6D1TAQUQyvJppfoRHrZ6fU
1yVctnU7INVMq7F4mA3t3a306J29zadFRFqu24+FZ9HVNNpPrm+vuU3vxepCqqybsu6bHe1MawzH
bVjHr6Zmosva94oLamxi5m172mosDacchctU4Nsn9ycGBuhbIUWMA6uhMdSWSxejCbM8OCqDCKUP
74EkE1eiFC8DqpMpaAJc1wMs40zfkqa2aFr0tyzwvpG4jX8luyxWDJ+C8RyP2aurt8qf4aue6hHm
GAGe+tqOtRJBTv02KBMWE2d5CX9xMwHVO3oeYZYJdUs5N8V20INrFjqy2aVnXoXEzSGG0h8rstyv
snwUSD0xxVn9Cxev+C4dO5C3rvfgkgywCeYA1X/dfnOLYm1PRKWNZY0ttTQezI71r9DNZp2FZDQJ
TfhoVGWF/Slws5zrHD2ekbWvGLUG6shgb/PGPDRlYe8clAdG5vR+IChCXZycRlCwCuUafgSqJC0u
8cmz1RsiVhS3M/dEWoKQD6tVWiTezqC2OISl+RHnwruJk+p21jB1KmmMW5CpoLVcHC95QSFv2hs7
sbYBWDnyFZlZegVc33eF8CRn4V+xI6zR9oKYdVqmDsGzUZDXOxuI9AfmGVHy1lSlc+vSjmbXMF3Z
g/PkIb7LsfrheTGnjVWJr8LsfWW7Njs3ceP0zWdI421TNmglVGXMvocSA4p6uKoDyu6la19qebkN
HQizKgqdnQoWXu8ITs9hRmqRSItpg+LAESiKA4EGYZKsGDr9q3BuJFLWETRW37+GoXhKSsciSpRd
clQVL3Ka85200mMQtNpqUtgPjX4RWXYdmb74+IViIS0hiu2M9rYRLiiGMKfPEUbWtv3eQ05r2olp
0qwwddgNvIK2b7lYCfB3Ol4erZhbMu8LZvsz7YiRK9wq0b1sl0jN2dSSd1WM2ofdL0lkufXqAZ9P
3KT6ntgjMUTiLBv7xLX2VvHJPlWBdRg1I1tFEP4OScs5mC+09uJlZFe8Cxo4MgI1Q3EiyOMjTJC+
54rFv8OWxYWEqCl74Pps1x9ZSG5ErLvIi8uFvPM/fxlNzZ3qFkOVZeWH0bPK5Oby9LB23IlB9bKJ
GNS0ZuNPpOblScvNz7t5bcNEuNz/7cvLj/+Pj//88XloeF0/7zsuE0bl60J98U9GeCSgZl8A3Zev
LjcXKHezAMB/3r18dfne5dGfT/7L9/5y9/K8ANpMNXzooA2JNLM3F8B3kFb8NdPyJ/725eW7l/uz
MfKQyKF9SI8YlOWVXG44unDc/rwv5uAf90lnoXfYruMXJ58hrs5i5QFjkyuTVuaBuOOZv1J0ezPI
r7IKwmgwEhR4YdnmA6i6SIuswwyLe+25lDSXu109//5AujzFsSG7clDtfv7A5WmXu4KmkG+r6Hj5
VmyZ5oEwapxsvZYSU2vA7bk87/LI5abMG0a3bDrvk9jAuA2DlLvLy7g83EnL2pfyYzKlhWDYG3C3
2mgFYihiRwoHKFsLrcipGeYHGdfiumL6aybdQ5cwoBmaqVnZJeFhlxs5dggiorKZ0TfOKESgzjhl
9zkKtBaFa9H9THQgklzAzYaJWdS2jAuJ7EiBje3ihSqVLKCo4nKAL3cv38tzhXS7d8CBNuBqS33A
3nB5ZAgLfd4EZBhmiq78z5/LCNrlc+/tQ0BwPNngy2+4/O4qFAt5RAyksII5/fnv/favXH7tb8+5
PDR2TFJ0VeAK/eeLSv/5yi7Pvjzwh9/9/3z452+o3KT1vb7d/3zuH/7NkkSTOG2OmU4BDDOL5c/N
ASkQQLmOQu9BmQgXpY7Pzpm6U0rrGZwU9IzBJSUnFzGtyzfCbUnNrgOmAmW0h/Re7InJa06iV0yV
Uub4pEgM0bBJuowER3QrdQnKC8QKaWDibWi0L9uM8sNQM4hvMkr9hsqFHafFLhtSgbBtemLMLGXA
ztMrjBECDAyiwWv9gNmHsGkFtF1D4817pAArz6liSfNqDemsRk5slwbrKhxqzEoM64eiQfjpshcx
R6AGLQyPIv8xhARfNxUaKGqBdZ9Otz0tujV2edRFdvnY2QwQaqJwUfqAdaFLtqboZt7d4VckKyrc
16P+IJ3ihvK2XY2ZhhAhTnYZl+DdQKANtFQYPDr7Mo2MbWCO+LnK/jbTSy5mcdCfR53BUs8EUzcY
0/WLGjwjV3Uox2lNmseIcQ0tsTVXRPxgkCSsyrqG+zEhlHQr0dyWzBaD5CYK5myVzx4SGr37tMKU
oMekdtbS049lpHrkp8TIE31+CF0MIJrjPafIKjvmIMRrQXoNexQ9BAwRYf3WE8CzbYr2XXO2aZZ1
DBotJvppekvgNJpoq0JDHeHXDS6Y4zg4mtZ3xzLeZNpjnm1pppmTvrNstONRiTCgvBlS5IZOVj/j
MsjJvINz0nRheFW79En1lDTLRG9ngBysD8Isx33tsHcImcGS8N4cHSXOzAmaoXusNepinZ1pV8Aw
ARi9Yhh8Vql+UoZroR/rk03nlteiIxBNWcGNkOZ7US99W16O4BCmOSJJSUx6kIEFxpg0KL6cLD5m
gcI4HtbiOirooXE5gylERPnWzuQ5hDJiaANU3ZZ2QI0EBi6yXBWp/qJ1xg87JVYtxFzBj17TDuCE
iebbXNgPg92Mt/QeJRjkTWqhALMtx9s58GhqmiEHYWoTrqk03esuu6DCE0cneEjNwbrrMvllSVz8
cfaNxAAUZHaBbtd8HVoNXEo3P0c7ERLXps0y2Znpouu1uw+GgcvGT4mNS6rVbVdi4jP6bFMlrGpG
rs8MV6hZjYKRNhLYtnC0NWMsuSlT5yMcmuippL0VBF61Jip7WyvAbQF93W2QBwctjUmEy7/Jhchf
8w4Jsp9odZbWN73sTlnuoYEjNHVt5gpbnWntBiNyd10VXLcRQSemWbCOlORhjBjMMWGN7fBaZ813
reIV5BUi2Dy4q0r9to1Gtn6834PYDBaloNFPn3pqC6IM8AnIlhaeiHTUNOiwUpL71okVvEQxouq5
0GDqgPpfQVVedVFwXc42vV7OD+gR4oPtGooKbV9AQb4K+6OJwk5h7GkbkEos51tDQeOrRB6iqc3r
99ymbdBCSFwbNvA9E32bTmsP8Uvabp3ZVA9516AyTBDK8N4iYO4icaamB+CnI7qdimPnxOGt03NN
DhkLmWYcbkdD/+6SiIgapkB/KdNvkxn3fpsucTGRY52HKPjoaKH1xEWeCWtQx7HnddV9cht3FfhA
kh62TE04u8dhQBYzXXkDnSk49s4G+O/WmkFxV06nHvtSMbZUj3XbamhLox/SILu3plmw7Sw0v6Mu
dWp4filTYjQuxESj2fG8VbMA0tu8g3eSyI0YbniJci1bIvCantaHOba1X8CoZIyPEpb8x2MRqg50
HmpShBz+LIATqwRTBTSgPEVpbLdWvpcGYCFLRDdlRiUagZQH56WGbQBkfd+R1F7P6MIYVn0jeQ1T
03Cn2nZeSZfex1QRqxpooXkgPOkjgZRKo634HBOQhKoh4bgatCeh1S3vOjx9YUHKrLvpqFkuxrbe
2Q5JTwu/NGjwGM6CAS0wW9Tjw9hJ9OBmTLdYrGdZzccOcU1mhfn1IjLjyHXKIT6l1Zxvmjw/0Scl
jPgiQI8hZicQnqfaafy+Q/+vxjk9TA0ftDe34Mpj4DTVENBGGF+dFA1INo43KX37g6oYrJAoAzSD
aD1hAOrXRjIRELzCy3/NbIbpmp1c97NAHz1htbAlFiatMVahhRR+GqZT3yTZod5OKr8jt4o1tfDe
wAbTzO+w+NrNU+pqMZqZ6sFmqFXMMRRRmytzLpxPezlVbckIJ81PjeIEomdHtTeP74FWn5U2VUBz
+OsTHO+6hiXbzbEg19EjyVyWjlSX/El0OXmNEAEKKL8OoLcN3I4xMzao5XuXB4icz7e1Yz6WbReS
Y269xBlkw4TonUO/EGzUcqOrFDNFWHyLRBQdorzxDpM5vkQCUEVbGNNBp9pDXsJNI6xwY+XICRJ0
UKQuF/q+9khcWrqHBBb645LRozlsDmr2kW5b6j6psnxruZH//Opy97eXuPxAG8cM5jaXbwydpJwb
l1fuKv1RpBmQH0dpaxdvObrI53zsFr544VM+zjScprQ7uNLlSwbphM/YhbHWPQGApPH8AiZi3rwa
Idp/3UPneSnpLzemy6Egl5vLXbDsdNDZsK3NrukPafA9NHsQ25cXZbStIl5wau+i5QhPTa4HXZLO
V/aSU2gtm4hagi4pl5vLV3/5Hll4XDdtDEaNTGhOXqKNREVJGxo96suU4Im+Z0NXLJ/lz5t2qVH7
2ApXGhPnlVkz7NzpC4X1gkgN05A9S6H5Y9vBSlhuEsdCynS5Hy881rmmG+Nlxs4WQ4qu3hkqFC+Q
WfPmfuhcfW87EIvc5WbOEPKKrs5WihwvSFXAYg99heusKa3ryClZIGwpD1NfGofLV40m5KFSdkkz
g1ZsuDBia2jh1GIWWw7uXV7D5Subre7aNpFwRfGJbG790LWufkDHPkR2sLdqaCYyRfQbErItaVea
0z4y7hmLlIdCd2s/SlygbO3rrKjz2OvlK8YGNR9hqa2DUGDZcVrjUEndOLQGxPueaygYeNQHjmSp
XNDJsC49B1z/whPLAmgKFYLSimnd1JrkZAzsZZhj3lZBEPs60aK0uNnybsga/VLLPuZy0y9f6SpA
TD8bNIb+gcl1CC4kSJOGyIUjXww69iXBBQ2qV+UhxE1iFM7c0F/dl92s+yPz0cO83Fze/8tdg5Zi
ltPM4e0OAegtnwGV2+833ghDxUUrsJo9otqcjA2RjAxEpcovexQvNQWvt4CEfx6Al7tTgqe8nOZg
3bfug2Go16rCUzfMi1YymZN2G2nju4E9nnXf2auxOv57bg5tZHZiPEtghLO3p7kDfDPkykvPGvhk
6hNCkW4c3GHa9/kzYgOR0CbcIK+G57jxHut38VgeGU1piFRRai+1IMzlhIJ4haPJOUXf5lfwYp/j
DROL4Fv0mKP18J0Jwukq/wKiuJyUo0/bkwlihS+JUQAJuyYBNRTuDMvpsW67l2IBjoEg2bKozw/w
pBsF6HXbaz5Ux2jYaffzTfdRcndCNkjg2YbApZoZ4Kvk9NWJFV13L/xTNrM45F/NlXaPGY0hYY4b
HOGNfYrfdXYx2FM9fmhGzoDfWBzxTnXJhsq5GX0cIdIkOOADMQywmgrQ6KP+egfAahPfEjJpX2Ez
RmjxKOiUii2282QBTbmn6SO8lSfUaYALNvhjIRJkjF4/Ky5nJNw92J/WWT6I78YheKAfT63XYscy
YO+Su3aiZmBZka/J83QTfI54w58VDOzOD096vDcx8PcrxaJts5HcmjWBzytw/eoEfHau2HRflS8c
BzjgZ6YTTI1O2TF5x3FZESyy0c0twRomHKUMvQXGXgAPvbgiRtFBgUJHjZiUWyox1g0k8d7dCbWF
P76H9ZV1/8Prtt2EVP404fN2ay6GO7Peec6DyPw/4NpvqUjCsvi3os9vy7jo2l9/kS48d+rC5fv7
z19/QXiiWRrlhOW4SFN1y7J5/OPtPkY68+sv+r9X9aiSzNAxamqHSiBZ2aRf4lju0vf+EN5DOc3Q
LWy14DZ21lPu01Z0Tu71/MERQl2LRi9b2C6TvSYWMKBsIp9s4aQmoR+5+6C4hdmpKhiqa0P4wiOg
1qVu8CWSvxeIJigDn+Yv6H7bfJu/QuG4xgO6q56Gu+Q+f6yeOjoOK7lufiRkLLkv2ZuJwcUfztmB
az86TI0DFmP9zvAnJhK+c8dihtaA9AuusywBV/j2DYxNk08ksLnm7FiBeUNZOpu4o7on5xoM80g3
+2QPG6/f/miGT/sxP4Hjjb4wJmBocL5wQBHsYR/Zpa0Bpr0m74ghNQLlkBZfqQcGC481HzpWG1jF
PMJZDa9BIOtHSrbHMBucrDsO2Y7x4z1is/oZiYV7LrdnjBJ4dekNZ7x/ByRRr05Mkb3L3tHqb8Wd
8QQFc+ttwh/zO8FqG8OPH7OF0yhfXII+T/1e20W+ecYXSsZwtcI+tcF6392BAUTwnD+XkEVwvaBs
2iB3xhzJeergBnhPNqt4X1jgWq84w6abBQHwaGirH4DJYmdDdbDuVvF6B8wS2CcT7AgD4bFfjBdH
fArg1Dc6yZ6AfKh0TrTIoYsv9AYOW2R852lNlbEW9Q4iw54/Mdwat/on+fL1bnxjC85L5QLuW4f6
dTp6r+wrfSq3LbX5TuAYWi+ghfOr9R0lIQrRzSHx3c2/OPIXuP9/O/Btqemm7dieJ80/H/iA7FsU
XVKdpTuc8SwRHs0aw+H1zfFe5KIwJQFkXXzHNoOyCaPRNxxJ7UL8XrTK/+LFEITw316MbpoonjWT
7IO/noVW0o124w3qHEt6hfxPyGhUbCbeIhBtOGy4fqzx2ZFlzb4qvKm6m5ABLjbLb/hH4pvLy/mP
31Icfl8W2r//J/c/ymqp7KPuL3f//ljm/Pefy8/88zl//om/X8cfTdmWX93/91n+j/JMWET71yf9
6Tfzr//+6paMiT/d2VzyJu76H810/6Pts+7yKn5Po/jfPvh7asW/zLtwXTIi/uOP/8Kf8y6Kz/it
ePtz4sXlZ35PvHDNv5FaYVjURYT6mbbr/vJv6kfb/foL6ue/LbEWpqkh5Ld+e+gfmRf63xzLczTN
cSwOR9PlWGzLvot+/cVw/ubwgOfZpOt5kmX6/5J5YXjmclj/4bCnNjd0l1+HlF3arpS8wD+u972k
uTEzVCIEaDMzzWKwzXqVxPlNMEW4Gz1tlUW9c26TETdkMjZX5uRyXuts15hhI2M0fTMrFGYuJtQI
aWyAJZmf9zZj9eata3N6Cal8JxFnWpuFftfY0jwMafxWO1G0VSRsrAjQ6Y5l2Yego3oahzk9RmVH
2qmFtDyXEILrom333fjSobY5abQ2q94YjpMKGSpI2Bl5zbXGYTpr5Hh6swId5DScBtRaW62kXstc
7ZokEdj/El1MXSfvCAnqlaAJQD4Wkougxf3e9feCi1bj4bp0YkJrgtzCFUyvqDMMyPySiilCTjBZ
zveSMLrtlOvrsCJEo0YlxVNqvwyVL0LQDv0AEFqHY9AsHEaTObRtvSYZ2Pdcq+D0V1/DM0G6WwuB
+LEvE9Y4M/XWMrI2XpI7/iSQy9gCswDDRt7iEZgR096davRN5imDug0oRVnlew1mX+/9oDdyVUvn
lGcpkAD9Rgsz6dfI7+ny1E9WTVpQReBR1kXE0RMhji/n1PRI0OM4umVCm21kab6HZtQRCIZX0Unt
eleG2oN4yCM93MYtwBsDQdUlusONdPgRhXf2glG7q/uvpLvxkCQ/Kywd65yN8Npw5EdvOg4b6h5A
75Kp4MXz2cx7P5+d+ymuIDATVHFTZ3cpBnRngKtgp5natLMT3rZZ5+zzTtwLsq1WdZl+2jWyiGHu
G1ymHmlLQoV+7OT35UAqe6Tr8y6KE4OJDmMo3THuWhd5FlGXqMer7CMoPUDtTuXbBUWhrhQJFY5o
UciKbzEVmlc0xl0UQYHvhxzmxBQWx8HmRRegRdqnEnnqXmbTfcfmZm2gDN4HDsEZ0q5OOo53rw1o
cRj4YsYWVps1qeOkqfBcIHDakLTWo7e1H1RaVs8YfacWJXeGQafKSmK/NK5+Q0iAQNFl3Xpm+D07
sLkZPmMT6dWuE/FTWpUPCJqLdTAiFZNtuxWZ066kZtk72wMgrKcF/vAIjRd+wcIQPR0IM9sm0Xy2
ucQyGnnsB3TLAeC9OZTTPkHzSTyetp6k8FtEejgb6xvHNYfVWCw9/Rx0vnScE7rzLc1xhuZ5tmR4
59Ep1tq3eLaBTU8a/G5oCF7/XSbDTTIB0nIXVF/aVffCDa1TVt8x5nDPaRLhJU1A31gD+vvBAaYa
J3uVD3RpB9KxTHAcogvfBZk4aTtFvjfnHyJNz5EhcMuje5J83rhIIlYa5maGRcUM4CUGW52mFVxL
lCMIvBJ7M04mzSZFU8/qQQ8WkP9Ks2QIgw5lq+KV6hz0PHX3kkz1MelR3BLfe9W780eBpQbsu33N
XhMiHsJWkEjdXW/1P1ItZLwjO5Pd07R2LDESt4N2uzMdKjbHvK+vDd4uEzkBYxsCYWeDiU13krI9
h7q2LsLp3NUw9ovUwqwJrtZh3hmVMzu/igXItEJ3oyM3H7rkWhioUA27ijb4RA4Mhoj90GFfiJwt
X69OOkfHHu/aLgmRr4nQVuukqO/IYZtWA0KMhSA79pZxbWYs7ej2ySNFnT/oxr1WOa90X+HT5PlR
iedM9hgjMZUIE3ypFUdY8hU6lzk174SH/akzpvAlhUPkjRUJ3F3BGsGQKdK8l0iN1gatC1hwObj+
2NRvYS3PQxwBnU3LJ3eqnF070JaM0mKHKv+HXpb/xd55LLmObtn5VRSaowPeTAkCoLdpOUGkhSO8
x9PrA+veqlJFd0uaa5KHmSeTBuY3e6/1rf5sWRk0nsl8SjvBd1WhMa853vggSnuPjfvJn9rLgDaS
TooIdr9qekIuWcu3GTk7CATIeQFnY/4GUuRTLGqfC8LHzlr0YzZD41EXXBS9BgNeGDQvVtu3CaFD
PelvVhHvsUlcECpcGrH8Vk2Wu1GXNq7Rmzv/zpQXjW1DrPmReqFrSjgeg2LAyyIUnWOaA2zI1gsm
MXFjNBmFeOjrCPybRIRJKE17JDughosQ2wQAE1GlUCEJOyVhz5Tk08dQxoU3SeGPMuXDLjZ+pYkI
57u1xtpSLk1dWVMidrJYas+GAmijJAvHj6cLLsE5L8J3WgrpHIV4XFUThmzEB7kX9doxtsAoagZF
S7Ts9BEqdiy1tlAovdnDYFyDflzLSO5ArWCIHjSoCveWxXgrUEUSp3JXm4S4qtmsoEpedEPsD1ah
rYMiBUhbDMUlHaJVkph3T1UZDXSSAMwo0FBsZuceX5qd1uyx0FDgRK/oF9Vi8VNYmbirEiBoCkpE
tP3th17pOFtBe5qpHO9LH6qxb8ot2YvsEe/IOGIiel1dU/Do+1a+VcT+c1K0g0ib/kXRK6dVrc/O
CAanKU3NM2KZPgImgUWWZydB0zck+1Eqs6bvpGs/Y0wBXo0XDZFlNm4ZlEh7BBOCrQbRonYdY2tY
CnPsKCojlLyT1CM4LZ/EhCWOkLIF1BSiASWatyTPlks5m9jZJQKmvvupSJkLhRHDn5yLPrT1p5BG
EOpzhrOmGOJ9BUEp1gWdFBAMgWEcjnaRzGt3bIHLQfqVh6pAx67vjVng3xr6cgTjE06ozhJKswd2
+JM0rhIFMnFWwCHWFdHwcKpQHgyTELIMAA4Bu6g0vtVVkC7p+YI7DxIamSGS8JA8WAMH3QhMS546
doXdHaV/J3/4JdtS3WiNfdChKFVrQfIox6MPU5tvKdCGXZn25G3dScfQ+CQ4/UuLvNy8+h4MCMa5
lD/ranlrqGiSrcs0EqiK7jSUu/Pmfo2aCoqTejGl3lzSi3oNoxIrcwfoarwXMJ0ycL/0CRaI9fAE
CtNnVId4vePsQHkUTY8GQkqK1Be5kWQXiT3rN7ezqpfiJPqCl5uUtqIGu62EH8M1GxqjZF05bTDz
ZvLpK+xjGc8WG6N73m4xGAdksKImvRfUHYuk9Ap8KcTmAIxAsMoirmJgS9ACIj1jiy8HlMBGqDoE
qfngiSeJnkhOtSdvO/F4H0gKyRUTxoferjst6gGIyoy0IpQ0gTVIPsUvplKKx5icNMG6RkkjrBXC
4pY6cepqiZNpqrdpbE6bZoy65UTgeDpAVrDGl4mBfgDlOVh5jxAOi5YkAVAWYtmt8pgMmZxVoDEA
zqlKed34iH7T4kAR/fYA4I+s8jH6ohKNVT0aoWxopTcIQGWM7CobsKSGzETbq1SUt42R0rUlizhd
0BrXzpCG36kg5RsdgyfMNP8pUsOnyEeMNnYVhEJK5FSf1IoqXg7nzfQjnOfzF21WubiCSLH/8f3j
C2tsCeLGRXl4yP/mEs/D2MGaREc7j/CDayg2HBxSdNQTxtosakRXa+mitWqxYRbBZj4/+s++/c9+
NnQUXawE5cHjb+/4juyC5pH9Xz7L4/f8UiKvSR/g97Eiwiry52tqJK0T4/Tn9w1r+CXSxTkJ7M//
+dvDv95UoMM5IgQTBfGffy0INPCDIEdVYbKY+uN5/28/pRRAq6Q9rtvcArex1EFCzs/8t0/weJgU
kM9SRbD+eOHHz/Iq09EYJqZdqzQTLG2OYQULoT0uhWpOcHj8Rz5fAY9HOPzhA/pMZ3/9R1Ux3FA9
AUCIjotWMmZ8XZq4pMKHa6CauzaPL36cbXMW8540x/PNQ93fvjx+ZimQ0YKMohpm0slr2vtKnjsA
7SwhSu4DGApa4qzRZTToYlaieUjvz/J8QumsER49N3QemjVx1rA9Hv3jZ6pqrsS4a73RYN2ylUst
89CBbtQRFWivFeMfUjZ9boz8IW2jM2kQGSfDAgLl3EWAfFAmo7VPh3+9xF8quXxuMP31H7lOOIsx
aZ4/N+ceIr1ggiju98nuoe/76+ddN4AMzJFhz9GDrVGw4055zccfWaF+IWk+dy1NRZkVBCW9rcf/
KAbgK7mrVo83XMzH+vHoH9/K49i6k7rlit5pFkCg+R3caxRdQllXm0SOq83jkckt+8e3YYEZzMSf
tdRrIjsqJrtNpRbl5vHtHz/julvic/SS9Wl0pw0V5sUpBriQNihB3FfRWnj3nkVWeAEv5yY73Iz7
12FDdWo9uiQVLDUwck6N5LUFN+aeps1r73r446jnA3WBajHGO4tK+bT2r0RMb9IdKmoPYoyjnSmt
ujvq/jbyB7sZF960IRtmUTnv84vtGJzRBp2Savkam/ZuINPgNTOWr6bg6sfxix+0S14Qg9MVmNWU
f5O5JiRw6xdeunv1MWtRPgDO1NqhaSNUXLMKPvPeJI8lwNnjuXHH/dJ9XuD320w2xVDE+DCmlnm1
LKwrEAE75FiMis2ngzta7tXsyGGZUg/IQq59cXjGhJRygnS1N9Abw20Yj5nVO1PUAEJBZeo0vpOP
rii49Bm61LFGlAQnnfjKwBmmtSjrLHIOvLa/vzeBc2el3p96l1OCm6tHEhHv7smqqxbdb4bL3AIQ
ihgDEj+JH6+8j2TXmh5vg0ZGNc4k1t7VmRTWcc/HQthMxx3LkRk4POBbS3WBeBP5AI8INBAkA/UY
0s3vt+BUAa5yElgS6NbeZMP8hcVEphMDjlZfSTe0AvwUM0PR009cVsm1b8hVxPSAZRdCc3Zg8T+/
2HAApcpZyN9ASuM6SlqbV89rLNNL1DoBQFbagkvxODGv7dvAgerKZYHyxc7gAJWMT/jIase8mscS
RsrxTl+CEDD+IbjJkT3GO/lMs1Yrlz4Wz8ZLXsbRjl6UIxxOEOkQDxfqJdvLUDb34Qbr7gKYzKJ/
YocpEQ9ifopfYruisNqbHn6CExBNDlhHFL2d3Tg66fjiXxgVF5ZM7shH60xu+ERYS2KPn6v6SXSd
gZF1l6+jat8IKG9/CHuQASTaygV9ymdGoFuPQj55wXVHKjJIr714IcJhGS3xLf+io0mXGudrsg/F
PpThm2XP92InrH9Vbpyyf+/WA2RzeWUQ0rbWGDHIA4FqyBXdgbwtkbukirJkiaPdN8rv8KvwzmlO
xR9zv0KjlWOsVZRVsdNeu0P6XeAFepFick89ulkFGD0wCS96cbYAGSTFk0QMbXmus3f+nAI/BF6O
h3okwo3+Fmcd3zMX7zDcBOyy45HrkVPW2q/TRvzyZlP0G7WSG5Dczu7YvMPXrh0upPu0yn6t+5Jc
qfoigRHPjrx2PHJBLu+/nP4C/d6MrMFXcVaLPRcXfLgQdzEXGmfWvGbTPnzhw/GU3BAhJ9aoL8AC
Sowq0G2xXwguF/407TMVDBfeQWw5lVv3W1VwGQxG+Vfo2Mu3H1zJdbVGVmQJO5i+XJR3Y6kUNihh
ftiOWIZml9Hm/jhKWYJK+7ksnqziq1W+w9L2LEBi1Tqv1iLoYgpblctTRvFOqD7RMao8gUbnuHJT
8JIs7jt8EJnkSf24ktoPxT912MK45dPynIwg1YZbmb2L5GHd85Nc7M3rJKEKQnbEGelpwnJ/S8TG
xPG6Yy8eSh5PEebfrzg085e6doKKhRgoJAYuPnPFPZm4IE5BT9K2ttUvE4Cim1TrdjpZN/PIGUak
w3Ht7A+wzcdmcYiI1fHGL+5gnaiauWTIhgi2+qqh6rpKrWOvOh/KmabNgkYrQ3myQ2gkeTzidBhe
t8G0zBjMGPvOpcRreESkfTGuDmyKRoc/mjbZr8Y3Dm9ll71QZxpdHFL4xfikAZKgkGgi4QcJO1cP
py1ajF+iW4D/xjmgJqzJDxCQr2Dx9gheuU4QpAEOZaBXNlyEvJNhM741pCVwDKi7UcXwJvWtxVET
OP5xdHt4Hk+MnNGOEwe3gKNltM+8BZiK7KxtaKtcvObgji705fGL0YehdOBeI3bOZFr0V9IGbAsz
hwofxIls/AQ0sF8YLNslm3sId+zPQmYtf8ZXRzv9aCbMpFz1wrPaeNmvcMuZ3AW323CyKOPIR53k
G+jTmGpZl6IJuL2rV2H/M/iO+MWha5e8ixE8MQsyzJ88ffxKJYVhV4vWk8+db/O/DNWPl1dIJDHs
fEe37cO4ORx94dk4N4v+DTzJzTgz/XEeDY8DFH70XzzwAM9U8yxCyxplLbhL5mEmdpETPc+Ec9QG
/VXhGZEcqB6aZdmpkLkij7GxZDKbzhNnlEuL95otIjvdsbHnckALwOlQOFwsJckf4iPb4tcHVx7T
BYkAi2ZT7pi/zCNnycJYZ0/MxEC2bXJ7zynPx3zgvRo3tmE7TFp2SCcW/UFBBpB4FPbCM4maDJrj
4jV+GewvDoJ+HWzOC4dJ23PEecjn52Nx8c/0hs18n2rbwkHyg3fzzPRCo1/LX+4v8pXTmO+Ynv2r
sW+ARdsKYxTeHoYsjpWxZ/bTztxl6Y6njT/CjEDCDZ1hII7jilecPKYyE0MhbxpJwbw84XPic98z
VFJndRlF67d3/pg1CuEZsCW2DJXBOptW0Y4Tz+Bzf2EYlDbcefRLdnwyxoA3Jndt/86nUEh0oHi2
YA7lyIKqdWrB5aWM23tV7yIm1BtfqHiONgNq8MRln64RaBpnEJsjtxHnJUMN4oYfmbatmSfXjUPI
DGsFCIiIhApOG0c4BW5wZvznr4b5ItUHl8vs/svbYvLnJdiKTyv8dIV/qr+4rX3s2YzZ05opG+8J
b4yXtvaAaOGzLxthx1+OOobw63yVqoiVwN5A/lNEAjHWFI0HFguq25/uv9TiTVZ7wQU/zeSN03Cl
fhBSeG2fmTcbxtTyhowJPHp/4hCQCnCKRxvNVtvZ6ZqwicDJtn6L2H8BZ27RWDR4OZOz/zM1kCy0
e+FCgG+0GjjEAE4Kq95R/OioleDG4Pcqcsw6nfCWaDUpbOHXDY5b/EKEdOKnIqFDfypoH9xntzQs
/P2HeWWTDh5kwdAwzIOcjKXf7odDYDyTWfxGpPscxHTrOfEi1QBc0Qr8EAIYSdVsmjWAmt188KXs
sURzwdm/3lMqiy7LpgIenG12W+I/pZ2eHhmiDMoS/dewQURiRXMRoLDpiLwznfY8TR/FuE67RcWs
NoAfhwG4L8h53evWpuAk0hCRPN9HT3MgCV7t5ssAOXqBUYFXeg6wXE/mIazccTyxMhd7Tya/m8uV
FbG6VZeiQowwm204xehboM0TUZ1uw/QHTYHwwtRqPMfsKLmAA0fhPg2WtH5Y08wX2K5kHGGt/8U1
y3TOOptrN10N1hJVjOrW7x1SH1b+CGSgb2huCUNkLa59zFxkj69i1R1Ulzkwy7aheWj4ljT1gyQS
gILvYqkrjud5DHJNdRGeq8rlSsvfGK+4AgZgV9S0B7e19gh7eFtRscdcgBDEQ4A+MQowrIw2Gh9J
XtMUZIfBamWwxW8z8hQRI/NT3215w+w4uLbwX+OcZN+6JiuBdHKib56gJVF3ZJHOjFG3K+kADYW1
ASibkIVwzwRlK3voY3KwTHf111D/pkAMhTPdPTQZ06XRNvKTdCuX3JSGB1QywTZXbcEymCyNGZBV
+NcTMUzC8i4Op5KKdOOrK+PTqiQ2/OF7Ketkhc1mVbYykXW9xxuteUlA7GwCtqhulF6masuhMNfp
rcjXg7FRtWVMAjFWJKgmWEa2E4Ths+CwtnQ0Lq4VC9vK4QJsQHqm0U5kQaLs63dC6LiumUhZtTYX
HXEXPTi7FWxAxQfIwl/ccnnscBPHBmAenltDnztDJzG4EqO5zLIZToT69pV600g9Hs8+1aGv5pdp
ythawOCZ6/YMJpzcUCUCdo8tOUCDCBF63+8pPtLsrM8i4QTpjeZuuaHTQvckdEUKiCxdUkBE6HJQ
kekOWQaVo9MS6ynX6msY+FiYBRjWNGoPpnIS33FUcAkN3Mro/9tvE/bmCURAqLqpQDn22wxxSUDh
eenpdGubWHhLuGzAYCt7odzyk5Gd90uO/f1Adh++WpWRH07q8DZoso3yCdtO69TWj64zCr23mi0V
XpxvZu8S3aOYkA1XRHXZnpvwaIkfNNT5KHrkFdkqYPWsLw1M5BjYbPPpgjjWDQ+PhQlwXjZHN+vA
jWNcLM1Lf4Ln8cSEBz3GjLaquI2p7JJ4j/a1oxDArItFiuiNXaywDPEw63wHFOkvLdS4bcY0uMhe
hRan7cJ/QpiDRbd125AwvRwckBgbJf3/nmbPWbvgcsZJFZceuezwleFUlzeS9igad/AbmoCdU7hk
eY+6x6ps7eIDs1go3wRSpS/+TRUYMpBsAli6Bnvqu9rFgr1b4OqmsbYuSBmmGXkl50zplgxj0s3f
WZcGJGvemEQ7OR2RxD2zIqdZ7daRZ8o7v2F8GTaMP1wKBh6kOe8ANW9p7DQ45DTaq+3YnUlzCvqn
CQpo5+Th6IXhu8IboKILnnmRqiXcDkQHOwmy6PH+NRGMes7e+1t5Zyu/ZAZmlNyif0SyNIIPXlib
mjRpVDrEOCyqT/4Nj/ej/NycaMTUBNamC4rRene0ugOyBx/VdD8HQAWxI+xTbOaEQVNpQ3jwwYhR
o2ND0dhjSbORLmSyU9vajvg6byQ1wEZrvPBvE/EQ2i5kdHOaXSAxEnagXeecBG8frKYnlKaAVCz0
RAFHpFvXxnIGFpnQz8nEMjaruGCtzH4PXNdHLZgn0eCeKtaqnd8sV3IZM5nMnfIF3B5C4meKLI5M
aVjcqxo7jA3Zi81rgyOCsGo67RTu6KOCCwJ/yf5qBUOWNYq/1AEhAKVF7OYm24AFvXUUttsxXdPG
0M/BtvSCZ7ldEQ2aeEm81CjMHRlN4c3tiU+fg+AJJVJWyjK9WIArw13IcAZddiFstaO0pOLNqJDw
a8MuJ+Qp+MBjKXL5EHWQrTOaP0v/vfREMvMw0mMT2BSeioIOL1J5uvoHbRnujKNASWFhHHMn3xLg
OFyjVQu/i1WovEt/B7Z3x3JYDk9AIVy9t4PpjRjTW/vc4JYmU2lZPkP9Y/TZc7LiaSeiR8AoCndv
X7xKFwKX8v2YHDDRkVhR1VdONPRfRo8FeCqwwsTvYSQXVlWOEoPFlpfv8eHMY2JuW4z5h6JBUWg4
9Vv8yigqvtMhCzxixBtlHcWM34S0ocNYlJ3TlrcieoJcw10sXUr1NBbAluB34rv7nWFjFTL/hVit
0QtmrLpTFLlUQ8XFO1snpj9WCEI3b2LSHNFHBVCOlvD87+zjE1gULeOd6WQb8q9Tu15jN0sYM9EG
kgCyEXgvwTrVFbbzuGhB6re7/s1AgsCa1nxNd5GXgkZsCcirXtEo5AFRJ7C+5oxZYUszi10VLR1a
bSbCIKIoF+1ZNZfjXrZs2AAY81Si04DBN+usXcngQA0PgS+NwWeWm+zQxzeCqGZdbrsoHMM6TdKZ
Uj8+qnnPjpLEiXgR0I4EQPZLYT+6H1wFhHWx7E092jZjfCPoDOy3Ex7CFexGCHVvDAuJQd9kETwT
zqVeDYcAax0+oLWIXjDrwDVU9+SEvs+jNxmjtIYWiju8Jb/RKwkhVGEovy+lL43qydJaJSPYVhta
uVjvkvFW/94L0g1RTDCOW3uBjwML60yUGoJIPL+U6BbZTioxDi1oQMk1ICr6fKssdOA7rGkzoQ+i
fIACiBUCozyKjgL8xltxxRlVez0djJW5ZpFP9NWmttNLxJUB56j4yM8VCREFYpwt+ieKQ9YhPKqQ
PbLV/dVkruptDIuWsfC/44yklHVqtrta0YAnECzWLodN9N7Cq/ICZd69hC+d5LXyEtFsfCEnrGP7
bJXvxQsl1a8mPrPSErxUPbUgfNWDlW8kOIVDQZtpWjF0JBuLFG/4hd26P0iv5ju6aa/02N7vuCXB
sFybV/09ZBSlJe7mgYZUttWGVRCfkhb1GoER7Nx/OALsAsmVk/MfDWJlo+4U0tW21rMBvqLbJx8y
+97AmbhEiNB0ocXhDHNoEuS0l1+JnPzMv6w9vB929tQ1jsgFUAso5fXODU3OJFE1DkuVn9ia6yN9
dLIOyparI1oRTGR62nEozuijo02DieeXwJvP6Ll4LZx5VXb0nzJlFaDiJAWQAPIhWer+TwkYarb/
4Xvon8irzORnE3DWD9G66HhXwZbSgIHK2AFXwuC2YAXAALyKvO6TRJtFx+3Ds4bFpiEXrSFHmG3J
fBxXjCTBmeXt3joAA3mCT3JIjLeJMporqmT6dWQhdtcLcLgb/arQoK/6Ll6psb180ADS59H2JXxl
CUXSM0ZX28gZ6cwTmYlgW0kmZNjvXo0DsaLUxY8KI3lCsi7rhpg4MKf20r32OnxjO8hvyiV/9tct
2MbXaDM8cSX+lPGpy8iOil/UYGNcnlTC9BZfpR09QxM94LycUDMfko1waJmRuRT8033ZkBzqAYLM
7eCWIllcHGdEkezI4tu01W19w+KM6kYin5uemN1+3WC+zoVdIwSnYG4ABenA3v/xEDQSWIMKkxIS
TXIgezwCYkN6dT93msZWwJ6sdbQ++tku9ug+ldG2QMdDyDgtrHD2tSCRoCAjg5Fj5O9HjPz//p90
fvTXt2rQoXsQnxoRFEozd+cef//48vjVRo15pjEhvlcZcOL84+8TuZLW2FoikcZOI+jlH1+C+dvH
z/yiZ4kemtqHhWbI0dkOG234t1/9x18+nkPL6RX99Wx55efuPamvmmZuMK6GDo3alV/SLXp8Ccr5
NR4PNRr2kvN4CJIDxpshYtGoh3D71693f77Nv35mBUL5r6d4/PDxO+m9ilZMNYBc/v1Sj5//9e0f
j0LMq/Y//idRQ8T1NVPTX/9hKriyFo/vc4wOC6nAuPR4ir+9/ONjowglIEEYua3qgAUk93RaWJ2D
Mori11zDjUik6gpsw1WZruOuXGmaEUIKB7kpK+U+SGdaSkztasK/kgisR/trLVmrtmD7l5DaLnSN
RsYJ+yhdm8GbkLxC8xIFwqeZNPtalW8WZOgxQ0fZwKmvBDIEW+U1VCpgQbQsLCzM7ICo/4wCMDu0
vOA5rXii1mx6XSrNSUqdCm9VWokVsoLEx7+taMhkQ6KEekIicLSum7FCgyc+YWNC65N0+ITU4VmB
NktWWnzFzLlNfZZnYokbZ1wSgifHlgOtbBeUySlO37DhuypVjp7NGwShtVAPLBVxa4X9vXItoGNF
GB3DOgUhaDB2KcFp+hBNdWO0eF20WNioafVcRMKHqE9njO3Q3j/7DgcouNEAjYBukY1YkU6ARgVo
a67Jjt42e6OVKIBOFHV84zYgFwUZlJ2QmkHZqQqNzRHqSHYAdF+ZRTQLZg5ivUKloJP3HWZ5kl58
AwDvAG+3kL9RkuzFwHgLEiSscjsR3PQlSZugv39lfQWaMJtYBITk/aXtb5iZn7SRs20rKp2Xi9OM
3IzmsK6pRJqoaWynGxmZbpO9GiPk70baVCQCIyaBUESfZfJ3QyRf6qoj8ZNslL5CHZVtxoSOUEW2
tdi4KXnAVa+zFmO49ytUjar83FpeZz6BeyIMmfjtVps8SQfNRM2z0W4cps8a0R9YnqMkx58qq637
THqewCnLUN8Kqh4px0yJpZ8ibj/rQMT6Nams9pjjK0QuHLFRN3aNgTlQqDSIKhOuk0bCIYN0Fuqj
oi+L4VwGhfo1ETBS+dolbca3tKiog1ot1VTljs4o+5ECrLdhK2wh+C8HNc9WSWl4Q0oZTIMfCbqc
PjULyzgWcCiW8XeOLVvG1B+k/XNhMruOjQaovquHNXCv3YAeaFlrc2RfVRC3dS8OUS2+TwVojlI2
iX9R2E+m8svQSvm6Tqdbok8MKbKEVqYGJmgMwhJt4Dt7fbpPgS3dUV5GFTmrivrDleRIEvGWvfnR
jPrRpys9GUg1JnF4HoZu22HnrvQS5W6XkuQrYq0Orvi3N6lE7moJmWaP/f5CSEtKQedudTLAtNop
5Ea2g0h9VloTsJImf5RfomL9lklKVmLO4RoAk4cGIFVN8t2+5MmtcWTy6vxto0Vkq5bYZ+HSgHM9
TKLvovD1D4hft1bc/Ei9JS99Ng9gSJ9Rk1cIMVHfjiWAxU770DPkC0POOpqO2AS43xEqka7FSCgn
EODRV9pjIuYmpukD4uejVOJIkqrRctXA//WVPt717ZsmMcyV4rDR7rruSArd7XCUTNToBN7d09/K
8O3G6pnFTfNcAc2ds9PFrPtV6+mK2jlCx8C2EDcofsecKDC9fo1adhep3AP8RtFLx5pmx90sE6d4
uUsp6VnadCgE4SXk3uToYrnWLQI4BCoykbg2g5FeJWCRto1vYy+9whzAhw6bwxMFdsxRqGFOAHPZ
JGTf+DXszFrfa6a01SMZj9UoQvy8s1Ltg1P+01XFt9/Q59FoQKYbJZzEZalGhh0agW3Ivt1iiSU+
EDykocnzkpCOC0TNjWW2t3yi+6kJlD0Fxp5VdfepmA3RKbyXN62on8usP3DMD/C7oGP6y6GN6ZoK
4mtgUvQCAgOb+ZROkycUxSlS4beBwIdzb8AJ8tPoVx2uSj6AcAOoSRZPeJJVJUEafKciLyagiSTA
yShMbUHrUHTpBAqrJJeI3f1LyE2cS1Pzq+qUt8p7uQ7U5DNh8LYbJQSxSWwp0uABcgdbfsbve4lV
t4CehiiclKvmWrfRbxPJ40lquPqnALW6avWUIJgFkT3kbmp2EeVB4CVxXb4lQ9Hj3M+OykmhEiIQ
kBWkP1oqy/a3rtIuKMP3e/OphxO3uojxMR9FQiWAoCLU38jpWfCrQzCU9QF19awqpaAu5SM7G79a
+T2MfL9JX4Sw/dRkpcCPPLe65lodPLouvWO4zjNslWP/HOnQygR6k8g+ZaK1Q7awCfV6BOzgIO7F
RhgMwxNzlTZwIhDJQMW8aCiCmGh7hyI/KRm9L6S4GZji/lUc4JRGqrmucn9m2xGRElnaq1iJrNjF
jKu2bSiEVMkTTJOvvAudvG43AL6GgGJtQbIfgSQm4ZAJCoJR13YYq92xYfcZUhFzcgJG7M6/d+tM
zSW7r21F2QjtzlB82k0ibYbAt9CaDPeVlGj+PqDkaKWIPg1l/MKUXi7EmpJRmlKi7SjoJyZg7Zzc
oq61eLf0SbJsAMxTShTai+zS1uRWdyqR8HpNCcCUN6I/MSBGw7CMfGGhV+ShRIjDnLotvoCXrP6/
pexhTPs/WMpkSZP+W0vZPqqxelXR3z1l//qjf3vKLIxjmqUasq7psvanoczSsIZZsqVDS/2f/+Pf
VjLxP3RJknRRNkxFxtHLi//bSqb/hyiqsmjwC6KJnUz9f7GSybL8TwelZRiypKK2M03FULAS/+9W
skrS47Itg3ADo5U09+BcSBmdxJmdAMQMTX3CXlxLfPDpfPf4omMjqkQxJpkrKdad9P0w2z++mPkI
NuXxUKwwoouw4hOCPX01nJD/3vVVbOa3RgQKbwVZtQMjvgyV9EcnaDaA6r4Xwf1HndUj8LUGu2LT
yp/HO+wzy4AVX6e3EpFvZWSTvlTuRBhLWdXTvLAYykYJ0Z3ZTtdulBKvmKZti6ttoSe6tfYFUUPX
SUAcaeBlHZINrksM1xaeC7SPyTFJHL03NiWUdoaNTcZohNrpvssT/jjzP+tC15dB7u9IIKkVcEp6
nRB+O6G3zCOEKrI5ZktTQvCltEOPMhHbv+9jPxgEQreawGJPv+4qyV/0ZaSDnO7Rl0TWQmEyAJTV
uHcroU5OtIkkE28UhB9SRLcE0EpmD4X4o8hPFmkMbszOgj7xnP6hh9VC1rCITOacmqti2r3HKUFm
3XOB3cduCPtwTHl023xbkMLixUH8q8fGJSllGiMorKNOTZxGMU73MDiZxbhupJg8dB37REKxWoVp
I8lt55mYqcwpPAYspiJHZH01wym34LmoN42I23ofYn8oBywLS+NkCMYcF0nR0krqYyWAE44kVjJd
wjsmbwabkZ88TVncLiKp76BkxJs0v2CgmD5q2R3K/gfXmb9OfZHtjN4s+xFBLkQkzbnn96vWW8vC
pIObZ/UMfiNZ1wrAICVWPrD4Q11mVrHPQpygvkjoh3Uo3DfTcB7NbNaTowZLgMJYaVVtfGTeamfu
06oQ1hyarVHm2L415Qf+M9YIVtDLXuL0skg4RcRJ4C0kvwl2BShSKuH3bmVUuAms1qBwk3TxyleN
DHshYN4pyEaM42PEJlA6k6yEjCOWwydTMBwALrjASihz5V1Ej9M0wlGU5+JdEqwJknrHBISfWtRp
W7L+zCSCs6Bcyj0pGaZKpBR4r9zryiEELojf9X4ewztqLnjlRyomSCIF7bnLLd69rNHl6VM7V+iS
dhRbBTahWCMroixjJjLwH2HDfWZWPUdc08ZLoVPqNdXvO+LXW1ivoUhvWzVFA0VdUOqSHdIzmUXj
UzBl71JGsdaPIhUfnz+5JJEEBfEUuVqvLIWSUim0mFh0dSEroxeHUepqYaJ4KQHVZs/ZCwVkAGIX
QkrHgCUQViOF7baLoEtFbBWYYhdNSWUT+ozg9Uy38I6m4AQAxZU13dXVFlRGp/ILGYuCUg5FrwHD
URgyGRyoWcJi3gLrCbG3VeAWeDk7aNq2rJAtinEIEWF0lFk5OCoFQKU/gIBqamFCAFERm2mu5FQI
rgq/voeKehBF893ozHXdEzsrCcYupwQ6pFzIaWp120LWPkXCe6Ipx7JYc453ESEkxM3V7Jw00VoH
0XPU1y0xI1XoUmw4Q2HGAwJePMB7hcGIJWBGu+NOhcHzU9YdqXYau2k6dnX9JnTha6wm9KDUnH1O
XebrCmxiznOwWPms4BNIon53JwIP5YDSeZChBhHoPwYSDVKsESndFFZGCEab9DeEetNaLKKT0cdB
T/B334Uy5QSE/tVg6Ki8SISXRThQ/qiS2Fk16gLHXYehy1ZVGgRNYbJpMvo9ZseVNsUGgW3Sdpr0
oxL5hZfrBUqitv5UUwEHimX9YCp5a4Fdr+UM12MkF0dpVJACDVO5DPE1eEpPW1dVibFgaFuOBPWF
8Sx3GcePUUWqaxQTsX9GvQLJ2zliFO6VQNn2HeEFnUTTCF7Y/2LvzLYjVbIt+0XkAMPA4FXeu/o+
5C+MCClE34PRfP2dECfzVGbdUbfqvV48JEWE5HIHs217rzUXxuOh23tpfiZA4thmsXhoxK6xg2Oi
zPJQdSH6M7pTosLaV18l3fymluIaAq+182bva5j0ZhmxtlbQQ92uH2oV1sekzL5qHX8mhZdcBzoi
0sQoNJ7ld9UBQGwmj3mXN/IBQ0LpzD+buOF+aej7txZxQZVhwkURKWq+OBuOqTl8TyCbdlYqb4fW
x73KACpLRmJGi9nY4ZyEkxOnj6Z8pr53vtTw5sbZj06lSHMpYwmaYNeUQxhuMnP43fm5fiwS/RQ4
LiM+f0RYYfvX7SyMjbTMS9zcDF56mxRQ9UrGX8SPNmNOjjpUQMsNN12VAQ4PQn+ryG5CjMer1Gn9
mTuM9MPwGdYgkeYtq0p+N/kCLchM6vfom292+9jbkJJdyFtkV/XVbgwB5fi/cEWCnZrUJvQGfZhi
0i3KPL0TUcTCXKdg+ka1V8zugGQCQIjBNIZlfTEm0nDsTGAq8sHKmRpUdxaUNiFL4yuHkB+xrFAx
x/HWGhy62gmnOY+uTWl2Hx1ufuQfxD51lho2XZaQyVfulU0CeAUz/crBvLex6GsR7NsS62zFP2wl
kmvHNb4cD9Yy0EQM4Ik9b+USEYhpub6LMXYTwxnEt4Of7ZxBn7y8sx9Ka8hPxPtAfq7BrRVuS/iL
YgpQ0etKW30mNgXRhGYqmFYOLSGKjaxO2SlaMziw195DNTt7VdOBvCmjsylgl/b2sB1Dv7qpVMP4
2mmPdQO+Le0zd69K86039Q87NtlCCGIwbWzRY4o+sUztT+zzW7dx7oy2IhCcWLKistAvuaznVQE4
vzeeXE8/DFxGyGeuzWaxr8at8eknG1sOxotvJvehrWlCtN2d2W2zbu7OfhxPuyj2WHWm+UdacfNK
of1jGCIFwIRE68100PE0HJI9NjPlYCpszBnrKqqB3qYjxbIZ3pdM8dsKGL9qsVo0iIDM0jpjnh7Q
z8MC1W51asb2QrQb/alJxefGsX7HHXVGMBfHBEY+hrdwX9uctabWM0+Q8uadkxNBVHtLo1Fa1oNl
0jwynOx1tPJqP6vUohVgBncNjUDMboBUlZrTm5TuPARCDv3RD8Oyf/AskZ35xIrElhG+tU4zMXI8
SKDfSNEoIkGhbyplRrs0dxKwXQhpYhPrBOkZJzMrCG1lt962OUqvwbNvZI5mxUtjdkFIuAxJibuo
BpE+lpU4O4wRfRPrSZpbeyxtqO1914Wvs+tbaAEtcYpHjiR3iR+La3NEBD848qvx/PLoEplJApt3
2zsvXJ9QNAdG9BMpZFtZ5mdD594mH3rrxObNlWF39NjCbuf5XkFpdrSxDl77NhyjvK8pYAzxO0zt
dgdr/yI7WW/Hpt2OhLic6nDE6INGNRkkWkN6Buw5gK2M0CHtPecgzes5kV/Zh8vSmSnYnGZ7b1fy
MgqulVg219C1EoLsnEvhZd1uUq1mXgKTXPRsj+unNdCDKw3EhU0eYKDj+w9JT3EK0frUcXNs+6Qv
NklWkuVArl6uYgJwzGX9zmgqV7LSB+U2Iatg+VSj6OwEiteUkJG3PGxJaK2cHWQ1skpkm1yTEnib
dBTsjhO1G6y7df1omEO1zQpGAE4KzizmmNK6Nb2uglxnzhiwqpp4Z/OW5wkrd17FARdh+abr3CUL
Jb638/m9MmTLJmxg30F7KwAWtuXRG8SwU64D+T0h6iSgi+2XQXIzi/TXmMzklkSAYNxxIA/SF9fS
ArNFIXLvR5pYGj93twACNpBU917cQ3klc/G+rW/C0a13aWvjiZKcP5Tec+Zo3+eMDO00z8g6iikK
zPK5HG18ORFNzm4ACGqV7s0AY3HXps1BInrzYdEKj86n6D8IGz2JSH1MZRltCHTEVVJCty5xVSYD
y+hoMbL3E8a2VbSd7Tjimd42xpzemRa/CLRC8oJmLjOE63N4iaoJWCLJlAEnGA4OPxpPJodWsK2K
Th9YGj/jBuc3HcPrJidnl3rpZHdkLzUVKBLpwJA8R60KDlGoP8GpeLcWG/smIIQxAS38bCT6K/Pb
GiUhbrPYeNJh071Fjpsf4uirxSe+7+tmvCEm6DozxLUA4ChHNFP9h+/k+p6jDHTW+FbVAJE0Qx5q
V4jQDely9fxD8679nIBS1GNafIc73Gi3vOe4S02rP/jYu6tOcU9HXs0MWpALO6Iimv09LGouJeeE
ERvFXiPCU+PGx8rDA8Mbjtgh9D6Fa1BmQQmmu8XKSPjoa1i1ydEhc87iJo2KBqAIDa9w9p9U1N8U
IfKupJ7ZB5R3KqU1HaTXPhkmvSeotvInsR7AQMGsJUbxJVCCuBoxSVOB2XOyYsObw53MGXgXDund
OI03jH7um05kL52LkAc7Cb57wjvO9qgzSAnBiTRCB34xyb3U4QVZe1gpZhNgAYjE8pCqjWNO7X1F
SEi/YAc47tO/NfVNkI72sc3ZVrEU34/D/GFX+cNoiv5GSy32seioZ3FTZ2WxFFZMvnCvczsCPQ/N
mBlWOz0KbWOdNrM39L0SfQ6CNYmIpHGmblcojDO6Iq5VEuXc5+Gwc13x3tlxuouCYYBbRnfStz5b
D9O7o/LvJK33UZPEt5bW94LDNlUmjUOaue1JB/rFTy33upEMoqOUPX60kVVRF9wUAuZmlgODtO2A
0rIMb6uq/V25hovCrNs5mXqOe17sxF5AyyAHtlNFB4AY0fq2TuggDs1bo4g19VkHELoSPWOZ2rr1
kKx1JmPP2scOWSBazJTc+Yxy4jZ+x2mPANJAQGSY4jlazOGtVufJUMOW7DpqHUb3MQQUGrSMRCtL
/25j65U4TnmCZ2Y34bUZSOBhFUcYqORXrUG2o2YxqfzeQc+RPoEnuRZygoMWt2A5jBg3KNQg5AsF
cinyGdXUM1dKEa7FJXYqA9Y6PVbC4p3iVZTx71nw7XJ74nhsc/OPhHl7yU9B6CYdB+aLA9d2UXK3
mTkRxrKpkIdgzGI5OrqTwhBH8VarnttB8SuQ5kbvujbfoQoQIBJS3E+4durm3vBe4iF1dkngoVyz
+odioW/WC3OTdUqha1w+nxca5/rR+oBYLehJyPbcFgu08VhjwcYSFFnn9aF2AG+Wy8P6KYs3KF4x
ZKhfM1Cey0OUDZLtqInuXNdNDkJGiLQy/wEAfHBaf1q7PIX1obLr9qwVeLZ/PgmzM0PE0DSaR4Tg
/B0P60f/3actKiA63+1JLU/QzB3z3CoSpsHKrp+sXx7FOO5S3fw2GyTllCAcvaeZwml5sutHtiY4
mzJ/34+kFf35WwP4Npd9eALkLc552Is/L5KdFBJJNBRv2Sfe2e16Zj6+rRKIuA9dJ+nPdOQNT4bZ
4QgodjULz7lcHtaPfPpzfz5qeJvWf9FRAKDYaAJ8qIMUKO677kzPpDvbbcicDJQTxAodWjAUiD23
l/9HZhoHUN4mGfgm6VUhwXE15p0h+uuB9Cgfocm/vqjZUbhKmG5z1n0wmpT4SFNpykg+8peHv79W
UK0fCzIo3TGAG+pafz1khm72qRe/jO7SblPWU1hDCl2dzzpCeVb1Ot7+d65nimzM7H43MGYIW6YO
bnyy/PrK74y0Ok5sz2fybGtG43D9CpL7yM8AzVrkRbGh8Or/fGqkOD/8Hu0OZN3hnOTugH4XHozl
fvQL4hS0cwH+P74ZIRWd8ZOBn12+TiYZouo01tAqvZnsoK5YKuAFnOov4No6A2PsG2kHoSr/sJLb
QeLqT0cna48kNvZncg4TwsyGGbJhBSz7Xw8ZCRfn1J3GfTkWj+vX+fnJGapmYs6DuQktGwcasTbn
ChoPXbzBJssMqXNYkuTppERfVVHPxAeYwN8PxfJDW7mEZ6xffIBr1DJEDztiXviGTKG7cz9lJjX0
8jmCDbyhmWrQbpUvpcN1l0iERwaBqaFimVQDbhmTY1JRmBBSw7HcR92bP+ACiX2oVZElLwxkGdKk
A32R2f0UNd1ZldinITVuA92evIaQBSOAtTKnHdpkI8WVW9YtI+Xgw1PlYxg1B21qZ98n1nNt++9T
Xgy7IN8bcRIdSvRNhAxhR7Lq7jbqJBp41/1KjGfpi3rhMAAidby3yQkZEkFw6qnWkesO/j6fvvJ4
zA4e93Gu6dIRInaXGdLZJ4ixjkOh023BoQFDRCC2rnc2RJ7sSjtDqjsyxwKZkxLR1PV+z/liEZ41
2XNZeYQL5d03JV1/6h2qUiN9i1Okzm7Cemke4IY4W+lwCbpLu5zJwNVcBnrve6q/T0q+rWeQBTSH
5a09QmvL6wE8zkIcyAYit+EGjb391RFmkXU+5wmXUWkiDIK2uC5KxAbcWrDFAkTBeqjhd/ruTyN7
a3M1b53GNa580tehWVdXPXEF+3JQp9ZPnLOXNBZWiAaESoHHMdFvfqFvdVNO57rkeCb5zYhBrvuH
lgFza9ivNWT9sqdYzsEelXbxYpBSefCAhzb0ykjlgYaLOzTAVLErP7SfI1dRap+d86J5j52sP9O7
p7dhoLq1rI8eqv6VclHgAcIXiLDekm5oXuhkXbliOKT+DEM4G5ZjZ/Y4ho7atkWydxT7W+1jCVJW
/0MjmaHEpAHVuT8Z2GS/XN1/FGpEOq2iX92s0M/Mhk+ICG+GEQLIM4biFy/4uyCozcvU3u/QRYP3
ICNcfOlcPzPUJjACyXcYPMyBmhg50/f0LYbqPg0Q2hJXozvGB8b2VPrSYwXH9dAnpb+j/X5fDMfA
HDG+6MCExqTSgy9BfDVhEx2yMfxtpy5oIQpyZgtLd00/onmZj5ZIN3Pdc7IDMMXUNruZZFJv7dZ/
5YRACsrIEXMhRsTthV7BZYDjtIU2U24GOoyMQthKorh8mBi00eVozaPtMQ2ZolfdoHBtFfoSAFTl
pi2i69x6aJ5mwS+eesMtJfjHbBO26lYT+pYeBA/OSHcsh1vbTpOdIwDdNbfcWlxdjrxD+tCDX3Y+
ZB7nx6J/KnN0lqM9vplWDqpXd5fAgMBmOCamN8Vl1iYRnYuEwqeEqhoVHyFvDOdwZ1uGWEGSzqRt
w4mx9ZJTU6BrIj4FJ3K9DKHy4GWeeKaB45V7S6HOsJzolpvrahllkIeGrcfDHqZzdbJtEDlZnEMg
JBDkST6gysrQcKOgpLWFBU7YZ7P2fobAum8CmO8cz537SqBZJXARky2tvsk1kM8ji5CeQcoPEhr8
A00IJzqOMuvRCswfbpJeaGwX0AVRTw/VqfKs8Jq1dVeUGCXg3EZN5+7AZ5EI5FYWCWOIXNl7D06H
D2ISzUvEYIWjyZdh8GcQ2cTMjAZ2rAzzk2m78GuMT0eC8FLa/G6YaA/zaL1B+cIiL/x0S2304sJ/
ZKqm6RQEab9T0scLD1FwM2n6zz7LMPU0Jgoa3Wjj8up+xLNRTOcqcl+HtBMP5rGtd23JlRdUNXlN
ZRtuUsP9WbTlazFm21SRfpbWdr4nPoYAWhiGwNcw6E/FsZ9Z2AmtScgB9shCYzuNB1bwngh7r5tu
BOApFiy0GjGHG2GjO85oTXK4RCnz5mhcem5Tv4k5Cc6Grfe1H5LSYcXz26BRkHWBoLM2O6dGuIQ7
27Roxb6yGyyhVnxD9DJIP6QLnSdB30XdFf2Q/DBN8a1OQ4tDF6L2DLF6NP0KjXY+JMGIVUK7LxSe
7yZEPNpY40H57P9lhOOlQ+CR5eFtHDftzvTfYQ4mRByimOCfvEVBRTdZnc3B5jBS+dZBTep5kNZu
nsyDFBPcROYxHPjINo7C8meZ6fd60SZayLAGpX/G5SA411pP7YgMrkMXDHSzAQURDjfa7O/bPPtN
M1ASyrZKV/WqWg3o47ZlEJ/WFKi/ha1rPNQqZE3C7I2+ZrKPZqqU9aGuKU57Fl0vj2iLTUV4jF15
N6D7B97/lOeYOpF5N/VwznTTH9x/xWwFK4Ro+XQKusDcRODhCLW0EE7sPCx6MCcZrfQG7NBAoupk
MEFuAREQZriL6UkypiNuiPEnog5GfqEs57OS7YgOPb0FfqhOvl/dRyPbuJ9YnkXKQDOeq0yeUtME
Ki3jkWg5hJz0i8Q2K6lf2SRbKhSKWPIBrkTSloDT+Xo9w+fM8dBXSKZq2vcozxlPxunTEMAoNO3c
P9uuT2GNfgsZ2LkSPZ3CHGS6zyjrpDwKIXcRqRJWS/yOUaLyN2GLTmZGVurs4diz+vxaIl9mVQmA
Xsfo1ge3AxsXkg7iu8xmXAHgWYaUne7ysH60PiCO5Ui1flj05L+Ve43E/rqIaQyNqQ2EdBEQ9uCH
Jo97O5MUcJMV9zu6ZV/hoj3+W0a8fspRr7pyDcIQUND+SUZTK0JqebeUnoeDJISrHhUKHIGYaW4I
Z/SUmmjYg9PwOfxt4uVHybGgd05E/MzLkYTDo5nH4Pakmx+TwNnlE2Xg3w+oeChTRUwrd/1w/ZvJ
rfeB4LyQphEW1Q5Gvi5iqCTVx6rLnswRAXgKs8MohiVKCsH2n691bnurrTnhRuXk585duB+RtA9r
ksHyz9aPmEd3p754GxLXPrNyEvKgQ+4EFGKL1FwuVJ71AXJodZ5nCaIkCnDK2Tm9mQXss0YNrB+t
D04ygv0bymrbDm18LTTOw4I+dZyAO7fp552N9gDEFh6u39DLs0fs51Xt0W1eynrZBeGVUKC71oyE
9YEcJ38vQnW35k90sfe7nOiSsq2fFKP53o4owynhiphrp1zKcBXiFPPMkbbBoulgYAf4ac3H6Cul
NpY7oUMrCkhP/3oAioxgCUILMbwY4XkNc2xyxrfUXDhGEtV/Hvx/fWQj9NvYimvU6SJcoHF/l9rB
P9Uifb3LUrc6bqdoViZWIFMcO1du9HJGzJfTIphjzjMhfdz1jVhzNLJ5Qs3RNhD2PMbXdD66gSE+
JXlVIozyGizvtW1dd4yAaFASjQoCAaF/mMz0U/3qGKnFVRhWpT70kzz2C3kqr4KnAIrlfv05Q56H
3FtomflBhOhi8xweO29mnKN6avUAL7QjO56slkfkjpthPQgZDnFHafmjXRIW13wOc0kokb76K9lk
2eDP9fK3a9CJLJruYJOVtuZYaLJPtoFtEoo+SxZKezkL+lEds3P0nEDamclQxODJ0zSF7f6XK6an
NaFCLKdQ5XgViS0h2b7r52Oo6Xk2Ma+FhptH5ll8wjmAzp1LFtBoBDph+XCNZmlamyAfNtL1qUf4
scHGndZnWhLsS1yXQKDd8hZqgFOMUZYkjRq+y1xjqOCHlOZknyL3uH7LqSe35s93Xz8nq+vPz2ZU
VZ/XB9GOPNG/P9faxv8o50ejTy9RaC/Zj96h1ROXmViuLq4Qa95Es0HS5LK4LF9rJEFHkHCRPyyv
gFQ9gub1dUiMFgaR5W2TcUFo8pfRTYEY508wSAdUvRxS+8+9uT5FPdU9wfA1c7rlWE4K0q9gKl9h
+tLQqQG1u0srZfkMmeiXHnO9W8NiAsaHGxkFLVFwmltleVrr/bJ+uj6syTJDH8G68um5r898nIx6
b9vihtyiu1BmqEt4d/9E1DgIXCubWAkOgXoASpjn6dklD55CmHl4Nf1gBzOuEjfPDlXaPBrZPqur
Z+TINmHv/Z1VWBwfQijYnGm2I70WDGfNrY7NByoImpGsXCLDnN1o+IhxHeK6cmlf1xaei4FQoZJX
VVT6s6KveVX6+ZNXiR9J5364mXdXVxa2ACOVB78C/KgcgMAJYtcqgcsJ1ebsVOV1q6oPp7eZdzjm
E7FXqLgVqpwpQmPQ5pfQh87Xa5HvMvhEJHozcaWzqG0vPdQoq/vp2q7JSss4TgoHEIXo75Ihu5Rt
xjorb/shR7iblp+049snoBsoeTEJjtH0lAXmsaMe88KagAOyIIkY7rZw+YMlgeaWNv2Dl2DJUo8W
GtldJbHpjS55BxmVcVx1hAZPcmcLDsYUqRQq3XCqmvKTOxJDvkFRJmLI0MJsR84Qotl4LfIHpgXF
9VQ7S+R4cZqKuv9Vmg+OCuQnKfcTo4llxINgHhZ1CMDLfAulce/TuAAtQeKeO3TfFoG1Vh3pR9Sy
eCVKw9+vNyNNZ4gIScLwrTEPg+sd1lXkT17S+mE6hoIIPNTpGeva1Fn3VjYbexzB/nnMlXn6/1rP
/yutp8nY9P8UH3D7s5myn8XXv2k9//ynv7SeyvmHKZUyXdeUJqYAkziWv/IDlP8PoiEc23ccU6EG
/Fvzafv/UMK2LOUR7+L6liRd4p+aT/UPz1O2xXWupDKJePl/0Xxa/Db/Fh7gm8jGmLgTZEBihruG
C3z+HRZTmH3S5FE6H6u5H7Y9RdxVDxUG7OwmJatmQ0BuCmg4cEDus6/rcQjYcSBvE6O5uEy+/Ahm
TtFRw6jkfwj0sP4jQ4MXh3g0blQHx4jtEbDw73LULvOjzpjdiQSR/iyUhNCvrSX1fbifGFldYTp6
m8BpyJzGT05Lr3JBU/wv7+dfwRn/lqfDu/Cfr5Dn825I6bjSojP2H0/CaU1dO9F4nLo6Pph6QsZW
oSRlUXU2KnipQNrnoX2Hu+f3r6Qsqp2jETUa72bKUyTY80r61nMJL0IkcMdNL843lZldsu4iST3b
+C3P2YBH+j8lkDjO//7ULeon37OlJ3gxfZTD/5YM0U9erLEAHB0mWYHfv2vFeVTYNochPN7JiGnN
y+NrFUHYDzGYbZHCa3f+iE1+y87IHoZxgCS+vNZzipmbQwEe7g4zrJDH1Cm9rT3kr9oyX0YR4VX0
0a5p3NJ6so9J3l2rgh8DBPSxIwnlWMHavRrr9BCai+2zx4Uhai+G3w/bgOaTauRVDh0bIQtikqlk
6Fpl6bz3qif8EoLxoAW3epZbRr8DCgIDxU5IZwX4NREJG6/ApB83pDMi7PXJp99YeqKbI+h7TYGm
T1WQAVU9k7v+YIxhteRSZFhf0AEJ6LlZin+d/NJj2vDLZ4EH4iCrCLYBeTRCH1TUVgmOJYQsTrp1
/OHs9hG9MXQnzLb51w38Czd5qHwysLq5jw+JQTchxVO1aWUADjsNrytl7/C/+NuodWlYZD/CQsXH
KKoR+QXMW7QIv/2wXJH68N89JzqIoL+Eg/xBtx8TzXKBByRRwoBBT4l7ELJpUl2GmPziPL1WbvWZ
mZLohsRLGdyE/lXk3PPfoU9IByquqOFs0UJlSE0v2CbaN8ak24f1lkHiMfDxacjSvgHLTRk8Vw+1
G6HlwIF55SWIUvzFjAWBfdNeSE6wI+8e5d8VLbLp0A0VQrEBagw6I6IDmFK0lfjtKgSDnRHwfTls
TwHcivUuNWgpGbRxW48fwu0Qes5LLQ3IY2p4b93k4hTRXVWQLeWnl8bU5E/YcMVy/wURETjwyEGB
Q5XRwMOZQvM48U2uJkaeg2Yi3CYjvcDkneYXmF3+Jrd4m/QwIBKQz4B3gZb0ObzwrNq06SwY2jKd
ijQ4RJfAqWJoX6XZQrBL5JsRprvaDQBYFwsSpSi3HgLSrua1g/vKU5mjb1WFkKaA20ogaoYTgZin
1nW9ZW61xEST7Eenk45gd58NmAtp29L9iIGkpFF9F1hciMUA+smi59lJSENZYZ4Yz43MlwAW6srb
rr9BGDPYLYvpWQ6jRoXBlZo0Djemjh/S5X2ftfweCEGTzcDoYXgZ5pwxvlUjWOOtK1MXOmNxsCqW
pcZo6VQg+A0QABqROhXDQNqu2+wLm9LMs6uHtibEVSkS3TGsEEzOK+wxo5dpvevL5cLQCqInagqK
z1xv0qYE4cakP9EI5oUJKmWMEFjEPtSgkX8f7ggMrA9CORV2YG9kGAtgcs7eEseCOjLYv4QF9Kae
phQ9bAnnCdmfHn6HfQMnECUCrNPhrZicdlMZgA2imS62WVaMhenMlDZXb+yDMaPH8drlTHLjjP+Y
F7D2DarfuvV5Sz26IusyXppgo9pckDAj8eh0A8EzrrdYDrhgeJtVBFF8XfxqH7WKEYj70HiTpvfZ
O5I7UHo3DeGzEYQm1WV7jJNv+Flr7hRmXet7U/VcH6SWXCZMf1vDO5Sk0tYtjeSq5yaB5+VfZSGr
Kw1apuKVRbUqfzV0tDGbT+TEcu/0U9WwVHM7J/daDQhpluALmXJrr+9I37Ew04TdzaPx2xmB91L/
X00FS7vkWY+4ADbx0bMqIJghv10REFIiQNmMGd89GpakW1xGBe9RKZJvJGnLZepyHXe8KBWa5ivV
bMfylYHsl5wggw3pxbJrupHLD6JK4Y7GVkjtD5CwiQ8EkL+1Xn1vJ2wv62XC3iAQnIR0+8nMLmZu
Dd0CAvN/JkPEQDn8sV4i88Bqlpnhd4uZMc8Q8cdzSIAD+csqfmJ65oG0KC5+1qR7ZsrfAtPjtmrZ
PPrlzMfwglvcyu4dh74Kvd1dG5L+hYeXxpGb83y3aenfByjC8KiOsELMrb/sFUY+kdsuPsPlID7H
Ub5Zrn07IPCwkEQ4MM8H2GEyzpk7hiyDfG8zC6H6GMDE4/oKJjZvqP3fRoCezVhSvuyRWMK5/dUh
fAYs22xr3T+vV5Hts6zIcP5pR+k94Zg7FbBLmIK3s14u8DaFNSHn/GYSFrOAmt6tWwJR7bESggAf
tk3CSma45UVkfrZ40/aNdj8K3jpfsKjkyxJdNvM2z/EJm1OBe8UBu7X8XZVX5zSsP4tI+cAZMqYY
Syw7sTEegjYEPfHG9HlNDcwi6OhrjLvxm7v85KnEBtin97ldXNCZMChAkp/o4EWbvCtOTgZFWdmM
3ZbgJcIJAZUsG4ev632XzWSAhOw7CSAgy5jvLVkA90ySLxnwb3RVI1nBJ+nZuAD7tNrVDp92Irwp
2frcqNo2EtOFObYmA16FEIfV25Isdr0f/U6idt9CzKdVCx3PIYJaBs4rB2h3q2Gsr3WAMXLdM9K6
DLwnWGgF631xN4UlKjJFwoE9vkOeahkYM+Ak2Ocb/vpHJdVD7hgbh2jxiVDyxGJ1mZP0uxhfRFnW
m7EOLsbIxTUpcJ09YVUlLWC2WrZB5L0h3LK+YiETMww4c9pEVC3b5TXDe/FTx81x/UUMNPHYzTeZ
wS40mxTSdeN9woZCO73567bgNY2FIOQXl3GFmumvEgRP0BXSQ8hMrGNVy2XReVikK9RdKrmv7ODg
CptJF7d5ONTPGmk7cJuRGzqF0mKnxS6uFDNl0uuIJHCo7v36KN1o27Yd6a1LonAfGCABGcU7KVS2
u6k2vjiUgJ/IuFUwxKSHzBPXlWS83cvxPcwa7shlWbUi3iRsv5ARyurih6x2tc1/FHe4u2CuRDPr
Ga9F26PCqnLO16UVJBukTYiZqK9sh6eQjOdopPu13rJigACVOPWmS7mXjZBvJhV4Mw9tkitZSDuO
IhsKMUAMjvHbl3C50n4kE7j2tjpYSl3C6unxCSsD8yIXoFv2rTy2Vsfn+iljI6fY+Oa8sXcqP9qi
eeNcL350zVFNiGRNFT7CDkg3VMrTYV7q+BGpZ95lL5WRzXt74pcsyvAYYXJpBasyzUF3izV739Fz
9HNezzRiAdUTOWtJigiadO0rkXPBFG3+2fb9k6hnirSY2xwd+nWVOO8G5Ya257tFmLmst0liXcde
qWii99OhH95SRthXtf4OMm6dmcHHlT3219yCAAZFd99R6F2RivNNbjZlkGZgRparaw7IE938oW+y
S5LAfDV+ZWNcI+/z78tk3UfLhw4j1VEBSZJuekHU4gEhYx8yGlq1SURee2mKXd7L6wmftSkRWoYW
12prQ55qS0rEtLysl5+vJUhFA0CT3uGS+5nPgFVH71Yti+paz5Vj/rCWQbH4yAZ0pOtizIDmZa1B
1kU8adlcrcR8DOyO/5aiaTbT5rIYzZa3su/bV79h7EpCsseowHth8PowFu0lwUvnioNW490YvdrM
QsOZMsMP2Z1zEyx10Kafa+2r3E7sAhCknk2irdYLbKImOrXqgUDG2bdZcd0vBXfWph/EJ7Npa0pI
1wzOMTbr2KKTGTSsl27+WAfAGhLajhKcZ/OAo2Zf9hP7n8dJm9ZZhVYfC81Sos7L8j+n6RERUkE+
1FJtoEAYlfURaBbYButK1DqXNGcjlZP7jD8QewevtY6zi2ohO7kAKO3l7I6GbfBe+th/GQubNbJz
r7vJuay742xwcCXF545wmHNNCc6BAs1s4jxImcGXpaop1fxFgbJVSxWfMfcWIb/y8ruPAwm7oX7Q
S93gE4i8CVtuqjL5pkrkGMK+h2s9upr4haxlC/DT8obOB0VAfdO07g4FFjyw2Pkpit/keLMSl+51
kYkH1PBGCt6Ja1+5Q3yIA7yQ67/I4q1cyAS6p4op+vaZQDOkIsv+kqLSLOIfS73gSP8l8zh00/C8
SlB0bPPltfGG+TY2YIk5o/5Vdpe0ZsNc3+Y5ekx7Zh1+Es6ISaMH1LZHQ2Y3Q8TaU/fFRbQ8V/LJ
D7FdqQOS6HJftZ+ANqwpBspiJN/LEWlLT4UF7XmYWe3W63jZh2spccPytPKesj3NH/Tg3QzWI7MT
bAAJJdIk+t+Umhfpuj0tP3ufO9k3sXQQ30lYmJrlnDsQjxOHmgEf07DYGJ+GKJWnobupmJahP02v
jYo3QpbenoxA42gY9YcdO6+d6f2MfP9OwRrPXO6v0oI5mLnZV+EofUi4cvfwIlhiav1CABzyi2jQ
B1g2y+HPXE4pcSnMTQDEjjQApyO7AHmAULR+/WBD8CpYuKWoXHoAVstxvXRGVG0YF9ZDZxnu3UUA
VcwUhFZF7J0T/EAwfdPbFX5F9DmYUIJXlw0SGCgBbG3KJjkjuS7zMj7UkviAWkyHKrZueoSqWzSs
5CJahn9kSHBfZP63RhBzlQ7ZFhV+uvd/ibJG8aC5a/oQoKyGGzrCwGSzvkE1le7bOTuJcCh25MZz
szvEksd46Xllpp//RdiZdbXNZP3+E2ktzcMtngfAgIHgG60QgkrzrJL06d9fKd1v+nSf0+fiyUMc
Y8uyVLX3/k/AzT4lRXj1oBPXA46mulsFd0h6XhZGoKOQvs6rACXGDDl+WcIMxucJ2GHEWwQvWZyc
F+ZdagGZykuRiVLfIL0wiFl2H/7me/wN+dAXKEaaMzTDqIzXLA0luD6wUe45e4KfxdauBwx8eOvl
IEKTYmW/kBOXB/uQ2OXSM+KNqeDHDKAC4AbIWdEABwoxoCHY1ZFF3ki6YGdLJsvyh26YmzgjLu/v
Q3+egh46gCShINDln7RWALrpZkwHHEKXhwBP4DXRLn//+Pvkv48NCkgd1R/LY8tfl5/+PhYsr/z3
wb/P+X8+9m+vGucFkyomNf/4ePnyIYcFvfv7PsvhtZ4Xrrsuhc/9v0cW6tlRJFPJ1FBr2tPy4mkX
2Pm/npTgqwzi8WCVyvMH7THR8lrarnQ8CTdGY2GjBlcV0G+QYXtKQfKOy98jz33qKx94WqXIBGFr
7mQ27sgv64+6uPWd1205l3BW+wg6exuOiD8ylxAZ7HUYGXTukeN2UNfz4PJHXWOARQ6hdudEFlZL
DJLo4lJk2C0uv1EGdXf5ieXUO8YVaeTY7Owdo710FUBmOUUmjNgKNjMDGcCs4cmcgmGruXSYbVP/
Sil9q5CG4xANuM+OPd0XIY2ukdcbI8NUUerJjvuWD6jTiuQaCGzoIgAMhj2sIbzRixTdul2B0AT2
a6a5wVevoh+sY9OgrIkSv11FMJsME29pdBnuxoaEP5S08oSpzHgW6yEwkAlJOySyywy1Cj8fiEPi
wWlxBxAFrtqcyCP3qsVNH1NAtHSdg3NN0uGpGkrIam3xoPkZiGKDXy6Jg178GunRUWYdgZJhn7Cg
+fm6NeYQUhoaUk3cp67EWT1O15nn/mrD9FLBQbiDFNITKzTT0uDyZabo7bBownk9jB5HPX6yetyv
tAprkrLfz7350vtpepIZLsc90jMwPv+3Odm//MKzV1qNYf8g86+g7QcsdLtfdb4bxmHcjHVmUyGi
i427i5P0D22Fq2qZI8kQ0GRGl4W3BgmDoeEfgAnuCyjHQ0tcO/zQcS37r8yYhue2ba2NZYca3Z23
qQWHDC3tCKlwX4ZGhs8+ptUdosMms8pHsCFUfgYV4BQR+9DExl1XGek+T4IdxAiosBi+MdtBtm42
4nmE1krRkton3cHKd8rwF4tgGqLNwIlA+i9Oh+lwkE8/TDGwQQ8WbH4q0NhvMU0L8DiUka3smqeH
gWSyvZdM7VrWxrbuyca1O4/3iz7qegg2djucgqArkeBY02HImnVbyTud6S12isPNsJuQCcywlsGL
CWcCQhNKHjnAYknlueosfwObAcJlQUK55SNpc2kyq7D74gjoV8gi3KVWdXIwOigGl24EgTqjDOEj
M9/ZWL2mge6vIzhzHAY2LHF6mKO4uyaBibXi7J2Hbl2EFRV+Wv5kHqevEtvfDHrnHIKacJGhw2Ko
rX7RGu6jyrzZbI27lEqsqKVOfCzkmhBy4ZA0vFUdbxinEnEcGSeh+/7DwOyaCwjhRaPjm1jHW1Mf
9o47rz1Z2lun7Wq0OcbNdwgvbyL7UUcLW7Rax3W/mMUiB+7EhTHCqxv6u95isXBFfSHS6j43vGsY
MhJpfABlFO6tJqer1uqfNK6MVNzk1GvlO0p7fDi8/lK1I7MsQ8IIqpA+xyjci6D+zGSyx6lKkECA
pSkj1Ac4Hgn27PAyuwYWZTQe6FQ+GQ19ihnXfcM6aRlp83Hx4D7YCHNJxwEnMWTMZkxuYhue8S1g
nUHrU4zaU5unP40ePUjbRly2hFy6xkMBp+EOzgWbmYvfaYGa1Kcu3ze19z6NHj7Mjr9V07kCs6BD
Xda/c7JbBtXzzuZ0TgumCDlCtzCA85jMI95aoXtprKrZ1721nbBg6Kr8PkhQzE29mj0GxqMchvtJ
6RMQ0u2QEzVYiszcqBgJO4l/8Fs8RkMsrXo5x5ueXJN2IBSS2cJBOO0uhEh2LrJE3JtEdiYjOQld
nl5kl+K3pBn9hgjA5vRkDbbzQlwReQsuTssivOgdKqA+gqHYTe6bYzuvEA38kO6lbIeN1lerzpRv
0xRcqOTWweASoohFw13h7+a4/RnO906eXOvS3rHUIZchl2Zm9leG7x7g3grbKzydmffWDiwWC0/W
8phjjGANGlwduCFpGaXrCDvUCreLSrkiTfsuxh8KqCAJ6RHh8p1FjON5NaA3dbEp87Bjp8VJ2cR8
Z3zKWvHLwnY7DslyIXrS76c7mMrYq+armsSD1IhXUJp2sqZWsftfiRiZTdQ4tHV5cO5r59NWswyN
CSOjdZASbY0IG5TsYW5Nog4qVGrGrcjNx16V7213CIf8MwAhdNQlbUTJ9jz4mjgTjLfR2nCNTJtd
Oj93eDq07YcRZkhxMO+omkecM+5FnV4njWUDpP4+Gdbo0j6FSRls1s2+0I03GZlPHlSzCBW/Y0Gb
qFwHyYZBWU7q+sPY1qc0icAB+r09IGjgnJNst49n84cxVhcji85mLB9Nl/kB3IBxPZfmEbr9Os7y
J0/Pzk1ErYb6HnJ2hDztbjYKpJuCMZUNd6nNvGeLnutu4L7MZmItxLhJmuZN061TzjyisO039dWo
l4o9ua9Z2XwmY2aDQ8UPO8XVvoR0HzfDR+i7v8bau7ZrO+hZk0fvFRbrqh+rj4l7SM7zxjdenVB8
Oq27RxtN3hbJu7mI74zMO0Qz9toacXnYSxgpLBLXlvfM4LFnMLY+I/BeuYmoULShXFuMTjGC26Qi
WsN5/sk85Xl6nqKMnlFXlHE4MbA3IcNGO4G0UctBKFiWul2G45phnmZSUdeSEz9lrGyxRxJ4jnFt
dOzKi89QJyPeyUnqm5b0ODIL7WfLStYlTJZsP8f/1sBEHOT+3tKcHbFdo3mWGjrrJtEV4yJ9Hp3p
NzOxd0qVdV1Vv6Az+QmXYcF2RT6Vf5hKI93YOe6/ZFhkREUELU4Wdbh1DST7Qeo/IXcmkhtH1x7H
/L6xrU2RJvUqM7yLPRU6ilDoJaS7n0OvTpiOOCeX8ZoREN3HzSztU5f4eL9kD9TV0XpyW5QScXir
x/p3NbaEl2It3xiRu8aHos415zROOr7uBatB0SmUqVp3/vjZpvWn27LrFzYXoZ4CsToMlatzjjrB
YMrti4mAau88tvJbDBXBDoa5ah3ifMOioo1yog+pca3JGesWQXkA+3UjNWRYue/Ma73vmlXvCZRO
bn3QvOTVmuiP6hzq62jTXoiCEOKRlipvsjdbWt7JNZgcJ9ozE+4nV7Nw587Y6BE3rzMTDxN7kkcj
MZ4niiQ1eUnX8B8YKNMOClxxpl7CiybZYIRwxOqHgWf45qB73XXV8NEXVrRlvqS4Pzg9AKCKka80
vpTl/KHDCMT6hT29moazLXN0MOzYtr3TyvJ9MLlGZJK/9wGD09Ry8SmI0RK5jNvYXO9hUHPNy/5j
EmLb69CLvJKQuBniw6qItdcoI94nz+pXbZhQYIvXHFMEz/SQRcxNg7BaJdUSD+SaZMqZj2nI3MRT
8nSM6ZCJ0kPb8/AdBMxV1g5YF/otARU8uMjcfyV/3LVSzD6pr6n1XI+p1JTTC6f4wWEDspOkgdhm
9TFg8NitcEH8rGeQV/6b4EVQr5NCYoLASbKXhxcd9J2ABLnFUfQOjJepWF0w7HJsxrD2nS7Tjfo1
n73b/Me/xaO5wkiGOpExegLu5OMCzwWi8xYuL69eLS7pxCsyFcXPZtDW//xVU1SsRpBF1FMCsKsx
X96udIK9eokeZ640DFeT128mXo5KXv3VhPxoxa/zfFGvG9UTSZ1ieXLIe6Coxp7cSFkJOarRKt7m
lNyy9Aoxv0HxUDE7C4p0a7AhISZYV/xsaclm+Vn9G/9VAR7rXDkWThPL4xSpRt3j6MHAQv+U2PJr
d5Yllv9XwLt0FdBxdg0+RAEu2AG/r55SGd5W/axuR9I9iWkP7puh3ZPHa7cIaB9Zh1YGE7uh07/V
gRXdlAJRMuaN5VOVkFKEuqDjN4wEy08TnUjACKfgxtlVOBWpZ6j3qwSsxRJhJ+/htCqQIg9vVhzs
1ZtXTb+p1AcAuLbS8QCWPBKTol5OHZd6W019HBxbl8/Oa9TOLqLbUr8tfP2xAck2ciYmPBWDp5U6
PerjqVP4z48KxW9tjlRzzM3qmWaC5JYYYA37yg3r97ZOuNp4rAUBm7wc7W+0PKcE79fdT522xS6Z
ZvDUNv3z9DjSd3ocrkJeLg1CBDAdZroU7ViuCrjZPBTxz2Xr79VTqg79fE+Hgg+VbWS/1EvpyBhy
FPIuQ/epaT7xiLyol1TPCcqHbH5Uz1DHVJS/xcM/DwpjrDt1wJDlD+qteIt7OaAWoXlOWmN5O/Vy
ruz3vIxFACgtynMw76UgDgMbObcoz3nzg1BqEleK4jKaDBabiORnC1SvQAhUoNdZDyZIR2TF3x7F
tsVdlUjs/mfNVVIMHQ+obLosAH7VJd9st1cNXw2mfvV2Fvk1SszgpOf6vgcxNxFpCDeBG9kxi9YL
LkVfdPdJGI476AjfVdAimVVBO6WOoTz+T650cK5uDOghybmOfiYM9NhszCe6hc8c4iqAu/e40CDs
mgt1IBZHjW97BYrY9dUuYTaaudeum3aCkW63pGvMe0HI+sGKihcYzNdw9mHrdAZ9k5SMG7JjWw5P
6j8Mac1NpWhiigpGlPgFhcS8xYrCI2dwZhNZSSG+9XAot7H3Swu6eoV+/71DngFSw4haxw9lP1Ox
ORZ0A6vxXq05+bAKz0etiKMUDYMkC2WobpPTvaQR9dDsMGR3TdAmC0ehEte2O00/eGPhHCa1YTWJ
oVYUppRuRe3pR/p1GXf7NtN0Yqu9tbZu8vysKbzSUAgMA7tsha0IZE9rjxl3vA8a/C+YsXJ5MxSe
8unSIQ8joK28jzIKW1dBZjqe36jZ0l92Q3ZaGdE9mpLjL36XPlrnxso+4E9sdE1p5gH3D7LByjsH
QDJjzP70cFN31TvWPMVZ2mSkhBgrNKS4zQZAS+djhm/3+gtmRaBkZnYLyx4Qsi7w4AKkKDEh2tcW
vc4CTlI77wuP2UEhGHSb8PruutDazSFcfAxGsZllqIJ0Y2e5ZbE18UPWle6lavQT1oeYQ8uYABoF
ZjpmeV5G+NkhLznMhXlFZDUW4hWKHe7reGyZlIbMsg0FQ0sD3hvGLAS4j3+4Nr5HdikuSJvGCJyN
PYY9vuok9nhDvCtaQL8ir1oqLHDnXl3ylYYbwAz/fuvUZ3dyLIKc+FZ7XDhkSt2o+f6+cCZ571Et
Aas4j7p3DErtbQ7HX7E/G5i5JtvlHqtH+BfITOPNaBJTO9hRcdCprx2MyqAzQCJBU/3wRSuo+koP
HiM3KzQ3RQcrcIWZY7luI/+Ux1wXUnffstEng1wyOO1JLhsC6pY5fgzLctrFE7/pJQ4uGFRUMMKu
lmJmSNboJN52o0aiFUyGXeHU17xg1Cykp92ZU3i0bBMrn+GQoYhdx+9OWPqEwQYv7tjM28IgqVeO
v6g4S6JLJnMHp+HUtRCSR5PQQMAJrNnP9IHOahrndNvL4mIJ4i1COEUwb4KNgJbeh/Wlb8UZX89v
P7sPAkqjOmtsklSZOqt7Iey5trV8fIXr0q8qTKsAHxCB4AWJP3Z3RuxrRMwJRwF7KyfKDDdqWBYL
nKoAxYUllZccD0Xeqp3jmyute4N6H/UBASCS8qjDqAUK2SFnbCMCgTejQo9tVwJ1DRR6WXzs0aQr
uGgBDZoMXI7y45ZSMK1CxVxQf9Pt8uLMznMOgxCwB+CGG7ivzAcseN+chAau0HY6kGM6lOcBYxy2
AyKLXDAf2eNI74EIlJiWd+U2DTEiwSuwIVdpRgOxKiyqMvUmEiS6CI33rCpvbea8pGTB0YrC4lG4
uwQsmyGM5zE3MGE4IGR+tg1z/bfCzxZizjywDvOmJ8eCN8Gs+D6aQnBaejRbIIdC0O/QYC6Y/Rgx
f7MGH6VnejON/GJVXAtFID40KTCqB9Q2e2z0UK1xP48b0fX62gnZ8Ls5IK+lowPVx3cRtR9CjYGc
ASZPLBz8GxVHBhLK1ZiZERV8wmasyNAW2E4nImLLjiBWBlH8BUEMt3DlkYw98U6L0KpRgftYh8m9
7PEos3EUOOeav60c82ynw/MM9M3okAsEqSFgkfqS7BDPZiNvNmWNX7pfWi9VGyjdx7SOS/TOrgHT
A8vt7BC49qNVOrfENX9VffupJ2DI1kwNUJCPGw98BcrLqMaXDYuTBWasc3EUIcR70RPZDaenW0Vp
g1ICadLdcsX0Dd2D3ftbD0wqB5xrovYtHYNd4nDmGg9M2+u+i8S//iFPyfZnUX1r8gl7pMLuT2mm
eLEK8stinJxM/DcUrbNVTM9UeOsuxvuEiHUINW0DaSQqbgqxw14OBg7gzQbR57cCBV2/emtN+ZLi
kYSk2wfr5+plEIy2oHKfuG6ei0a70wl72C7YGS4dhNUEPxo5/5AjC1CZgH3WeAWsHaPCozNLdv+d
0GxBOP83QrPhGi6NCbp334J3/n+yghuUuyUc2G4fVnAoJnxtAUVBfn0/KVAcOC8z5NB93jJGtLEn
SuYAn2pu9aTnJBUaqLuiR+kdC9/Ixq64Sig4UoLUy4ummIxeRFkUBt5h+Rvet+pyz26ck/ooIndn
is69nyw6HEQ6SdbTvw3AkYEC8LAfVvLL5znivP33D+78J538z8e2PMfgswfqxPwL1x0aV5lXSd3t
adOwfjUfxtm4DzzIoxpbMwnq92n1XU6jvzYNRxkEGxYOgYpzUSbcEHRysAIoV0r4d9hPsgTDBNiA
LH1ThPysW1WAzcGnXw8QTvwtXkrAxQoIZ8BGfLVG/ADbminyl6EJuRGgIIda/K3KJqGu01QRm0aL
7+MP114RHIqCURDpJheqrA+8+kl9ZoVD8EdLJHAe1Ot4n4pT9buOZ8x1M/v/c9Ks4P9ytfBBTcv1
nQBw999Omu/5qTdoVrvXYgsCXIUQHowS82jWMoXljs0LPmuwHBTrZ6FHgLrgTMU4Tm0tNCxnrwwQ
ITpkDBfaQ1Sb24UcgzMtDIB5wfwnRPXkU6Zdy5lzuYSELp4Yk378YbPZ1uuALfN2pkVS5IZIkt+K
DKobRjZVgaH7NhIMpdUd+N+vGe8/rxnLYdFAheHDZPwPCQKK2tQM4giHUR0zYnT8WqhcAwXbBF6w
4FtY5y9ket1MmAkSyriQ9DSLrzJGvLVLFJs8nMJHp5rPVu1tWPz2MyaMMdkRbaW84VXBMNbT0wjT
oFSbSmTntwnpIWPn4FogCV95BuMWOBCsP9opzCUYERGQC3XISQSUOdqKrMJtKJftRnqo/XDZhC41
wvDIxj35PftknhYeEhZ+9dFpq4Pr13AL1d5mCyPYObF9KBURy48GglLJ1egtxkcxLfguaGB/pjc9
hHsUTa8p1ITZI+Jr2V2BqyoK8pSgMnVVEC2zhsfNAMw+1DCx1v/9G1Hu5v9xSXqWiWjF0v3Acr1/
dyl3es2qsgnddVIirRooVnedj1W1acPZIanBnV3rrsMadY0q6+i6tYnuTXyzJ1c9xGazI0RTXXyV
4lkVNYGzQX7vO5FLMA2/pMXFO3ZtDBfAr/4sSq1xsPHObYeaTEfD/KnL+cuLoxvcsy1q3qsZZN9+
ysKRay/MWdhQGxMMBVZZ2rg6yi7vPrH725zjgDvVId+H+1ErHqcdMhvCyDfeiCnb5J72GnaozvKq
l4+BN26w3DxpdUc06GCuF5lrgc3pyYHumqZWvm+ASQQvfR7y8RgGQ8MjGEaFJAHHef3YMqvbW2OW
UnjhX0sRg+tQD3d2XUnGjZlOLDab4miWN0jyN68mxzljwVPMsIXOhg8fmljrS634TUaNpIo0t8m+
syDaoo6F/2uzNSxMquXfTQo5q9Ge9CH6xpTqTksssu3ar6WgjPLq4mogmA2C9LtFZ6GIW43nXAnH
Oau+OKriHx6morgjvrJSov/DLMWtSEFXsyGRdT9k4PwI9Yo4ILxlmwHDsDlodowhz/VMxRVo1Ahz
ifJ/Lj8UMYiKf0UaKWWak6JaHp/qPD+ZunBpEuHQxxZV+Bx8YVHwFjUZRqYwVTvxs4z6T81UryXo
IQJ75RVIIpw8Jy/R1tD8cqXMAsRO78uNltKJxnVxblzvmmoweBWrS1WcbdaaigyishCzs58JYk9I
k8ZMyaIG7lXfUQzcdDoWnCvA+H0Mh9RniODhjo1kpLzZAtgp1ZkeFhyu2eYzAX8m3Hu7IgQcPn/d
og9WrTCV7KaFGLlte+vJD8sfoVqFvJk317v6La7NH8sNLhqMG51ifBIJ8WptFSGAqc1LlYzhsWzo
8VsGDxGIXuw3734kL9jKs9jQ99w5EttVenJfayjlcpZ8I6AtMjz9eazL50p5vyjdRAeU3NEeBy2b
vx5mCDrt8KoxPF+HhFo1iMT/tN2dxuBkMBgFzJT3hqKAlRq/mGDUHstzH/1k0q9py2UrxMkwGnYP
MKPM8k+VC8M/we/v1HCS7bmCJFEUPyQ+sLWPkC2VANcg4699io97Dz3NIZlbyjS+JKY8TNge7EsT
aynfy5FxzgP2wjr+bXmfPpfFwH5CisPOnsXFobc8aKlLZneoAwD68oxo/NNJJ/MlnZklp8NZE2jB
ZkQsnffqCzJFacB1hAFMnGL4nrrI141XESbeFQxku5i0a9GaGOdYAxFTgb9OEVb0fbZzOzxYRrcn
SyAY1ZS0o1O1Ae46ReyBpFnsvdbZLMSgDlnPhCMk38RmdER4hFV2tNKq3qYaSZ5z7K6bUbdwJpnv
TabmO4FvmLAIaCbvCb+8YL4XBbb/SGAuWm9UvFyFhToxeLNNgI5F1uSEqQrda7SVTvs9mjzqaMwY
StOwjlDS0Fd77T9+AjY00hDjWVN/mg3XxIVH7CsdUbBwrasbYMURdG8q8oD5ElQUiX4W5z71IzE6
Wd/Fu1KkI3zFWjthdnCC8jDuMfzVTrGXeMdm/l7+0qpHlp9Q1AGCIgrn7E3YYPjYviaWT25SXe1t
2wuIi8fqwS+s97gO0vMYYRdgzfk6IJ8IaGrSya0t73H5gs4iZ2LdvWSfJZmh8nCgm2d1jmcoxozl
EFcrxojOSQzmBRIdRkzqKJejsDw8awur/S5DOCxhWTSQH2IgFR9T7JA2FOm55ezI2dmZ0SQOLik3
blen5ywkatKJeTu9jE+Frnf7KmNObwAebiwDHm8LQ/Dk5291D73OdKJD6jXuqVJFSGiU8OnGdtwh
Nnuyo67bS8ffeQYjlZS6E6BlfAsSfTvH2EeZ5pclk3SDo25zsuuuOY3C+FVDTt/mI2YBeFz0dzBk
om3pTpt0HIyDZxeAOUwJT9K0vVUSARuyFr+Ekf+GAR0B66EOnSVEdJS7OF7TQ1pWcpLTk9NND0XL
7SIC44LPjO8zMYE/qOFtOr5EBY6FfnycOQDs+3HyTUJjB8lp2LVGdoz6qdvpuUuXvNgMOpqyX0HA
PcyAKKtkMi6FsqqDYJ8ggA7hHqNcYEaoLCRoC1NEJkeflZqNJ/Hw9Z3bYwSVdy+RZaxMD2uqLBYP
MQxxihVGoDRjmD1RmhWtcVwYwFjqsg5hv58JzNCaNmKs7on9IuHC+YUJcDp8Ry58HQhrJLiqUk1p
M6BXf2UYG+GZRBre8sBUrsHJdtIEzou69scQwXb0gftgcmc3H+NMTNu6ta70DE7JoD3BL+kuJHKR
2i0bsfgSCKom0odkk35OUXRa6NmFSSS7RyENXIdvpIloTbrEafrWdjnKhTCtRkRziOmqWENqJHzM
eDDsGpIJ9fqMd0gRt9elTmomtg+JeZFIoFtl5BSttP5PNW8w8CZ+dn5S2+fCIUf8Aqu/Ye3nUyRM
KZ7nkOlv3qY3qajBOrRzyvTmOtf5TfFhFfvctWCgI2wCSiT8DUlAjAgyLGcczpiay2has+tTSru8
UiWh5uA91obMbjpEiIR54o9Qr9I6OybMFe/6nvfpoD6nNaQzra9prXhkEcnM5G3c3RZuP0ESXezF
Wy+Dipqncmf0BIN3MRFNeYr23xL3Dd5uW73dLpqthSA8NsgIGp1edIBnv/FqlGUQKb+tKoJT0jLn
zC36WwLd/LvYzY9Gh/I1KZUGNTD3o1Y/NHpwjZwZrNK80N2iDXHl1YG5m2fx91xn3KtAUL12TUcm
Dq6LdqCZboMPQ6Ujn8KcajIG7H0xuQhNnP3SQHuKbdy3HvGy5aPMW9yXW1hcndccsmWapvSAgUYC
RHPRM+Y3eTQhicDcri+PbVCt58x6ydRAs1LqGoxbgju9Dk4SU+HGtc6OCW+KTn9oUb7w/1gyq5w8
UrcBQvF/rNNtHTJFM8cjFrgpgAwqqij8jVcmdbG6ImZhMYukjMQYsHqgiCboXCnVxpD+xBuydy/o
dknc/ECahs8eJ3nqUrkmjgQlEQfdHvIeuoqNUyUwPHWRi2DA6ucZiW5+azVt22ba+/IGkRNC6GF9
sIoRm0envSrRjs36wGqLtRa15zI/CG0qkdqJ1qo+b+vmJQW6RiRD7av8XHBYYB6rlee4ISbal95z
NlkPtdbdxx4s6LCB6dw2wVWPYki14LduwKkL9ArhTPLgmK4PQZ65ZO9cJfEhq2h8x2wC+1OVYtBJ
vp7IiXHcmniiwfR5pU/eF8Mt+PxSicDI4eYbcn/7Q1BuBjcOzp2SosZKihTqFodmg9MtLaLGSwSe
uPeH6EuL7ks050yrX3Ur/MbcFwcI+JMl8p316OHCjgTzIguOFQOxCPTI6zD1Kh8z8FZWH6QuY7aJ
tejTKDiHqkplw95gx3ubZX3bl1Pwoef5t4EVLtiH+O4M8eT6+X7oqt9k9RwMNQDJmfyi69UP6dR8
DUxOLXWMI/Uvxl+EhQdzxyGSLZgUdB85bpPHuakOuYV1DoY/Oo3GXmrcOkFoO2tNkwSdWYgb+9re
EQqToGJJvpeJiA/TIdKwW/EYBK5tQPflYU1Md+FgvPip/9MfiUGOcU6mXhJDv9EHTOfhWnEGlNqv
jG6FY6OQ7NOBod4pVer3P2tZxBcty+QWjOlPPxK/C0H6bu9XKKl7rHm8sNiOxnYSdPKQxOEXYliK
Wqsc8aVGrLWryp4GR2nuWg1K41B7WyVaUf24akmcifaamow3ScWqhj8zlROtgtLXJ9bPOJ0QDCqF
x9IfVYJdOxIY2pcdrjZDcF2EU4sCw1AXVT1pr4UJNQk59TKAW+bW5iKcaBGldBL1DYYK8ErxP5MU
frniU9myIG2QG5Woo3jfj/grEhPxBwBY9Dk6Okd8BBn5ewNUWtV12AS1x+1W6tiWO9S9VPYDpvZo
n5/c4KGfu11eYj5owD05xC35ha3rg+LE2TGeRMHW8trb+MgNzimxo4Nhm5hCtV62TVzcnrBH0hDp
ag/D7D53lQpMUKoyvFaYelu/CLNAFUcPKruGGKAG4jn9Gnoyt+ImIpN93FYCSqseux652Wuz41tc
FLF6PLETFcEGOe2YGVj0FDT6uaTbWw7BTlhxZVh/2EJHn87NrY32Y0seiFTLfpLTLNa4oXKiWONa
ioOUyOk6JDxxMiBgoLro56A4WJXuEXyIkAixxnERiMpobzs9rVG3RuqpFY8LwLk0ueaAbs/yzr2G
C1rA9L3Jyw+LsMGonB9ayY26qG5DD7zSqcd+a332wXgNiOFddzYCtXgs7EOiE3uYul8lMohtl3vn
qoBAO3kM8qtJtw5l+EkoA7MHfCyzKNwvNh1EXU/3pv2WRQ4mtXJAWKImPk5ko/lr/eLMbProBWgP
RpZQjN2+y1SD/+ml3HRlssqySxLDEvKpmkolMVw0y4vyRMz1gRXtGtj1xwK5TRN7HbaLH3NgnLEM
fhryObmDCs9gLEgVS6FY10HysYytlpFzJPpPTLEfR3jbsvSuXT2+2Vmx8VL3KsPhvikd4sboX3tG
FbDG0GwpX4cw0kpSKpisKrjZrRHLcvALjKvp+DVILUruRJky8olLCOeYM7fsd8vOl1TNpe1Bj0Ez
t0qBuNxdqTVtbQLO/MKEupS+2hEfpUzqQ9DDoSNELFPlXd2xPC+3XK4QmQXUUEBRP3wS0VcyAdfr
XTa9ZTa9e8fFZSWX2NG/ip77UtPEdnBZOYMctwM1OfY9uK46dujLgflp9Klh479AmH8gaaMhjMBb
uUoT1c/aOdSclwXpXb5DqBZg9QlD5wYwv6maQ++BTbTeFaCJnUXVSKQaK1wLuRz868M4EqClwHhN
134P9vCjC+UT4zAAhzRK1gKPRm6PigHGcjUQdlFtlvtimSFoACxAPrwg88ndpHvPqmaGtIkRqEIu
FgCrc36GfveyaIkCpM13GqRGsqCwByXvlUHi/CZGDUpDKLb4+qnZI8dqMzTEmdPB4VDxKAghYWyJ
o4UuQtQD3B8MErExUOOMcT5H6oKsiHaibAT5tPBToAc9aE1xCXyl7WXhNTIW35aaiSxuGA+wvSmE
xr2ldjwfyidS7uyi6jGL+KMc6xqlF8QbQs2+VKVlUHouZzkR9ruk7vRHBj6LxMt49Wb86VXQDYxv
jV0MZzmqHfKhTpMdfSusLxbwU+b6oRqS3fJajkJ15wokNWnqK43/d6ExaBo17+jzzWOHjrA4p49Q
qz5ju13WxrtlBjTCOlnmzWNkQDgFk1CoC/wzd6VT7YHgVtsE7WEtuxmjaUZmCv1vfL6WvLkgb/7R
0txi2vaK9AHgglkGjHrzPs3Ej+Ueqg1Dbr2xQbDilWQuTRufOEAIwNlNSeKw4OXy96PLIqT1lQBf
qXk97StjSHEnzWCHtoQyQ92Z/pDdGBwRoDr8cTfoAbQNbINTCqUxMdXJeFsgjjnHlKByX/AG7n87
E7E9o83eE3o4+5a3gpb6LmB0gT8D8FKRfVtecYtzeYnJQXH1yFjwb9sjAAju8aKf1Hw2VbNi58T1
8DwpM4HcS0l6Gnc2eoDSpm9QF+uEdfeqU9MpVbaAkcXrqe22i6pQ1XOxskKwcuSvSqO40EYc3Gcz
O2FkXANqQ59CrantLdzIXVRBmyIOGRsnXLXqxgL2OTqj/WRG4GW6NsmtjdhZVvbeisrvhTAAxR7M
tMAs1Iq69a1pNFxcadTiuadAidwbWpi9OmWsdD900sBUOxMrba3d5hfhUR0r8FuteknVb2D7kwlV
R9adHLMvNYOUPTXkouBm/3iL8NLByYHr2k+RButofVSdXjH67dGJzqFzwGQsXi0fQQwjY+9ivqtL
kqQc8fI/lJ3ZbuRcemVfpeF72pwHw66LCAZjkkJSaNYNodTA4XDm4fj0vUj/7a6ygYYbqBL+zJQy
pQjy8Bv2XnvdYKzX5uiGTyvXQmCz5hmJ+ldGByDcH6JSu62w9A8CvliKc18lJfN0N5qvQHGrTa3z
cq/AINqQSsevGrWKjRgYT4uJ25wWot5EWn2dMrum46X563hbPKKrxs5igYaRmMtiLVZwQt0XhYuP
Nv5dXtHlX4uNho5scXS0+hKezCGVm7rP9mxJhBY3BRNkiODE5yxjfpXGVPOLJv/usgTGYfUxC0o0
atsgSxNcxQXXDmsVUNKMYUI8ork2DBt9fq07DLgOgw57KSQs3dTgd8zn9cxoF196miJoEvgnN/hY
zmEzBozFd3y7NHos0//DFk9lM3YOrbPLLJfMy21jMyYtx3naUm0ILBV0uyQDL+QLxkSsdxaHA3TM
H5WFhwLGZAuxNG3yX6SjDHdD59hpHvMUOjBzMdxasvfRkqV4QMSMGqP/stN0v1zu65ko0oR/rkuD
dR9iq7j+M4eVEiXYWmaqsYuU3/pySywQXX6TmnG8dV3C4thpbodasf1lBr4iC9wEdH3qXlZUgbaY
4mMCV/3SwiyVU0Ou909sOBg4GPNuSD0zlhDqm6X2Mh32oVU0X8ZBhNs2aVDxOc8QGStk3M/rMGGd
YygE9KEE0h9XOEaTTahtRYvaEz9QLzhGXS+mhzYc8jrKByPmypl52Ni6GwXt02zy6BYCZ1budtg1
ficTAJJQsJ7WlvUYswHfFMDPR8k1UBQ82FWv14JSHLoF85I75a3SEcLi2NOnO/ysLvWQkPNW83jN
iTAjJnDeWlVyE+PUdd2eR8GMr4usl5pgBsK36YgYw1fbrOeAJ3z6Zow5h4yw5nGdSJYKp1jrtlFc
+Mv2XXWYPvbLo26oXiRH8jJZyUmZ52o81HRGjofoD/Hw79pAy7l9NIzupR9Gc6vz/giRgTXHNYzt
X74pbG2HzvDHYSShvUZ8O9BgOLb4EVV5nDKVEhBwuuksUt9lUI+67H1K8k/CM/FBkKsB9RuOu4Nk
S3cQZyiYdJJ6Z1YIuYbMPiehOiGpMx/yRfFBXMClbmA9TnpyMV00WA1QaD9fxFNVRPFucVcynN31
PFqiyTY32cz0rWZK6qte6K+SC2m7dJ6EJ8BaRRLgcR6H849DYYs2B9dL4RTFkk6YA3TI3/IaN4bV
QAFqHP6+MbV87lCEXcLereKh2EZLN0W0p23I3W9m2dtoGauKodX6z1S22w4A79ZpPgzijXgrKY6X
J/myE1vJO4nNAqS2+EsVU/lVTHW3DlB4q4nEMV5XuEoi6lul7B+X52aNBp3BPQhWE0Xx2sKnbIcc
jdu8jbKvsntdj9D1PCvSj8SmKTAqtJTma+Yl+zBhPmATYrEZm+bWYfca0OZ/KLG1I8juIa5/erf7
rGr26m7Ke5bplGwJqrrt6GDANMRNay7iJA6alVZGMV5toPkxf/1Yursi8g5uMmx6hDpGYTPkifb1
fKP38YIHaJnXoF8OzMo7K0q4zzXxZ4Vy5AonXL6MpvEQEFzJyDIK3SdPUoGFBhUYMQz+Mv1ygAKs
mo5hjk+DS6qiTYwfivp1zFmx6tniJ9x7vZMcVjDUqvQCum1EPAdW4cCy/BM2Ilo3Ej9InqiMwo4o
zVr8rGAhy+aJ4pWGzxP4tUvNn7TNnheA0fLYVMsUk0bZfLtle4uI8ntd16H2209t9Tq71EFQd0gW
YioBhhSdFsqBXqK2bNnsxsvNR3D6ExbN47oABhyqEnpAoUomHSzAuxC53w5TBkdthOZdho9L+zSO
lPclQCZWkgzzemchWFEd5ovErzPzW1t4+nYulJ91OKyTfQbWpmc8RUavDd6stHjfNeCzBFm7aKwX
uE4foZNhP4epqAt6xG+AeblIWYwSttXbxK0QhMMi/trFqGeXV5+LG10PC8hcVjeMCW8WrRLuhcNa
+629W6lcyDTYzeRCcpUkFp4RB/9Xg/ARYbYBoAmJbrIfTbGXqf2q6RzJqE3/xIukNtaandfqrEip
Q4zGvbr0tKekr16l5hKkR6K1Z8sLWjOE8AtKbOnSSGYQAX4/c2Mm78vMtyeyaMcQi5hgxutl+9Qu
BOS1vZELaWxdo3ad/g3xv/A76zuzRhyFC05i6WyW6Si5cb9FC48BWDa2RFq2jD+Gt08VzxtqIg1J
e/du6tTbuJyRChj0Z6ZVn6B1cowWzudyQ6Q50jQdX81SRa8CONFSaTlz8l7fpQ0NRb78oPFSAcju
TjnYTV7swpHAN1drH1Z+l5h5XCdugG7epQPUYfexbt0RLsCw24i5l0OFVEyM0zorq23VYdzU7adl
Oj6XznehNJ8L0WrpGVl8PONpOdRZfb8wRcrEupkZejBEpmYcTban3iPY0jdchPgwOck57jhX7vNZ
fVrZh9ny7XvKzagq6q4WeIjbhUYHSSTfhwYy3fbMEPNznbJoBD5sY2LaW7V5LpnzYzxNkAEmhr+8
hNMsKr7l/uouYp6yDEnzcBDB0GoZWfGSqetWfZVQLo3neufOC11v6cHW2RMzipNB9ZKZ+ZexzE+X
V9mt5tu8ck9OxbqOgJ58qLHJINFV899pocU55reejA/L22NYtghi1psc9ywDCDdd3g2FIRM7m9qh
PuQ9NesrFj4e6Kzxlj/WKdFGXBqbeqmslpd5rYiXcfraX48ON/1KK1o+e4IOh1qcknntACV4BZzH
4jwtB8XyBMdzJCTkvW5MEUmQ+NFNyuLbZLJtKISO0g/TNXzgS363Wg5epbEpuOHU8ErMS6ntLuN7
WJd39ohfbVF5zh2K66Z2r+uTpEflA+5IpZRnv59WVCJcou+EaxAJSth2GMFs44jqbkXRvS9nzfrs
t8L5YiA82qETJZhzQbF1yHE2epT8hnAwNpaanLUKtmFSVG+yfJwM62klSC1Fr23MH1nhnXHgLfhB
g0i/KHqVF7WN3yvF+K4ezECYpeU3QKHXqmJ92CgubtBpCpBEuuFSqi4LBf3SAkuAdN0f02I4YpO6
Q6L/0g7euMFd/1QM1zhnk4wl4qnWdYNFYsrRJT7W+lYpTGWbkxPaWs9lUw//MY3TNIYBloWzUYcO
vsqI/uVr/Nfop/yL69r+7d/49VdZTQ3eaflffvk3pB/879+Wr/nPz/nHr/jbbfLVlG35K/+fn7X/
KS+f+U/7Xz/pH/5m/vW/vjv/U37+wy92K4v4oftpputP22Vy/S74OZbP/J/+4f/6+Z8QjTXbdCHY
/svf/wt/feXyI/z7P535a7ovMf090fivL/qLaOxq/+w5qDosDwaxvVCL/+IZu94/o5Vj0mVxT5qm
ZSCmKxCMxP/+TwCNma96mopqixBGTUVm+H+AxjYUZIRcnoXND52lZf//AI2NRb1aZuBPiuP3v/+T
BelWRVmAVtEwPPu/43oNFhYNPBXADzhliyUBgx0hoid7VI5lFd6GXnSynLk5kbT4lFeZ3MxuER/U
8SFR2C4qw3gsZEP10KTIQcgE3mReCa1BorezGYZtTAODKZ5xlXqG9ZFIH4Uird0w5hlbVmKSgU9s
Bi8Jj0M9/KADS7Ru/vy7t+Svi/cfoMSm+t9/Tl4pS3VV3abLVPX/wkYeW4snvO7ax7AhtrC0JEkL
Ij+EdduQhofLNHGJ/5Mos4Bsqs0pWpynUekiZIJ434s5OxSa+lKExmm21GoPpjYHQZUm57QBGmuH
u8YzulPnac+2dBikd+Vjoah/eEib9+uHLGc+sKzE2MWFgWlHiAyGY6IwKnFY1soiRShv93kZ8BQZ
YAHQbpAeRx0DV2Ri4ES/oQ9nrxUR37v5KYyq9hsxeTu+3ydc3NrJXrMaJfF5dGxSLdTT+qGVg3qa
ROkcZ+Xh//625zTpZs4jAuOk4bcQ5w9rsMb6IU7kIpnwcFT+ZyJBv4T1GWH4MBJuyZNMYsbX7DwN
eM69l4fK0X96BClLL4CVtyGcIprqN2xX3i5lyX2Ku0W+wpjTj2xVPeH3i/YF25GkFDQocFSsk8HI
CedJNn9pdJ07WT5kYhSnBTwRJHl2tbM+PAHZDE+mbYCOFjyoi+WXs1TpLv/zw/p7SuX4rTk5hwrV
K2Sq9n5cPqHl8muxbxz0MVb8NJsIRsw4zYU+NQwr+GTArxPSkQaAbueZpDj0FvgZ/muakWK0r0Kp
sSdq3bi1LeIQoyLbMpA50Jq74A2XIEbWrf2JEF5GVsrYwwOjyDONmVGirD910Wk7dUn0i5FLnyZD
e1AlvzWrepCToABW1YGkgvt4t36obJYvjG6Sc69Yybmjlg0Y6L6sv7V+iKKRP8wXpL1lPMwqMgz0
QZ1CtCIfKvdXK/OeqGaP7FPzo8IgdCyHG5sp66ZWR8dPKEmIbZkb3xyYUgk0d3oznxPD63Z9bZyb
srnJWmgjJCl/uPa72rUCjws4vmmJ9cBeT8hhwryiNOAEKnCQqsFOj5J5FENjnZBSMOTFnIL8Qe8C
6yiiXEQkhEnGaj0wi2kehEVKhCeVrMxn+9imMj4XdKEBBCccfw2MX9LotuN9l2vJqUkAgHQ5/Csv
8uOxdg+6Zw0b7g2gKXgrlIxs6A2IbxS5tuL5YpTTHqbtTaYq+LOV2tgqbG+ORfjRmZ0GT8udoEP0
Yk/0D2m+SwTlqOLR1Go8hoAqH9Y8j8rLik2s2OPOLl/5eue4Bl7MNjiMxiL3JF7kw/DjiCGxzFPq
cYvmPWY8daEi6XWAR9IMTG/chjYQpBqYFRPYlyaRn/acKaexO6CTQJDqjuDbnP7cDXG2j5P6McKi
jUcGgbhZBcpQPNf5DDuyUomRW5JHbcdkQ+7u6K9Iw8mqd2OIjUAHqeTUC2QDUss2VowSK0h04Cr2
9rqhceJpdfFSSDsPRpHNxz76WtMJ6wk0UuZdOTimo7CYxXiUwdv1oOSByQCMdI+wtur9POYPrdM5
fg5bcGOCxoYf/NSQQQjxwXK2sqSYFS5MXjmOtH9arwRGld0pDO1PJdluRy96RkxlnMiLPttSwPMW
wxYOayeAaQq9/wGbCG4BVgVwm5tWG2L6Iu8thhZUaJoWqFH2YpREPsUDuuopJE2JQAAG98j73GRR
Yqb2p2wNpB2LIDCuFX2bArIYmLO6tcGCODvNk6vsZVdfyo5Uy9wNf8gKwwf3EUoOX3wl62U+ZcUp
I2xsz3b/A/WZvauZZp4iz+yR6JIyTF4Ql3Bjvyn2zHe5DB2dJQNn6nIIvlnodzExQqSN6EwNgqjV
X8JEaQ6cE1fHeGm1ZjGwKG3glRUDnTm79oJVt+5YZ+AsNXu1fLdEie6kjq1RUaFBNQRfxAIwL4mu
jKI667JElJg5sSZpoZb+RAANb85gCeuQVEQ8dVbHINKwF0SLvm0mnWTsRgJ65/IqjGs2mqNf2CrB
gcY7ASZpii85qX7sKV7GUyxw23TRSLLp0wrr1rbIwFqluLJDYuz2NVPyHrSndC6aocQ7I8mkD3tr
xl/JbrpU252ha1XAeojlhdDrvTp5f8YUr6siwoc5okdTI+DPntXfVU50JnX6WOvCYxGe7awF/AYB
vDi0enFopmCQ1XRgC12iqw3vMpiecEnrV11DFG55bDUNVD1NQvkS980fp4nl1ojI7VNGhcmMkkrQ
bv18JD/vkEbEHhkkoLoqyuki7jSAUPPt2AyYUWrR+DDtkbk5W4NtxI54Ss6jOduHEF+AVxPSknkE
onudGfRzzreB9MBJcOIzvlAebDjOmZeSipfrJx3JqKvQFdpfYQiQn5MF5D3BwYD2po0m2cXj+pwO
dE67TozFLrN01ByIzDqH8fXAwDFRqcyGKzRjrGmlgdnKDe8HW68f7Sq7NeEGyCyDh+Gaza4xlGA5
ygJDArTS7fyZ9B5Wfa+4V6j2aJOh5Vr2rm+a+5lELL8URAnRDBUiup2r1B8cLec+7x5Utcn2cHXK
c9d/WNJ6STIDVrGJcsdKuCw1Uyg+Ogsw2N68L6Nm0ybEupeSt58sXWOXSPiNDPuwQdLn1Oxjbmoq
ttesvLPiaygJqhgi9x1LADgrdMWgHZmyQGXwnLfMq5Dl0PnvutYw9zqGj61DW48XPNqF3cCGC4Lz
/dQCyMxj4o/K8A1NuLuvquGpHkiHMWC9Zw6VyZS0N8JVgxQ2wYaapvPZp6Hj06zJb53CPqYVe4P2
l1RgEx00VAJJrpRrafCrwZYUOX1ZYpIY2LJGGSRbh8ROvcMIOXJjibDeR0Ajt7lCCdyFZDBFkbxx
vJpHyJOp5/rBhnKijfWtq/PCJCm8DFBI7qAdNKxcTBai4WNSb03ksC9umR/dsTN3rKf9xm65ToGM
9KxazyQtnDQv+27dis5wLt4ILNiEFRhf2yxvZaYxTVLagvQxtzy5bOx3KKLsT4cumoH2zCJKN094
DRZ1Zo3XsZxuKgddFOUfm7+USb7FB6Vq8luH9FbZvZVN/sf1XHYb1O5p+82b/lga/YOw4hjHdH6P
b4BlVl6gOU9JafdMoju0ZzT21HkRQuGMsCWyTrkVpj9zjw5LEzFWXyOoa0iZkfngzPrdXDjaIYcm
xGSeYSC2xLsoZE4xG7uegQINgxviLsDo7BrFD9NVrY7sh3l0bfzT+q3iDreuLZqglI1LmAaRb2Cx
x8yllhJvU8Zg10k/wcUM2xhvc69IkNt54QsbbGaUt/daCVtTHyLLz9xuWFSd3T5UjgXm4E2Z6Kz9
Ghg/TtYx4G/KVznhhejYbxc2vGesFX0BbBJd1rOujy+MON+KKnwsdRBAnuz/SFtxAmfOm4M3vlSF
s3dG0z0YeF6TWNkWKVAxUS6z9aPsuIMTg0EbSgEyZceWBNp6hqeO6olCn8g6KQNr0tPdoI2qTy7d
pScDPuJdDgo3KwIxt35Ue9DUTGa3VktGYvbCRvbiGOYujHSLFUk078yecM4iirdjoRdnzSRDzCMb
r/scWv2Z5w35a7nt21b3W+kwP+eR6zUZUDDNc3Ok5vx1umwgf6A4k24yMKnwbr0yOiviYabMvraU
Y6XR2AiY5itxBVcWcVi/VTa5sfU1F+9M9xgGhpRBvY4umsI0sqrrIlhSMvU5hw/GPh1LOsGlvBvp
a61am9JmbWRH7nws0n7R8+HYkXkDh2ZG4EFcK6KfI7GFZ577DJbERYNoEYn0Bm/MH0aHV0Sc6j7P
DDo5K7kFSQ/FWtj3ujSh+QxMlLXaACxB/USWNwsXEGsprLzZ9rAwOTBN51pAqaw6nEUWy6ZQQ87m
MPMkvuWoo4zdTFmNmt01yDxREbvApt3ZSA4ZNqW81CqFZOSmz+g2HgxrGI6Ndj8I6vGGn9liN7dH
TX7xGhZpdmnBrtW/5xp3N7L1U2T13YlYYKiSSbx3WjAFES33aMw+JAgNpEsLQZaFYsq1X4bAhyhi
mpgfeiTql2F/6kuELjsv8z5Mo9JviZCdZ6ACKCwJAMzuirF+0XN2LL3F1q+JcEjT32C4Un465TAZ
CD0RoXn7DqFWUUlt60GzprNTrjF5pAHmPHevwJYOZgJ0tk1jPol6eUk5C5e9eRuyPPNQcTtF6zEp
y0l5Luy7UjEA0cKlR7jbXNwOjjopzqB0E/0zKkBAGpp+V8ycXq7QzrViPWe2cauCfw/JxHTSCulP
xilhZnrGVvgr1RzLJ9cAW9NihIxzSC7lRCw7aZPIFIXabBNrZlKcFYfIiLZ1pZJNbNoInGEyKpHZ
Xzgc54jKEd4xVnR5yQqDUnCqtsr4C5v6nfBSVvO69uLhbASFf+ri4QtJRXVUpoNnmAlbTSxnYPW2
O5km5TkclqJEQ6gqhuxrYQ14ufdVhrgsOlrEMisjv+yO3cB012Nzzcvk3WEdOSMSRUj6O2QtTlGF
mkPVNT9pAY5IKu7cbvZNVn5ZIcGowp7uceiCsVTZf7VKu4ktow602d4zTrXgyYCi6fQEcw6un6ZL
GKyGLgH1aXI0gEXiJu1HDMkadDAQI1tXUMI7eV1u8CsmeF9YcshY7vuRhZvtNQ+KHT0XRsKcE2Eu
gKor1K0fw+5+dHoRQqfAsgSw5z96IgnQvzvc9AN8dPcxIWa6V8SFiTnfA5qxjVHCTFZsZCYGmnjQ
SwWj5y0qtresnQ8At++UzCFOsKkf+YspmyBS71pXvOGi2lWCTT8Bo6OvuhR5shRxIOVon0v5nmQD
Jp4INO2kEBxge7iHOKtUlqbCwcoQwkVp9Qilpo1+ewCAVGQlYKGZp39qA84xYjjLMiYKIybHhebS
ziZiq8Akb1UqbMurCL6z3RS1ML6Pea7QQRN9buf6LtYAXpBuSA3IAHr5f35kbQmze0RWDxBMBNJ6
Z4LI5TomWzlVFbnvrJ+7+Yiz942tD89XpTzDiEO1zzO2QhtBPKSgYuB2oCzoNjJLOh+mKbf/8kKS
JfDq3vTVzIsBkW/D+mELxIwFmiCOyFqUkoweSUQCvTmDaQG2maDsrU7egKa+ghqdxeKxSlCOZj8K
s4B6tOBSsEvzY9O6twi+2BT9AlazZvgXuXqktn9JS2fvWuEzPtRpN3rQPCkit0ZDqkdchg8K6QsG
udfIV0255Q6/q2f3G1O3up2vHjBdjEUAd1Hf1EOB7iRlqVeIlkE3fDsW0eiI5EHVe/aODB55OH4l
xB37pW44bOSJp2yFTi/PcyIax/GAHyLehIPKzVa6KP1gaA0Y0Zm71XTk1Thsxhqq2dwZSWCm7BPB
00X7sEUOa4Dk9+zqj6fzAytxcg2XOzLq23xHnNM5DjtjP4Ux4xOdB1L6UkVoRnusv6NX31SD8jUM
Lc9Y+ZHEs09sxKGUyDMtcyumW86QvlMeLc1DOpPkT1N0V9nmbswBf7B04tOGg96Fl4bAFAj0QQgs
+QPsG0isWaA4pbSIlfoKAxcVmTXO27CejS0Z4sgSXc9vFbTW3hlCQjAZvIBU+c+jVpxanHmozhZN
CfdVavPeNRFuTskhOoecdAmdQFaLBEY9St0h/KWu6i+FN11r0nTRx4bilHsAAJXm1DXtofXKG52l
4SYr+/HgafOzUY+PYZvckfCt4mGLfypYcnbZkqc9WVcrq1/M2HwAgGlY3UtpoSRW7U2H82ikpnDG
7Gw64lEa3C3AjoM41685ITQhmo4iD/G/RM7ZA7vWYLkrUh4MWfge0t0oXcKoajxbGM+SWP6gA6Vr
UdHzGPmxgzrsKfJOXe41o/ypm+K1xFi4nUc6rl5+EWumsUcFskVXfi871vm9J5+aQn8OtUfFhrto
lspvK6dbN3ITrsWOWLpqHH3Ubzx5m/FLzNXBmZ1oidPBy6x8joqKoKJFuKnnxh8KNnTAFUvONnoj
QQDmEkSlZmTVK/sEea1vp/av3ouLUwpmZVr0GRvefUjHmZTVnV2Yv4qSP5bLz6wM8tkuUz9H5uW6
2FxRIOmIJOCQOCnyGz0jdbZwb3Vvo43xEPSm/NbM8ZjxKl4q9RaGik5SVnUUlKm4sNwwaApPC/BP
rTnyAXmjpH41DM6Y79OBZPgkIfaRezsljBBTdz5NVJI1ZgdLm3Z6gnYqFlI5Ror3mNArGLXKUzp9
UUJtPmSUHMQSke5eA7S286k7ouwEONhWQaQK9S4CO9wvftKQyAtLgrN2E+LWdDz8GSUzWk/u0rzh
zzvZBtmsvZeTSiZIJeq9qIpT6eTocKFO+6PankN7SWpfZBBiHr5yiVKn7wSAFatgIklvbudEvpB8
Q/Wq0tNdMPe/gBYhlp7GW9MDNTFfXIuKBtKOvR0rcJMCUwaG3j9ZNSpEjSOuT3q8ecTbMMbogYUm
tRl4s3htU1xhSnutwwyZRR5nj6OK6260dxkb/XX6dKjL8qOUOcEbZRkg0fs2qXW3ykNmx+jOQCJM
RZP4MaSGGzduvmUceVszMbU9nI0YFqFwbkOKfGqt+XPMvfEYppl5wXtKierCTMOGekadDqJITyHm
iY1s2LTrE88QTtBcundxjLNCdDLeOIYKQKGyk11mRAO4OW06LCk7o7wks2SWphmbuCOSBT30QR3M
W520ob2GtjQucYTKwtxmE4NKSWnJz20wtEXK0VVjSj3NuJmgMzTH5ZOudngezcwONMLAN3mf3k+K
hyUpGp8GCJp+qaGoYDq+C9l/7DjjoC4VfF01gK8pwmILeKryx9RDeuxajx6gNbgKxjZO0xP24OlM
lczxNXXmvnWaP0k+fgPFK09OYbEyz+6zArwpWrIqwI5s7R0E4rswdf40FtAjxw1fCte4OBjYR2Y/
57pEV8herA3GQUEJ3/Bw1PuO457EDLdp09uaGsnWR07BsoUeNxFDoRPpQOM437Ru/pNOVrYLkcRu
dJeOwAxhugHWfGgVzUTTwnyO8XUgUi3b86Mc5JhV16Hh5h5t45j09XBRlfgFRBC+zGr8lGlNIEjh
UvdGVYUL18p9B8CuoajqXQwzGbAzw0qz20JlMfB27FQ9JsKioYoz0t5iJW/cJbVT7NmJgy7WnPHQ
OTXlfgxHfMBglKYmuNnyDrJCiXmt6h6SQt2pjX7kMVH7lnrE9WwdiwZQkDJAgQu/hzqt9tj4WGZ4
Cjs75QZHSnJ2XLRLVrhvBSW+o9TzbceOGtN2eedVlwJrs0njHKCsUFXWCXkkiJIvWTW5wPZPY99w
h96BPJanELMvBad9w2gW7SKqJG7Z+tvppms0pddqim/lbL/hvNoIs3vDhWHt64F31KEH9eQo93by
U8vcfKj07pl2OTyF7m+PzSobQRyiP6wpgFGMqWI4IXoHSpTk80aZu6tZRveMjgYyNYaNpUj3seiV
MABq/xR60A1glg8P7ZD8JKI4SHok35t4xA+ifBmSmIEXt6TmwUwSBqhptoV+MozWDgvnW2KXT5os
5F04IhLIJI8/Y4reCIygQxHmwzxM5EwmMWZB1LKbMEleK7YEQTS9RrM4y4gh6lw5751mXNs0xjBs
4LXNpnA3dJZxSwXRudSGxGRO26SoH1JDHeiBINFhVTroRNwd++HGkcwxM9IftpU7mBuyuU+OEPGu
0QnWdrT4dhxARFuRu3OrtgaJPYtd5oSur+XzoRRWUMk6Ii16uBDKwT1ZX6yTYuL4S8O64RKk59Qd
56YiMcAxry2wVkDpVMxLN4lh3cdzSv6oBbAwj9sfU+H7jNMqKPs09G3VvIXNaPq9O3/lbUkoFeEb
Rlieoaq/mYMBVgzKUpdD2lcE2CGjjQ9mZ9+DtC5ZLpkzOKLUZpGnkbgkqMrjQiBe3M7Y0TcOUdO5
Gv6GpZbvQK4dNIQgzOvEJZzzL5qrGM9lFDi29zlWOlYpZOCMEjs/jZL06DQ/CDZTkCcQcYHGSe5B
07lY4X2TG+aNWhdXgTNkIyaD2zPt71yPMFL04X07ke2tuK913n+WMclAgm03LFK2nXoJeoxXC61a
w94DCJYiURYzW7oTtM27ug33bmxDF0Cqj+dvOlZWWW76nupvMMcnh5yjeEafZmYB67fupFno93mU
6KKoA8eboKmqln2IctbSRtsGyhgNR6RBhY8Z57FTkpcKhrBnguljsJj5fcUhkDOeARbN3H520by1
MdqWkHW9DYjTfy8ZVb/GvclXt3hzVQIJki6PLrlaDWcpTT8FWYLlAA1pRVxeCAUFSTgUnKQE+l7X
mq8nw3UQkX0UT5LQ2l2K6wkUXn4OuUgCqcYdB5WiP0yph9XSexaZCcczaQhMV2MMe4SR6LrK5kZN
vigbZl+6SYnYyngQiGP9hHHzJtGoQEi7oIVz8qtQBop7y6sR6OI7Yy22hK2J78gstG0hlavMpMPr
4kT3jsiGndtrDBtTi8b0Yc5Nm1zOCuL17FytnKcBwIKLSUO4oCe2vek4J9PRv4qBQn0cYe6Guh69
CnnXdL+gSAE86IV3aZUZQ1Qo+baJYSVVaNvpHZfbQ+mMj0Y/1QcZMpYbIqO961TtTz6BuUmEckca
RgdmuLtRNB7PfSbj27oSBxugrWoO9UtDkrAWZfp+KDQyf8S+0Z2bDKFv0nk/Iv4cHHHMVe4m8rmM
HZbvnVOah2igBuy0wSRhqWg2nLQU/2nu7DWUs7EpPF8uKC/TbLOzq2pB95rO1W/RQJLpSTXOGuPd
s8rim7jIk5UTVtqUt2mMUn8wur0zazVkYI6XqsnOc675lTLGwWw5NEUhpTdGZl4phL8cFzkKmq0y
q6QQloi5mkTZZMNwLfEnszgEeGvB+EaMymFkRH+cKRVEjmi6X6XzrVBaxvCTJwKcKjeWHcVBOoI6
7EQHg3aRSfGsRtCsHLOq68+amPcd8rybbnxrirY9qtRGW7ngL+1YvRF5GW3znLkeXtXIr0xXnode
wY06OLxTk/LByNg8QU15sAcx+f0w/6HaULCPfMKmTLdyWLZChX2KVDgm9N2kQkE0EFjPfHPS8gdj
qW9siZ6jbZJdNaTOBX7tFugVDXZvZHcYMxxmDJJwp50u7AO7ta8Uge3OabQUMRlAzIT2QwvnaIuD
60Sg2XEw2QTzz7dBVWTXpJ3v5170d9gZU1pj3s60nv+wrrx1rCz9mYm8p8fjYRbtppifggKnvU5T
fKMS1FJZlvMnbREBENVytNUyulhmx7NvBiMeGdqO4McATAleEHoqdm3yziZPTZk1bmlk3U3Cv6lz
VrREhDAksDa53pX3eszoxEkUJJVI+w59WB3YurM0xpDLnCfMmfOQEqMV715a3FnEW/mt3rB8SW+y
UROPjnqakzG7WT8oSprfEBFAZwHqKa64Flo0HBSxLVtJkUHtZ0JQJGl3gn5NNGqukz3RuuV5Jh9N
z5w+cCr7IykddrfxbNx7as2pyV4R1QCbiLZWz3K03v43e2e23DaypetXOS+AHUAiASRuxZkUKYqm
adk3CFm2MM8znv58kKv72CofO/q+d+xi2KUSCWLIXOtf/+A32cHFamOJDeRDZkXppzThWjcM3zM7
xDapseCRzJNOg3mVIDfvI7Ya5vhQMSLcu4qCa3QV6aYA+Lxznh1aGPnQna9mOzq4CbnaEqQubd29
VgN6KUtsSsvGWLbDTyPstQXsEwc7jXg4x5DuzaEZ4WEPD3D+801ca2tyY/pVOUdnyPH7gFfINgfH
7Nu2W5ku0wN7NixStpWvChRtGGdRoFQgRNLoD/BSpo2bpRtfdNHJ19Ql1lNQ66nTKJNdgDsMYxaj
3cDuGTqY2/PkMA/v6iIeV60tdm7tlae3Fx1RYEiIbGeZ4U4WJGhD5NU3Bf4EdKJElTP/rD5hUnRn
j122mf2NFyXy2zZT3qnVa/M8JK24D0h6ik0gV7NDRJN5TY/d0LSbLNO9N1NagSyrzj4CRdbdPdYr
/tPQMAEZ/S1202JtwCcYURg1UXLzkavciyD0N0zayQzWk2dlyXKVJgURRsgrl97oiqXoo085g80x
iaH/duJ+GFiY8gL3/htKHjLHtLRbgzv327Bmcxemx0M2dcEmwakmxZPu7A9U3n7f4VvgdtPFTBq1
MCbz3m9j54ObTi+oWFshb4VJWVtoyDrI6hmxLLqPGrVvYb0qM3Y32GPAXQ2dM1rJRSUIhHDNFMUE
QbdbayhezTj85pQ6AXa6Xa8Kp5IrKxwdEBS0W8GUF5uJuykX1tckdSHapBEoJvQzVELoh6CiZL6z
UzHpt2EIutS4x5ZkSSSy2KxnpHNGkpUx+Qixtz9B/hJRvsJC54FJCB1dpnb0/uwyLPyMYWdRUrZg
IwEszBHcOSSj1Gm0LdDBbGq6BcIqGKiFFb/S+motBnvdTD4BmpsZvhtrbVOX0AMzJLbsYqeqt8lc
b+sDUZOku7AltDp+JFUAhlI0laSoWyamEhsNxdxatANHijk/2ugdY0CG1ZQHGpPddZVfcEfHrDUM
iRXMWmOpjdlnW11Ng9GQ3sX3eWIxr8lAN8DVMaqysID/AruebhsMyG3GCy2/t2sipjGGC8Gh8rDM
96rqglUAvVK9A23xl0bUc86Ete9zFyiecQQ9MsKEWB8fpiBxcfh9zOuMTmnAjxU638aVJgh3X3dM
QWl6bfh+arib8MVZJJE+Lo2k+WzHStvqFvVDG2oPBFo1BPCx7k4psJmu7FUui+Da2b2zgBX+KIc6
XJloOndZjlVVS9I3jGj3gJUiinYg76GIwk3YyG/uSG+fuNm263Njk8lqD1lt3EeZcYuNKFnTwI97
d355+5PU23HfwJmH5ah3ML09BqbGUC9jHwrL28sbGwNqQofliD4whA7gGFUwskGhYCnt6TgY+IQ5
BWtAPwU7LGtK7E6JKZnmH739/O2lHvDLajT1kUNn5BtxRfcu4RSo/epzMP/t7V9hdrcm+4q8i5nV
FkqIQ4lDpABJL3wuVr16Gzdrqs7VlLtohYN6P80vcAohgESWTh9m0vGNpP6BcLc/Xm5Jw5dWM/ss
06KrU7UNQnd7+vGvyJ/of3iE/i+X+joWMKKfvxFwxOipqcKX5mdatABYkT8Rd2e29i9c6kuQf/v+
f3Z18px9+80v/sOndoz/GILplm3aLsxlV8fv8h9GNT9SroQ8YuBWqxyo1v/wqaX4D79hELKkIGfr
byzsf/jUkreTlo6rOuND63/CpbYdmOG/kqmVUqYuTY6B4yJymJ//5JhbVn5bgZDnW83B0E/4wZdx
T+d2HVUj2PHyc1XrDWnn2Pd1WZNCe2ZVBNbdVS5EtjZBzM1imZ6xxCW2A/6lsJ6UbzMcDO9VTc0L
N5P52jMz8aMzs+KorlV0DNJ8VxPHYIWPJUPjHtrhwuqHzSwgdV0828tcYXTmTZdwwO/OKB6bXiKU
ALZDbEgFB7rvp8kp0QltaxT6dWEmJFCBocIi1W/tdHSgEmGrgcdbqUk26GRE/QzHT4dC2BnWa0O5
lGlfmLihXwj0mwbXyc1w5ioBXLImA2GnZc47pguzMCMaGb6o2jkVCdN7MRhnLKW3jXS+dSPIuJvC
SarJZ7FrgqDN9Cj8ZhGDCZhavymr9tpIPhuTBNdJv/fjeNHKaoW75PcRLaPZEOBM6pQFeYNq84Nj
g5WB4B1jMAS/5mw6A24qWffY68kxbJJjnsltm+X8Cuhaqe/IezuHlYMpk34I9emQu/oZgt0t0Kwt
jghnhKjo+NdVatwqsCkrrgjLGtm+k2PVhK8Gk3lSVD559XgJVXsVgfXUxkxp97VX03cp+BfDBksZ
sMDo2bCmw9jzNePs2BvdJdA98t52LiuZDNu1FPGxHaezjMZDZPc4QsR72PL7KtKANKNjyJZkGeGx
MJiPxWuna9fNnJeVO1uR9BurifdG6oLT6IvcsZ/gXK0dbcRswT424ycdNemdKxGGp9wHvp0fQPt3
nm0cvFJu+4zuACQAFSfjDKyxt0QB7XPsBMHQ2PKaYmk05lPcJc9Qtu/9fuUq44wrz7ZoAnYWjPmE
v9er+DhfYcPrb20tQObJ7YmTV8sPXstmuMynEbXmrVTc1HK6zl1jrL+MeovzGk0mLoxjZt9VigIg
gwxIqo1v9hcXBzn69/4w2QX9Ia1Fbbr7wejPw2RvGc7vGc7g63fKJ+skAs5gMRyMgKbXHw9hgAEt
VIo7Hdw2HOhmZHw0rek235MTgW8IMxbSCveeNbwoGBJKrYZ4uNrBeMGZ4AmtHpx0hHRFfKzK6Pnt
M8Y2Zm8xzzVaRr/H3aEt/VevVvZdkg0bf0ieGbIcbEmMA1clIDMSeyWchI55M547s78L9fDJaqPX
Kq5ZJJo1Pht7nVQuDPf2Js95OoZbL4dbWI23AQO1FOPsISIOaIqPcd+sy4h7VcO2C3usaNhUZXcB
bb1WWnpE7Yye/esQTDcXhLMnTckfLoJLUtnJc919dsdm3/TTzSmn23wFW31EghAfkS48zydmvh8N
2DwOYQ9aPt3qsV12xnjXQRuZv5JntssBnoiJE5sluDRgv+e+1s+N6KECUv+lO9+seL9qiZMg8ZHO
KlL0Kb31BLVp5U4QVKX6CgwwBawJnmwBl/Bd5d6OZ49Lji3xWcv6rrmGFN7RJDYksR+jkKWgDaYD
BCXCCnnW25TsjJoAbinpSJ76rl4Z4XAVRrOebya3rNdlCPW2wegsvVHmbaB1Pg1Fyf2iTzdd7mpG
WX5Rrysr2msRVDKzZZmezk41nAMLE23dWhJrUKTDWWvHmxP1WGaitsWdGFcs7VPn+o/39WCdZKW/
BFWxCD2YvajMQOLsk+kMLy5D8gzCumtFr/MEQ7TGouRmRkm4aiBG+/bJAKbRzl6f35sYV9o9tlqi
2ZZTvE8UAZFWd0Uqd4ZhXw7zH60tCQoH86sdxY9QfPZNZW5LkRzTkmMfeDzGgFuCM20nNBdfoC4S
CsiwqGiuNfkzU+KA3g6HiQdh/geIc52Xe83k9sKlbG35UG6sltjXAW1qs64ABKi+zbtIFhsvmBCT
WwRuxUcKAzRCxhwc4SdzjXedF2wJAoM/0oPLztZE082I0uemhCPn3dp0uJoe+TOhHF5E8L0O3Z0/
2Kf5kZzXBN11TkHEteMhqhlB4fYZhovOV09tWxBwD+/OdeUT3Octe2Jw1+nNxZY88yxUd3F3Dpro
ueEzEhJBBrc9BgPJKb1p86ilz5Hb83wE91Vwmj8rFc7p7YkzhpMhKpogTX5pNO1kZF6KOUnw0IWI
ZnCzoJ8czY+TID/OL0S0H7TGvCMSbZsMZCjqVvNJReXzCOVva0XGS+Tb/q50AaAbr7g3sQpfiN7e
Ryyx9/HsZR2OI55yDGxix96z3X1Mwglqc1cv0wBKOkOTp3QYzi7KlMOYp4fGqLGQs+SdiX8QbCcE
H17G8IB9toFHaA2zS5Ax7RL9OsyCFLqVdh/aEnh4/tPbvxtxOt30aYMRkv0YBpFYTxFBl6kXyv3b
n95eNFn981dpzoeN3Udag2yg+xhGRFIkAnzq8E5dgk3fOy2se4wJgO+0BJqmFYTmAhcjY//2goOt
sSdsvll7k/UJ9TOE/XYezMDHyhPQAYZXZEf2e+UW/g570EWbdOV61MMbc+5gN6bgsgEyFbfVt2XD
RFFpqynD1oIJBaJIpiC0KkaPld6Tql/tyl7HmPdhoYgParOEc8y4kQZyNTbiXiuY1eB9k92VwNiH
YsybHy+tGJoDBzdtcW0/OQGuJBRFeItg7xjQYiZacM5yma+ov2609on1PFnuFs20tSoD9VyRiLgq
207tw6z9Eg5qQWMBPdqF8RM5ITDdwG6cyJs9OA0aDihEqYZqt7IwzGsstLUZN/YUiZdEi/ddZp2U
LLAu7vQFxtlb9JtPSBmCu4nHHLeZg+ARyMb2gvv/xa9GVM/VavQodCAefMYJDPJDtHJZbIw5bITl
DwKMB/zsPDkkrltpfxXVeEW6ekrwNigJxJ2s8Jn2WevxvrXj/U9F/W/UeMa/y2RXOK6yER/ajuUY
7zISmL7LNmJaxhQyfi1jnGiTK/KJK6qXU0WCoDYeSuqowSlXf/nk9/EESrkCKaZuWlKXhrLnI/up
QHdlT8QSNp1bz4cqbmKGioHOLmFaz/pCoRPSZA/4h2uufZpLpb98PN3Ou/4AmSXWABwB0yE0079+
fO84gxl5Rb4VDUU8a00WNGutxPtEv8RGf7HN8LnOdw3iSitlqs2qRmFL8vpfMk2MWe34i+pTcSCK
hoyiDYTYeXcFfJPQHAKFs+188a2hu1hUJol2UI7+MBYUBklzcZwMfQzENewLsqS9ZGO5ygx2n4SC
1ZXbMJNgUJ/+fIrmHu3fR+ai1HQcg0m0fKfTLOB7TNGosq3b0kLpcIoD81Gr8ckZerAQBsIrGbdf
327voqY+T8YXKrGrX59zK3pGV/BiBiwAb+UhgZxnfyNs7VORTLeGrcuMsMMaKUOo7WCjbJxy2Mwl
iO32mziytgg5cT1hgt7wpCTDJQ2ivUr182Ra24prgTxhmeToLYLuErUVkoenBCVByebnqXaTteOm
UlBAxn6bNFg4SSJNINYFeKVndoVWqV6VZgXXy79p/ghxSP9kD/LkjubCMauzMtqLV6Svpdvy9tFz
lZdQ+RgGSmBqh7sGj3XMLBL6vzSHidL23TWo8uzuz1fhd7fHLJK1SL7RLeZov96nIiGVEnVARqZd
vZa5fib0Zp8mX98q6+FmNNXuzx9omL+77tIw565dSZ6Rd9fd7Q1Fb8qT6dvjoU6iDygC7ciEUdhf
aja+NTG9zyMTmruJmBi97a60u/tSpnuTuh6B5s6YPgRzEl9+nNLu4uIRQpzZg+nMN4NOQZp049lk
dFwp8VCLQ0gcA+lcIyeRraMn7Ir1sKUUm9+3VwV2SXdWZ28lBejcFSTcCUTP7A0xwLBhmutMt46u
KrVw94DRPaZf7JoZVttv6O83MkqOWUjwW/1VBTi1GHG7dG0HGgtuT8IptuEo7NXQK2sXGTAIJMF5
xJH4As1PlbTcRSh8lNfe0eu/GA2qKCopgSIobZlDxMOtd7xrCB7f0YJRgZtPIqE6rnLUQuZnggk3
eRI+z0VrU/TkOiWndKw/Ve340gnKsQybpTK4lNUuJAC39XeQec++FR3B/4+Bkk+z9UPf7VM53g8Y
W2ii2AokEcpv12ORPBuJt3fEsgG1L8xtMFpkAI4H+KBPdmec53aPiuUwrjQeV1SAb31SbkNrnFh2
AxhqjyiRTvP30HrqN9s/9WgTDafFnAPkWukvnpInxwAm+POd9j6fhx3AlI5ycT9SjrBmcf/PO8Dk
aHkpNROHP9q3uaUbuOzGzfGKT/NXzuxim/1ltf3dqm/plJzoDh3XEvPPf9p0KjGGTkLG8dYiDUxi
tp6isPrzt+Lg/71u4iQgpJxfXYgcv35IGJRxg7E1Zq8KU1iyBwBxkulaDfGmhEPmAAU9xnp5QbOx
GhX2IIZ+qIP4da6yK3c6RI29Qu67ci10NwI4QhOnmLanE/LJYSF0wMujgN/JK0jX0Vdl8zFlFx8V
FR0WUXfzQhynw631xa2LWKqrCnGamFbFmB5r270bnPaCP/W59eJn4Y7QBJoD0cyoWzATNPG5dOUp
LuQWq+BrVWdHy7lMxBlYNDrzQWJrsi9tNDamfSW3mltm1aniYwHCoLAXDBmPMaZw+/YK7f/JT4eD
sqNjVpnHQPgrLNFgT9sn1BlHfXJIQ6nuuT0Ok/+AKUd8B7lxLyq6JNC9u6HLPxkwpO68IFu1A6WX
LsJXi+1CG+lJkB53aNIFFMuEK6kSczvjCvPH6fNgrYusp8xur2ldreLSedJJt56bEnfAk5Nj8bz+
Oq/gMN4Of7sNflPgcIu5aHApL6S03iGQ2LE2Qz6m2dZI2D6zFP+0khjBsKFvqhzCH7RYP+SJRqJs
wDXS8MvvyTbCY/SDQNG4JJzuVNHmdbSGGBKfWqnQy98sJEklHfrcunXduU6HS6BhSqcEAr7oswtb
EHddIDn9FJnhp1HFz5Hg/R3BKe2zdidDbz27TWWMXlrBmlcCAXQ8+VSjc1HRVsOl9azTvKpiz4wi
YjaHrHFL618cVn5U5M+OmR8l1PhiVLCNLIqPYWMALoDeedpwcVV3MdoW66NhneZf5ibViVGckxls
Tc0apgBioHaTWlQ74C8End7KQD/T4A29XJiAZXM1hgH20qeZg3FwypD2G+1eVvUl7fqXkaHTXARZ
9QxZmE9uRFCfyT+es0G1dLPnYU3r80iY3mMBRNeor7GlXajdm+WfL/RvVjEKt/l/humCbL+7zL2P
y37Td9m2VxnODd2dLBxwzb7fzDe52Qxnae+9wv/L/SUs89/LjKJ8ZofGTUb9a/kspTmaQrbQ3gLr
RoL5cd7nIGx0SbvqdS5GkiJMJZ8B/CyOuqVnym1FwVOMAC8gnIIHxawhFkz42jFomYvsGFizQu43
12KG/ZUEDQjXDIuolxRAqTOcZ3Qji9VT5+KwXUb7ecnow2OrMUTs7A0+x05PP5QQ6Oql44vv2acA
8pYE3IsgGJRFcrRS/Tavu0x2ThEC2NmBtkqtVQsFNEqPo9vipdFfIAMx6T7k5fQi5s0o42pG8t7u
JxgvMdR9+vEIk85kJMGbdWN+hhEIPc/fmQDL24RHSDTpxxI39Dr+qjnJcUS10PK7cdisAqdaCWa3
Q0VuB4WOM8Ay4Lav6VwnuWzL5ER6DQqKJ/BAnthOPc0IhY8atwlIZzDlqZjS1xkOUd3wkFGZf8tL
d9Olw9Fo8qXRv5JHvm56vNOgBcHbhkOHS5LHShRrC5sE0XA4TQ1P5VzWTVb2PDG6rvvxwQ88Aspk
j79BadxNibuuaXejONmPCCgCpR+LZE5Udk6oVp7hLpxm1Jo4I7JYov3IAE8b5WoG4ei9XuYv7ZpU
LLFxLuGx6g5oWtRe5h0+5NnoO+vkzzbh/L0Q40HHcgm4CDHSMQNO7gb7GMyygYDRZ4jtGwopHE3w
ZJtX3xlZy+kXZdM9GP3qrYkd26sa+xcjjz5MgDNGq3/Q9vOqS57NUfeio2B0YEzRswyjo5HBZlHB
M8SmdaVZrNCgr2k3LqDgWOvYP1iW9TQjbWnGf8DTm+nWE1v4nL161Kkui+BDVNroFHkvDKxRpjxF
frAiz2YFveilC9jqqCa6jHCfLtoTfLhHD7cWsLR8B6sZfz1jbU2TAC+WeAhvqW73RTEe3m54hh5z
GRmyDQ8955PVS4IKyCxbzd14UiAMRFYPhkgafb+bN59MNnSQ1qljuJz5L/occjDfcDP6GrGpFgO9
AwN3xqrwHiE34Hvf3RJUf3dInPD4YPGfuk1XgjqzHM84IdmF3/+8ahmm87vlw7EsV4fCIs33UXTk
RUSlkFa6rZ3xJas5kVO/M72P4FwAHi2EgbkZVRAjgDGZ0ZD2woM0Y8/zjVUHs4EjQ2l8eoCIMfm9
JLH1tmy/vYEjvpYRBW6FC5w7vkSKzGdrOLF5f3Dhsuk2apikj6t78KB+VT/GODTckSS0GEJN7GXH
npNBWFvpuBy5QztuzbIgO75tzylafDgy6HUsfMOJTz5mefhkzCgSigMPLgraU0OUz0XlBlhwFzo5
ycm1IvwGGRrYpm7C+Dhl9OgLG2rjQAZfD33XBeWOmvGGLDToule9MotFzgM+ry+QknY5otK+wDqJ
Vd2WzWElWJzmNeeDr+knvcRwpQqedUUV0vU3Ux8ukDi2Dbx/3IC6HK08e3hCCi92kwQVNcuyp9Sb
9912jjfmmHn+asf9YJgfOuYa0BDO87vNZRKJ9rTG4T5+0CpnlTMTmO+K2JGn+U0wO1pWwMszMqAx
TohJOpk7DVl3VxKRt1Y+vowE3Lbg9ulIdikak21VUAXl7UW/h46uL42x3+CsxLJUEM9VvyZNezXt
4Tw/0I3zX6X//87d/zJ3N2gH2Mf//x5m93kb1uFzhqvWD1O02Rrsn9/6LxMz9R8m5wIg3VS0GPiY
/ffQ3ZX/0UHy+D9+ZcYPh7P/sjEzGbtTLzCMt0H8gLz+28ZM8IY/ylTqZFzOXON/MnoHm/h1ZcHo
hQBwUxqWgy+a868mKxyrvs3hmOwIb4b+G9TuRgFqsoiv0ZOECxsUaJUFsKzGalhYQ9qvRaKKRdkt
9QCZQhCL9ejA9nLt+F7hBLHJyuPQtNZj5aUfIchAluwNfJwBnFl862XTMFP35qFRNgQ7Fk3CvWFs
Ijfb26L6nMgyXdcVPqxhoZVLeAHtgnTAh5pGbeNUdXdXp4Tb5U/YiZJfHmFBClcJ/02MRYZ5dK15
zv1EO7MeJrjyRQrzpiRQQLU6syaScNyKgyjT5zKR7daW1bUq6fkqFGpkyzYkE0kEI5IcVB8FCLR8
yPuZ1n5vnE7ftXidJBDjVk5rIibVxnWUOgDMWfJcpLxBVYz7oRzTNYYGOYHpJZNThcdQvi9c1T9U
Y71F0q6TpYWdY9hByLEHfCg+43RaMJPX/IWMbA0doTDXcY5KOAXzXfSG6S+JuGPgTGmXGmgQMpRb
d9AOJ+w68YX2HWK+lPwyxpa5/emO/h3o/O8bREqbvYW7xHUEOOGvDTKYYtXlXVHsCtO96g02lm8v
iaoRxtr4tfoYW5OM1j7oLQclE9J7CcP6cTL/fCzvqnfuVSldkyoaJgpg8PtdUBC0g3NLXOx6rYKl
XmSfTab31TbX2rMv0o/EAH0PZfK3M/AOh5g/1sFcx1EGdn8GCcW/noGptY2pDuyE8WaIViFGCfHx
jUMcRNWqaUS1GbUoXEZ4Ld0VTLWJn+uzDZUt/q8Y56GLuv35PIh33erbEUkaVcPmgVW6PoOCPyEj
kS7qnhIr2TEVZpKYaXJRu43AQq3ZDHmO62U7T9uQjq2oBw59hvstQ2m4XBPonmmLBW5X37uBlCrb
noyNmyebt7eyPezJTCGwGog+/Pmg3yOVbwdtYb2oGCBIAkjeIZU+T0AIa5GDZqQFvjfSFSus6joN
a5XIxpfbscKl2ZefAVex4/Z5DjH9tjFD1nMkNt9Ke8zw1Gig62n5ow1BHYOvjwlWs+VATnUeoB2I
qcfK6GuTY56aiJopEE6FUNrGr+DiJ6QLnAgRfiMahJbVypEpBeICY7RZ4Rpy/cs3nm+Mn6YF8zd2
mdMAX5m6K2FR/XqZhthPME/QQ5weqdYIzUbNGcIZ7j8GahL3pqtWboZRhS5ktMc/RF9oGum5yWSH
yD9gzRd0yVXXpehqkHnolQWR2IROJLAIHtxrhyYWWvsJZAiPjDlvxy2wk8oS79ktDIQgLWiBFRv6
GvjgucT4f1tpyPJyPSNryFmEvsTExPvb8/KuWOVrWzogIS6wjsvr+yEJcUgO3lYmNnbYDOdu23PK
p4fKS75qrdduyteMsMJMGNpqgM/KeBskuFo5NfkHqAYRpNqHBmEuCTWWPP3lkvzu2Dg+MffgSsr3
CH1VuonZ4Jq7K8ctBBtnPyX5U446cVnW9rXQHBOc3Fq9bQeiwzDFhiiQ+TYeMkmLRX230mDj3hWt
+FI7wVc5jfGqwUaH27Jetl2pFnljRZCYq1faOeyjxXVyx72VHZSyzqVvVFtN9DpxyFW6RHF2rrFw
WMJewPCnSPdYSXwhwdY+/vlrG/9ewhgM2QZdpW27jq3PP/9pwUBb1Ye+XUS7yfaQCyfRWdak7+Ej
Wi5wFHzMSrr+rNn0Dcxej79MWN1i5RJcolSm2yzEqOcvh/RuX5GuxWGAw+ggbpYB5vbrIclQg7VF
0OYu8FyeVX16IHtLbvC83mV4pu6CRsVbGviDcBWsEac6hQ6s/jo1/nYk82P402P6diQWqAzkQ7A/
Zje/HkmE3FmrNB7TJiQgTH6rQfVwFgaxD6O+XwjWoRhfnP2E6McvdOypg2LbpMWwHwkmWJiN8zFR
AoVAO9lrS1ir3BZ/OUZzhtf/dYxMeVybnY/VZD6bP13A1k6wx8sHlpLaOrmN4YLPxWg18psmFIyG
Em2gnh6ckNTvIvjqdBOBJJDXTlaYnigov8VRHd6p4ltsudGHwcAkgtCnLlIpuamJv/TwPl7krswI
mUi7QyS0j20blIt8FPUxGaj2VIV+zyn+evbfD7C4DxilsqcbtiNs/f0T2ZHiEZZYou50OWp3JaBB
UHYwzZTyl8Q7E77YYJEj0PA1RklZkbQRpKkR4VSdI+hx+n1PUHEcaX95Zqx31cZ8WwhHcsJNZVKL
v58MdJDV88lzwh280I3ToAeqozxirx+vlo6pxRDhtxjG00V5pjGfQHLDeV1LjHwEnfiEJy7YcWYt
6wEfLMsNlznpbDspRmM7JfV6Qj9nO33yoCNhhIGIsy1RoCQR4KoX4kpyNWd5BDiM9pynBXT7Dj7L
2HwbYlmsJFShBWSv+14K/Ees9LEt82A95ghFMHBB/iJAfty8r+4D1XzzMDk9xG17Il0coVvHdWzi
bWkVzbMC6BnEnlON41yQbF2GEq3ruxstnjA8yvEC8ELSlj0O5PHPi8AbsffdbY3jCe2RQ4cEI/nd
VIly1esZLWlbSfnB3AynF8IXcYHhiyetZZ/NtHv0XNvDArzL1iUK5/WUlsXaNjDHMnyxQWZu3rnx
YBEjbC6tII3Oo9KXY5cXOwa833NTlmu8KD55iVtveZ7VwncrazmDtfCI+3CnGglfKfZc5CHFQ9FV
8nPhXTHbxS5P3BOBmayryZ1xKht5pghJA/W83diZ+X6qJWUH8EZCViO107w+DIceFQrK0Ne+hqVi
9TMvReIyauv4lvSlpH+qq+egRu2Q9OOiUvQLRDyRVOT62yY2S5wyEFT4XoV8t2y2Bozmu8LWumWP
75TlI+7M8vGBI4agXOXrSQNHlNOA5t1yf1DucSL/f+7lPxtAG+/2Sx4CpXP/63Ru1Kr2+wukw0XO
64SzpDEKwWu5foi9TAcWI8xmNEYGpM0qn5PJSgXRRx+yq52gbXNU/hhYBoo1hwQwLU8WhDSAEtV1
s/rzLfS2Ov96CymdfZx6Qyhe3zcFIFDcRBAdftTCZd99SD3fX+U6eztGH+StQ6IOQzwviQFeJxX1
D9m2X8aQMtkZTRLG8X6Tk4PsfqIB+8vRgRe8W7cVjAwlaB0s3Mffj02ZGFq1HDCIUpWQmxAp+8Jv
MXGKnHjtCZJqcNOBMCqb8ZClUL6saEuYobj7sekFqMX/fEDmj47+3QkzcaggU55WikN7V5UmVQF8
VwqPgWEilpZZx5d0oOwy1C7rMu2JH63BsTLy73BJS4vvbiKKZzP/DAGOuCnTrF5ayNPkDBJ1Pang
IPPvlDPtwXN69A2YB60hr529dBpWfVASVsGySCYRTwXGcuaiQ2HW4kfaBc2qiwf/XDkE7WG1Vuy4
lMdoqL/lRR4d7SgvtnUznT2Blrz2MbB2OJPrwPfVYnI7c2NX4dcqCoL7wcKVIc6rDkYBVbDl2nsz
cs4tFQYYMsfZoWOtpXrRySxg/iqrYi/Nwd2WmX+AKWducOCCkC6ZXUa6f3HtSe2Qm/cYLczeMF4a
7ovI6xdmPs3Z9vUrl7telKhO1xhqfjMrsnqTpOJLpQhZZ3uZDCvQrW7qIM3KOuR+aCydQEZXoT5z
soOjSVKBp0tv7YDVEzkZx8TNtYJNThmY7WG17SV+f/MQbbU1OlV4OctwY/tiqURRgXfLL5rTT4/m
gAWIAyRhTWNC8mZg7aH7WnTl6JeMPPnsGNoA2wdSeB+m1LOpl+2nTn5O0ZpR64VLGMVLshjtI1aQ
wyHFXequZPeFSGSzY7Wk6biBF2zyyrOf4A7HUmyqoBt3TSrm3A5xaZPo2ZnInxtR+W5UjYRxsOc9
xFYbGy+y5ROL4Ck1NPeIodeu7hvvlMzq+CZDAhUNPVdSdWvhRgK/grRAvOY1TCndHjv8oVxIxEjn
QqQYAjJl8gSuLnQ3YtMInuopa7XdJKMCjYOHeVLu3HwDOfRYZHPkKRYbtoktlo4MGmz9s2qmZBH5
Wb4n/wP/oF69BBJDGmh08T0Y0GzsnGD1hIbtStsMlwYpIr8JQdTQcrX2Ou7lIMubnV3133pkAxtf
sw1MGQo8wPHdJoeleAC8gClV+8vQwfJnwC/fHfuPcsJgkaLKX9oTJPDSaO5qmqlVJxw8Mwv7IF3m
WWFfYxRcOxshq6MeJQFmEC5aj4gISjvTlobRxJhcIIaV8Ki3digfhdkxs80G6tQWDeaU43kaDXjD
JF7q74e0PE/t/BG2c+8kuf6ol8Yh6GgbG7H6UXRXmYerazstSyPFPMh2SOnJjA0tjtjlSZEuvQpa
tYYmpagsakSH+OlqVmNgfIrBvEw+eUaGKrfGoyzu3PCcwOIiJI/ty1S3HNnpY2XAP2rj/8vVeS3H
rSxZ9IsQAW9e21t6qxcEKUooeFeoAvD1s9Dnxsyd86AOUaSaZDdQlZW599oFAPzaVNeIoNs3Z8n0
EvarbSTjm72YTd0elohNwQQ8TNgoChKb/nu/J0o5JteWbOwm9HeF03KuHZ8V6TxXaqAmK2OUF94M
qM+9j+DqMW36rUxgm7Mbe5sxjzBwLz902kf3VgFAQ9Qgp3pgF2ufU/Iudwj1ViJpN5EA+tmAqHRE
cmdPv30M+BPkhWuuZmPlZjWp7S42WiOrvIsJL5/DoJXs01m9uDBqBaOHixoBhZoGW3lkwqnp8SnC
hr4oa7zGvpZbuxLmozEOG2v5xcHDMmJTYbd1s2F8CxuZg9mZX3PLvlA/Ggdomt19aPPD5Vg034Wc
37D8R3BiIus6h8S7QR48Qib09qWenbcmQFdl1EKdlcMpl90wFTlZnSLeNb1XXXwHhXaQ5u57ZSf+
xnGy6jyRfbKujd78bGOXsHOYnj0goj1Hd16nkP4EsZCHNGcIy4R7sTSGv2vtLFMzF2x8JvF9+MFT
R/7Ds38LFJ8y+2x52S+yL3ASc7tSSqJTSLcUGhz92/nD7Vh60PuCzgQ40cV/SkXXgFPjj10vZgPP
GY5Ob6h7QNS8hGX0qPLe5+oD6cQxmxNOlRxIMCZjcXLRFqIUCsRLqcfu3qxruXGhwHIeh1Wa62sQ
3/NWFkdLA7SOQKrXptUcoSkCxTKUc0eb5MOikCk92Z+0SMW1rIozEP79XLSPnuAerDsH03nkjaz1
PWmKWd+fCr04YQa0a/oLbfObhJ92zbPG3qguaHdgI04pWXoNnfG727OOPVRgMw3jbT7qbgtxUexc
6xfaY9YqTXq7KEwozR3agMpsrnMPdsxZokAce2VAoT41dnSC6MclDheSaChN9Kg4z1nWPcIPrVdh
T9SGFVt7OajnrvSzXZE4mF4iRN2TlUGRqf2nZuqse0E7PBjCYc2UojjpGdtZ6nTm0YpqE7uPWqQk
emtoBOmhD1+y8IvzlDbrwaPpGtcu3MGqna667l6J4qCGdtRHMWAaoHnDicVBMpjfjQKiSdbxBqdk
mejS8wEBF0zQWHJBhGRwG6vsvu488gH97KJFiewmxSaGBIKnyQW7GptgW5Ihh98qd60zqb9bsAPd
MSOfWVdleOkVKSNOcHDbBaEzF8dC2B8zYraLCMx6nQsG6bLdWiUlIFReQpOiWi7eG3mIqvzcEC4n
OD0sZp7S6C2yw9huTdMnNioLh+UIGmxVoyDClEN3NtED+GlnbGNhW6tqQslnAWte6TywIJqFr7CX
AS6J6hq54jQjINwM5KeC6AWwmMfTedZ9t2fAvTVzhpronnzOMcO69pPxvnCrCPopNH0FO8/MyMM1
ngq3E9u+ZIYygXHfFPm0bgLFvLn3wFGNMwjdbD66RMjsA2Y4ZBAPYhei21hZpm6OEATewlT/0sb7
WPojem0ETcO0bsPYe86XgQfr+JG7IFylhAwevC5+bfS6wwNeBcEB+c+0thPXutjlNgzT5xQHyYZb
rmfTJa97ApXGWGfeO7rZ+7n8MoGIjezE41TeG/S/V5z8aDthCDIKXAkhjMoR2eLU+2/IlusF1ePR
M4sfgzY65SXgPB/zCGhGAjGmMdkNssH9MzCmoXbadZa7zlzvmZIaHI6vLwOk5ARk+W5S80Abpvie
tnE1fDcJSSSKZszUO59JAL9zjItFMvDS0RpZmcbwMWgEF4pt4KghG6yUBAyDr51cksnv10ZM2Wbn
585s0k05B/s8nRvCILN21U2kfo35EG+ZCmBvJM4MseDWHIFFKlNtmncNa4/9NIcXW7A1p4n9oucP
G2jzNk9InXWxJyFvdR3CFEu51e3002iHFIHChzzYvGUaTT/4FoBvRrYzQsoJWH478mi2SKc/U2Iq
2hx6a9H1sJfIrabDSroZJDJhjxcE3cZ61saHK5coj+mLsz2shTbcC7Kk3WI8kkEO44m8rQX/Tb6z
078KDnCLJIqpcrhTpOFuEtF84yg+B37ZryY2ORow4qoqWnaZv88ccKR9K8ptl0WnKvIJPGFwNyfz
KhuN+7zCngZdGIDQKgjKdJ1DYUCDnHvrsYS7H4MlVRIyiyRbMp8Z92d0/lfsXvdOsh8JOpg6rIEc
nAYBlWdpBkWN/ZUOzbWd8AlK8EidUfy2UR9HyWXyXaR7BNVz0TM4p3K7g/sl2a47cy3i7zwkByco
nxu/OwDGe0UIBnCWtsYGg9EiE7nrcvIjqtI8RAkLX0RbZhXjS+LUnv3Opb0pUfnMM1Q0CcuDXqJF
uGrO0cSIjn6eWJtffV1Wj2WIp4WlYOPnAK6zpRtoKlvtO9QvTTfhKIu97soIkFuixVI7zd0viiO2
bEX4nS+iVx8DLSr/ak/gCgDS5UH1aYWzPgZPRigPYCw+vH3i9iW3D/95WFJi0oDm6Urd/kq+/VaG
3tft6/xSs4/dvjBifPifr7l9PLUE8rEKnW8f/fOFVmRGu2g0L/98+F/fanlqnZO7DIskjg+WAcCw
1tm+aUveiv//zLZskLP+99NOvb2hEY/kc/k1bj/n7W///M9/vtl/PUsS2c+QMcF02SoFi7G8HiYQ
fQr5DHbo8rPc/vu/fr7/esp/fc2/Xrh/vzT/PM/ytMlQvUY9zagpuQKcZD4rzfLo9b26Zyp8UBnq
AB2MX1FBAI1Khv0I/nrdYLU6If6AdkWq5hpmFegZVrRdBogZjrbSD05IgZ+V+qMUw07k6ZdC5Ffg
gj72jYc4fjEK5s6mk+JNy9HnUh/CrSlzuUrJP9pao3onxze6BiQKtKaOQUiKiq0NpWpaAuSp8gYX
saMwLOcdpZVRHrtYnHpy1S81s3cU9Rc/LMsHJzriH0DJ73AE4wAi8IkBB/Jt8y+yoeQpM787DYrG
ztPwUHUu8PTIxdd1nCvqc2Ocv7q0eMxHsYXjsrbMBl0nQLGWbt/GCVlNs2K8gszTx8IipaPTJsFf
zmM3LXOImGyccLwg0Vs1aWEeajUH63YqOEqFctiT5rQXrg9AqYBXPo3Y4kCr9C4ImdB4gADWbvit
N6RoFyu9CDkj55B4hvGUbDtObOukdmN892CqW/jv2z42mG4OEOVc2JbmM3KkctPNwe9QDfZaOhGU
NyGhqR19Lh00uD8FNZvt8GpIiLCW17Tk0hQJIzd5RTiB9cQ2CC+thu5KY4K6R8FULo27cmyjeyM8
tqW+0tf4Mi21r81hk+RgS8qec5DQ3oSl8TXDhXgRUblLO149J5o+G4vkV6ZJ+y7DgCFLY6e0xCKs
u460jiylR5s/NmD9VkESBYcRLSD+dfK4i+RMSM5O+d2drryChCbNHMt5txUMVR+mzKkN8pqflna6
k/WXjhP1fQguOGnvAjMmyoDQRuisgGDHOmz3cemOp6SHyjZPGf83gs5P9zVtxnjtTOZrDkJmHc5G
epiJXhNVyyRnsUnmxbSy6D0QOB7uKzy8M76hYzjQ8hBMMicA4kEFR7YcluR1YyDkyyQW4FYv+oav
QNRZPUnDdYyAL0kPjZX+EOZCqrbp/MRTJvbjtER+EN68RL+uLcVPjM4EfGGQ4s4bmgd+tR7Tt4Eq
DZyCkQF4ToM/fYHAxYgROdopruHM84bDILItyLqqgWcUG7DLnLY9YnqGmciFFbZJ9hyMP67Zm0f+
E/q5kYiacmFe1v4vBXH03EH8mp+h9RQHmNw08J3+OoVrUqshKwDBwk06f3kulWSV6vuiil/yxP1h
iuR2AYERwRITZZxiIfkhyyI+qCA01sIlOL1J0AdHsefAzouaLZvdxziQxxYuxHg4aaTByfbeyeCQ
0jkiciHPL7FVb0XHRMD0AjbiLmLlaruz7dbAx+bv0KR1Vllbp0TE0ME53JlF8E6UCS4xeMXsmy6m
5vxxGQ9Mgx7Ztf1056T9S94nF8/7huYe0zU1HroZXYsoCb8IlqSNYoLsa5ojuUCJuifFaloXZGjx
1jbWoW29X4RysWi4RCNYHulgAXg9jLyQv5xGfpBmcpZ4VvaDM/+YqMMpmZ9tRHHp3wHD4RoU8EkN
ERbswPrLBajXeiyoITIXdyuwG+p8yHEuID0jmHaRY0N1xwQcOzYXIFIUUZA76tDg55gMDHiyaM/Z
RbnFmEWuq0xSlP1Ydf0CDLYEgLMMnxO7A5WQ1cTrwXL2nHKXp2+wS1aNXTUnIMjZPs2sK/zBvZrJ
JnIjuqiuOnpT+mIQTrVmpphsghZHb2iQ29qR+qK3fh1ShHo0WqrMrtdG6QTboVQvGW0Lp83+lkb4
GAJxXMnYHcmWwIj/1JdtuyvanntkKh7LHNG1Z5tbhgVOYP1Ix7G3WMcvZdK+RxPs3Gxhww66fGlm
UM1ZCYiQ3DMEWjFWlXFudjowil1QoyQvyZDtXJoJltz6Ft8mn/r6AcVackUmmZrw2Zue6YSjv2Jk
EzhjLFIKh4nR9Zy8Zbn7x26nGMEz9e08Y8uuKCkIEgqeHCkwp5A6DcXSawPn0nMHiM747skNXOng
g2hfDizgsq9KYoDwvLcAy4DZ/ppMs12ipxWL33RMeuPBbNN2H1pQ7PKFwj4HJHoFzM5E3A17owrf
xJLi15rlp0+h10rSAO0hoISHBLzRo/+CWvdgEZJL8kpInYlm1zeydZ3W7lpEmvNsyZy0zsaDifLe
LwB1pUP8JVx4mbmDEX0o6ms6eL8GGri7SOaMPoI9TdEPPGTpOY/sPz6ZfhBp8eDWHBLTOFr3TdZS
f9MXDlOuTBF5JGTZFYY2y2kOpb3zK84bYTpBo8GxuVPBCYg3nDYYXptF4B/i2MjTfLroJW3C0jUG
mFY+2T49jdYtXvphZ/iGs3JYPTmq4mgrVHcsMts6d2I54vW9fZK1fGkizvUhgVjrofFg2/nK3Kcu
FT9b1cnsCZTK0onzYIejLauCjWGq4uBJEBzw4xCqBHtKEZZlzWR77jsOEXJBJtNNXC0dKu3GJfkg
bJymmM5jVpKMrI5NhbcChDkLpw/dcVPlCPFIwXiFjpaDssHbDYvxwXanF4gyNIUd6Om1STeP5VsD
ZScpMl8HiQNVi7B4NdaHzo/k1ishpOUAztRyk2KYL7Z8R+TnJG1FJJhHJD66YXLIM1HywmaAQi0g
g+EExZDQHm9LONO4oVkBckiTwTLoS5v8qdLC3cxdEG4zuwF3GOa4SKtwP1jNtIEwOtdO9UNfvMD4
skZm0QBULNJ3UsTeBxcWMWwziiOrPRsjY/SqOeLSpwYCjucBf7yHOrpqyS86cxP9eDV4YC1y5zRV
JsZ6x74zdCmgercsDcr+SKx0F56SucRMhktrHRChXGLl3Np1c5cCvrhrA//YZYlaUc3rXR8QaOe3
zi7MUDCjmt9wcAM+XppQ/6GZT6KMDpM5PY3xHvWcse27bu9nneI4Ay85/QVSFpDoNm0mXh5rIIHd
YCSEVHzTOUOzLhr3rY00nOse4w/j7Fb479DK7Z0x3w9uTOCILa+moCRxS3lFwnc2E+cBuCivgA4I
+hL3Prf/moH7Xeapkpu9jQkbpN/Z9+8xrn5WtgDXCZnjrCTmpuU8xjUCrESOM7YhRGuBVcFiSC71
KF+YE2Tr0IhK4OjZ02w9yK5cJJsonlqCaFfuFG8gIterAbj0bHQX9IHuVo2KkiuCUe757V1sNgJv
i34asE1Odk0/ksm7ZdxD93sue1+ebghMWrc0pasU01zW0E355x8HxXi9QxxkBzWDJSIzV6VhNGyx
jfOa2MyohsQwVn2f2UxkwLXKuSZa3q0JXQXxkB18gTB8jszT7SFIsFq5gtIpk/qfBz+e643A3YeG
yxxOwfIAQPIUzKZz6CugFfVArlgNLpksLPukC4NiURJALHWfnrX/KlPBnIDY+0/UudvcGYKDlUfj
qRk7FGhOfYmXtN7bg2FCo7j9je3K5+jghuvbv5HR443YhnI765C2B7Qyl7/BlmSIaulE7mviodx+
ak8JbamTvv2G//exM5QB/FiyXWEoO8PZGzKQ74106PzI+uQvqYRVyvkBuJ8kM02GybudFzEYOvhJ
DSjB5XtWjuj53P9++5TuW0+sxSErfX2iZZ2VuNZnMqxm49kd4GD2nwyaIdctn7990TiieBttUtZm
J2aBlv0SLp4vYTQQLvyG80cSmM22sDrG6BWR751LN6JTE5GHwgOqmVbrqs3cJYtrWFemkhCnKSu4
AgDymctD3pdQle/IhK5PpUu8wGom6iVt4vQYxQG8ENUc/vnkcn7njWRQOH7PoUOqYUYe76mVTnIL
ccW+FQSP43L+vD1kbBWbkbbVyl7iVaeUNOGSLCrUvncZBoqtbGS2oYojFCghhHVcHoD7IplhXC4P
XQZrXE72CdK/WmkjtD+JJpXHMM1hXYWw/vPkq/VbY+tUXL9SlrthAsZ6e6CfvcHTSams22A9ESJH
R4Msrdsnb38rlg+7EJCWLyPQowNDT2EQu+ksvbVAjW990TDKAe5kLR0cWzQUl6+170y00uQne9wn
KyAI6BUCKEQ0qgD3EtjIBfIF52v+TWr+eVb6sQjPeWy+YRtimhkrurw4xzjXrpCsYp523i3bevNU
2q8lqRmkrz3FWMmneSR6yB6O1MR/6oS6+VfiDR+ke3mo+nhqr6ruA0M/osB868lHQ67zOvpUIIH6
AtHN97ZauTHa78B1vxBfPo4dXpqoMcc1mqVjGVZngyb/OtS0zG0bGDdpAooTJfevS0qJKikZWZVq
UjcmsDXEDd/+6f8eevpRDB0Gcawmubr9exG07R78yen2uX99aVosF9/tKW+fNgcZbLvRff/X1yn8
Puyey/e/fd3ceyEpXe61zkumQhWG12RyCqh65l+YmVcMybTao/SDPJ1009FtKpslkJMKYBWUkTyp
ztyExrnM4vDcDQay04JsFPIn1swF4U2E93EHc6wjgqRvHahTCW9ISRBcquIn11kmYZ6xS/KIMyzg
Zc/hU33IaEOlBJ2NsgmeueUs8+8Axve+IauoGvXWq7urxeJx8aGF67TYhLnYTJHKngiLyKjoKW6q
GtMqecLnsS/HO49Q5nW39O6SAp6a0chvYH7dvkbyCX4JtlBtwz1tXzj2B9R07d7zXJY7ae5sNMob
UI3z1h+sZytrRzD5CUV3zF4cUmNMbNd7B7toR3YlkCHAacW+7U1iqWP72HmCVKuQQMMsHOFicDYh
LtPmTBc4ezqRnPWl9Tcgl/yUk6nU50ySMif7aMaaFo07bwP2/Em/m1aoTuTafFlpIXe27//ui/Aa
+P0jMNAHXyY/rleZZ5Mo7iQhOkmoV51DS8x7XMJg+7VJ8Tv1e+mF6shx9rUE4MBsmEGdVU4/dR++
tbaT7NplENDXwR13x2saCfQGViJXpRPuQinAWesPVnt+xfroOjZnCSFeCGJ+CDxETsz754IkpTLn
PpO62am61cxc5mGP5OuP8cM5S1+y0H+xfDB3iFCDDd6JFxwn8uS507wmW1oQYRn8bWpN/MUMMLdH
ttY5J+aYZWSgC+6IkMjnZ5fDSunZ1t4q3x3f/R1UJIwu4dhr5mrTdtFCS6axY8DP48TpoqUiXRYj
13oAmb1Pu/KBVi9VLodzR8Agsg9DP1yqca53nkEck+GqtWumD4Zj/Qoc8aAT9ZAhBvAKDpTaFQQp
xWSz6qildZ1vPMPcwpHkpLltc/88NZDuHYZXOUoS28OMG9jjS2IxBK468QMQzKa7YJyrFrpqOFzH
cvx0oUashKMfyJh/7Hx6FdJ7MrV6F4X6qIQAOj4eMnr2XtbAxQWVEQboz0hkWUF03HLF1pe6qr54
9xccYfJIcNdvaq157VXiaE/5hYUeZJL/4/f1ZfD1n9Fy/wyM5Fmgv8YCQVvvEcSXDg9zVXZrS/YE
/fr2JSin77IP/2K+oyD2MM10Jnen9eD0P2hgvpXl/7Jf5NBntHdYKOe2Bjzo8+qLP2OY0zwjUG9N
gsOdKJ3PfF5aATYzi169TZE9cibKEAuECbeopEPhBCsE7p9cl+k2M+HnUHDfTYn5JkNfbDJ0wvTh
ocUsz4NehEBfC6D0NOZnJ+yerRDXQ880kdZJufZiwvLQ6iwywIBajxQ8s7KZ3eIXKOz54gRwN2p+
8LwnYATj7kvWymZfzRWj/vYsBvkJEKJi9P+ehnkO+9xalVZJs0/F0bkjRivvmpU0vHsxOu3eqmza
oC09CjTkVqWjjYaB5iifLljBWzbke9W1F39ksMHh+l4kNrs6Ec3Yhtz2taPJ6yfeRU70roJlzbI9
suZjcTSFS1QejlciZH5D3CQSK4PBFVpiYycDta+Jc7fPnnSv4Ukwj2+W9FSQNpVB6xcnD6sVFyAB
XbT/yvZgQMDiLl10wsdM94+DY3zFUfjEK4xDeGRvVw9TwtJTNltjIhMWIJkxyHvixMHqeYfapvOl
7W1d6jcaTE5g/kX8XA0RE4Igf6rr6VnJ+b3R5HVFVnEiPOXSFQxADN4e5aF/tGhgWbBvOcAVzqOT
Y1EJZPSNm6Bfp4oAV6GdXZ+aKGo8tW6qtN9XTo3KtUdK8pWgpVtFKv41a1NtLX6OgrtSGA8eYTTw
BxHUMK8cnG9aE+fZw6fkxs1vYgzfXfo6WdP7nDL+NAMytM6PmV0FHsH2/ZtI/VemFjTRBjrIxB3+
kXXLnmmFj+QQ7If2MzZjGN0BvtHSuGYWVPI0ehsTRqFMChHEEVfnzRQN1ZvRsdvWUfM7ERmtQPia
BoagnQpja9fT2F9PEcdTt/9gmOSudRY2MB9tbF5KoWuzTaqHcTratvqBx7gkuMwPnQ9CNBaluUE2
Q7O8+mvSFmVzVY9k2nBToiaYshYMtXiZ+99Giu1oyDuuFgmLTcVcRAj6gXQ9l52FcaxF1FaLYsDK
QAlMqsqUBOk1jbr3pCKGmegBYoPppq6YJX9bDAUOuJ+IzC0JVBasJa7BIAJhQrkxcLptZrgY9MOt
GTUoLdDZdi71TJ/VDAjEVsK8ixYZvdnEpyQExzb67nM7kdiRo9SrkVdYqPG8WGYLWHXLb4nuZ2kv
Adb7HVPUnNsZHEet8YoMsd7PQ9IeHA5i2yBP4RY4iUVyM/L12ud8CTvBYvzc/wUJdigiZE9pXrK+
2nazCdAyruYOaVU1lPKUytDdjWHTwoCNsLQXzbPMAKQSlqL2lJvpNhoI34J3kZ4rb3psmeddIlcG
Fz9t7R3eEhirrVdfYMQ2m8Syr5FdfCcqmC8xPorjyExMR0F7GZaHsMZRDjiGiYxaKIWL72Qai3MN
xmhvNnNFCh8HxDxfOkuoJU+AjKLdYsOcitI60D+79zPUc7eHcCBsyS43ZetF+9wLplPaO2iCaOsn
via0amATtVxig3Te0x9jK7m7PVgTyj0jQmnuzg8hg3viFPTiSkT0CT4vuizJUbvCH3EWZsRrKVS/
dlu7l5HNEI77QOJEPZIxN/TmM7Wqeg4AlJvzc+jlUKLgYZ39obZXsWT6pUrdvUhrLHe4IqgSs8ze
hxmXXCI949GpX5Ohhte/fOAn1rSzlhl+bRDP43ra5TZAUuDaKLpzIJt3Yhbsqz7VTGMScRBJXh7f
rtyLUNWf3pXp3rE7/1LMOKusLj34TOjWftvPa1Mg/gli5y4KRmRzQ2xs/RxbBMhmIkkD7W5nbcu9
bXPcA9IC4FLBzJ8ig+F6KXk22FDuXDPln0x6LjK6G8O9dprpmWfZ2Jkk1bdl0p0RzeMqq0aGp8a1
r32ec08KlXVJJrY4YuMRM9pGw5s8GjjzBo4MgniGCR5jrJwj4DziZikniszKzsOo2LDILI/aJzlD
6MhTi9Q7euaY6BhizMZ17DD2h4La3R9Q3iGPAR7ScLsHMj4Y0G25SNsJwehWtuxMac9/dsxk5/OS
7RufRrwBQ4AehQw3WqG+QDyAidI9xSmCyt7pqRWDU1K4D7XKYIQhWEHx0uNeegtNzh43Q+/QuOka
NhvJQJz8tDPgz2MD3bphBuEtmY7YD67J2AZXkY3FfpbdfTO7l7kn6nwMus9cGT+wBV20pIQ8Jou8
BfoWDl9eCPQ6HF3j/Ay8OGIwHZercGSFmYdvd5ruZlUR7KiIgIqIual7+HKCGs6p2TYrTC1pYGy9
DipsWE7QC4iwz2PdHbDHPyNxGu+CLD4vf2aP3TcLNGGgUfsuEIkx1hSdJrgntl+aKZ3uQ21w+mT9
d8iYGifxSSbBU90bq9ECWTqCNOYIW/AeUaa4zM4IUWKpdmvCJRBArYlRIINVDksyV/JdZOSZRM5E
a2CqZyi8v4vKi44c9mmg+j25yd3U7N0KGWYaYyk2fO+aV+2SwIUlO4logkGypvFKcJ+TkXRC3jAr
qMmMzH/HJZM9yER/tDHlhxiGQ5VwYJt1dokyIlhV6Z6ncVgs02QCRpRMPvSTQ5I7CdWMFAdn5GSd
lcDWSaXa2a2OT45fcFeCdniCA3/I3J84jwQ1OIrrkdHqOc7Ew+Ap4xgzk5aJ1a6Z6eNTEta5z8Zw
U4cJAqxClduSHuFyjZtbMK7EI0R5e56ktWsrNoxpDI9iABJhYr7KPMjIvpofC6t4EG3pH6qoJxMo
sNJL5UF8y8fgnv3w1RybT24hcvbAoa3CuYuOgZWQmUsnz7brN5sp1N4f5HeVZfo0eOkTquLFbTJe
psy9+kMacgqmvugr/dblHaESGtUJM4/RpznrJ0v+riSAM2NCMs+/WtXBYWq8S29iH3AbTlT2wP3N
FDnGSgk9OIAM5YrmwSNsdYStCyWiwX1eucdhRkqTPFaNcvGPe+eQQBMP0TJTCe+9QBHheHCp6cti
6K7cb2u2jB3wHnroTCS26dhs4kh+36zxt1esrKTa5um9wJgU99hC59dmAXDTtWvC4Nzz0m6qru43
tUuJWFikX+ZUVijMcX+iEKEPTJMidLNLH3mPaiCs+uYBvpn9TC29s88FvobkPaxAk8wwL+fxrnGf
bl/VyQ6FZoSnFUwBYu+KGkSJHgWUaCPe9Bg8nkSIYIf7QPvRHhsGVUEW3llOX2+iFvyyW2VXWJ+r
ofURjuQhceiI46511Dv8X/ACst3drJlmYnwnU/nCWZ+Z2SwOzF7OuZVTbOKmqfNvoRPzYPk0g/vZ
2uZe+l25iFiRtJAYv3jtLeXutGaAW5VImGLuAJJLOXfOstqLLauDWJcLSgADOCZNZHoGoMt18Qv6
SLIWyEa3NcBD6kDJe4N5Lgk+C5pxa06YL6S/qHXhNEQPtvGxcHjF0UWdSoxWqx4H7OCjmU2LF7cd
+dY5VmN6Jge3UQ+DQ8VFPrdilIVaMu6abR/Fw+r2lUHOgfa2pOZeW64TN/7MVPySyImVjhkS8jVO
u8NUbHRk/HUUKdBlSxqNmpnQ5BioO6wh6KzI6zXoXZHS0uLQIQzhwWroxdm6claQXhFltdlGCKQQ
2q43aaYuqed8BRbrUW52d7WgojYJt0ps1nnB/Bg5I/eCd29olzfJ9p5aLpKJnyrsjRciOaN1k02f
cuAs5jdMfYyUN9slOU1MGYWRgcqs7zfLK8Mwksy/kOKuH0lQG1F40ODcB4gLnbIIN4Mlvm/7ydwG
xyKpjlP2oGzvt2g4OhAABRZ8ad91DpogvnSklhwr9SGg8BIqahDpU1fYoRGhEKaypKXfu5ZT7SGY
lecsIr6nw0DQD3LclYJDbmhTzoeFNl59IceTtqAmmebd3Ps9sPpBXmtm7kQXF8cgr8bjUgP7hW4f
iIXm4DC5n0Oi3QdFGWmOdofhr9gajq0ecrlMeOYNs7Zqo/WYHarB/+wT0t1uD4YafgmwcKfJaLxt
UacXIxnMeE1nTm0sDiFnwvPehTaQz3qTfZ1GE579jBOcdfSJYbvaz7b51HhwnVlLvLMzxGfEKNRD
5M40HPEPbdj+igrLXre99SiIX93ICXSWzya5XFTmgnUQg/thBAwTM7m8frTXTt6EM82NT7NLE5Tf
8jJGR4Y90X4580+jDFYInMyjDA9BW0R7mvz+Ci0Cg7vW3BTa7I5k9REtv8hurUE5a8uGjjDw7lEY
qBUpX1u9nNTsDrxfzwBG1oz+uBETUtHTj0yhBM0D3AzUj49e3twFY4KlbN50uHv6MkBt2qVcS9q4
q6lkkDhQNBV+/uxKr0KG8weHXbjxHQTYFqf1FYFvxD23zbSuOwIitf8mm7DjGES5lKDuqfr2raMy
Xrcja9BtIaK9QuxS5EREL7Mdx4XhcbN/z9VyGh0Czv5pei9b7v6AuQSze4rbdtWORLmhjDiWcP+3
dNYU8ar3pQmyRMdTezChRFApohexXRQd5O/x3ViNh169WwaG65iyzIULQ6nPyFg2MLy6E64X1LaK
TfX2Ovn+h6HRprkWnnkbx9DtBya5fibGvdibOnmdKQQ3lK7s9TBQLBKGyDyId4JLAGGK9YfkunHD
PUk0gYsba0AsEeqYonWkkYmrjo4C92pKrhJs7YyeAQuWbbHU5Mh9pFQDVQ9DBwF8NQyOMNYDKGXi
1AXiezH/y774LiuuJoS0iL0tg0TlxXYequfEkm/Azqgkakgq/7kEzY6hd4bnO3GHF2ujclasfGJ9
rAjbbu/yaGJ/DI+pJT5w0febCuApWOKKsoQvqmWwn0qPo2/ckf6cm3/+h70z2Y0c2bLtF/GCvdGA
Qg2c9F6u3qUITYhQSMG+M/b8+lr0rCrcm4X3avCmb5CJjEjJG9JozTl7r61jYKda5gW6YsoP74tl
Zk52xwul69kX4GD8BOWnEyEyQR/QrjHyXAGsLkbxzDn+XoswCAoDwdw6Xw3tbkAUgWafmbydOfBl
/Lit2PJhEKFUaaafsp0vt5I6NhILCC16DADhlODSOdBs906sdUqm9mUX1ivlIisea9FD/+fdteKz
M3qQVuTI+bVeQGi36fUvhyJsSXSgfL7R1vv415zYjyfNyMadHNPPnKaV31iYZXLyRczBOucpAgpn
lH4+8bR78wNnElj9dKE2BXXb92GIG9wiJEzkgpDcAs+hDhSRckb/nVDQOTSToz96lf49TS+RrMwP
ChUonstluUtsNz2QmqD8CLN6oFGgqnQyRaumOiaO2V+saQBCz+FPGrZ5IQN4U+QLOutqDvfSJRcc
diipysg30fYznGuQBxvQjLzgmAeJIrzS08pPZyVcDjnP4zpClNH/7uR8Nc3ysmYbjBU4kFANKZLI
8Kgr+0jtm0NOb9DWo848rqPH0RsmKXaJ+joTTDJjmWVSsXKN8MCcJ86OvI+ln08ix+fs2tn7Oh/y
nKA6ENs6Tj5jeMFV1jyVi/2jm+OvPHcP8Vgyq6UwOalq+IhmBm6peGnYXlsjFUIrWSv7Odtde32I
mok3aisKe4uzWiGL+iGqCRNH8bPJarYd+G7JfpgpvunMyDInyjwXh9uCHXK21c0zprl0E5EWE6Q0
PPr0PJxN5X3WunfMbIk70DwS1Yw9q6t/E53CmGVw6b3zOnn0ye3Cx89cymLelA1TNJmfm6Vk8fUG
hrZNI4XFL/10MVNvokUe1mfXTEm3KPg4k+a9Th3TndLTbKNpHamD7BX7dTsxWeHObnAre9VDWPMw
6CVu6ZZStxPZ9xU6PBiJ/JwacGmn7kxEtfbSDwQODBP2N3YR9SLvzdUbPC8sBJbAvtlJJrkYr9Uk
SJFn+N9AVLfHJSIWEoPERUM7TW2R+wv/LOh7cG9OzbREYC7pKP2bu/41z8O0GZRF4CSrSoW/FgYl
OB5D+vNs3xMPyFWwhWICI9k4sZdyv/69PiO1YusKsHxAKoRkSIVg/9lQHr35Yo8hZMH1vdafbZng
wCMRCkPE7e24Uwvd9E2LJwkkI46otUrPohOXUBk9C+KmSTmk1OiWuEy2dc+g8PA05a7i5hWsYX2R
f5qFdVKZh31s5WSlSXnIBRXFMFoFdi5fe5HpvJ2Ls+PBp4rXs32hEehaOb+dmpNKWLA+x5SgRVzL
fa7p0KQN620gPF5THO4Y/Zs8xzJws+Z6ZL8wgNZK4VSSORxtmpajeJGzRYAIHQjgRzR3MGQArHtp
1ugO5G0uq7hayxUxAjeOAuuyyeCo8KQveywa5Es0uM8yXBtl81Fx54g/ldcWY42RaE8krUZI2SVd
U5twTHR3fqhsfW8QEh+EbftC5MBbt56yciXO3WDNOChYpj2ddnk8PqZ4u4N8ST5Hk4de2e6+lzAv
3YxtbYOLAwOSOkRI/NFYLkhKFknJeB2P442PVA02n/bPbe7GS0ehwUDBPlWHoSvJGKy4ZZNlvXhN
nd6L2f7Oi08wZtMP2qD6TCqkUyLEz9H04mQ+ki85nxpDZbifbRk4IiW5hqj6h5TaAxGFNUUYV4Au
KiQ98Mp7oZ3jl2NsBrzEDqMw8iDcdwZP0BEu7JZ4s2vWz2AOFVRdqGG0+PWO7Bbhkn1Naqc+GuFF
W5ixTDG/ehaaKB5+3BoDrZVGLoehbR8NPuM5FQjZZkcBEh6bnZofWipeC7olLw3fZGkoQrHVDh2O
ux8iXINLDU8DZgRRMRlWU0iHndWzxkZsgDA3VOTNl8tuarpHsEeYWuYsfzYslDcV0zdGmgFRn9mn
l5YTvG9RxCs1vXycOC0+Lwg4e/QkfyF9/j+d8H+lE3o2uIz/M53w8ispAY3+M5nw9hv/SSZ03X9I
y3Vs1zJBO1iwr/+bTCiMf+iwFHCaC9d04QTAH/uvQEDxD9sBAO8J8Mn05XWAB/8VCAi00BEC0JBu
SJAMQAv//d/+hTTR/u3P/0Ke+Bs8CxaPgPXGCwGHka6xJiD+M/GmE6mudZMG4W7eOJt1X2jQ0whQ
Opu/jZP66F+1YxQsLAFH7EX/dKEe/4Ih/Mub/w2wxptDbXSclRXNt4GM+K9vXpVO1cDrWCiIkT6M
haM75+M9Onfqupj7MaV77jf6/P/Ht/0b1w0xnTOohLdVP3r8rAUx1HvAZP5MVb09O2BPiv/lLf/O
Pvr7F/0b+whruQq9gXdElNUvT4ZAN7qNkNEnQZe+/d+/HoKG//F2ngH8DfGOqQsEeX9H+re5VqNb
bG4zc3hCHLGH2rJq7tiSlV7DNjgjEXpNMndl1AUzJ7eLXCP2YuEUG1qQGF4QZqRaSDKuK6VfznRm
x6au/AUqNQwLC7dmq/ckpervoRiMTYWnbDcXeCKpXbKgbyZuPIIzIjNKCp9oHItun9EhpjQDwykd
H0KqJewUUMO4BpvLpU0DbHhl4N5MccMQIGrFAaYf7cp87jGZ4PCZiGSfsZ0sHD8st7gP0d+dQtSB
BMa+Z5LFH4D01fI4JxLE+zKJPHy59InJYaVODuO46NtQ6GAeqT0ZlNEOrvrVzhMjz2L+xoJdlfOV
sAQfKHyH2cNZ9TzCp5h2EWPlm45zKuP+SC/jt1WxowrXfMLS+nYKzhZ180Ed4jrOddC27UVzxvfZ
JAhXdFzZJaUt2FLZyAz66iOVd7edIn9BKpy7nwBQa05YcOiWwW6QEY/XqWX1qmv1oUcNNwYZe5lo
u3km6r2oAGi4YCQCqzo05G+U5rel8XsYxXl6sUK6Ji9lRlnte17hG+XyVBnVvh7zeav6Mdxy2Q5a
M/8otZOLRgm84kIruqaEkOO0Jb8O9Geyte3qQ1BWJhuTUur8nS3TNXYx8EYIhtR0ncckJuyl3g8l
4tJMLN9YqK9R/UUC16++bXL66OvuKm013GT+nKXFVoz1R4j9URPuzixpD1rucHXq4lsfq23SdXmw
vk5hTVd9dh7m6tFt2Flnrc2JcgFW6lAAY/dDO/0Zpxi0fYXTutT4kara2mZL/HpY+vi1xqDX4Ejj
wyWVxqLEU7RcNQ/H+OhiukL2ujlOHmLTorK/NQAue1Tmvl3okKnJtTNHA4dk8qdd94dFS8cn1rq7
zDJwjVkAGsxc/aD+iKq7ar9khfhSi8W07TOo3Bk/rS3Wt54neDYixpy5uL50KY8YFUxXjw/S2NCW
lnIpfH1A9aqn5iXHaIQ+MPPjhs8s2vJJGuoZ5BCbG8O4q1KJC0+j3GXpKFxJ+TqioNgi4KXo2jB+
iNgAl51zuKQScUM6xlmjGDL8wtDsbzdaekw6TfgLhs4jrwWMrGOOD7kYI4DNmq4B794FpC9c2Gs/
wRH4a/iWBE+Daa1+G6lLPrSXP0E+SdnSt8ums8llxxWLuYVvF2oG0uYlA+XnLFhQ3Oy4jptpLl+z
YryfTSeinth9GI0b+VAHtlVFx94WEryBVCQ2mth6J6TjwBS/cw1X+xzrh6FHZw7XWZgiPfY6LbXa
crdDph5RrkHQ6NsLQIerViq85BDgN7eRp2dZwLxbrh0GDtY8hnnSFOQyhttEhdHWWZ+4CmG3L/YU
MXZywBOC7wl3nG2mh4F6TE/iTRYhAgdpwtOZRc4GiN13YXQvJLPfZyaBkGBRfGP9l4WBxW975nhb
qZ10x+sguMatoz7EanUXsseS50abVM5gciMI+BqykOEtHJTJrg0ZdwHxjgr3ZPvMn74RYbgK++K4
DievAk41m0xmUZcgrk+uufWmGtPe6R5Ibadwn5wK96PLAxlntKirmcIb2qJQ5xGn2gHFhSn/Nh0h
J5jb1WWClLx3SN/ocyzyRciXAvatu7xJGtnfKHjtzTBzR4ARV2RcAZQMn0n25n9zU+3F/FagGTaW
lIfFcp9ji14oH6yb+MtSVk+JDZJkGPe9Kq+amakdtWDsA4m6/f4EOt4R1bs0x2szzFeSdSlkhw90
6PB/J6hlonS6rj0y1BMv/dJsmVSRh484Yio+J2JZ5hhVfKjEuTbldohqgYjKApREAcNhNDKX0eqy
nkY7fzL04qmQzR9JwMqAoT8y1+fY5o4uE5er1bKdPaCk0ell+jQDqLcjKLa1lcnWXnqdS1FM3J2e
Vk7MZUWiKvxJYw6Cw8VljdHJgaQgXNVd4WKz8NU8XVSusWpKFG2UX7/plzJ3pslr3j0AtWkWynMZ
nlbmT03y1SIvJSFQm4+tVLTB5usMIpoPSekAq8KmwPYH+WW5fUFDQ8Hb9ETZrgMextwH7iXs4dRr
5bIFPEmhw2AdTSpnL9ruJyty5BdmvFUpN1yGc7jV2+JJ2O2Fpf0jtqIfKsO9nggbT+iS3YFX3vQC
EolMKChNcR50prUl/+lzMdzaT9dZjZ5otRmNDG2DWhqgqh1ciTHZhqsAZhyzJ29U86GqUQp0dYiI
ULRP6VxSKJCwbjzl7o3YwSVZ8gjFavaNsXhSJQ+FOY2PdhWDz2kvTelom1UNn68rX9zlF3qyT7ZW
9WhW4xfW6DO3MAzSoeJAj7DTG681dv8dCTTLJkurEumV/NNF5b7AtRiggKlRkeloYvkKULhwATjo
sRbKTBpP7MlDs4vOer5KEfspPvEts6y2r+sCMFQSQxzCjzW3ZzW+LiiUdJE9dCZGtNxtlsCbvB+q
AXHam9LaxPgXGjFg+cA+K+B9+l3U5lvd4aVYVL9ahwyiwn5EumGwAE53Gf9UHRLuOewOtTmY78iv
CN0o9vnAtiZM+/OYdv05dZHVNM6OFAfzbtFAQdk9YJUkgdEyOj9dwVAms5W3msyP0UCvX2EJimvS
KtTSHwe3ASkXyYdFTU8oP7BZ98iuw25ANxaV/jC2oEhy4ic9iy8Vlx6XM3cLAEbZ67BQfScuIqTl
DG+2ynpW5IW1AmX8Ju41nUkbbERjA4OoCiKLlshenRVQOMbumDYlqZu0kmnwPUHW/rTnHKBRp31o
HWxrRJNcjXk4JMKvqDDRXRu9DRPfszZ4RyWp2acmfSSUXqjwpp0AwsRYi+qgULhA9H7xDpqt7syl
ebBGtzy3S/YWaUw+A9qQrbWk25qWnTPoB08asKeMOkAGh7gQJCjbshC7kFHAZaXBdRi88fci6vKU
Woo6ngNHyvH8uRtesU4Tb26uuuChYhDp3oZ/TrPFmq7skcJM+8VsN57dYbqLLDqm3YS5yRt71IJ9
RUk8/IVHfNr89SGSBtzATEjt/GBqy52ckg9UT8lqO8cPT/4Pz0fM3qDCzG2BD8FYR0yHpr9rUYg+
oasPhP3oh6XGVyd1oiMndBooZxBjcwjdZLH9OlvJsxWLIhDdEJ0UCXo43yFjWTIsA6Ni+4NkV+2n
ybu3KSSWCeUx1t60ofiSpHQfHHGEN/JJ9hmYK60w99C4jGX6GgQPVRgb9SUBPM0EzKagCwmB6TC7
xVGtHzqzei5zZHta0/5ueTSpEn2hdsNQO8S/bTyyVCaBA6a5vlJSlkCy4w0IRQ23dOQzZ/pa9MHY
TmWORQ6tAPW9jKeFKbfRZMIGjw9/G1FMFInwEp6X8JLQDgjktAuFwoDF7BHNd8ZYu4gJSorjtgnR
lJLXepIwSKQA7JZGOLQnLXzMna8o52a3bpVuMS5ckEbnW2wvid9ilpoqJyGnLGy2VpJ8Zt2Qk5mY
cAJJER5KuEvSWeg1NcjlbC8jebnsIB43cOVF1LLSGwgJNFO/JhaU7cjMtjmnL1/mDeyT0flVFEQT
UeXH/Ts8FsnMNOAguY3CfcgSvkvXLoY1dn8mxUI8TtknpyK0qSZFuZrMwSAr4N5YlCvrOmJFR//N
MAYySqLoyoHelbr5tioi/c6g/3ujMBvVPagqzSedkmt164zE2XOtY61eS/UgNuK9NJp+oxAHgg5r
8MCnzEed6UvCCfDBDWlQOdadnSAUILCQtY3gXrMgIpey/GTb927lfPUcWGkN0sWkb752+Vn0bfFF
sOCf0ibRRjlsbcESJpvG5L66NkEJk9sckZplfqtTgKbU+Z67w7OoqWEblVilyPEx8gAp52bYPal4
DgZB7k4sUhpL/R9HTeHWqVsOtnN6tfQ8BpQ9jkf2qPcOdXQzB0GTeFa1M8yhObdsLVDLaHrTcdjM
0i17Shf5I+GJadtz2LAY0m6Pd0HPdu6MejYS4c5SE+qE1vvRZYYTKFt7SWrxbNaDy2miaPe5tYre
YI0jWmHXTH8PuRib2Llu92F6kIOTEPAevoQXdErOcwtlEbUC9gv8eGlqI5ivHMruA7+bQn2p4Mzh
LSqP/OlTLF0cGJq7GyWalwiXRYAGgNlm2Fv2O1K2Dg26fMEI1B3ZWdEInIgR5aqhS5eCKXx07tgI
F/th4rmWo3wAsc+JnJJB3I8QV1tV0kXxvB2e31fkDkAXpk9b5Zg26XX3eXSf4pA8llRmw9wdgVlO
nyuok0mR58xAxLMdw5Kzu0d/javLcO/GLQQ3NxB2JI/diJ/asxU9CXfiFNd2dxMAwa2dqvHgYmuF
leyRXk1Pk9Mmw1PiApoihcXa0fbDuI603MZA5eh7qzERDDu7MebEqAxJJZrZkoIrwtVEs05o/o6L
xl4fZOa841bFVRRQgTiUno5HTQDkaak3lNlWI48B4poAAqAvB+ll52qsL12OsVq6896k5ygS2EOx
TeCzHu9q7G+BW1o/S6PeKgNs1ECPQWjxx5giIPqt9OVks6vZ1E7zq7KBoLaTgcTMPjU60D2YT4s3
gauikxZmxZO+NN/ZPEOb4hpKhfs/TvWZ+Z/xS73w4LblT32GDFCVxnGu6qcq0X7VOADpZXP4KrB3
D7Ptl4PBmsY2h4asfO6AagYPRuWiOFDqSx8zGCZwkzZmCQYHrPWOmNEGHOUk/ap67h1OsmFXxf4q
/0mtqCXy1h792UZCz9u8kGlN32iFAITbARJ84NK7vgsFrqVSR47+pk2i3C+uE+9Co7g3PUpgCZJl
yJP5tigTZ4umn/iXZWfX/XfR1s9DEb+IMny7dS3dvOHIHpcu9iImVaGdLd3RiBy3STlyqnf4nWYA
86/ahd7WpB61aUbajvRVffo6y7mGg5pHfAKu7t2krKc2sS+Wq4A4kQpG8pSx63NrOto2nyZ3vYPt
2HdyQYRFI+WihVRSUm4bu1rrscbkuUNsuTbMCrhUmr23OaEEIit2Rd5c9ZL6yYRKLFxVodiN7CCq
i0d31UIQ6NVt55rjXQfTKejZ2MM/YRIMa4SyzfDYWRO5le7a79PdN5dNEuA2zS9Ur3xh9y4GDP2I
ZYaW/mFGNQM5s//jxm4TpPtbf72safKabcQeaW1dw/1Ex5eD0VZkLOqNEZ5yVFUbxNZ5kZUHt6qE
T/X5ivJS7tbzHeonkjebdxLsQaTSoohLpjewbHvgkbT5V71pU9/3gseRQPj4Lk/Z/sy2dqp08zkf
2x+i7MBtzBiFhmK+z4Qi922C+GIl7n4W2bKLcSf0hlH6Y9vOwZwwha3I2qy0AZzFGU2laSDTZsJk
Rl4okoelPczFCjw1qumgWcpH0Il9Pa+td4LK73pE9juMx+XeRjt8rrIJATT9b0uvtePgpM84fotj
ZTpPVmNZ55JNULhO9RnMYj2sdsh3iRHzgE/QfDZQGlD5taKo8BsNI4alo+qZF+szbmGUtvWDKXCc
EVWHOngmrRPA4c4UwuZxlhd0R+rYj/lxMM2HvKmc8wT3wY6acX9LrCmg4aghpuCE9QWbx19rtdvL
3B85pqUxpyYigaXvtDFb3VBIyml6HIxL807g1r7obfaaKPXAxHCEN1adhel67ORE+CitCstIa/k3
4Utt5hhCqGQClHmYxvE9TCHDuaaOJ3COTzc9VyUsdWzG27yYXmGWq6M0EKG6xLO1qor2uD47fzCL
fKtsSq2N8w7V2dqaQGmUq77qQvuZg0rCVjfhxs1YFXJHIjLiApp0wQw8dGwovV1N4zHKZhvxXCL3
pUiVPzD3GnHogLOQb56DvhfMIRVmFOhbx8t2haegqtqnfFZnF956rFE1bCUr5jiRbN1lQUqljStT
7m7CKkbNxpgzOpGroNHWNdcnkXw3D30b2Ov46nor2RMRhVS3aOj6MXJyjVbq3P52Q3LtMLu9YZ+4
JHm5baMkDjIVcTT66SpjvIsCTtzTflLqWBWwMbqR4iNmOJ4VI/9z63hncdrvHIdtOdw45J4GY57B
PZ2p+H6RDUJRMOeTKc2+5Jb2MKRq507TXVkaq2jQzB7tWvssaWpGmQhMvf4lFSamEd0a/cXKOEUf
rvbHXOgwA0XCtITiFLVsLHGrgXixBpoKArsWBM0cndHFUKAhVg0VX4VdVj8+gee802wOEHIxHL+R
2Vc5Mb/Pskn35RXU8haJV+gPjk4WpWggKqxCigwL8kQj0bdWIVIrijtHxpTnHMYf6Hx8jGvP3Cy1
15vCKrFGxwepEm+XEHqVIGBio1wqQRJUnd5EI1VaxKjrK+ud99p6M14NGL2Zmf0exwk88lw8JfOv
pZUpUef1xdWwKsSICNZVNAFD4JNwtdFQnsI0ciQt2bUIuFAbr8bmYTRpk3LY6yABVNexA5YaKdoB
kHre0XOte2vTBWnoPowaBehOP2K88YuheNW+nBB9+tIJH/WM8OfYAfCZ7LraQkul2TtniHcNwUy9
3fxqnONMbjA1Uo7krRN+umGyC5HbsrnaSRsWkUStIhKDDrTrvVuTdSZSgobtvGzKzriDYbxpYa4W
Lc/7yLfwKvUrW4N9wQKj8XWiftNuKzV8EZqGiszI711w904WsXFP23lbPU/uneXOaPXMSdt2TsEW
UbDmddg3a7e9i+qQ7nFvvGrk8pkeNENYSVxIjeAfJ36KMCw6qjKoDEAw1DPrPUS1ZzfNL8+cadr0
2hM71F81AkIANO9p5N3RJ3hqDSa7UTvVREVvFlP9mrK59se6OrgJX01N1S8Kg+/JZL0umv06ZhCs
uvGi0XPcZJZE7lKDjmbE/8I1+WJr5U9b8ReZps6y7ckRcCDbaeCXXK1+zmtgpC2LZbY4WBVQsFDH
+nGT6dSJvCsYC+inqt+WhiqvUwgibmLC+a0wjA/YrFwW2yRAhvXuJnkRFTN5X8DQa5BigCr6S4+h
Es7AufBzzlc6dqK93aRIuApwBdEUX1YVh8GxFsjSFBSot3zHfq5cW75YIVEDCYdA5HZ+GcJanFov
26uaPbdDm8VNlesPnYmz+zjzSPoyDIe9ritvM3qFQLebjk/Amg+4kz/MFMVQYj201Je2qe2BtSNi
kIOkoH6OQLGg1mS6l6zFxTC34n1x3B+6OySBWbB1iuNq3EJUjFcFxk0wPqSc3PWoZ9MJZPGm04hX
KcvtkJdHVBHsgS2dnu5iDax7Nk/3rcO0n2CtJ9895TOgiltmhD2dEDUYuurFGCwPXSgVvRmvKTqf
GYa8WRP4EHbyaSz2evE9DvKz9OCR4BeCDN/8nAZmiw4P5+C9amri/VKkLLkk4MOJkP6wMSLxQs89
H7sy3cR0pqa8Hmw76+CECkI4j1VuGchJiydvjbTrUybIKa5O3qrZlj3bEmGI18GIntENU0AdRuzq
9em2YWkQ0ADPGPIz3qe2TBXibPE4pWV1hzSlfnL142Dpb8UIBqZVuntypuQ97ZsItR+hIdls7bRK
j88VvToiodyr04z2AZ8OZYFkD6Q9PBfsXWxaTE1TmwdVZM/oMpp71+uPFTLS/dJG6R6Iegq9Dc2Q
9RrP01erodKG6T+f2eyps4PlS5sKiX6DFkzIab6fFlaTtmLRjbgRZugyU3HNPFEhMRrI0XOuhZZE
R9Qo0UF7byCjYC45LsojUZn6VbPuU29rISBxVL7mMwoAVoPJvY8clmwQRfeWRgEYxai2zZ1LY3nY
AR3gF1otXm/yRzXF4BqwnCZhS290oo2oc/NuEz2KhXLTjuFT56Bsa5Du3YYupCeO+HruAHNagwCJ
5LKAYPzJkSYGtiXv9MJ71JG7B0U23MMuxfiFDEug8wI2PnysKjRvQE13e845r/yxFPcduZxKDOrK
Tf2nJ8LWC3lZ8InQTOvKCsIZWe86GgZixeT6Gas1ILDJlqDzKF00FUcLJi2/SasqqMrK3cQzhVBk
UG5NuxfhxmFKUD/dFGAx9lVMBQvWfM/1E/KtTmYqf8mRNimSo22de/MhzdgBpIL4FN3A/VdB9Q5C
m3pHPoRPvf1iUVgEKLBQoMu3KO6QkuV4CakOxyhyt3JhVV7antY3AKYdVygdxvlkgBshUHYJYMLz
DFrFwv6ED2ly3jDhyx46YDRy1Rxx9oIrqWtbb9L/JAY4HBlLcRrEyejcLxL05MlqI32DKsAKYtFN
97f/QvJsBAxUg4b+lOxIJABIS1IjwlXUuTpLRBeRlGgTxrIZ2R37NeK6QJvrK+7M7GhkBzE9mRrP
bNoV5B7EbU2y5Azg32O2jox3MwnP9CvzkzFoPMlk4K2WFeMBKyEy83GIfGoNQZySeBOyPh4IPn8k
FQUIriySh07Pv3ObVWZyFQRnto9uaOY/mtTaK13urdz+CaN6elqcmaNk8hhTmdlFS/pV6oI2qenR
tTEI1+rDD0xSgna/BR2w+JjHqKeUnbNrFJcyDvC1yY3mdum9XP00ZLnj+Uia95KYl63HYQpWF0gv
rB/pj5lPzjOJCtRRnO3qSAY4XUHeeuAAHCoLZmMhJGzqZC8q9/dIA94xc57ZGjKng6W8HFOCIarm
cVwXNFSYVq10FrwU65SVkqKRKJiKyfyn78iC6jAgoot4HDhHbJwEuk7Z7Cn9f4V1ctG60ghyS6f0
FiMMLCR9jSRCGiyi8D2C4vwhhp2wOiT8y2vVoBifRPst6csHGvBPm3pv3aHBpEGPJD0d2CDTWg3s
NEFzKBzgVOZy0rNq4UNx3C8pnRtJc1eXMU2kYmiPTZ3dF3UD6s8EhO9k5PVaNLCMcPgF9q58nXpK
sTKD0KHaK6zu6jgmKDTZsa7WPRB1ck3WsPRT2EL1pzB2L7J5lTdH857dzVoFn4Y7u7ZjoHqQIu3w
anI8w8XlkDUavxq2ColIxtoqodAfQ/6pVHlPd/wUujrsYAEaOSq9Cwbp7lwXxi/ieqngwbxfo4xT
UJfs5VBdLttKDGpfaDQ/7TK7s7L5j0lDJOih155Makt7Oyt/lDHNTolBlskLEGs87QYyBc6Is49t
VIV71+nYHZnmfko1Bt+ytPSJCOAxooH2robflHBiAOjRqp0wUKcKCqVzOb7UOrF8rsMSysYGSSW9
Pk8szbOwQWo36Csr+TiaFDrdZeIQ7mHK06xs16XDQ2aPxqleCmIVMnNbwlQ+JJyHogbaDGkL0A4i
g2OHjNvT7V8Vq/jJMiDIInFf/vs/TZ0BZuDn1akP2y7GwPb+r1+lf8j/uv1s06nF+nF7hUR/TUNz
kyNW4GQBSbizITor7iP1eF6WZLdkZ6XhVY9qB2Dt5bVMPPWQj+SpGmVk7TnZFD5AKIkCZZFPkifA
t2pjBmNRy4Mhd5lWRnAmowcJu/DXs7tUCsusDMkxYLCU5mfZie/saY4045h0xIXUc/hQt+M5i+Xy
yHdITnqNoSt1UNIm/QbJv3zQzbrGyBtt58gkei+he0w8S4YA5ttxmMcK3RYI2zL6+7zfi8GCviCb
DuEjZbm8w3d1LJ2u2qV1/TOLs45KwvgzLQy/mMLhouPw3Y8ezEHCIvDIS+sSKRtueM49tDAJTvXY
7+jrl0jlk+xcFNNeJlyRAtzKxiyc4dJUcPPgbB7qirOeyZapSMtdIq2zSsKMnTV4uKJSOy2rrpOJ
MCMlHmxB98XcPHEHi/69q4D1ZPXLDIdqa5jdo6tgF48u0Ydhq87UpCDzLdhiunxwTtqK5oqNzD4S
poeUGw8of6yYEDqY4dUfSots0p38XVYY3xOxG52w5vaeoPhRKW2IAkvPerE+6QBcsNdOyTPoiPth
FIKc9kxsDdK1TnTxj41Odxmn2w6NO0efMQrSAq9tpLtI+sAgxiihScoZvZ0QVnvfL+ygora7t3QT
xOAiAaVP5MG1tNWoPjj9FZVOysF7JvTIrI8UAHFk6vIwgifnRAqfbP6ewWK+I6jY4B08ETIyHYlw
LzdJTLe5KXG9zQ61vHLAz+lKs99lJYMdtdamySGS9G1M66vOoi3YCnPTazz/WV1/LbEldnXsPdf1
SGWipovbzLSm01WGNMROerYnB/CDck8zuRFYwMc/ZjqSQoC9QdK7E0v1J7WcN2ecfxNLg6wose8c
4ZzpvQUUhihGQq9ZK0vvyPIAPPflK4PYubdnUko7lWOnjhf7xX30tKR/6hO4K2ZEwVI30gC6U0kW
TujC/RjFsYQQpYkC5irdLWhhlsOjMogLMOlx74icohkH8oPqCu+M/xiWcKvJ0wBy5dhAZT6NDl+D
4V8cIwmOvtKrljOIJEa+D5f9lJnWJQ1rjxyXwbmvQjrsaXxpGzu8Rw9FVo1JQLswwnJL0mV5WOj2
oHBBO9/hHH82qEMGjuEMz1Rg+2DUHO3Zwi4yaGzgvKiYXjqb1rrSuuS1sQnb1VSjv/aymbFliuKK
ZAfWoajYABMTjIu1m45GyIHK5gkjpT1UbyPHGCymmXoDpcMId5L6LQIF6E96X751DU2kmtCkN8PD
MU6IS/amqzr3KV+mb8jvc59EkPjt5gQ1jCx6C2f6Sx2b1OtUIiLIU+ldmZgoyLe1uCKvqnw8r+oR
s/YWo7lJhRt5lPcfnJ3HjuNYl63f5R9fAvRm0BM5UjakkBRuQoSl955Pfz9mX6CrlIEI9J0kotKU
KPLwmL3X+laJIvHPf4b+KB/gb4vLPnhqYtKE8o7eumsJtBYL4eiHmrYO9Ko7uJ7aHuo66MBK58qu
8eljTr9fFx0hTVbS0qcytH0l1VtceY7U6OZDHZnXukMXmY5v0BGDBfRRaiLYlZaJ6T2HY42Jzi9p
H3uVsdB7wI96GvarrIOaXDVg982WByH0GalZWOTpVw6roCwxL7e6uiwyeqOlKA17mX0JhZFIWUZ1
8ioM4w4GSHYM9RBYSH7oOiWz4yIyjiNXLIT6LvXCjRUW8X2iMR3TAU6ovVrMZ22KLorrdyPsBlEn
uyxEdATVHKWEiud8EjnWkFNKCuDCsgx8HV2A0e41taV70rnmBtEOVpOyua+9cFuX2WgXVUe3RouO
QKecpuzCTT9pvtyRSb5t6SeTwLZzM7Ob1+PGLQwd80XAzo7tFItA/ZKK2ejQZKuWyVB+mG5IwQ0b
6zRre6SPg/VpSsIbQLHkpUZvdDrX0iWZQ2rVmNyZRHDW74qSpUH3C7p+uj16CLEQguUIBGSqPL6C
LYNUH8AJeLetuBUZVSaUJE3X9yGbTQ5NoEiUodlKgBpmKSXgOyMLd3S+toBEAdy5ZrbKzQDDYFz2
DsNvChm7E9q+QMSK37ENKJ4bQBjSAY6jChtsrsW+5jS6zpm+TxcYKqQlLghODiGNRTW8VrpUHL2h
BzNEUYxpm2iRrMBjoaAdDR7GsR3vPcoIuOnQtqSK6O4rv/PnCp7uhsyCDZI4gHBEj7l+zFTilfOo
KWBR9tQE+JIj5ECC5YxRkqnU7U1Rig4VuVJD16i7mGD2JbEn5kZtCWJuAj+BbjLgjxCmc5l8R1cQ
oaqiPAph/jnE5dVHyMzIwmOX0yzvNUmZzBkJxpyWuHpmLSf2NIqWGbVazK870a0oCoQD8Gmru0No
0RtMxxb8rA1rv7scdD+d47F6zHr6I4No4TVpUvArvdptQUsqtmzcAeHNFpVPw6bJ5WQj+K3IrN/s
euRlGJXAGIZmVuzYmR280W1XDeON1noEBcTPLhzrJNRGBHb0Vr+pe7Wkdt/CV1FBcg91s+JkEm80
QyiX3YASL/OeBdFC9k7J2B6a4jj0Ux4bPh+HNfRJljkG+Yo5FX+c0igPloxbWa3icJUWZmwTDVQs
LXfyaOrepjETFs+8PFUKJ+CWDQFM9Y4aakoIz9j39GJdccfOBjCV0e4Mo14B/C4h++l3fw6O3MlZ
meiC7RejY8SgDGMNBUGr2WhS9ZOglzidGy1eNnyfFTzqvWYgx43TVl9GIufoQpRRhgveYUzkfFeN
HC8EZQBRoauUdcgbYLdDybVL0I23YfigeG68iUY4u6Ksby29Bh+h1Y4ahkctG6iSxB5BwIXarPH7
chaqvVjaelkjbceW/iAMRQqh0+/9+aWdfnJHC1maVg4Uq5NKWyQ6YLJSr0gwMEj/IOdMmOOxWqlu
kayVfhC3wfQHf36SU9r8qTUxhvsalO7exMNzamtbk+cjNCTG6SYYZ6hEzVP71CF3v3iLYh0spGP6
ZL6079aO/FTVx2u8Eij8AtNaqA8cF9RTwUBQl90Jq5v7qmCE605VYVtoCYXZVFaBFaiufGsmPXvt
KrdDR3RiO13q7/zGXXbW+afI6CXOG9kseZDxeR3GZyMERjRHZKcdSc0heLi8GrtgNe4FcSU4DyUG
OpygbPDviGayLrQIxTdjLR9CZa6cozfdWKnZYgR5YPeLIlqkH/klotBW7I38Dha0fvIeSKmuirc2
3zMhTKgQ1hFamelWqpawWRR50eB0xTm5RxmdQIVMKdgtLNMOck4M8SqEfmQjhZHvi7cMJIWTxHvT
uAjCO18dcd5KuUb1HGkPNabuo1gjLKlpRb7CWO0PKjKtcp5vcruILsmZXbcKqwAUBnJF5o4THpJm
nT6ED8ILUgJKSdgelpndaEvlQX2L5a0szhRw7/5nvVeu1gZCdew0Cdpjx6OZOGu3AOQSGPCz8KV9
TdqZcvIX5pEvN8zV997uHsmihntwaR6kFbEUSG33RCrkQLnOrGpIiGxOnNISuUh7UI0Z9OsYFcYs
vZLKhJpEuITAbHBztsu2Xrj1YbyrugXMmJR+Dg0fypUzePtdOAddeO4c7C/ZimaPEC7pbm3BpvFs
hk26Sx6kO+2SdnNVPzWyE6Pw3asbAHRtA/RuZZ3Fk3GRh4XMwBHWJKmwvXxqNngDRmrD4VzYJVtz
T+GYg+QlXMf9NAI8ThyD4z3SsGtX6We5L56FU08E2kqxk/W4VLdXhJNL8tr4Mo+wXxHUUE1+r9jy
vpIkchAP0kdPuX8Guhqbwx2Q+PoFO8QjE3CirLN8KQV2p9ooMWoW1YO19hFfV3NjPSQzUVmHV1Oc
N5xk+41BkZlXddFcilV64ByOlmAAlrzxH4g0s/QFT6SixVIuqp08Czfeub8KdnjQ7GBtXMv0qAVr
Yp5db/EoneSju2ZvGgGIfKyhbXyW22TONFhRLKG2uvKgQaEEfYbg8lRuXRSbj82KsPj7idOOjm1W
O/6UHTfzD/1rvCn3xjG3X3t/Xu0UO1+iyi0WeJ4foxcMIWfjhMYle5oCi2EyL9VoRWioT5LEV/gF
wQbxRFXMECEeROVYO9KWok/3wlSmvNHnmwT1KMBtqt8xsryDwo1BqemkZ+tNi+b4O6/CnJYJ5KJL
vTU75A6O9Fa9iBPnbW4thX2xFps5KlBr3s/Np2JtniWIUe9A+Ral3dwl58nRgxSXrDAnOsedI1yo
FYU1j5RykHgB9PJePYWv4HKKpWFrp9GYlY85KNgz58TxC9hiHTvJTjwrJ+vkh2vKYO56pIB84A5x
WAdjbc6qN4EkPZvtRrqkTaRv/E12pz91K+PF3ZVbz06d/Kta+e48fMOcPTQzi1B1uif8z2e5OmvE
mZs59Om2jXEfn8DkBatWmMVX6vZPojLH8qkutMnVvagc3NaIkZHWdV+euAcxEzYsiTPjAx3nQHaK
eeiQ1uBDZwa64FkoWGsYNLAqB+gmSPNIIgOpTjLXmjs/yx/8V8HAazSv3jmx9st6IKRzRjM2nhEO
50hHIlbQjhAhtW12QcnDZjCRkzAtTZP2YWbe5SeM5mYGSYjezlbobCiuCKCR1+nLauNeib5UoTKX
9wgi+/EonGX6jvfhFT23QCl4Fic2BlJpPzgY71SHnmk9Z9Z99w7mPgd5uBCX9U4490drN94JNFHZ
Meytnaft3c8O3uCOjEMqwHREL6yIcCvSJ+1iHI1n78yS8GyslQ9hVzm8fyGHegoGCX60ue+UD+UG
MVCAUnQu3llLzAxz/1n/8rbIxD2arzOZeOI5BF86ErAUGcCQB2eBTSPX2lQeOgXSgHiZF5a1NM8l
uT9forcUNuELACL3XlpLd0XzGu6SRzhjVO0InpuC1Oec2pDJwMXpuJy7mKlscJ2C+VDsbHVdFQtv
nQyr8MuqSdGYmQutY8lUiQOa0+gVrIWnLXizyBCGZvOcrKvcoaWEpsJgnK+FPS1YVNbDQkEsQwPE
GU9+aovyLF16kNzn/tJAmn1Shpm8qh+svSTa+RYTpGbMCrvf6bbFayLdCU/RsnbYusvH4NPbh9nC
/BDbtc6cegR4gXahWRiJjU6YTZD6njr1lh5nwlcsrvDthm4up/N+OwWgLrND+mw9sUeXdoUAhhu4
40J4pc6PHNf90A4RRNhjpM5Kd0TPMqvfLBGdHgLjfekyLSzg+Z299qT3m3EbLyq7mnsYgOxiT7je
W/ooX4anhKbRG6Uff2NuobSoy+rZf8iHZfXOKwe9q94qb8I9d3clEYyz4IYZ3R03YizmwF6CS+Q7
lnUKu1kjrWXaaKSVCjwl3umZ8igGG91c9mst2oFDdyR7RKTxVDs1yl1zBiNV/3BhtfULAIHilsRg
Y99+1UD4qH3J1ILs9KFCMDhvr8LzyJ1ul4ReE5QEopF+0zId7qFWplviZjn7z4qd76hvqnVqgGai
bBnmAIXe3bUizC1SAO5DzRFIaLgSDol/sYbpg2eLm7fFoDgsSVTxcqe705qd7tu4MQDvfpEvS/iU
BvBtT09eO4FsV4TzwH4jmGsP5alDJv8GtR4rP06PIzBtJDUoaw2UyQAal7yYAP5s00nA55E9AYHh
mORrKV344pyGFfKHZhvXILRnQ7qR7/n7BklJuA3aJRkR7ZZk8klbGYEun9FH0v2Vkq6gxHNmD/QT
O4Uwu+rqvq4XlXnhICk0ezZs+Wd5X1tQNB2XbehLmKylExMU8ic5uFIUTO+ru+AuxVO56Yqld24e
o8KGzMgbQ7tmRlTOmtSBVf4OtNdn0X/Q7noFn8qKUzHKAN3xMmAQG4pzbOdQIQUH79V8kfdMEvFn
eGpfDGp3DvEmL9muWPubZls/q/d5bA90hNGUniEDElFHSMvcH0nUXeTLwnCslzqxTRRFyTYjlSC9
I/8EC6APoOTOG8/ZR/4y4Wxwb6J5MNmafxIhgt0j/cLblaifeMuGJ7yL2LBiHRgS2nksjHP2jAQy
35UwVTaUSS+pHTTb6ky3030UgAnux69sp5+zp9Ccu4558dh+bdIHPKhzpZ73ePP2ubbIeVhYR/R5
wcvKU2KwnQppXqJAmcdX9nF1+uqRhEtpdN9T13vkOjGHYh5g+dpAOsGgY97TcXPzR609CcfkjFOm
B63Ia8apA6noG2LP8ZOFrcAYsYWmSo3S3YqP6FbOFaeODaAIjV77wXTIiOL2EditnbQ9OvrwYVi5
7FHfGPgClJYN+1YMP+QBz9OXoFiUn80OIjKvDMsTqjoE+Q8Au8m6cti3LJIT8OZyoa2yTbwC6bM3
dzleMJNd8Bxc5B07B++FdybettkmxwKj2kRk5Wd9JIl9NfltIxTsS0AlRIeippO0jXYwAFBvqatT
p1DBaiLlXwEEoeOZn2n/ei8SExY7qnCBsSTdRqYdP7gSebgfz8JL3r+I2aklTu+JqrMHz3DFDiqw
kSggpGZ7RiJ4rxJEdN/khLWwra/hirH3EWfWBw+DVTViG8+BZg0Uap9c+qsZzNoXIo7LDYAwquwf
gzbTLhha6E5KBM4cS1p+q+KRsF0A1/ekBnFqD6qtz8ZPJsNoZZInfeUFzVCOr0DKnTwbka3J/Lkh
4naXvbbmzNvGF++Qc4Sy2Cs1CHY+KQTcq2/0ZziIsmE1l9hkrB2KZQiAiMU3wTG957Klo/gCrupC
MYOPxR3FGeEZrw80UPbi4jZb8HCFbfxC7Y6DQvxZuVsEJFOX/eJ9MBuTH4Siqj6Yjxh238Kv0glp
6a3zpfru7kzMmi5nPvbIs2xv3eNlpK6X77pNUs3BIi79jySkh8V5yCHVkPeo3IRL1ijGS0P+wLRe
N0+UPupiTvozh4aFd6feC8/JSnwXhxU4Q9DAwjFiPkT4yS2vXwndUN9L4PpYwhf1OId81K39dgGi
+d3dVo9euQ0R867lnbAwNgk2N39RwP0w18DFny2yT3reUG72FxJ6Aez5Bh+IgVZi4fYrzbZO5am+
IuZ8NGGE4H9E+Mm7iiJ0Nex8SMrL8IvZT4oXOgCft4ECnzf7bPM5WwS2TeizWeXrx+bkK7v4Q3ti
dN4Hr65NPLy76IOFtTUOEv7CD3oLiC6s8QEidrY0FKTwM/VF2IlOgVF+acFCWTD761taJwufaAKE
PstwXW18LPBH6TxNNpNIjDOcsZaO+XSINekw2NTzvMNwlZ6eCom2/IKyD01bPOcsjMVLjJZ93q/U
AwOHh+Sf5K3/if3VvAcBGnyFl/adRUA4S6v0Ob0MiU2upX5y7X5tnJmjeCmMD7puO2U3bEAFGc+k
zAGZGQnUmffPtbdooIOQOaqwS5v7a3bE7ifKcY7raG/DT5UjBjsjFULvzN9jrxLvmeW9WY/dYh/i
gblkh+wVObpFFN0cYQChdu69d/Z5n2buY/zJGG6f2EIPkKjm4im4YzqSmXKwnM1od1WP1aP2XD0y
Pfr3xFDOgmOx6h45u6r7dCetjO06OolL46nkbSsQlGYrJk8mS+2ZvfW1fekcujGP+RWBGqmt6Eg3
LVvp1fDEgR3eZbXL0UkWi2ol0vKj2fdgbRhNb+WpIIrXm8ODZMroLubT0G+tRXtw37v+MaxWQmJr
op2RLsOqP68d40BaO0e/yeHDIa7DxjgTn6cXqIfgtc2/CESQnVFdJewAGvI8HM/mL2a2th0O+R2z
IJpDazNwsaVd3mub3uYOiDtlWdEQvOIx9mdEE1OSIPMvoy7EQklz6zBtn/ESvqVsy/xlvxQ/iB6I
qiUT+KPARD4JF2a5Y+zz1+oJO4XMwVM6CddAm3ta3fIqNaptIILurBh4PK2ZzZ+fQNO2OFBza1ER
e7MwSl5pxPsYml6mOOyMviYp0HTdJGjbS6jh0Tb48/sRIqwkqguGihVtK6kloKtkHcfz5IKqxDCl
jPGTECvVyqg1vrdeCTLRsCk/eiZcXpXaWRHiLgnYe6FSRiHaNcdIDAs7JvRx4ectVueBl6GbfgmR
3cwbOht4vEcFGVy1U6We7VKf/b9ferPcN2qu25Hux5uePGC1VtlQxmVcbKxP6zOrrHZnAUkHTp9l
FGHRJyyTXOCk8ucXfSQrXfBsmgsUMREYk+xYBmwffPMRkWXp+Dkbc3SPWBApPKt4T1FyUKIdiEbU
wosQHT0qFl3umYgGJKzP5aFT5Q85Ai+ehhP32jy5fN9NAMENLVOzyArOXOQ7NXMLd3fhDZ9K7u4h
zMtsYb0G89hTqMsVr4qI/5gH0aiyg145IfNtZHnsT0ZFjMGI1YLKDI0zN39Qq8dBRb06/RyYPYzC
oPoQwvBigVIv++q+FsaIOVKdZ3382uk5JdThccgFxa5V6KetvpIG4xgNnpML8kHh4Anb/z6V1LNB
7tzMkEkJIDiUKBmFkCL35NLcWXa1+ZA3o7aKPNRAbj9eu1G+43GwgSHrlTpR/mEK4JSMtllAeX43
ZcI1LdfH0eeTB1nuqrSv1g0uK+aZOF4T+cak1TudOPiHUsB0ghljsN2isVvRC+YTFAxmhrE3Y6vf
timbTFKhVwp0MNpAo2pblvxO7rRCtp/hzgLEGdDgXfyjj2OjfaldqSAS4a2LmnilxWwXpiQvDOyH
sPA5DUvm/D//g/j5jlwDAij/b6DN+uO//qOppol4ydB0S8WdyYfeAF30PpbTVjBLp1PhQ2QWmIKW
9UImhqpKiHVJCrtUw02uwJUkjPr688f/zXeZPt2SFNHU6RCpN9wco9f6WsuMEu5X9+X26kKsPEoH
IVUMYRIoEQ5EtUvEK/3z50pgh/762pKsGJap0dxS5enC3l/vg9Sr/us/0v8RK6Cuci+VdFrI+Shx
ipW6HRjdcdDxwo8iavqk3GPD2+sWek7ayZxsM2WtWt3ml0uZvuPtE5BkAjZIurO4opsnIEWaOCAP
LR1XBIsQFgJYCOHTh4PtCHc+5D/6kxMQhuHb0z1rrwRYjITjrbLWG34ZDsY31yLD31IUU9Vk6/Za
tMCVZCEL6JWDBmZ6YIGfsALxkL/6eNFcwVR/eRLKdwNQxuJhYDERdVW/eRIRHbsxzwUi1lPKfUaX
XA1FQyfJTqsZYW1Ot9+Q6pc8J/E8Se0KJ2rRs7VHDoDLJN4oxBAgMQ6JFeQAA2afu6Txj9xohe0W
x1VZPphoQPIBZWqd8HhzYk+QVlLWTUlLKpaBWZ9+fqjfPVNZUQwssuZEvboZ14OnknQQeZVjJiyE
5LFBySm6X16eP4P0duQoMu+OJsLfMgz534O4x+k81JZcOm2pXWDTnNrE2HYGxe+aNyanBGt06WnM
W3AMFj905roPtT3+DziHXXzSfUZUXOXHjhQKkzBgfNCm+mnVE7Mkf4mLcj8OADRyvbDFyj2Kjf+V
lUm5+vlmyX/Rs5iDFFnXZNEyJRCf0xD5x8toaSrgcFnhOGCxNfWMDFoBiMOGVsuQ8EzHMkgcYMHr
HtqTOJWVzVVaxg+eBNPVjyCM6P0noe+fZlQCDIS5oHjQCsbOO7oJvN6fL/fbuUNRadxNzDFZ//Pn
/7hcpbL0zAi4XEbWvJGg2mC4mo8TdkpK2mtES33y9L/02jZUqF16COCoycxiU6x/u5bv3h6FiVtU
UdQjDL0ZAh7CEkkwh9KJNLonRhENi4k2MvjUhAq5sD2N96luabF7tDE6P/n4+WZ8+/oqliarIpw3
nYF48+zwm/z3GOwRFC1KSabI3AaIRIerCWZzJivZrJrePHxZEUCQ6eG08jk0qStNOJkemxw29v6T
ACieNGL/eR1Kn7URUXD19nmcw+6JOWUT5kre+aX13Tc4EVtslBRMw3YzUZbqCUP18xeTvr+zpm6w
Gsuq+de8hAaVASSWTpVttYYSu67gCkS1tupBzZD+Eq1HyVrHFM5DyC8/f/p36yIjbCKeiQD3lJs1
Qe1dtVET1oRh4vQIlCa6iX3edqEtecY11FIKJF39y3f+btZSRYhJKnwfSHY3OLmIuPB2iLvSGXue
JYKbF93MXn7+Zr99xs03A58s4xNlwCLy2496aatm8svk++2Y5GWQFIv3gib37Zi0Qlgtcs1LUUgr
paMFMDCLWD0DTMvSE3naFL7UYKkVzR6/zAlTE8149MNxvIvdYhuU7b4V8YeaskQmXkyXyqBi4A/+
S5B7q3pikhIJN8ACG65wSKiMTsAoz7jPA/dtAo6ZLiqNn2+cNL3K/57tFVHUTAU8p2gh2b9ZU1Qt
bxQBWJDjIU6f1SzjM5VQchkRFERyXjOjiq+4u2k5gLvxhIKuSc7WN4ci//OlWN9dCSRXNquaLBm3
k06hG6I55ErhFOmX4NFs92Xq10Yt0ccdCLus3a0CsMJXtj9/7t+7E1STJsI6Q4etb/65Q/+YeC1P
qscyigtCXfyFIfNOVtzseZa3+NGYdKf8yZ8/cRrxN/ec72dqBsZ5TVFvd8dWFQQjUQW4w1QIvSHK
bLayT3kZPvx/fI4qixIPmNlcnb75P74ZuQeYy0ojc0xqN6NL7hIkbjDVv+w1TeW77/OPz7nZbAlK
rJO9yeeApKgFS12g+eaUr8+EHlmAlKn0Fe/jIFsTeNczb+fParg2ivDC16fW0DbtSrAmzZWSLBX0
WJLii6uQndBsJDWa8E1iHVRKUIRuBk6hArhpPGpG5D9iv89FshRk5C2QwlH0QvdpLBNRheudPVjL
suxyzA+VtVZU3mpsV1niJ8SF06EjBiubW56KAD6rl342vuMzF9YdB0o8kx3ySHr5efPemiLygsgn
07lIce300WtnLDie0mqbWMhWbD5LBkoJsI855qauXmRrZEjSBR/jxvT85y7RRYSr0HW0Xj1B3f4S
YeItIpcOtqGZ1DBHyViVmvZE8Gc4Hjk0F7ZLhTWzaIC3OnabMEI8YPb+QzCOFy+4+3mkSN8sTGwo
DY3JQEQZpt3uluJ4FBSOaRl5xgABZL87t3F6Ujr5bJbWG9WIdiYO0Qk7z6OVhMfK8lUgTR1W/10W
aJshVc+Y1580qVhKfn4dhfhF0snKlJWajPdYtsfBp7BT6HD8vYey1YlX9N1mjinR7gkOKiv81UZ0
wtZGl0r1H7KW1qkAEFSx3uKuO2ukXo11c5YhQ1ctwO8wpSGSWIey8JcqNsJa5R+EMXEcfbPwO7yc
4SmR1R1ekpNct2csc175EQ7pWlGkj8GTbFcA7a1S6FBK+bVJJTvvaT0G3HaXNF81CGJKTUtI0ogr
8CzMp+uU1S5aVEZz9nXp48+/a/VdlVUn1LeLqoVQISPnq2NrA5Xc0WgLNqX4WoWt4/bMaZL6pMjp
Gp/FJg7S/ejLR09T77wINoRfXoUx2+N2gbnj+1e/i55LEmR3tQ+Tx/WE+zqt9mpjfJBhTjXfLB8z
7IjHqCXqJoVvPDbZPWdQxtQEtv9lhHyzUMgWtFSKTxqqTONmMnETqKVyOaCOBkOWeeWwqSGXznWL
OmRSaiso2h8BAnYkGSVyFpHHHlU9TVBX6ZxfrmVazm8mUEU2VHATFiwP6/aIQpWlbbs8yRxwIMjT
iZkWgsmoRhgierlGl1ryukm/EvLutTfqdykTz1WJssb3TXWZtTndRFPw1l3d/7KISX+fOhROaKKu
y5IJFfN2bi+9oRX8RifRGMsA9a7cRCpL4wVxubd1+/LZTUbohIYcO5UBZ8sXunVDzsovi9oER769
RfBtWc9MkxxAdiz/nvvrISJCY2jAy5pXiACJjf8vEZZ/uCGYOmZ92A/bNEacqJD4O9E06slzrrYW
suIYHrqov2vJNsZOQFm+P8L7G/eZKyB/wlgiq9FctlDOumW9GHXhqLQx3yWoZYhzsLVUolbcRp9h
2Yh/WTy/m6k4H5H/KmrUNmT5Zh9WRXUeR3iqILQ2h1q2aL2XrzCoZm1cXoouvcTNgPRHGYHFZK8/
j7y/d9DqtJpKBkhow9K0m31m1Oa4m6QQO4pJuwm/0qIfhgvVulWgF7tOTu5HAfHQzx/6zZhi1w7u
2jDYGCmifvON8yrLGq9tYieLkHyiJcyj6nXUG6Af4Z3mopNO8cj1r0lonFBRf/z88X+2gP9+21RR
4WvLkirpuna7MfOCOE/VuCD1TqtVeosto0OXkd6R6Tuqd2Gsn1rMAbS3NXrSAmiLjupE0aqzXjQf
y0a5NNMfE/R+N1R4+fPepGKSvQ7DvdLswfhtwgyLvlH+9rT+nia4cA4dbNo1jcufprR/7H8Kjbq1
3iRcOKZ7X8ENPJofISZ8EJS/nA6+GxgKRT+d28ROSLv5KB+psGvWVuREEVwDA4eHZ9iJ1uwNdN5Y
xjhR1tbjzw/m7w0zXw9iugLkfJpsbrddag5YUzAJSWG+i6z8NRukC0iGhZhL1z+3PHKTpSobv4zH
v7evqsiRXBGnzToffPMSaBVFjNo1Ikdoms0QtwTZRXeBLu5+/nrSd/dUEyl3KeS3cFtvpjC2XX0Q
8P92vFQ76S1neAK5p4IbS2X2XAjKLlLlVShqKxO2gFoxy5YKTqtmWAeIAoFUEWuhEFoluL+NrG8m
Ie6BJLJ/N2VR50T476HVC3JPmB+23xIf0Bj4Z0XrmQPcXR3U26Z9lggknOkhjCjpt6GmTSvt7fs4
TX2GBiSMlebms1lACKDx68ixNOASKkY/KiCwFkQjY17PunUN022GQRNcAySSlAxmvgGq4oR8xSni
rWvdkZCoYP8HeGtKGAFNXmpFwnvcJxHEGlYCIuZ57SmYSXK5wBmHKCRv0pVbpfexiom8nwgyf6Bj
9ZS/6eEmwScWT462yx+WgVCYS60DXvTnrwPEs2AnAX3CRE6pFRxc173Ulbb5k8oyZuJkiidn2lSK
OexjkBzBG3U9lG89cD8hax1AXNZclopXAM+rfDoG/DLgppf0rxtrWlNpRjIt9XbAjSEMV19lohs6
4cUN0cv52lIfNkmJGq0AiOJqzSZLIZFgmvrAnbNU8ur480V8+3IROUD7wpLh/99MJIlasHnwstjB
04mkiq8tRtLFNOpfDm3f1BsZwZbOuZdJXafW9+8RjNtNSfMijZ1OoemENtFsQHYwT1dFu2ELdYF5
gB4cXEataKS1ybvSbXedOf52IX/vVKYKvUSbyKT4yd3/94WMoYiNGDSrI1VwLxp+WfSlXXmvUTI8
aZOV80++TaEdJiN8Yr797284d0FlQVdNUbytyPEa6G3kM5sNkfsx3e8SfVlSur9M1vLfh2SKYMyM
9Bko38u3b21fRak0ZswYekSLwYLzP4vzGHWWcYoGokt05qxQqZ2g1a1ZVzPKIc8TeTqsZKKM2Euj
NIfIOVpseaf2XaBajwnMHNklbKBHHlhJCJx+n4a/m22IoVAl2g7flGVMvTRB+LURys5mI5DrLeT5
K7dyTuT8bhB/nfW/vU+yAusO7IX5V+cm5iYZOtUvZ+jvBKkBiRzlrw1lU5CQJsqaOHhr4jcV8Esn
gKvq2JHqxSZIEcD8PDCM6Q24nQ54UDR5VUkhnORmnbMaGcCTV0QOJmNcOoD+TcAPECgJr4oCtF+Y
pLK6OvrsJtgSnCyzskXz2TDVS4K2JvvsPawrQdI6FdulkAUS1DQZjSO/tBaJRV2v7TXL3Q+1fDF7
ihk5g0FU8le1jh4spT4nefZq9eIuB1RPFhhepvK5NLVl4ZE8hY3ylVI1JUjrMkrFvQKtifCrCTz8
GWQ0230zUZaZrO/wGN+3CgiY3Ci3fqOAtyDwh+BI1zAAnuqPacAxl2EvojjtRbCW8s5nOMzIMIW1
8/LnZ0NPCKnlLucFFRU/ewvF31ZV9dtnb1BhZf7D23e7tS/daiopJKxsRblJgS2ZUbvpaHIuphei
7Dr0Qf7gaBIp4D1JYdzp0JIuYZm+hl753vjVehTVixCwy6w7JuyiLM6wOI6jWnZsS615VPrv4Ztk
gRxpfEQJ+nDE4eVksMiiiTNlxDrKaEH/aBlcZq5V81ZB9zjNxYrBH4kQ8MFL5bh1WpwEmXdfV/Sz
DOGXZeC7DYYkqhwjMXhb0zHu37NibDR9GAAQcYRamkl9eu/17obUP8krrlk5vIo5Wh03PlnZ8MsZ
R/5mCZKYDKdNM81a5Xa/L0u81Sr2bWd0pQ9wbU/A/h8MyV8WVnoO85dGUhzFGT71yVimIdzxn8TM
2GWu8mq29TktAOqZOV2/fKpU2VWPgEJ20xX1HixVVn32y3j987v63exKTUvS2e+zH/vr2N1CW+1L
L8ucLkTRZqTroqG+k3TnMkrXYx5txM5YKT4OLVSaQ8rFoSOZdWJzjmvUEYaPdca/I9TzPezVp8QU
P0ZYcKF5lZLhNarEX85U3z5eSaItSS+GM93t6qsKVhiUZpU52OkOhd6ViIYevDrfimJw8thspXG/
HELPHkzt11yhbzbWfPZUeZYlzWKu/vfYYsrr6kotGFv/l7Tz2o1by9b1qzTWPXszB2B3X1SuklSy
gku2b4iyJTHnycnw9Oeb5T5ne8mCdYANrCVYkVXkTGOMf/wf8JQlPHgGmH3NrNk61crR0gc66w/x
rD/Xuf5MnnqDY9u2HMKjY/YPtOYvMgHwtsd82tLLmz8/yfeCXV4c4YzFGYzI7c2qW8Bfw3CeJzmL
6gt2Y5tpdr6kDstlFHsL4tNrvSS3FDnO0Y2Cgz1Gpw9ewTtxFU9GDyzfJcDy3x4Da89ORFGSXWom
+aCez+AGu6jDxFx8sQP5ANz6VBXu9Zj5R9C9ATqPKrW+QCp8Fl50B4jyS4nJvgaylp7iD2bnO9ux
YaGqCSybPem36rzE3xIGZFOihO6Jq6sXx2ke844BlETNnd+XHxWD3xssFpgt0zFMk3DvzWBhZISV
2c3ljuzApgUQ1+JnssB5dVW78UMaT3xx/GA6q2f8ZuelXq87lkUF2jYDtUL9ErjX8zC2ekjyio7l
pxkd40hvuCduoqr8KPHtvfe0f73Wm/EWaGmW2rZKlAX4Y3VJSIOpgVMXEY6RnJuxwoDNR9ZoW9tY
b45zXXk04fhX/hQwad0VLeuPytG3sL1NRD2vrae9XtlPGNUXVPKhk2C3lM/bWmFzB0/fd1r9SEts
jIW+JUjW4iJx5V3Vfft4cT5GollQfsSbr36xS2MHfnmXOhLblXTed7Gxb0pvXVbydkqeI9NbB12J
ks47+PRgk3IxoQeKatrqTXBVt/IYFJi+aNO2nTv4z81jhoFPr9FqSgNoLm8KOe2tni61pn9NU/Eo
O15lVB7HEgeTIpwfnJxKiRmANKpo0l4mHhY2OWzf+ru/jxV4trIDPF9C/Qsom69Z5wIx7BfaZE1L
jLSDcSV1IDkWjjSbhn60i8NlwFvZ2Kgk6cazDy6aIC+Nmk0xopTWi3ONNIvMYgcHS1zN0ZTjhVqy
j7gNJJ+KEYi9wNa2wHv6QZQcmMF0glJq2abRgHBTDHjTYRQ1TCmAiD677wsOiVZgYwyS6zl/Qrnu
I0vEK8E5xqMXb3EWQjJOBnsBhOELnM0RjIO1LcEC+Vp9h40ePTqM+tkv77A6X1k15zFPH/ddyVbo
4BqX0S8sYQcF2UtAe5CXdI9+6Csy5otMqruoLe+0TqClCNE82bS0Vz8633gyc/oWy6w6peMeL8OF
52J3S+HgycMcKaxp8sakOIh3scPfysIbHahVj3GAFTsboe3VkBjd5i6YvCvfnWgi5UWqdQCT9C36
1q2V4XsYxtdD0n+pvGhclf20/fNy+e78MTzPYHGwkK28CVjdpmvE5LIgmV24al1WZLiYUw3xApWQ
Pbnrfg6ueIsfrIPvHVLIfxC9IqZAq/Tmsk484aESAV0WlH8MPTiWWUE+v/xgJXp3O3I4YVpUbCkj
Bm+uYyMOwrw+KHfDFOz6oacnCif4gm5dsikVcrpFncR3QWveJGBxGuPjk8J7Kz6bqudyj8nCvg0c
g7poinpwqCjQw5E3KE579O+D5l7z5SNCAYI+fxFG8z2L/zoGrb3CEvFabzFI9kk+wqW9FqL9lJkg
tXz3KixMKlgOZskhIJoB58xFYZRMwS7cRXn5XEXivo+jA77iV8EkMVOANiUdSOl9STY/AhQS0UBc
DP1qqtxHq8cGLmO57CdVI8y1pdniVhpPqtNJn85WOe/ANSP69pYGwOQi1hHyP5tdhjBH0oAP1wtI
eXLf1HetX6Fht2ka0MV8Vk+zwhmM/q8xW/mpeyKUygoYzfWEfVZ61+K3hHMvJ5FvIVDYnxW7mHXD
wkdvZUQJiRqZ3vgcUmEVpNgpkIXqCk+szFRCK2+xcTSwEM7BG4P8gEKAQF3k9QuNVBiT6nhzjxJb
foQRQ2SDNBD2Yz1CMJ3Q/Hu1iLB3COjQNvChoPboSffQ6TRR5m206Ed6bGV6mrMa941CicTp+UxC
LqBsBf88B9/bL12LED1A78ZQVXP0l/0y0TunKDNZ4n5Ijcn8XLj51TTo28wAV/O/utTbEE3W+A1X
WD7uYg8nxRJ/4ZIcOzaJy0FoH7ytd0/JLnEVuhTkaIRzf39femPWVWO3vK9s18XQ9KJyHY/VRp3b
U2P6akBMn+lkx274g7f53qmHLA0pKY5axGFvTj1ui6ygzFleRsq+OKAXBS0vQhy9OLgyap4vn//5
xr5/RYdMvgKb/pZtwJwadQs+hrs2bWkAax9xlTkb4fRU5e2LYA/B1Wn950telo635yyljyXXiVrZ
eyv+mbsaV38ICrt0zOOlDeRQonGk2TIANKq3i1m4Dx3eTLDghvzB9x8BYSOImTgjtIMq9VX0mIs7
jY2qo9mVPtNCcCJN5m0wIW1wtArXCcgjXuFcZYjeSHSFNMXNe7f23OUMojkKa7H0fObbQFcarAFy
21cSH90Vc+UqSfCXonjbQSV+aHMa4wSecEVg7arC/DwGzadSK6dFSCYWQfMqFjFuwoGWrUz4CeRm
B7qOVfd502GahAAQSFi1JPosl/j4f019XCcczPH+fFffHbWMWYtSEKVpNKh/H7XDGMJKi4NiNzT1
Sz4BOCaTEs577OuOpr0W/Sql33H+KJH53gDCD4hEJgld+7fIoJPaFNemW+xwqH5JZx5fMHfnKRfn
Qmkwxra+w/fn8c9v9r3dn8oTinddfbicrn9ZefSgzRAk43yYsYVU2NUsA3RaautvK+eQ+sZtXjWP
6nzy5+u+t+L9ct238XM627msHL2gsXnc+qDq8RnqjoNpPLWV/Ml2/hsU+B9lX3yqklIg1A/eyVBD
IXYRiRGWsiq8SZWLwQfoAZRpZ5Xp/TjKYZUgW4/IxpptLsC41K8OMDeqT/N20mN62X08M8gbGjzo
MOy8hdPtrOg5r3A/ct3xNo2sO7wqxyLE4NTKEflpxnPk0ovV2Zjlhc7XFI3k2jSR5Y1g9zo8BuMU
4xxn/ix6LE3m7IG1Ee9enKc2cbnnTEtbNN0mHd3akNueLs0lrp/qYJ9ouwuOWUU3UqMRbxjYXy+I
vEgYV5z1tfIRzEZHSwh559DYRtKBcSc6aHqAIZFSrUtn+CpnewACR9hjCGeL3OsYuhFOzgPmlzBN
2IIFHhPZMjLxEM6s8c7O44M6Nzet9eRzIh47xgZIhXUUj092NIPBEo9p1R/BPdRrL9OuxsxZD9jP
Jlr8qs3ttHZicYAxK45OG0OLovkVQu8HW8x7kyZQAGoKD8zWt6LOPK87dJc1efWa6KqyniR2FEK3
n5zauaLg+yRAlH2w0pvvDd4ATQbdEB6l4rfjifgyglvIAuHm3tHE8B7ZbWiujG7Z4ISbKDqUoUpw
XRLs3DAFaViExzFJ012UFg9tT1mzNin7FlA7zPS1DOsv6O2BW8lZWUtkV3jx4pfQY6iObdY6l7QA
Gw5uEH+eg+90Ctj0WKDzMFluyFW+mReRNuVoKnM8j8Jig36KDnedjPfYGke74F3B3wLOTlOfNuG/
nmkxsL0gQJg9VWTIIxoRtUBsZc8qLMoHqHrot2h12kItoBMX/3aQHvlJWpvQtTCPr3G8FBoAilxX
aGgd7msi492f39Qlv/RmT+S07xjqMOWT/lEj5pcVLXAnvxCmle9GEPcNSXWs1PxHUbly2ZrjxgjC
elUVWIcXpvEY469ADF/S3hvBBhFltk0ywgBcK/3Y/2Adek+IgWib0pE6JXi/JWaj0ZnrULLY1n58
3Sf5Wcubu7iiMdqxaUQWME5afLw7Z3zE/PE2HsWNQ+lrIUMiT9F5p2FTxOWLyHhQuNQjcyteJmgF
3sCf6Ev/CmgNah9be/3gnurvrKBoI5AKIHCjsPO2qqmnYeSSNirQZ7eAlDL6/fqJZSPUD5Cf0Yhw
d8e5SvZDfAgGrAeqNJtvAh3vhiF+1qfGvKWARnU7xzHIChWfs29QvRnTOZqZLlP+HT5kuR5KcYs7
Kr4nkBWDmhxH6TJbnERqqxRfVbidTLYJ13HHT+5ZrDCoLCtvl2eBDW23JJbyrUNlQsixYvLCqvKF
b0p8wEANk76cBIWUytc0fKFP8f6pa6wYrWGgrfWmRnmqWfe+kzyVyJAWVm8bi6HmrORr/nUW/PAG
lmA37Z8jR1+FDqeZUu4Qsq0a9xuOpS9RGB3GCO+nKHVWkVXdqf1Eep/BYH5Th0KRW09d2z4aff9s
UuuTfC4T06D6zx+2dPEYc+YfBrkPakGBPL7CtV6uomR4vQl16xiwG0R2mm3JFtKS3jYgUwLvDhwy
4SOOgCyxEs+vWuzmXPmOTvq3spp+fDAW3hsKCNIsHdEKQe3bqtpEMSHvhFXsxrTKsYW0Ftj73hdR
N26J57g/SXAnbQ2Ip1q/6LPJCuMDZck7hxYaBH105o7a0d8meMFdN02hDmhBxeMb8vrkelgMy6Dh
3iAn3QVTs57pI10keC1/NIvfWf1JlVDTIY3LCfFt9r2kxt4PRVLush6IZF2mO7vCw8zD6H5lNbRX
VTQjXfvOg8Mc2BRhjHlotwvrCu5zLPytWabHsG/MvTUpBKAMMCGEy6U7e9mP4Q1umSuASY+JDziU
s8WWUw1nwrb9uYv919+ORd2//5vPf1Q14NUoFm8+/fdjVfDff6vf+X8/8/ff+PcN5Laqq17FH39q
+1Idz8VL9/aH/vaXufp/Xt3qLM5/+2RdoquZ7vqXdrp/6fpcXF5F9FKpn/z//eY/Xi5/5XGqX/71
1/mZR4AbMW3PP8Rf//mWam5VskPrlzGvrvCfb6u38K+/bs5dd/4R992LEN07v/ly7sS//tLc4J9E
6z7hHg0A1DpJcA0vl+941j8dZD0WOR96hJCisAWVVSvif/1lm/9k7nDKR/JNTIwy6q9/dFV/+Zbx
T8qEBKtUTlzV7ub+9X9vwqef+9vPp8dN+c/nv555f086KY0jRViDZl7SZ29imMCaMHmttXqnt8Ox
Ah5IWYYqWU1q1a9oMfb1j05F713RpLBI6ZfepN/yiHlpExiOBk5E6y60JLnW+jO168Em9T2Ecf/B
4eX3WUjO0lWVZqpgtLm9KTFEQgvnts7qnZHD7aVzU/OmUz1nZxDFp18e/zv38p1L0V9Dz5Va7vTf
omzp5UYAU7jeTV32muXZa6glrwnN2ln0/c9X+j0panAlxycTxBj47akJWi+72BnrHemwYB34TYNq
ANvmbEw+un/v6IfIvBosX+hg0Sm9rdNFtV7An+ZdWRTOqZLrJx/YSk2CETNpaHWNzpnd3xutAEE1
NRtPekcLcthsflQy/H0555VQmyJHZCFUeZsl8mThayIY6h2h/0YnS+720z0phJOhTaexHu8723sJ
k+iDEfTOSZHr0o8C9ZLEMJr7v58UNcOpLM+oGEJatk91sTc9iS3VcN+I8b7tNaz5o+u0nE8kGkJ8
XvGBtFv0iwPzx2bfG333MXWzDyLy91+WrXrtLofyt1PXbavezOOy3gm7ayBDOjt2N6XiolFN9wWM
2Zu+bfhCim+UDhJMVPndlClbnF4++M4EahjnXTf6IGP/7mMilc7yRJzF8vL32wUopJ+Q6NfIRpt2
V0sAxm0vOY0ROQ82M8IjE2SKr1TmP5LyvJPF51H9cm11KPnlUO9zJpVan9e70bFuB52dvY+wpopG
8DHteBp1SIN6igOD635Pks9lCzP6z1PzvUXg11fwZkEdsiKuZMkroOUDYr03ntwxPc+VhqMMS8Kf
L0aL1+93G/GU7zMuvYAo7a1Il6M9235Vg6TQ643XeFdulb0OOh2Lky6NDZYk2wav4jz5TB3fgUeO
r3juD/cOThciQFVE7v7K53emfLoKQsaOhRX+OASbutNPcDswmJfHSO/vbau/r9LNCHCUM/prkKRn
1+gsmnTG05xvApBSdbTt3QKeX8XfUT/fu5Ny4FmaQ4V9j/UwTeGyrsx52fnXUTlfNS4DNMv4IUfg
dmn1x3IGsOA5eB4C0qtC2V0mFLmYe9t24UqCNTTiXW4kxSK2CCb0oLzx4gTlqG3gyDqdh26krwrX
/Mg6hNW4vzCgSoALc1Z+Ep5yl4oVU7TgVObG2b5oot0UWpsunXHGxyyke8769JzjfpxZFCEl+Ccb
mkQ9yLUZpK+Fk79WRONqPJkBQ9igQIUXx53ldD98tRSrO4MjhbmMzW5TD4C8R/OH5lE21GUMrjTB
UNu76bouXAy8L2N0d8MoHwG1rB2nW7Xcz8viIVxcEqnuLbS21pbjVJwNrskJD+kXK94QtPwBxPVG
AitT77FN5M35IFzAnS96KeIF3iaIX0RAVtQYQV15PJZqLNdTUR36kAVM3f7QSV+HLKMVVHt0BNxP
rSpe26JD8BC/InS4wQiDLqmp0AB0YmIoMXgi92WPvFVtYOlxZv2E7foxDV5Gn/SE4w9YSbFPmDPh
KL5SaR0cmhgGEhSxRUipbRH6891oQb1gEw58eR9AdCpIHseZ5PeDLljfgXpjd6mjc0AJawFfDg/R
50aOV7aen9Ulynm4jwc10JJ+o64HUfebggoFWn62Zh1cEXeKw89xrF0wO/pJG/KVRtSbVdnZSIuz
9GhksMZTA8mCWG/hV9GdBd5kMbXGfQqA09YFYypyxDKM+ruswLoqsLCmm2hHX9hkQ9Z5dS0xzl+Q
P7uy4fQitZtOM69oWcYCXmKiLbsmPeM0ry3ZHW/dSL74KtVkWjysFnuQbZMdq5fCWBufHA/fIFG6
B+bV9eXVexnvbzTkvdp30wZodXI2ax9zyuY84Mc0TIB6Ea2hYSDZbZsWzhf6SQ1lSidMZd09ar1B
gj8sdqnBs0k4qG7tJoKoJk8W8MENoNNun6XYdCVle22PvLY+j3s+UO3LXt2wrTeQmUfGhwW5hE6U
y3BsnOg1VRN3LhgHrZbT7xbdeaI0l6Gn4na1lPhJ/jq44ynImSvVjuUWbudwuoTchsZajMQQ3ho4
E1hCxIQBFteSc4QNJ47Psu00PXQzZ8LLsiXVVo9mcTmMDKE6spfjiA9iKqaToR4U3Wr6D4xCZYK6
ckZP3Hv9/bLP4lcE86hwdZY+0UZU9LLPXpudYdDtmkR8c5KDnJgDkuFiRNkZKYBAAIiNVc+WFQwc
gUffwOaZVoTt5QeCfhsBpOAC8uSrNyo0Xtbo8tItNAMLg6uE7ENAPCys/jHk8qercRLXmGRX+A21
9Lxt5na80ttEW2VIQ/WeexPMWr8d9J0TyPXYeiasgWTcDOSJMXeNkg1y/xsfNwHIAubJzdXscjEd
VCumK/pp6dTMdKqdxbI1BPoWYYDjwLG9asJ8Fd7MTuRcZxo3pvZ9WDiSAW8Ph9rs8P+PhwPh8t4T
rKJdrbbJagwXCMeSDZS1R+ZWsk1dDV6W5i9N0d00Ez64QKkBh9X2Q6zgBdpYB+u8Tj+PkaQqVNqY
p+XcuNzQ1ymweQYn98odppOuEg+XAXk5vEBmfFXbgV7kr07kolfj1rDECYE3HP1Hz02oI0Eql1I3
7oYwuJr6dJMPyg/NxU/z5yOaxFMfFNuxiA6XwY8cBPHswepxmtcU3K5MMWwh4YpfPJ713YSPHvmb
JY1QNFHIal1N/Usf0hjnVO5DUwbTfgjTvRFgSJoUs658bOh068NuY0Xt56bnjkRdsvGb4loEGkX7
xvju9pjrh3OG3yFgFjKFZgNGujFXujJnsiJt27hVwgOEXOzQJ+x7gPySWplGjq7qa4kOHo3JlNSY
h3YoVrj3W4s+nelQxnqTPoxdOuOHoeuwoxvDF/QcBfukpF85Fg2ETi9eMpFN+MTVTYlyi44Pju3+
9NL4gg5F1q2JPXMRyhdXL8p10XCTZIZ9XA6DsfdH0MUOF5Ms5lDnsCJJ5NrJKKBdnl2VM4fkLF5L
+9S1/e2Ii8xKFC1E6MA8ZzEN3Bl8eYw7m5WJjHsZ5zx2BA9nfpGiWJdsSw+8nk3663Imss3xR5A6
BElBGqwmDcerDFPSOlc+lA6t2E5MfIEx4couqDv36iwb9nAP+5dRLyhG+wr8jvGZXd2Xwj2VI1OA
fuOHuRzuTLWWO+5x1h3cbDumaDRYCtAt6LvlcTg92qzUwAi0DpnL5jJhb6s75zR6/ks+Mm0RdH4m
nadD7U3hGszAZCl+qZ4W/sVTyVfCH68bwoONXVO8qXnmlh2ZyywaNqLvryM8wVYiKh+FWydrL6Qo
6KZFu7bZF1fz5CJ/jK479JvMcA4GPXN5VaJZuu6Bfy/KB1P4EqWty9pedTfm7P+YiuHO8PzhO1Ba
AGjuIYom91u0BjK06YQ2UGyxr6W06h3BN+D2Ifnid1K/KoJ0uNZ8CrRJHgI4SYG4yW2jqHpRM+qr
wE0wTzEje0UeFJuVuPqRkB9jqyGTWJL4TIxTgPuqCyp9aY7554StdKUnG2+cm/3UgFUAJYgeDcAY
AxqHgFGJuQq/QtCv6ZhUNviymrB7M3ffxtaN3pkP5eDiefjtEpNj8LYYSryle2/rd6GxAYXULnPr
uiQ7t2gd85MztiU+iNVt5opk62j+robUhXYFtQCgTdBD/gmOYLUXSoGWYckZFf0n3ZD8sIfJJGD4
KwoWV5Azmg2tL4ArxCTXJXQ0nPPEsza4R7QvKAFMsUksUN1jXVzRmdcwKbL7APGLU5z8IcKXUB0Z
2pEdFSc8bVmHWPbGlbsuQklfJMc8x/shRrYPvR+MjRgypBPVbWsZ16FngzvTWjLS6UqH94QU3/5i
axh6TxjyLLQIf/Q0IjABq8jUd5n/U2DvZJH5dH3FW8/igkEDNXmunR6OO1uANFH9o1/E2JK+6JSa
WkDqd55ATnhTAsoCrGbUZvqqF9VAzId/Y0tDHdbn+MV7E16/BvCwKerZkcZNP3Vy6wftbTbIbOmQ
NVyVwl4Z6PHWnYfJki7lV4pWICrmATNBVNkLy4cRQuvnNqBc6vk1VtdejC+cTNedjm9tN+C5F7Wg
D3pnV2khhpfsMGAtwmnl1rqiwVKOhJu2NrTwu+wyhhM3dWmrq7tCbIUDaM9xY4Co3oE5mG8vOx39
3wSZNKYJtzOW4RjZMGDnbBuRJ2A5o9OtLO/NxsaYoIgPiR9Zuz6ACMqusB3xjI9GM74JUPxbYfQZ
+5ZiM8nue95oOG1GUKURUX2rchGsLTCcmIzhEyY3mdFxKBJJtLXx2vaFS+NWlmyI3lyonPLGnTq8
VNJKMSObBYKWauWF40o3ORvMvb/zx4gDYskx3cAhujQYBLM6UtImJqmT0epM+IDqEQ9jMwsX/sQx
XeOY7IAXX0x1flYb5s/sEv0ydKxkCeeftGL4MNftBXVNCbUVElfEEZrnhM2RXBizdlVpDfu7yTnL
1YnMsCXRh4xFUEHSL8dWZHBoLMBtGN1TLmA0hkQzqRT1pi2GT2PgYpTqBVs4vbxSiwc0aIuMMx5+
o9yT2fIfwct+Yk16QjN3vBx1hWpe8U0QIF2Snkyfw1uG9sxYtJX5Iibed6s3Z2gO6qRcheapxI3U
NmvaGUtdbhMdPGiifXVYO1gEw8UYIg+awUKr//EqwBG3TV/ntg85xKeY2efhrYbD5QKfC05BAw4c
RdNvTI52bclBo3CyldH4yU5bWX7bXsc+vhLoVuukXaY2RAsJlmi2OF34PfFdEWrrEC+R0FMOwPhe
5BqPMVXBVq9yLb26C7EP3q1PvM9hl36nyfHkpC0dS1Z2Nm3u/zB3RJzEaaSL00PDExMpfJiciIQ8
Pze3yj95cjzOnvNQ+EBByBzWqtaXirX0Gxhzaoo588lhn17WGF5XQHqXoJEeHBWG4FXyiJKpoVc+
zzeG30HQxXnKkiDvPbvYRI0/rsOk/DrZiPuJLxH3G3QNX7KhkVK0Im/muJfx4eeRSmBslLLOlQRf
ExjDRd2Fy2BmQ1VhqSuCb6bYaTY+tAnlr8sIjXq8jOhBAqkHKKOGO9Ei6Lu87N53qfUZ0VIaRAtS
p7He0m9d/IZXVBPzJfh0nX4m7wGV4C6r2anxQru3imBAgGXsImu4t4YJayUOx73HjedkT4C2KZLk
VaPUvE57eZ81nHuKPDpERXXjVj2RaSevZtM8XZ5BnwDSUipFVMC8BrWulpWKLVR8rMfTk+1O577A
drxukwkTpgBGoUVPyyVKtvJ5N3raEbtXxR0mWT0zDw0JovfyIsyuWgUqtC3dAt8x7FzI0mJYTrBa
p/NV73yGzNoutApyDQ11tM1nOJhNmPWWIKemqzwTt7T4beC2HhD4FMus5CfUn1YJRSeS34fqs+0C
/umnfJUyRkor/hSQ0sMbb1f1/rdaOrTyGuM1nXVsGV5ytlSIDnMy0zEGVum3y4s31J5T24xXsyBR
kfJ1IzFfhYtbcMVv4ktKnjfo92SeVbwL76RjwGeJewwL8j3GeOUXxh2qeTzwrfHGStkxNQcGW7Hi
zn9WC0ZfIlUA1aCz2nij4S4wvGOQcnu0hkDHz7trDhocgon1ep+TVfNwySY3EStd63zTfJfkmUl4
mdkT5BD3aIpoIWaAPJI5rYJ6WXFk7w2qFSDBrxG+sQMASRIhxk5NhFe7gs0JImFGML8RWcm6iLaG
Pi4vs3ZW2THq98+1QGV7GfO+1VzVPyfaxschv+++ZSMBiFpoa3rn5HPbyHu1lKinGs/9zq2cM4q6
c2r8wKVmGXVutszzkmVGu50s8wb3n2k1J7xtlYKQHbMnGsd7x3vM+vgH9mJzSValdc2IXX1PbRbn
ZnVPQGhj1/lFvU1XUzllFsVauEfHJ5npqV5vlbjsO+AtnFrZSD6bzI4GGO9yoJF+PSJjXF1qA5Zo
PDj3WOaGIQ3XmjGfGq17Hev8nkbnzTyMgByY/nREE9yjMBqbSluqAga6ywi6rXlIdZJesvwywVSm
Rk7coRI+ThS/TjZZDXqatCX8zD2lnq3BIdFTQ/vyIaGKZyBUL/A1b+BJL/C9RQvjHseRIdg1FJgo
WKzdYfzkuXANLomF+DGHCozWz0cmMzDwooQAXAS4etcMcGPaVGaOCQUngb43cGhzyLNnZD2KHCKB
ynhYQXGGjHiU2NpLcieuo2JrRqU5ApTRcGrtSM6Nl/RZugU0iwG4H94MGFdOHat6wM1J4Uaptzi2
w3eSh+umHdZ5D62lNzj4FUbxRUjj5jIfRGjzCGETVgkB1YQvhlu4z85M33rWTFw5Ext0jjD5nhB9
7HwBfYoCAdOv8x4teMCrS6gd0tEJofFgkGOUFTHbNOaAOBnQKrxnv5dN9OpGLNxOPgOHJixy/Wzf
Dv19jjZuqk1rjY0S5wPDjpaxpAtUnagdsrCXSCtSqbJ8ZGUoawzgaLBe+Wp/pOCC/RTzutDYdROS
bqVzPWiER2nMauBGnN5KVBOyjkhOxTwQJ2dINqBqYxbdoFDedkkNvZckZWgMYHTHeNv0khg0EAEM
t+SBlo5gm+7pQC83WLBpK4MAWUf5ELucJksB1CjsjiYUHkc5b8n0s4gq+EQdS0zu5M9lK43jJfYs
Z3edpPh+5R23SIBDbcV0PaQDu1TYQ6oQ4CcpuJ49o+DEcIws+2iPxeslS6NpvOk2T1ZNTf+7q/v+
1kn0pYOUfFmSmrxsdhwVs3UDwilxCI3xrgRZmXI8nbxnL/Y7Hif3sQhxlo9T/8XPCHnbAvfqOgbI
pBJidU02urW4d1lAG23OGXlRBp+qtPCwwE1eJ1ULqANqSLFRPtmj+9rTEhz4AVAFsgiJFb+m9adi
YgtJZzJKc/Wlm8VtrRF6hxUWnVPusKCyvdEXoaErTK4uMXOJidfysrdlLsdo4bkvTadBEiJZPavU
lOkwMUsr8zgx3pJlWFCsVibmyAmjYKOBT+RHUvasvji3uHD6UIY1H2uTy16F39UCs93by2nu8kaV
TdSqdmzWZoI8MrNFoB66JfijtgbBEt50RMNy59ffAwqMsFFv6Dn9Gjoct2uKAGGUf/OS2l9ZsRWS
cgDMpu6Na3OSHJp9VUb5Uo36MbtvMuBTmp8zKxtcfMvpK0bXHO685DgHdwPEbx5ACMsnJw4Vrlke
+huMQ0kGhq25S8rikPLW6CLc635NUNBOz6GFY4hd1hvC8y1m6CxuwdQvm6D4UjfiENUw8LD4H32G
llPmmwJ+ctz8qHPN3cTObSirvabXX+fIxzHVI9YNRXfd2VG9LzNPW7BcypUz5VcDUPmbUZf9w6QX
n4tM4mbmjDtM951aCzazM97XQaytPdJ3y0SnS7OfsLDqK609dfNmpoGpCjsfe3OruUZFmt6GlQ2k
O1/1I9QOXTZHmWHfquUSxIMp/Y3bY8tXRz2drU3ebXKDY0Paj7ddYunXJg5KsYznje5TmavDUKI2
HB7b3nL3Bfgr9ODAe/pzOSigqf/ZQYnlFDQ5dLX2TeAgSY40StFR+sG61rOnAq34dugVASkczK3t
lJ/KwUewj+/wvdv0YlOaowDD4YoDbWPi4NCmsU8lbAhz9A6XD6HBv/qvVSmNA2MB9vLlA97eB5FO
HP/1QCPRUYKgllN9h0eRe7h8QGLjHhxmzhBFFUT6mj+fl7d54sJlkdo68y3ejDGQP4jJFwMrZ8I0
kSBDyGoHrthcucjON12e/+h0zTz0hf61rCko5GlirFHRQbwZjOJw+QAm4GvQTsHatBowB37864fL
11KM8tdxk31PcMfC1pMWwba0D/hG24fLv958atGlj8tue0iqpryiPRFDpQDjYq1M9cP/fICWDOg8
wP1GNiEpnGZMun0Ko7UK67WjyX5nQUdn9jdDQ5Mdq4CVXGeR9VAMsb8Zgn4zWiOEhTi5LsRkHi4f
gMBbhxa7CphKebz+n2+Atk7XeUZGw9As43D5QLrf/PkvzF2Q/OMiaJCpVLlJHH2YrUnzKQDCyi6g
33eZod9XTRrBFic1GIfuPi5L7zoDzmS5LZhY+pQIHNEJarkegcqz7iu6bIpRrx90t1VtTOPRNXoY
u1me7mHo0maWlNCtfaDTftlad46hgfuM9XrtpnGyDoIS2InhdBvsMzAnvJ8CZTLiCwaU+pREe/Np
4BqXz8bBgZcJ9301BKW/7XteTgQC/X62ivp+sulF8ivyFJeveUpyGfTuJ1u7HTOoPTPdoU0KK2pO
vtp6ld8mqJ7RUOOCGEuy+7Od2WxE3OeuV0Lsyz+dMn7G7Nlcu15n/R/2zmu5bWVb10+EtYFGviUI
ZlJZln2DkhNyamQ8/f5Aex15yvPYL7BLVSgQYkDsHuEPpACajgwia/1yFX7ZplrNpg+NF2fAmigd
AgzChf1RUXGlHd20PhoF+nI5FixujAvnsriujX30QOFsXqFpSvTVqOMhtLLvCY12P6VteLhuui7U
FA/e61olW4yeUCeB8Z9ne0GfQVCTPJjRJ3bwLu25y0XZ4uSbGZfpDsQ/ZhPLwpmmL0xHyJLbc4Bb
2LYc5IOptCjul9MOgWBfLA+wvTyd7YRtZWckpzpvQm6/wHeUot1QcT+Zk8YWEWK8XJt4+Y0Xu5Pp
0YTyibmyK72YoWYd1Ut8Kv2p1cKDXB7xJpagJ5EjAmiuansjvsvjpDv0qeWowHUZbbJloCmDEpRu
5251o04wJkyxd6sEGosqOeU2G8UlcvA8cQaBi9imslM8LvTmyHstAjrwdunyVZYKByDJnZsuaaNj
im6JF8+whftZUQkiii91zW9PW2MRa+kN2R1QluwY11JijOsq+HCoYU6Y+JQicIoOYuNgo19xuK5d
F4Ehf76MzUpsctdh5uz2k11NWIcg1BNZBj8yRD/XrtvM8GkI4ZtQPXaZ50bK47ACEcau4hIhBqf1
hWIawP+bT5PGaY1tpuipv62i+CWLYMLqo8STRE47LWyfRGpz5dGTmibVT7mZKTwM4SmI8Rrv8ItF
Cqw6Va5Jkc4K9wYpT5Hh/hhX6ufAMbaJfWwSdQdK+ZNbV89IyH1IRyJGbdJ3A3Epma9IDpMghA8n
/clMBvpzMWDUWcF+q6CG0SgKdQ/jkyqwau/7BjuY4NzKrNtmoaj87zqewLFm8swOjrmPJoGArA2M
TIMzaNmAtdMAKozdvCRm/rmxnM8kJitTs4EFd+HnsQ5eJ0N6o93cFyHKLCWkYKqmm1CJ9ssBqGLY
Epc5PBJjpG/nlFgvmQhuO1THiJLtxzYa1hRZPKTxcTPNqKCOjG2162m6fVk0rVJpfYoz/aOc+RI5
R9+dkWlu6OBsRJQaNTP/EFYYTZmR8wjV+rNut5915EibepHzQ0w/JIKDd4qtci5fBiU9zfphrgXN
OEG/10I735wLklmEZE55Gb8wCp1TNZJ7RaM9ZdfVVnTdragrNGrHDttMrFZzlOJ8Hdtr6sNMcICv
PXpx/UrejRA+fKJZeZotKuC0or4noh9/VHkMBXO1Uj0uhxEtiUCGIZONIyuARCLq7NqvC9xWYGyx
Q8zhTsMDsrNJn64VvcQNvy+loPGaUCEG4iHZ7rUCo54+zb3EHJ6li7eXCVMmAW6htgEJpO6ZJDpC
IW8xEiiHjQ2dtR583UpfYxezVYJFaofkzGD34agXK6enLgD4l6gRKEFHWSgDLy9qR1ntjNr9C+Xr
ihj+B2nAVckKgDW5dAV1zXiHL2rmOTS6hvKVXpq7YiJXqTQVXvIM74oeiV3ln4n0AtKYjOkspz6x
lJpcGmqdyFdulJh+Q9RNgSLWVvmSGVxPZUiZ0UAXTR/2oSCdJeRZysLNZUwsuswmyWUXkG9XJoiR
6bulcxN0CTGhau/QGqrQG4hfy8TSNk39EWLT62hiUokMAKWDbDMzXBPyJ9ieKycLGMufQUjaAuj6
7aSAIUU5Cg1GcT1pv4Cu7FCEk0NJZCdz7bkDTiRTUtZll+LROcMNmodd6Mr1OHZ/k3IT//LbUKUx
fDfgFAOKfcfiaIzezCn1Z7tq6XjnAfkXP6RFzyZlBkWYl1JM9xZokWnUniFk7t1hOCxZGG1RLPBC
dBzQCyCOoKXcnmXm7keDks+fz5D1GygMrp5qmwsXCJ2d31RgCjkWqWGl3DYOexlBkPCcphlWDMMk
k9NSXiu01KssaFGhC64KyFg9pN8XMEeMkDcULbojXeZsSjJisAav+pLLORnoT7tEFEnmrxmlQu6J
jSEIysIk+lQ2McHt7RWCGKpL3r6UA9vauNQvyWTb2MWRFF5xGqQJ32kEW2s7i1aiJ5EXKYhy+EuH
cB6P6bKXjh4Jr+lpxY0yw3LWgCmP3Vpu9vdTHn2DzXSDp112vyRs1HleLTncZ7KBVjF+EEuRMbbq
vYl3OyCPcqb1KPXpIRuj3Z/Ptab/Bo7lZKNhgq6UjT7vb4DVCn1gjGa6dBdbqelB+vXBqJL9LngT
uYxkRrOgonAppUbTY2o85Wu0TcVF642NNaol0wEVZceOiYzhjR1Bkw87aJdb+OMGkzD1nDnP7PwQ
hdRPpNvfGwEN4EorT3Pj5ptenb/nM9x4E1TKxqqnzbXYHEZULKDdenn0GjYKQDiNenXMpVsaikVM
kSwZGPslOYoKRmWl50RdgoKonohdZVN9o8xQSsptFlOon7S3Q0RjKtUGJDzK7AXOCyMPyXsOnRr5
sc6rJkYeGdifMhwxcAHm/1HG4tpv7ZRvWTJUG2oOitZWflK0X1DGWLoMORYZFCD8bIgRQyleO6yM
vFxXtxC1aHmpObKnGAAnur20RuJwMxTqE4Ee9SoqPgaluVTIk0KRCwwDR2267f211l4pJZbw6T6q
lG+l4PYpilBblxAhtZ5wLzBmGiMpCZYKrqwJG4AscI+LZtgquUAQIKmrDe0SPECTal+9Cj2ZDgOw
KS/NzGeTf9IhOITl8NkYIlRbkLE0ujOqKftqAQlYMfOEdK2dLpVPYc5zvuxqvQ/L6Bv80vsuXeRW
LIwJtU4FDNCNz3pgAtbADCEdWkyhy+bpL7frQm1/N3jCerc0FAkt00XC+Z+I1bADY2IoyODpyyEv
s4HNNmI496vSHgs7IWnFmQ1EDn5W5dK8WxpmCAUzdSwYhrrN/oLf/R3x7eoukwSaozxFjK3vdgmV
DxzUcMfbZWb4sUIEnvB5v5S+swHjSzntgwVxVg798wK9yp3sNVDrD7pj/uXc/Mvgjo8IFTYoErDW
7ffQ8y7u+sAqynjXRlDFxo6nCmW2pMFgqALPDFL8iyRV62fziyXpv8DUPTdLfcNa8GPgKbxmwlEt
D5xHtYsfhRFNPpWwwIur8S9IXFf/7Tqi3awvCHm0vlDcWqaAXyZBAmyDNvgQ7cZ08bCmiw6yYq32
DSLKgVia2aT1c2bZ0F0lfE71iJbwcLBVQ/qwi6k6x6cpjQe/Q4XIBz9he2KpRsU5isq6Ea+ps+Je
2gDMKzv3edXQkvTVISd5LEoFSqjb7Id0fMqnpFyrM6hYkSNfECA47yqm++ySCwn1XsgHJc2kf62J
h0rM7CPnnUj1NZU+1+8HCmvZh8pEdTari86vujjC1RbndZCVT1YuNhZS/FY0wdpDcySe6Fso+rAO
scU7JJLHRq8raPeaNm9iV/kgqybDU6inuOqqL1MGWFfRd0vN8QoVLaipOa7yGNHAVZkjIhHd9hYD
8lwUD24ENirU82md68reVc3bogthYKvd1tJ3QZLJXdk4FLTLMdnUlow8a65PtVtV9yg6kJymjFb5
1I5Ifca4/MTl+vrw/h816i/UKJSOlsj3f/7LO/qNGvXhFZWOImzL4lde1M+P/eRFMTH/ByUhk2HP
cXUTfZf/R4zShPEfW4cdBN6B2f2/nCj3Pyq1JAdOLOPlop/xxoky/2Ma5qIniRUeoSB79999+8nb
+RMn6h2zAo4Qwx+PMZnMElvCZP3nszwTnnRK01l3KcCxdSHTad+04b4N1cELuwU1p5vYQQOuaF0t
3VpDyfOMVvG1SNhUTr1oxe2SrFPPyt8x//8caa57hxz3wmF38ZUR5juGQWiORmZHrXFnaUCr5tI4
Z65CYOco5j7OtDusKe9NDXp+UeJIe+02oGKh7bqwMTw7d2I/DbVmBS2KtpeZnIKZqFOdwHjr2hDd
dEG8yZEEKGe4unoZ/IW69I5M/nP3F/sRSAvwpN6zaSRB5yBLzbib3bEiVS6TSz0nNRAV5Kmr2cB4
WYvc20hd0BUfp1Btb1uNcMSyo5MeGfEJCu2hRlznYpewrxUAY1T5ntxK7pfAb13kkNRjUcs9NYR7
xFCaY0B3AKJEstYr1T7lSnb3y8398wb6lUQnllP+NokvxwTbS2gqQoYI9mnvj0nocVi4SabfcaMX
W9ngKt9LO9yoQ4j9J6aYdqQBveX+2FSp4+yYyJUDUofTCdW9YRs79ZMzTvURMOjGTWpo9RQIYkDk
IkmNe2vpaYQF/F83bP0/7/o1vvht13l2oJJpPFX6u7sJXmrQhZUr7rTK8VRLSe4nbTvktUTlOw48
O+yjYzFjBB1P6RlvgvETuJPWGTYmdecdRXLXh9IYb0cShY3elcCkU6JGKlVezSEclUSclR4ayWQ3
LiScIrpxFN0HhsYMaLhIqNnN5CVxintxaaPaBq2J9lE0gygThL5aM/ptThOujueEgmgUMdSXMRZH
Vbmz9RszxP8jM8oQFdM5uqOfsa4DSpad4iKhN4WXOLLc83WRYgbcW7gfW6A+AMOdCezivRkr7Uaj
wWEEoNCGsJw+uSVZtzPEiESU3TlBespnqBi3jRroKyfREgAAbX9zXRvS/jZN2tRXdaW514UoL2od
7Es01h1gv6Sb1mqA/GUhTevJMdV8RTNQDklkvR8bVa4Hpfo6WaO7NF9eRBECLBkd4y6CIUnbRe7+
fL3/9VZdKKcmZQZNxQzsn2ObM2BehBSeuFNEd+ptuNcZGKht0AD37zJjT458ofPj7MupeYpikLlp
jpl3GZZo2YhAO0dlte1cxdNSOZ+yDjy2skYrDI9CdwLSKt2zaxbuh7/s9j/z/B9PmOUyMNsYkhCa
vguvLArgyWhK7W42FUA1VnQfptaNbqf5GikcZwP0J+HCh3gn2U5xNqLmECvpQ+O+4vAhjpZKxh+C
FBwoTmNN664Ug/hJr4t5PUVdvP3z7mr/MiAga4qfgYXZ2u+qdT3tiLROsasm9qxv1QnVwSn9FA/Z
KSJ88xynqNdJ4RycwgCuU9A7C5OnOHXa/Z93RP9nenE9b8iEqWi/InGBxdS7qSyYYGSoKlcJc76H
OtWMk/yQRYmFmROIcVXp0Fr7mJa4OqEnd6YZ53rtIMTN9VRODTDYacgucoF/zoSjqJ2qidhXdYEy
cqOZ2GJTUlIAaNDg2fVjbu9FDFslNUps3cnNAs3dhAGKJ9Ku1ZOCitNBSbKXKx/mz4f6Llv4cai6
ioQ3NV1T/20kE8Zib6cG6l0zxl+MbkiOA7x87D91e50l5v0CarFK505R6sQHnZZ9SiydhnRv+SLW
0dhJ2m47ObPcR7Y4ijYHYTEr45ZYWlkD0/qbPK/1+0ROToNMxvXPNsVy7X5JGbQqASqv9+JONmBF
RB73Wwbp7Wx3XwBg2jcOBHVcj8CBdzaaOZ2NgGguE2Pf6GLdpeatFs2ab5TjF9PpnZMWYbtgYrlo
gHj2mICREnV0cm2R3AwzDqLC6vW9Y3yw2tDZqZEuD2kZVauCX9h1tKIiNPvXedVEG6mC/O81Oz91
+ZSfqNHqboh6qRjvU1U4pxYrKt9JpLZTRiQp0n5TzE5/qZ1+z6zg3CTj3K7VQtwWGDJ/V8CHFXGl
3SmdfdCTLjyUifaguaH+lI+KXGmiRCkTbpNe5OMZDRjlkONDbiwHJaTeb/58oxjLWPFuyrPxQOM0
UK90GVD+ed6TLAw6VF21Oxekz+wBjb2fork8zrbER1ixxnvF7QfKy+hWTHBkoR9Me6uk79srudzl
qhFsusY4zI62NQrl0qFa75nw4bxEDft9Ukfr0Ckn1Hmeur7xAtj8CDh11drSEQkJWmLDYjIewsJy
N32S3KRKAYDYAbxSiOOsd+Ls0EUFOBMMZ5FCFBpSlGDK7KGvZx3dLQN1Fxw6RubB1ZDYlQ+g1d2L
UnarP58pjWD7tzOlQ5o3VIPzZarvzpQCvqC3AgOwXwVShaL1yumiF3R5ymNTawZ9F2VaBSiMeEGc
g5QHNhxBuwG0N1bHKciwZammM2376Ufmhb7Ev8sWXHX5fr2GdN0Y00gcqPWpCBe827O8DUWiplNz
N1R6eUyGtLnFxqkAnfMU1MiwSFs5jaA7gKxgsapZWYHN+myuwKHigLXcvhWaqTtzkiZmmIp+lo5B
zazr1dMUuGfc50HvBla2BYesbNDpjzcpZcN121FDQAw27Az1ftA/DBbz4mJcDxzUMnap3b4qRTbs
NfTvlDne5plZ+6VRoPZKQXVRg0KSFvyV0YA7apabX7dgX/WV7uVxtR4RQFi1sRttNLuUXmFQwYxC
F1JOro7rwdTXuqZNlzSFUTh1J8BzVcbQTOxREquLZzRUtE3v6OBWKvArbjhIL3LBgzWhaEDyG7Ov
x2W4Bq7yN78uFE3+yUXG5ZbrwAMF28UQVECcdwPa7KSuXccT0tjpUF5yBRdGQ8nw2S7QBC2VExLW
X+NgbOmcT86+TeID3KrosZ0VuR9MADGR/dkZZXoxp85A4tie57VRYUdK6L23belE3oBf8MYMjcZL
rM9ZE2YeeiqBP0EBu1Dw3nRtmt6q2se2rbX7NBif2t6CB7+YoKc3ak8XjhOmbjGu+RJ31jZfjRh+
O6YZ3Q9wix/gGB1g/XYrQSfMLwx/7GHgOTzSAKTj7lxMHFJvaMSqSL51bqiumXGSI17F6Ixm93aM
2fAcESXh7rGjq4aXhKwOVeTAe3OmYqsiOLnOR4NSOkSoE42t8fRjTXR3Y05jOBgB4MdBcNLixlfT
Mb0x6YDlZQreS5E2qqPFGmwP5VFTLfzKGYFHp+LenYfgDtqO1Z0KawjWbZ180AYbV2xRHkbplv6c
BgZdyYk7LZubLcy9VVbb8U0YOaD0kqrfIg1r45CuUnVpkmbdDoiVcaOD/UVUDJQibKCRoPdSZy8w
ZLV9h8yeNzdq6FujOPS1Mp3cCjqVbPwGPAYK0cN4FzgA+TV6fBcU5umtBtjJ6WP+Ze7SaVfIiOME
QjYa3Ukx2Rs6Cl0ob/Q4qj01bbR1r6P4Otr4SOaU0/1Rc5aew7dEDNlRHZpL3mfq1nKCcS2hQFpQ
KO8MQLA8yzy9VW5/1RIl2MpoUs7zUHtmoMJU7l39Fo3JT40+vxZOEW2SFHezCY1J5gxt3zugPWTw
IpMIk04YM0aJxajUuCEo1m6UCkH/mv7+xiybr0YmxH60IaxJrKweZbv4n6rzkcsWe6ioHAiMNdSj
sWfKmvQSK+PsJ9Wcr1R6LMdssm4rHpUd3Mn2XK3Jf4KtW0QnACjfHK10qCU0yTnTsICiUNpsoqBp
LsEUN5dMuus57+QeTm9+FC7ERtWqPQztO/hB7gRue8jP6FifISaAtzSc8c5uUA+shOL1BYdlIbZz
42QCkoMTUTyPwWeW8H1wfs8l5GJMjPuALAwZP1vV0ssA9T3jARsz291pqKS77HNAyFWGzXieoNCs
O9PA+lNQ01nVROAMyCBdFd06tlYPuVUiC8cmeRPNYXNjZDMERsRxfJjl2VFmVeijBFytIwOmpaPC
dudTJ0Vduu6z4nwYFY6/n3dV4yITOBvqbda26u00T8NtQncpR8qp5SQ1SVUgJwyzM3cpR6b0KC5V
Hxza0jBPCKy+dkEKm8ied3E7WjdahgI4xf0CMrxieqEzVx4GPxWVWffLFIHm6fVPY+AAakQ9GTPA
FnY07RTVB9I+H/Q5ZKyN2m92m4wXd1nYAAVWtUNRiNwOVfEoSLf9mH2d8jC8nbGO3SsiuC2dwFPq
2YAz05ylDMJzbOk0+lzZ77RIPoOtEw9WKI6RMs2XWN0itWWhp4CyhMJt+xmP2K8T7qbbcsbdVGvd
/jRX2opgDBYoqJ9jZT5FFblQOkcpcvPaynBn+/Yay4RJfNOMSnwJbHnBiSLahVUebLGzxKo4Azvv
9KgoMBBYftT0JfYstldbgX3bAfGogddk9Rg9AHXywXM2fq/PL4h1o+5e2y79kzpd1/juPg7GTZWg
pJ/WGu6nIlp3VbJrBGYXNrDbjZ32a32RjGgti4/1o9yB0fsWtZq+hxJ9q5fISzduZzzhsPGkRPPo
j7jzIAtowojpSOkOv6ySvfN6O4q8OJDN1ocemOyBtKj68VI0I8zf63+cxL1hVEaf3o2rAwJqs+rP
aKcefrxWgQkFceMgLmeVhxq1/R+LaFTOwm7sDV70zaGrge69LaR7UOPK3NuFwf0xMsr6SMp8DVQX
F1eduMiCALpOTXs6YDcxHexwng5BZcMKEj3ufrFXM90doqHvt0Lk+wTlRR/EzuuPzaD3Ikuk26ot
uoNcFrmOqSK8FkHFxEzWGRCrQ24Ea5uUfheP44Sbt9I1h+si0vTmoKgs2iz6YuWD3FgZSPrAbRZi
FQZUQ5E9hUb4JK1Obp0eZKBb5JmfAKI8ZBNYZtxq3bXea/HRLnhYZtmrq2qeHkTEQJ2LPCMUgjcx
IlHWtCUHmf5cvHs5D0mxnpUaU2hgev5gVCNg7+JZKENBcBCU4KNYzHZf/Vi7vpSTAg2ShoqbRDVp
JAvm4upwfXldg95bZKvr6wT5aKmhd4pJ440ctYckM8K90jIlY9GqbAcG+zXqegBDhbvurHTellb5
qOHVvuphMkGKnm7VOJE0RtqjhBXh29o3tbLOw4CsjK6agMTsXvNSxwLzAuvVM8I6WI8GFtBtPahr
fO88B8vpS+Y+AmiMN6EdpL4istfBbbbzEIPkN0D9QPiwkGhHvcUKlBVUZGBciPM0Uwl2C/NgdAfA
+9nUKw6DVKE7Ka8uyu4xxC4vjMhw0zbby2TwZRvuUGYx1mE/+DYhzgl0erE3y2iPMJGxygytBgr9
WijxZgD7v25n1F8boM+L7d4JTu81V888LVMeLDNOQTe1lDPDylznmt17E+g4SkO7InO4IfLBTakK
zjxqy4Lpaw/Bs9leNyVKXRyu77uuXbe9vffHZ/+//377BqD5kwc9IMIn55+/mTcMqbDw/vszFQQT
1KjH4y/fnV7fI2q4olphHypIfj/3+Pq5aomKgqj+JhvQ6LCHOYqS4Wn20r7liszketdveNv7t9/7
cTBhJYj5Fw36SVmbMulWWYGnRMITUjomrSmFBMkp269JEmyVETFe4rR5LdwAsKgVxN3huoCjJqHt
quCfkpYBf9I2YupbIEB4ho+uBoEfDj6oKURpVCuFWOL2ZByGoBhWiS9RElv7WI3MQ7FANtPBTApY
HK66UdroYXAcnuTrv6+Ljjzo4Nguzr41EEoXkQkD3DmfZhY0D1OSHGWSzNvr+66brovryxxRh51i
mutm+ZLrdjNzfq7hIrRw++Dxv32ASD5jJqbzkFeTszNh0CSO0u5z2NkHUzJ5BgpEcA9bcjBds7lL
XsIheDBRNfIpP5WHAPWVGV4Oq3ClGpSDKlRFwMyw4boYLLVCXgKNz0NZEYR1te6uA40Z4LpwUWP6
sXZ9GSVBzoRgcOu+vQdxj1/f8/a567vfXl7XxrDJfLdxGH2QWTLWHRbPsyeW2zNFx29eYvbHkG7j
RtADIADKx/zwtoDLb/26cQLv98u/3728fq5t4uKXt4RT5Eze2zf+20cIB/qVraU1SH5qHT/eneel
+3N11kf24u2TTZy2W5MpxzRgQtOZ3gVO/N+df3vb248qMefx7eV17d37rt2wt22/HPj1P+8+Mri1
Aun27OrVraR82kKJWc7c2AE8g5i1nKYqmJv2ATxufgjyNM931zNTpX2R72bVxn7BhtK+XOG3K3p9
CUyRBAyMDMsf69fNb2+9rl0vb1z24SJuvnyg71GW8wo7n7d6EmOMKIj7h9mt/AYRlppEvFvGH4mm
/exf74BxFknzMi4jiXsdOixJdqTVA4lPAxC1KPL9lQRx5URcF7JxBHbKC9T4ugjMEOheE5lACy0U
s2eTDIOb6/ql0TKjmkKDeC6CY6agX2EqchOrzgAgA57C9bpIAt+NqMvHiqxuj71MeRDLBZ7bpyxu
/esJfHf6r9t+uUTV9Tb9cdbfVoO04raJu+6T04VfbCWmi2XG5XEq53EhtiNAXtvFHfKkxxH64Tpb
yC1linQ87X/9VnU2jtI4mzipbLTFA4QWlh6mAQbVt+0u8uFiNluop4VXEkquEjHLMy2I81iL+oN5
q1iBflqseTQz3Kfos4RqaCM2FoaY/GmfZ60B21aqj+bQx3vRXjq8CI5ubtzVDiQgCi2f400M6XaB
IGU+oqm4KGV0iZpa+qWorXPcRY+zVGxCBBwHhzrZWrXzuWSwAnyXgBMc+shXYub6MXY/1bKAldYN
tjcaerBXJ+WYId96bCz1kxs5FqoMybxrHe2jmYazPwHTAgWKDlTYVjfpXG9kVwwehtLjphhI6BVj
egVa/qnAz/wYJ1SgVJXkiQ6TIDZAWgCyBhl+aguIgiibudr4ZaYBvBlyBUpT2IS3auNH9ropDHmX
hNOzaZU2Lnj2V/DV0wbwiLsLTGAWSILe10UY39vNXG8r+HZ9brQ+zeFsrU1VuNan0vGTfDBfr2hA
XZtDnFrj/cDDcBOWVKviKOs3dVyeURv+YE6GyRQbwF/Kx4VvLC/F5KBNIYsvSoF3XF+NsN2RwKUO
esuABI9htqI9WN1Lklj9PrPSOwwP8seuD9FlMYzPo5jUZ8R6Vd0sUS2w7Q30Ehj5Ytp2Fhob7dwn
APVCf5hSpsIErG+jUzPgenyZbf3Suwi7x+juFwHK+ot8eo48Aozk3PLUptA8swbCfcjpA53yzime
nZRcTH8cG+m8ZiEaNqFAgV8rw2xr117Vjt0phXC5MrWmvhXNhENQA4ug0dxTXTqIQCgjcXYw+zUg
sh5m/s7Wxuk+jiSUdRXIndndoYGwkDwnepS5kx7DFr6VnSUkekx0imNfZiMI90VCEzMBGId6zrZr
79oOnH3XG84Jhtdz2NtQHpDQhhaRIdVBDVE14dDJAFw15mDmccTVuEPq2ribxtQ9oYwCaiqP+mOs
fVYUZfCAYJvMroBfjbl1IT/X5l63zK17C+lhFo7CcFFdXIrYflA6zdcc8SnU3bRn+jdEsGToG02D
Dzub5WUE3qhOQ+7puCcfNWk/IB4LOv11puX83LqfRTXdT3ER3Gmx8UmvjfEWh0sobdN0poWXX0w7
YRBzQY/LclS9qWye5SjNB1Gn50zI5ASX5UshqVGFeJ2fJyUf1t1AHwnV8DUio92js/jDouroF3kq
d0VTPg+6U+3JT/eAItRtrI+n3pjoX8T9vqJvYpWFPPbaDM5QJOwdJ3glA0PZZdP8lFR4sqTjKgnE
eJvqG9gOzZ2Tx54sLYZXM6NUTFdUw0Ny22XA3+dp3MrYULc0bUaPYHPxtA7VkxNZiB5m9A/qYgqP
bmx5hamjis+8KtPWXKOOaxzb2f0w9iI7gUqdvV50M+gtaoSTCsFPxyPpSOAFaSQXyU6rdW+obFi2
ReeZefIyDew52T48B9m+KOWAnVyfBWfFLr5NbfESVfaGtxQbXSC4oqhdBXWs6+6BHjwIKagn8BK5
qkqn26K09OI/u9msXYrKuUAPayCgKB9VsuJLuziOTSCAKx0jlTSb8xNt1y9CLR/dsXlsQYBvwsre
leZ8TvLqBfLiBYzZuFUDeq3u+FFtU4CeQGl8ZBCQJKP9qOnfVEjBmov/zQvGofNZgQYp5b6yOw3F
sU8x2vj7sjc+DaKzdl3S37dm8t1ME7kboUGmuFhWGUz3nlz2saFDvaLTIPf5dO/Eter3o4VuklXM
D0NPhVEvuAC61WxtstYMD54nTag72z6JLBGPke6sR9oBJ7MWkM0c1/ZyBXGXyUE7aQrVfRnJTW9O
H2ajbiBXNthV9EXil2WNAq/9oA6GRNIShtkYjesx6Z2tEpABToodbhPqUStrDEH5DqcC76yz2a2N
tqseRONQ0tIrvHiHHC8crTvl8+dymOSdQ7muE8MDoZyFLU+1HcFfvuhNetb17NToSfTghla01aKk
PtQNSLtVMURPCpTyO1ulEDa7wH9mq7vrpy+xMORnBR72uqoXbaaUm5ZqZEEajdKMbY8TuOMQnD5S
yXdTy5yGRkOFeN7SKcmoJnTzXd/CQbpuCRBAO+pj8S1N3GxnGZ2XYxG2VcfihBeGspsbYigxx9G6
CXhgqhKafcXvGElfncNkRHbWHHguujylNJwmT1NrrbB1jTxMGZKbFiUEbuucjocrWYzFzYjs5kHG
IBe5Jzw4FEeE1niiLWzRqnb6ivTBBbcunH+m+FVRpb0Pi2XYzqlFgwXk+SaoJPSS7iZrR0r3E6CH
blHAV3LEB9rtAbN5cz86iu3DqEUQRDWUhww7SscwvhdTNzxXZnJIVWTujCCL75sMIk+DApBaJvNt
5KavOlZo5wY1yFWD68oBuySbJqCFmWHCQL+l7UIqb9jbeipC6t1Q0VuqogJR09IaniitcPsqyPlI
U/dKPTQOjmUtsdLwSnFe3WYJKbxTD+7ZSFzAQ9giumM6XuRwF1Yf+cl5j65TuwiIvEQWKt6TGlWY
cfSLDtT/sndmS5Ii2Zb9IkqYh1czsNncfB7iBYnJGZQZBQW+vhee90plpWRXSr/3i0tEZri7mQGq
R8/Ze21SGmM4NOQwdN62qbwXWUOZ0jWnC4lA92DBiLekABUIgHnZpgpwaeeSCWfpzHabOMWB26fb
hUr13baLlxE7a2XSYg3iVoZzplzqAcIonMpEXIZhWKnkRrRnTRo2LyLXLG+b+WsE/ezvaQvTXEnq
k+5+Z3hHBqc37PkgrbJUH1bVG4hTk99Jx2SuZs5EspRGWSnTixfcAxZ0Q7MqnmrCwMMxI/agN1j+
KWG4K+blZixWfsInyaDI628LhtDIBRuZcWqmg7xkz7E7XJMkxhrtzMseQhbyXPtg5cGvrJ3Al408
rhIBUZR7BGkKiZtk1dqDln7T7U+qugLkkPLCyqm4XYbmN8OcR2cw9V+WltFIDtw3dq8mErMXEkZv
PjSF95Iu5fI9TdzVtbMa9KyWmnEU/tkWbocVvtX2pCikG81RAS7mE1uo/qq31Q+vaSJyJrGsZHjZ
Z3vRaLPFw2VJ0uDSuOXNcD3qetQjUVYM2aEXnDQ6aukLR/EhEN6D1q+VV1wcBtI0CIrzsa9W3UGu
7RJ9ITnPNJp6VxRo59XkhrikB9rCoAjTUiGAyEnvi0XufgR49ckyBetYuO1FGSM2vCk563JOAfgq
/SAFTjiVWPd+Vfr3TqX2Mbp8ZqHZmZHggVY2fRV7+cBqWp9bFoOecUxoDLThaiK2Nmjb4lM7WI85
mpktiAN5aDVIZzW+GezDJd89MbArKPbTAj8iVPQLogT6xfZE4udL42nxRuoEgklPR4gU+PfNFMwn
YeofU1k0YWGwoXgMVSusp5QKklfQWBgrpl+tY9ymedcAw96DaYjPrQDYsLQ306DZYrTVUSye2MqS
3JDS8e7bvP5osFRmQ6PtUdH3G23x4k3O9G3fK14OZVWOJkKOx9QoH/NZI6vDH0Q4af4nBY911jps
GF1ARNpkqKPL3nYz3eDYtYqqAiwXLdzpOzJpN8SIl704uriVdn+appiyyQULkHWtiIRcjcqWw0Nv
wzbF8lSlmLN98c1pZu931cff7foD1//06Ob6rRisjxpp6c0L4NkEwjhJE0an2cB0ycl9ZgroOAfN
GM61UA0Rk0j90soor3jr9hYbC3LLsbxDi3VK159ZOnIllAD3MJ5HkNeWFpdM2hb/JFOH0ZfuPwrW
32IenHNR47HOZ7RziAvLvd6M0GLsyY9Q237SG39Mgc+kRu1x+XBuu42LfTExPmoVXymP+pNvufsu
T5Y7PUNt0E33o7h4SfnR2sq4N9OAcOu2bUKy6pbbxJXYNFa3eo3p41sD7Clp7eNZ3s/SH47CiU+1
/eS2hX01Vv7PlBj11UzHhyIn1qp2s2sQFzOspWoEn9CcksBIia/z0/2XPDPJCjOyyTnasb6CSjR7
hhxOxzQIL16djk3YrcW40Ka7HyTtsVmBJf6Sl0AH3/q6Ttb03P80/HprM6C+4LQ96EC7joNLUg2f
wswIeKn4yVn4dY8jkw3xPTZHRcgLMsR9arR8ryCqeWRYs5lMxtXZRE2p2+d2KH7DOFhCZDg6xVEt
8AgYtBtL45F07dfU1y5Maeq7ZPqmNQg1fZqQ9wii8zBp2e+/vgjErte2nN+U8IYDlV95WUpy/3z8
SMzzoYRARTkW0FdT0NAHjjfPPRQQKd77zkYqGRiYD9wm3tnoRiKlOIN8jZ1qczzlKrauedy+/k9r
oNCsI9TDc81/nMSFfzfuZuSmC0SMS8V5BIuoWYaCzeYgAv8XE/8Di8FwbnvxABnEOCe5a+9I0DrP
pEyyyzna1Q4UhJHWdENj0h5tNf/mfN0ftNn5YU4VCC2tSg8qraGaaBzcHeedAZ9/9En0Q5Cr/6qX
RqENqogasJ3+PAwwr3luANrXgomY1q+jlRimH0aUHGCcVdn0hcAYkMFSBFtb4V8tgrI90gI2j63k
r2kD6MUih+ekeUS61GCOo56I523O4GPPibjbAOFhg+YMcsZ8mwPqXu7dotTCVWgzdMxuKrJNN0Yw
IUaKKtRXUQ/9gUGE9ebUv/SF+miu1UVyGjtSh79xz/Tn3nqUdDUehAjutIYujdR1grxSfbqfTUBl
MnUJdkDdkyS2/eAEZLRB/ertvLoW0tpVSYllQwfQzJEw3S0NCW8gVsutSef1ZObasB2LFQyGrGuX
VCXYWzt76+kpXp2uirdOAnCV3lYWFSnowHSGKIQOE08XaFWIEV5x5ofN5BdvQVHOuENc1G6diU9t
bZAUsv/VZGN8nZrk3kzGW5rFweskDSTKlW6c2XflJm+wa2Mnv+gIA0+VbVCSFjbJPwgFI4tkjsh2
hoipb3tHrmm7l8LKt9rclJFmYeOGGeZq0ny05/x3rZixJn017UXsDJegFMHBYVC2raTxqfW6dfX6
MlrIVrgppXrAptlp4S7dTp0/HCqIzEymGW6ncWHcaSQm9nUK+FnlCCF1/NMubIbaC9R9uuSQH46z
lqqb6t2XptGurjVnO9szZDgE+hFxx3yVeWBvZJkA4kmKG/w0feuuB5KkdfI7HFFvy5CSuiHMX2r0
NmUZkBxsD+aLYkkMpJs9j51k8EssR9ub7begHHedXfw0caBzHjefWkfLDiJGRUHGJU5CaygfBpeK
hKhcgEVNHNUETFKZg6dBfHKP/BJWWcfTUDRpRDGGT166BBvRe9ii1slDtJTrkQHjOx48D0pZqrzx
amLBx5NgQsF140PXgM2yWNNQfFcLd+TMaX0tSnLDyIHvcEZgfMmkvekObYr4cskQOzaWeracmXfI
mJ+BQWxGU44XQ4pTPKX9DupBaJtDvM8HY2CCgYWhl3bG/E7/HlBBOaBor65o3kchtNPgmPkjIA4f
DZ1vdzMQTiwJvs/hRbchi6dNQnRCkvywHTEyZnxMWC7uUq36LGdMjRZHcl9MSHnImAI3g+CyH+Bh
+wvou46j3pY5irYje+GU5L3YepXKQWfcwPtVnBtBg7mpsez9/kXLK3ycfqYdGcFbqJkWbyNjU54A
dBu0tW3vJORMmSYGcyfrzGDgZGPcfKgQSvKgdszyYu1mVmA4x86OklyH5Aov1klRNxX3iZzSI+Ai
6wgw3gablTb7emyfROH5iMCvuBxdEpd9LOqVDRl37a/p/WMeUFF3TTDf5oXjApD3HGIdLMGma6LE
hBlg44+9Weqe3Si7aL33/tWCKTxlQ9UyjYP4sOoCUMyCIAjmJY/bYk8MEUc97BMx7LXud9ZhA50y
Zd9X4/jLKdcs9FhFwCRQ6heEQHiTA+SSyIa2dpBNtOTUu3XwMAbGfBRNx5nVmmK6pM0nb/vBarOX
skrMsKdlCu2FPKyqgYsnR7ooapVwpLH+TRp5HvoJQFyzlCX+sol7hyDsmznop2y2d9MCqrZBxB26
S7XsNDgPB9MDrcIIjjm4BSLONIoXf8wegwnmbJJkU2SPFCCwIcsd4D97V5fO3dR7w7lhiKDf2XU8
n5zG+j0gsbgYpYNPPZfkOKKegHHK7Ra4apuX2rRJBDtcRqUCPNCbOCdjDserQ4ExonHsG+dKUEJ5
zkV8w3m78z04hKoBD536FwuswLbMcZ84+fJLaMA0Sn3gfurANA9ZFlNz17+/xPDx5P/ASdm/wXF3
803q+PFe501GKQ88dE5gW+aLM03qc7Fg2XJiQhxnj4fR+EHBld3kYtL366biavk1vr2MZmNdWLu8
Rp4qeJq3dJu3BIh311r5Fycxqkf6tsA9M9cLqaZeZA5EnXEz6oHM8S8Ijj7spunObYJHYvDsLOqK
2NzkfSGjue1RPPgTo4/Ovbixu4WnhSYpr8mkGHQm2wGz/SBJn4mfOSPVRR9S1cY2h4sIJ94aDr1u
XJaisa8xsugJp4o9P81FihE8JV6VtpKz/Wo95km7bDR5b4qJLr0GKN6W+XvLYfgCAv91jJm/+Gg+
z4logGqt4sVAC00gNqdK4ZlXwWPjAUT5+lKAyd6nfflYeLGFctP+nXJGRTiMem6jtOr7nN9RJdeX
CgTIm8D3mcRksRop9oZKBM+NHTzBwFPnBKgbYLf1qRY046aCFhcOxxtKuP5mNv4+iPWCNT7Sfdqu
GiYbL8DWH4w6XIqFjaxvrpYo9TNDFnmcF2iJaZ0CzELzbwjt0hYDUO8pFw/dD8JK9zjSxQu7s3Gp
5pQg6Bbnt5k/6Sjro9KYGdkY9nwNjG6rLaLfTz2+6bEn6/mrt2B0jxxRtIOummy/ZCgMU+Yfut9l
B/3XlGrpuR1Z7YWlPVWSv5kDRmtpBNe5FEetzjwk9117wgD3LWsHPzLKjifKb+Gp+HR5s8kEFg6g
1a6mw5o6gZzIBMAHbp+GTXaY87JmCTLiAwoR5EIgCrZz6fvb0QUUxWHEDbW4fdJ7a9orI93J1PIe
K2/eWxKtXu0bdwStf5PLqqAZG5AxUPMqpWpkp0N+bmrHh79Fo9DIanlutXRfT6Z+S6v6lY+gieyF
Eny2jHsr5e2vke1bxO3lrvVzdztUnh1aVMR7NLrdyafDQtg5kj3XvMyF9kNTo7uvfGJ/vbqrwBK/
ksoyHdIY+zXpICON1ewaV4KY9GKUl8JPwGVOQ3nXiR9BTdidb5bfc1ZTwAFdiOMnucKlV1GFXX7n
GOTMVi5eWGfCxKEpw3p3RprDAmBPXcSgk7Rnq5HNHTS1eevZRrxvOyNMp2B56Kaxuo+nTwA6cIlT
The0fOZ7N43zG75nsAXVe6c3oMSxjCHN05HRZMuIRraSV5iwZjQ6nB9MDPZqdK6YjpwrMR8/y6Qt
jrU/azeG/U9BweiDdl13B03GJwN2oRn0xJ4TQCIu4QyZUdynBSjZQSPM8ZG+t3jStM9ilvWemSHI
ifWooxpxmeiMXAvSJrZ+knG3wbm+uMK6ERdQ3wLDK++K/uWPv5gj9wWS7K2WIdhz4WydNSj5CO2U
HWU2XD+2nfo5g7S6t4xkvFjSkZtxgFWqusU7fBkuTEUFZfacKBkV1XtfR96Yu/6lHdlSzUSrL2rO
3wZFJ0839PuagVWfDm70FTbgNUZHJ8o8fJ0UeQuofnPt4PWS65uz3vuORGDrentzhTt4+hxzRqd5
N+XTvZNw4kzihy41phuvgAodfmOhzCISxCBFaH73NRdrS01jhKhDvStu6e9LmY87uCwOUGrD3dmd
+IBA0988L662rdQekn7M0afP0wEdoxZSRnqHkdhMDtUPBcjJK3MDQi3UlDLmYOzY9Gz7KkCzZ0P2
geB4Q6k4HJDE5JtmYHOg2QUGG/8F3E8wPyOYah2ioprYh1ujR5PlVVEew+FyMKT3DbK5ccRvxntC
kygB05MoGyXgXMaaY1mrftLAFIfZntNdrEp/azSdB8gUOb9lSuvSKOPc6Et+45zccBTIHCJ7HWYR
FUnyVZnQcJWO8UxDf6TTTY/14HhqfrZzO39IWLIS4Dmj7s1Pqnf4F3rmoyszwKGu5RmMwHgxLzQX
MBrlJMHNNTzQuINE2mChmY3UfPbgTOOev5a2ib3Gos2r/Oa3awn7qFEX31WQ8WnEhULL3G8WHkUP
mro3WJKFafDPxrp4lp4+HHSum9YCCGlml+IP7lWXZ93BrD36d+UZyAgJgF7qoJFe7ZMg3S8MsU51
0ub3I/2MrTvR6u1lLk8Ncgtmmu4dvKssXDhwXTrXfIvdb1Piylcu1kumfLilWUeChjWgLnAnzp16
au9S23wZrfqHbbbqLiantAx6zs8cgJo4oP5wy8clxZA8dfvKGZoPE0iIKrOn0lRVpA2uvF/q8ghT
YkvAB4DPdTInCh71xlD+QRozV8/MYA+3pkFkSH725ufBRoA+10XAAlnMt5rIY7Z09eH4Fm+SEGzC
iQ4aJ6VLYf/QkOPukyEJGUq0bJuDFzLBTLZz4aZnWUNt02Cfv5apjPwU90hlSMbE7aKirMvohiQo
mIvFTkBtWM2+KmnBSnUe5lHdPyeIlc6OnW7K/JXSqQ0RM+dsyJ0eDe5y8GOLUYnmWkezKl+QSk9n
oODqPDMpmnrHOg1KtNcOwco+8JcfnpVUZ920yvPXnyA5VWcljNekJXQpturllNh8+frTBDZ4mbSZ
XlLRQ1Ggse1itJUOOoHOiOetaSIb86GzQcqoHxX2ISbJXOaKFGMGUoEOLLrCryAW43nukm7betjY
u8S3YVel07VjfP9lLwOFWz0t+U+EWLfWjt2PnvNKGhgfzQRfyyqy5uypFvM70WaNq3lnS6ymgoxm
YF8vV3OU6sHKvyFLdJ6kLfb2TGJKpsOGKM91A/rBqE0SUuQnwOT3lMp/z/iBri7qdTblxdtR254Y
mVF/ldkpS6Z3Wy9Z5lIfWLVvcYiEW/6lj5iSmfa0ytrrYiuiDhITdbkCjtX6PoG46ficBrl50VJW
StpQ3wdeCFAjDvuB+2lIByaSw2Pc6e6qV5Hn0bZfS2N6RJ4XhEle/8yzpdwbsUZwiWOs5NKrHfsw
WCTu3cAewjybORj647ljXHQO4vLSEDgYqgYbr11TdVtywK4R1Cdmxi8JvvcTZZIbSqbcdE/ZHSTM
xi+dLDE9d1kzW7tsFS5Xmt8wDiwI6xtW8jU+ugh9t7/rS7onmbKAdMMmNb3mGSxUGyU+q0SlxxjP
mU5t82qGiTOUyaafaJh3gUFbUUE+GTuRR31J+hCwG+chy9wCfapzzK9oIOMXqwd87LDabwMXRQq8
HHqjFeHbTdkedOeUaJp7pZVF2U94Udbr5otfeL/LFl0U++a+ZPJSDn2L6t3PcF3S010ch31grg8I
qxS0vh/03Wg8t+PBUrp+0MofGF3q/Vhnt5SGLDwSoz/0vRv1rtqLIfd+Al+qoccvivxBs7v5qerC
ztGKUJG8vQMsAQ2Z3LgwFYFBpW0at3aU19zGtlzW7+XKtcZO5LG+NM3GbCBpKvLIMw/RxBxUbXQI
wCPte9ebdlMSTCj6SgBX1fBzyg36krE4WrP30hqMSFpPaJvJznGLw3SNZANIkLkFFsEakqwfGFcO
KA9dbHSnxuk+Eku/I7KivJeOubMylVx737ifh3ShUVvEIQvhDEUKQ71e6czDmD9x/ls1j+pOsz39
2C3945efQNrGMxJNom0kdZFt5095V4+HpXJfpQ2NRzbejEtF++WQfXUoU9FG2hwE2G0UNj2mTlu3
MIjSkfI7ITPynI3zKiB1/jA+/38iyj8SUfTVaf9/J6K8/u7KupL/iUP5+p7/waF4xr9sRteBazEv
wuluAVj5d060DVFI91zbcPE7uvym/2WiOP/SDf4zU3VPB36CgfN/Y6LNf3lr/Dj/x8EfueJV/h+Q
KP9pmXXMwHEMEkZ5gTYsJuyg/2mZ9Y1xWDIUzYfEDX7667qWPSyGQiWTUM//6YP5G5rGXzzrzuoj
tHinNmt5oPN5/NWzPoytadVJfGApEDvTHzjcjZO1Rf6SRe1CcNCvvtePA5h2nQNo5b+32nQsSjb2
bCy/lZDZ6qJ2Np3qVaikCsU0J6EtVjhAlb3Q3H9uCvIiXNc6Z4UT4Idq0RR1mNRtQRt38vxN7mSX
Gpu0YomLtHGu8f529//9jXoQbv5kr/3jjTpg5hlVctbg8v7np0piMzx+4QeHObEPk6SDbeU+Uq/M
YX1h3mlQ0DmZ+RO24meRMaqcOiwJdBhlXDWEbJErQK5jqpefpV1eioJgeVRs1HmdE4mK3sxM6FZk
YnlhESJlpzTeyJ1ADMq6CuqBBN/j6GKlBGppRrWksZ2gucobOFMInIbaOmkIfHaBl79miDxOBf0l
GMdVqbYNA0DCIODwd7RVGWfwShmTbORI6JuCXYPLS6s2XiLf59btN2nSHlLfeKnWoJdknR8R+HbI
/X5NGKEMgRb5ycn0UDWKRhIXIO0tEZobbG+/26K9FzrhB4JB6yKyJyJQQlNN45a3xRpuiw/AaIyb
gvE7CvZ8W7qFCv/hWq033b8Nx39cK8/mOiFFgy74ZUj+k1lf7+zGKhFrHVKY+Iwa4+fcEt8CCfi+
YuBbCaqOrhpAJNi5E46tzhixU+HiOoceIcgmHiSNLkxWwvK3HnkVDG3cCGK6GZqZwiFauZHT+u9T
T443sBkoxeNMBAM8/pipdNdA2OgKmez8+cF4I0HH4TyZfTp5QHWQ2cmGao7AgJr7vgV83inQkIsd
/CgYj5+srgU1WV049XL2yrAK+Rl7liPOoAJfKffuy5obz5vIW5nHS2aIbz0c97if+x1SvVEdZ+Zo
NDzvctrMgykvjrctUGcDrQMNNjbphn+AlYWraFe6A1goeNANBWJ9BjWUYnIPgjn07AJ9pfj0O4Fb
1HksA+6Yf7hOf3OZoG4E0KF8Nv4vSMSfLlNvW8Mweyo4ZFajwg4R3cZPnHlncByU5lqOvv/3X2j8
3UMM19PiFnEAAf2VsOGMRl9ycgkO1mSdG9e9X3zwnuTR9PAHh7cmq+6As8PP8Yd3MXMHZzVX2KtJ
mRgq/9hlySeSl4QU4nH4+O+v7e/uWdgfPncLSpPgr2wf0+jRm2skKnlIJZhC7b+CktmV+g0qhjVi
gPkIOqt/uAZ/82tXtsIKw1sZPX9FzAQdSMFCkc63RiVPDvC9hvXAr/PPvh1iju7oUHr/+b+/V0Nf
Lf9/eUJRvjM7x5kJtOCve1SeGGageHAPuoR/kSW3RE0grlRxiRt93NJdwXY/Crm1CenynkVuF5t2
Msdt7emfhhGcy5HWEa53Vv8UzQN95TZnkYnhDOxXdEsB02cOPFR8OW1BXgi4aITLYeGW9yRbZtti
zt6qTnuobBcnDnfBzMQuFG4dkaAhafJgKixsd5c3SnJv3rtWrULP7QfwleURKFkP7g6UGOyu+lsy
YwvwmL2iAphaJtGcaurVNeR3P6X+IhqhwnhQNyRYUD/BmZDU6H2T6H8wGLIGC0+EokVKEQeCcbRv
f07IMIwY61ieyRFpHIxTUZDEsRncL0cNt2UxLRfiK6Nat8nWnrlsDQ3wlQ6dTa6ztYr5mVy0lwGg
AhmYEmoh+dOeZM9pNVSVQxY80yjjhQV8uLT63l1sywiD2B3gP+FkI4vcDIieSAW0YPjoA9LoyUZK
V3TlPySxGybYt7/cEkgpoDE6nun5LiTJ9dn902oQm3FBrd1N4IchXismE9V4G+ZlQZvZg3APHvAY
E19j0Bm3sCal0sMkvmgY45PjPNlBOEYFOAVIOYQtxL5+MHx0i0WZD7syZyOK1xhXVJ4KJeMGfW1y
qU3jBQyvsTXXsxACbRZ0qBH4HVMbdXVFzxKZ109OVi0N6dXZBPIVBj3dCvqlHNGdKDa8LcZ0SNd1
ku7Scv6k63vyzEwPbSf4UXMsSNVjUKt2l40GgpNe7uGEMGRZbAY+PXFW8fw8kUkJVNph0uhu+hXU
vjxZenopnOrRbwn+c6cOfHUtVqOJ+R4MhdpBdSDro/I2BdoxwrPwtPlLTCYVJVZilEe5GLgTiWDS
qorM7VF7c12iCDDX7/3SeumX+iMmN2Hb9c5bN6NwKovsiRloC/B6NQ9rYR57F78Q2Kt7De7bwBgm
zsJReg/8XlgpXgBaozuSTkSKV6qerJwc0zGLfB0DvivUtZuB2vl8Qrg4nch+larotxNw0qp1Pgkp
rvclvZOqAYZiNMyiXY/XHecpQC0cm56Dr8gVxk4EeYPpzOR7CTudYuKevAUdAAzkYq7FKo3k06PN
SqMzOJIlf2gaZkYIybbAVvKtSVYcpRlJ3AGONjljmmwtQmCNOJzp1W4WuhXh6hEbEne89X2T7cYl
w4lOR55c3RpgQEC+K3KbTdZgcS46G1NmblECEkFBkBCCYezS565y9GOzbs4Wifd+sfas7CYNBQlU
s4PubWrT1yUpnnKnxTPSHBFcmttWkN1Fr/tQYkMoWovpMPI+z9mnNjcDetiQMR+4YWcS3HaHVg+o
ngAOgBwNHhAVN2ifx6ekR9FHT/oFOABmKMN6YI6vYe0VZ6M3ASfgXhT8GLYSd884/9VpnTtXR5fW
GympkI61r3R2l3ZqWQWJedjrKY14h7Finb1U9MZyAz6OqnULTHnzMpmth26v6KNggt9aDsbeK83u
AASFGkJg3Ag0zugpUTcJmZV+NbOizCl5jYt3q+lKLal1m0eYKJr2vaynB4pW8taY3GQWjaFuKsmu
iceP0aweE53rX3b6mhI/nXqO2uZIhYq5Y0MXrtxVg/ZkxazMC1xrACrVoc/SLaEwD7lf8Tz56rEn
d2U7DFq6YS52Wbo+3RAp226ZLR8guS5bWqAfFo/NZhIAfGNUC5rKryLHPizKfdvWHx2pi4iITSba
JVFOpLmQdFFY3wN5AgTzi3xnRcAXzzEae8Ac8V3Rtk8V6QcPhLqkV7pFpIRq1RWJ/s5lltx4KQiY
8XcLhoWmdXxgZbvrp/Pgth+yHZ6D3vwm7JNol1M7m0RcBXW+KlVzpsNVvl089YYQKhxkTNGNIRC1
zDJhv1wqr9vkY0V/e41HTEndKtCamEXwXfh0Ah0xPRXBktCntrauVbobrx5RzrHU08gyb7Ir4KyN
qRnRTkk2gNH2molMWHfh/xXFZaziZ6WVBLvXCzF5CaMCs/jIKz6d1H5twNxeyo5QC80ldpnS9i3A
gw8DWhcPjRaQN1v37SYw2gc7IaKczD1T5ClsKkYKMEFizo2b3JuZsJvEUBYMczf8zBdf9cR5WeNj
mzJitnmYm5owtNaWL15QPWirS8uSObG2IzHKQDKl70ct4t1tv3gvdIJoblWlvYE4zhq59A3iGzAP
PQJDX6ZFZATwh2D+f4+z5w5gxRagxi5NrYcq0XUOXSjirL2c7C8J/7OHG37KO/ckEO2wKMSSSDWY
HlLgJx8BPzue7UXjYJEX7sM+UOoFZYaz6U3scsGCMt84Zqpmu521fUb28gaH3A8t+8ZT3kdxrvLQ
CYLXoQ8eJoO9OgGV1Dfd3kaFsArCks2D3pXJ0e3LvWgzL1r17MSDtEROjsRMlfpF9zn5UUfiVBsw
My7WexPYH/SPzQZ5n1+zbwLNPjsubnAr+QmlDDPMz9LG9FK2BHtRTb2gASGrl5D4sHHUyYz7N10L
fsZldnAbxTEi1l6FSy6CZ+CwxBADPWkSh0G338dufi5ZXshVgjDmTdUGDPUhGINQKI6RojgNgfeZ
56ZOIETHCx3rNxXAPfNcI1JVeldb6XucvNPALyrEfDqQOhDmwd5opmkjU5MhFd+r5iwJM7a3Hn8Q
GXyEU9LX3SjDmbeoWhewflAx1VvqomHuND8nrg7MQAeu6tANywthSrvVJ3ioAlhA8HJoy7LmSvHp
oJBANCXUwZiNt3pJk7DVnchsbcKIEPfC6CjpRegdF9g/w+z5nNZftvg1j1pSvKaNBKpCGtHcJi+p
yXENDZuRqw+pwcCMvXczMZx3Detfpj+W2NcjzZNg37QFYbbNEl91ZQnsT6OjnYUMIrE3juTCOg3J
b+Ayf6e53p2G+Xsl3XulNEZRdBGOWjO9Sy+5ENV8GtHDgsNLGd1oLzOq4+Oko8xQzYgEtRSRYeOI
Zhsgm8yz70UDRq862p0GroGTa49G03X0vb6yMzgAdn98oa0u6ZaXI4YI54FyddnVFgpvX8zldljW
mJ0JsItuBu2RtzucpjUH5+tP//6SrA2KMhdDqA/QpicvXk6jn+xnwAF7EMTNySr05oQdw93Jpb7D
Grec0hYXek540Ha1Pa2f5XDypelh7Jr2RF4doPedE78EklnIuxSnEmtn9dphB9tVnZSnLDbZORQi
ytRL4STlxn6wzGvj6Fe9ssJKmQ1FpXnNTcZ+onzhFmfbtUnxlFh34JdQjTij3LRaKVYp6RmM3q7t
DbFJNPF76LJ7tQDBZs/57RjF1QNwmnH2WObkPo6nK2USnXovvVd1/1L1AsJjdibB9nenpjOWnxCU
8nd/cL/ZJ389fo5YQIay/m0WKCmlvjVMjHu15wVMRdCj+ivh1WVfH14mNMTUUOexXcsUOw1zfWHr
oxnmQwPsZgAz6GJYTCW/ZUEUHzVB+Y1zHxInfQD8aA1VNHo9P9U1VtcAuiVpVvZxJKbu1GBmWj3S
X/Zp15ziyBnqVwLo6xOiw5oP+WiI3jknJY+oltUZozg/Pn19qVShgVkBEqZUjD6RWxYt5t5GKran
SdMyzREIVLMSRRWh9M+5kD/7FZbydXW//vR1r2QLQ+BsjqmzAX6l+y/397994L49oGht3TKCebLF
N/TsmphxHdxZZk3GpMC+StjAB24m1oyxeo0RT1VrQ0PPCU8d42cOTAe7qFfCgnMhvvYlAP+3n92A
10v0ejaxu1V6uWaAJyd/pr+TSMXBdZTDlocA+S5FXIZChxhUDus2kEFNr5zIMZdf9qzQ89HDlLmP
6gbxSIJywa/xUTSZs1u64Z1TG+URMXeRu1xdkDk5/8Ni3YyUuyal8/H8H/bOpDluJE2if2Vs7ijD
GgAOc8lEbsxkkklSlMQLTKQk7FsgEFh+/Tywprur26xtbO5zoRVLFEVmAogI/9yfU//1m/Erz0vP
+EVVUUhKil8AHt7GayeyVFSmk9maQOhwvJR+zI04z/auE7+LdVlfpb/PQyKFcdtW4LNxK3X89Cx+
HrkXzffG6zVvKq1OrU3kaVr/uSx2wPnMuzDIuD6Q8D5lLqMKXzqzfOuWhX1tUdFaX+YffVz8diFm
+UBOxMTvl8trahoEIZOSLKVJ+06mTPpaMZ/HI1/kY7DUGuB+w+qKwbIGrJExncVNTKnBtgVUvMeK
stXKWiJLhGkk7MdY0XeJJR8FLWt/UNLyjHP5mM+uv5VOcaTI7EclMB5m2j6VSOQXO4N9u3Y/404j
rkH1nrDHo4+eqn70DSeo9YqZllRE3apjisWmTHAPUpNhnGKi7HlThOM02ybQY5EReCupKGU6STrw
NHnc48MqK45NGvJrTTfly5+xWEEBI2BJatE2sUaoEHn/FcDawZ9RODyzebUGrLouJYG8guNZQgmI
qETlgIortHHYNKG504ggqQ0uDH4oXM+PkwZYdh4sbu7PtyflSZOlmdqKOH9TvBE7vcDmMVnKcpTB
0Wse8hDCSGEuIwPb8WlhxA1PnHmaVzhXwwlupodwkmHn2AA/fTIysk1TuI6peFWIv5TkL7Pv2ZDd
jBit9/OqKyY6CC1TY2Vid0KIZstnv5eF/UMKy2IVQgrJxbMwM9/EKI7MH8wNLpeXMnexIK9/xqmt
44I6BR7xIv4pJ12P1KsS41feTUr3o2zRhuhiwMpg/soM8wr5NtXYfOY03H++pFm+Fk5l21WonBPu
Ua+mq2n9bk3xg70t9V2LJoxWrTouzjcKVHF1c4HvRlU8V9N0zbGW7HTDWa7K3GAzmKWNnwDSWVJZ
92VbHGvEBopaHHu3cMFvJsX7+ilu14hxKNvjCXwI9DsUHvoD8Qpj+z1WS8V+Ae+dPSEMNy0mN0ut
8+G5QDaqvNOgxo5Ydf6WuKgwlnHRFqKEzBtQPe4THOJij3zPcpz65K8sPIYGiEmCqvsQ9DSe/Vod
w/g5xbiPR3bhps0QawhUA/WOvLwpcBNxUsAjfbKy+SQN71vC6IFTQbvrathqSfE+4lw9FQMuvTKg
BIdSmPUC9lKENSNcAcgxwKWY43HNP0L6+9GS5o1I86FyUOfMHFlp8bIcXQjJggsP/cLb1sX5cyZT
Gvlv5BXe5jF4IYFzJYB+62MuWzZQfVkBMGghN67tYZ/X2OLWoNpyZ2/F3cytK+2dOXS3vgculzbF
b3PhSYs31eFRuTGhaEXxTH5ngDZP4ZQRIdibVQeJKwtJ65VRZfboakZ7mgvKl0yIdTxk+o84ju9X
FTcuLqqbn1KdfDUrbupJ2EZUhu021P2qo7ELTnRwErGX4nTkQNUX/a+uLeR2ztKzZxGnbJnxHXMX
gTTMx6PBM2WbwvhFf2DUViW6Z5KPH3/MnvCK/pD0ArLERrGLEXpOLuFI6ajJjYIPj13ixDGnd+f4
YCvjIQmPFMadmu4oTbuLgGMV7nhI2rY5MSn4mrnqZvbjsUGRsuw1rBQQqvA5doB1SHk/XoUC0jYk
AC9H8V1aJYOOcv4iML5Zlf9DB8YH4ENC8pbhUh617DvnJCy2hVmeIUURaZWcb1o7/9qWoOiyeXrz
vdHY9Lo4aeLMgEs519SW3lD2CYFLwDgM7aOn7BcwG1jqM7Dq5ZV0xG1oTJIkVXZZQsJaMS0gIZCV
c9eId2sov+GVvFSETXcYX/NdXnI9+mYdxeaiWYu8b1a8JPux765G6AL9m7OcLl2YRYbJWqcG2nnD
ojmTPdB3Qt3+NP5lJKCWCkqa5/zC79VByocmu0NnTkmX/c2hk5gEmv/yuaSXtuya8c7om4AIgiUP
jpE8YdZZ7qyKeJkPL2irV09PD5qWZ0kXkYREEF1M865JnbmiRZhCo8/PwzR+sByaZIohIHpTOfUl
ZiC7QPJiVkdqGbGAIm472dUjQMy1mnVeS1oBohIJZMW0sCQk9t3nf31+IALBxJS1e/fZUPr5IV6r
YLu1FFatxaT/+IMF+hya/0S2AJ1QwqXME+c5WYtmW2JjI72z9mcHrYsscqzppc2QTDka96fhs7PW
XOtrG1btTbyW2/7jg7cW3jpr9W26luAarvyzte//TQn/iynBdqx1WvXvTQnXX+N/3P2S/a/5r76E
//lrf/MlOH8AyBd+6LrMYYlLYTH4my+B1hWP/0/ln20Bl/+HK8H6wxEMtNcOKXqbGMb83ZbgBH+E
fDfT5E9M18K88H+xJVi2v87I/zr1YRpLs16A0SHgD61/hXnbPB1ILHny2E8T9W4r5VWBJsTHk25z
ucoACSFnGoPVrqvSF0MK2pmAVd/15NQGIoUvSaiehqQzo5zqsQtdYy3+KqxZhSTZNAU9h6Oyyff9
BFnz8yxVgTeKM/MKr8TbM6B27ojPnCyzL05dKNqD840eN8BDPamyBhwjH4YsshS5EHcIK7gf7CTD
jPq77kds5e+S0ditX2vn3d6/knQeL4AyXm2G2iw3YXcuex1Hfc9SUuYGuIjRcDmhtiStlboGunzB
K34/e7o/SOhkp6REaTTNV5q1jB2mqGybTvNvbkeyTNuhGxL0GhAIwqCY2kU4YyjXH5KpetBZGL8M
tfuBTvkGRg18iRlo0s5FRCM63iNmIXgnIT3NxR3aAD4Bm7PzPdaXTYO5/D6XBkc1U/ZRgBMQna+p
9nOTGCfp1i/5Yvn7zi2qnQefOna7hWxrTmA4Gb/Mg6yORMbZA9cHfKIMJpjhs61hCzLjsds2jXkH
vflb0iIor5sx7KrkyvwXaqbZqYwUW4MTvaPgEHtZdhCt3FcDu/cus9Cwm0Xt1iMZ0TVkw7FrdzVT
ivwzuC0RMNIZQy80+F3NixhJ7TLLS2odEZh7c7Ma7cHhGDHnRzW6/Ee3rqyKzQOMjG2Tg3/0p2rv
t3zzMi7OpSO+UxhdHyBVNKNqnliweN0qDaJAsk/UCb7nysSFuP6NUeCPZawOaSJnmBPCHdhUnA0j
5fWPSs1H0+blYN3nFAqudasxpi7y1TQm3pT0BOYFTIPTcLQK3eMyLK912jJ7W0oA/T6W0dmXz4rW
3TGL763FF0Ah1WUcrWbvzvYYzR6CrGPpkJkDelwx7QiV1odZ8/Lq6ovt44aUkpnl3LJAF3dzEJYb
EKBqt4zcGi0XXYaxTDP/3DnEcpcugAHM6rW82hOXGlHDA9fwtLdLO97SXasW4uFVrnYJeSSHgUA+
hcEhCSuq7hmJ1euU1rcyHL0cDP1BbsXoGA9zVnyrl4fGDfxz2WVIcIrdgEemy+t9TgucNIqQbSfM
Za55Pb4L8a1lvPA8GF9hZeTrm7rcuYPBm0q2MZd5cEHZxhy/pN+GPjfunHHBCj4n4uRi+99VdgMl
3G5esfzt/aQXBzJq9XFqeAtEB/uhsSTLX6cuQWy2W1MFbDNzebNjDi7S0gdRqVsjB/vAFBJ1zGUS
62MguS9LEjypMCMpjfYQ01EconVZWVEcKKx2DsRAgPxw8VTkyWjjNWxrYVbaXgzqjVOdwkZwSOzM
COI7BR8AkfjowAqi0e8NS+tNQgfGyFw+z+OSIJszKkse54qQbhvU/XPgQN6dJZEfX5e7eCBVCOym
jICD/RJNHEaIPFwsHl+m7NHbF4aALeZjUZ/GlzKhH5Q2Nw5pZdpvwyzksdgzvbF0fWjd9jb5Y4Ob
eAy3uirfM02wmEK6n01S5Cse9aXo0RBAwqjtYq7nfskRjndhiPyeOaSs4TuzVdQgCI7ub/hTGZZ+
3ucgXI4UuAKEldbGy0J6GVTvbBl3FITf9HNZkjbH3r/sSD86xHuCV0OMXKKBtdyKmvi58aswiy/w
dsE5AGNwOK9hMQLgXPuHpCMP19THNq69s20auMKzd2OiA0ukJVyL1kYUh1NnN8W77LG9jmwgdeYw
RDM0FzQnSq/lBpJ28dCoLtu6acx9OlVo9kOwLzKgpNKvdmL9ogk5kVeoPiKuUCbUleGhQIhiqMRY
bMwhYYO43dRvtsNsMkkHsv1zB7s1qV6CgSQiCJVL6HAp1M3OOIFcQx5aT5n0qwz3hRVeg4qBDNJY
HrkN8XvCRmgs2Zhv4Vv30Zglv3KjPeKS4aGa/UxSfZ+0Hcczw9T0gBJID2bF0ZDWvVFgEuon96C0
a8B1WVuZDfLcdZNcC9NZ8LdQjS6y4HfmMwETRPsPGFK/960pLpz97X1ZkZqZnNi8Tll3cNyq38nK
ATyJGZVmcRruB0eX+8pW3aONGNLXpXFMZHsrfLd98LWRXeoywdNL9+jG7glLLv5tGmCFEZwwLkHS
3VWWJLDWtz70DUnJuEFMLTHim1bzNXTy7gxUHv5bFvycDAf/sh3fzypF3R3s38AavUtc8UvUMKA2
dtb1911fIygiQDqK27O2GeF4WebsumA49w0cqySc9wUtRFwG+GwRUaecObeuCyL/PKhByVHh1V/d
eVI7A5w4uUWedf6dYaTc9424piTINs7EPj9O31ntEX3WbzdV+nmSPzRDmI0mQE61NQLQwjh1P8Av
xjFE1HQh6JwM98OcyANbM37hLP0CvjDdE2PlSGYaJDXWm5FM+Ea3yo4YH+4m8hJM8pNdC4Dl6Gps
XqAhiINY30s7CQ+iDK/0Dsyg5l9t3GrbMTTBG6C4NJJHjcm35SouiGBP14GR7tES8QcxO2xvc5Bt
nTHAkz/CEoaefAx5PZkD0gXvEI5VNLIRvXz2J//gCnBpKBs4cELvx2IHLyxDOqqVM4LZGrNoGCY8
KST6wEhojXuFDvIODX0X9NZvFmYX0fCag7zbSzFcq9w6zj1aUqYURsFKfnccxYXB07agqh4RHUd0
IPV2ma13BnNfG0xSFyADn0uZk9YKzN2EKsgGyRsZPU+s5j6ey8g37QOksPjOYl6+GRWnx5kwfZAZ
4Ji+95nZ7ep8svaUgbyEbr+eSlMGsjO/GC/utojnZrM0xhyRNf3aGmsHPNA8pjreSph6kIvCq2FB
bUk5jjG/Bilfsjcx1kfnmrSwh13Zniwc5YxOIngJZ9ZCTP0iwcQOzfNiAJXn2TJCwRHdym4LxxOL
IkCEJmseZA86oQRt9DQH6iNYAJ20sX60vByCZB48VfVzoxg3Czvrz4WVjecROS0cvEvD2lyxNj7V
C2NGp1AhckHpHBJ6oOD6ogj52WPrdsNdUiw8URPClrJF3ozHF4myeCk652cOye25aC7z1JvPw0SS
I9Evnx/GFtLXRN519Hv94k4A2Vhw9TEm/rcTpr3skyWGo4dmBU8KlsvKblNuyyzWYKGHBhU1wrN4
BpJ6o4MKDEGrPDJXJou2F7+sM+KrSx/BPtFpt0u9yX8xE9s/FS7aY4CmjNtN+Scntj1SDMt3MXnh
zqpnY9cPI3CUIgQ6W3kvpjd7L3HBgLq2+tuf/4tBLhe5WZ9nEn9eqtyXIuHm6ME9HpuUYE0/dvZh
BT7vnJKYPryQ6YtlcPtaNDJgq+FXSCf3w5tTwNojby66DL/FB1W/eDknu76vTeb/SSuya1jZd/Cv
cu0vl6K/y6gA4nYt0KhN/MGJx5QAnkgNIcJvFoiMDDEuXZAGT/SukjwR+gvACqj7DlADp7X2k+3e
Zr948KkbJq5rEACT+RbEZHLsPQH4YFQvTkhbdtf3r2IihCyLk6hDvRsHAH7L0MZRXGevZTLjx7BH
YLpGR9ctmhKsr9JiTmF9HZlcuumIqGJzAoiH5pvAjbwzHJaSVNtHZR/kMpNaZdSRD92hCc81+hqd
eOHJCusv+DpgboiElyCFmQnsSfAKWWwX6AmxhysHDkbnOK8swFJrrjlCCaH4EuGQrig6NQZ/n2YB
vDVqlDdK+y8VoJf9mME8WxTQD6ri9zKDCUWy7J04to6gnlqbyqF7qhTumZprArYBOl294CHaGi78
/87ytjjG8m8ZKYqNbIZpfbCSuMlMoiAi2M7ToPAHkEQyJ/2TThGxVDf2IhQTczETVr54zovwCMn5
Ps5bte5QtNFepO2/1FXYPXRLffBS753NuSI5HML3mAZsAON7X7TOjccN4pFICTePuCsCwmrAdeSF
09REXoB9j+0ctQGHpiLEH/rF7yod8TUJbgHRFc8Uth1sbz6BIe+Q4xnEJU7wyxPcGyanyaqfgCV0
7TEwgj1wzduUmdVxsrl1GbFnqFAb91viufcAYvqDFqKJVC9PpKiWSLKLi7w6fyZp/S1oeUeqohA7
TVrLIUbHjCK5r5eJ7aIun2MY84aM3wJK2KJs6p9xfUgGe+pnwrq7jH4AYGsdzPj2t6DjgFq0IqGT
oYWFn+IXzLT/NreaU+xkDyfmhMvOc5NHJhhDFEJ93waqENtMcIowy8CkJxQjWEWJ+Kazc7qSyCEn
o+GfABADEXOeOvYmLIP2Zh4D9rKYqduk2dv9okHUMSHoSvCS6U/fZ7CoSrhMZWBPR0BD+ujzEzM7
YumOC+xIlQL6R8ETxzSXVkGPiepuDBmthkP8pUgCQlmFPE2LhxOpGMOznBg4DylhJBaJF70Eh9h0
ygjmpHWMdRWNbdiew6S9MDpVD2ODx8J2aC9PbSASjX/EF/hADtI49b26j5l3E2UAN+e6drtVIYTe
cREP3cShj9zXD7YHH4VPZYjF+SEURx+TzdFf2rPp9y8YqcYtWzh6KF2DcW4xqG1CFmSzuMYriDuK
Eri5NlPH4yKzU1b8qmKZkxiH6Snd5QUJDWRxOzISCCd1mxWE+aphJyws/rm/+ilt+75fsuLiyXfh
D+rspsO90wV3Wc5MrrZFeiVIz8jFhZUUZjwfAJ4Gp2EcpghpCQZTzJY6ACXQ2OzyCnUvjO4+ZT06
cUXGXKHWfWz4TuRb4jRYTL6oetdony336BB+QbTsIjZYv+q8fafPrzjxABYwm8BbpJpd2Kgymxmh
LjdVaL543Ucg4UXSilsfq27lf3gVmwR+OLOuD00v5EFj8xccZMDxcTMt5ne7tsK7KaSq3htBbxcp
S3kysGt0V4Br7faPwIStbSfL71SXEt9lqi2bZi+SyA6e5qEXRxdH3q6EIIS9asJviuNuaKgb1SDP
N8pln00K/m4igdy5M/j7Mz6SeMsuzDKRCROigDLKNL7ijiyAX/bhYQlTtGAi2Jumt+6Ljmrgaw/2
k4PrKyvXb01BGymN8NY5otxAjAGzwc0dJwMS1YhONQW43pqQstaxMpk9u88VFTWo1mzJFzPF4jrR
JWmah0FNB8tCQZOK0idz+eXa4Foykb3FbMBrow4PbEd+aFKPUHNY2G95E795eKIx8TGucEoOE14f
8NRY3A/NOXzIB7lzBPw5M313rcqCGTAZ0WCwRQuaqdw5dH0tNFXuOPrtmgqMkB4ePH94VrI5i3IC
lstWKGIyqJgqeo/Y2LjbC5rQ0o40S89ZZmBrwJS1iO+8gkFZ478tvim/Fw+1a2KhbSThFjGo/WJ8
pApZqk/eyC0lOMT5hNlZZI3UFYXO8ujXpPs1JrNFc3oVtuBwkOTLPugYBIPnqHeS8sB6gpvMibLf
WgubJocGuHEyjF1S5u9LypHZNpFi5iY/1wIqczXgOkJfQ0Zr45fZW1zmRNXXz1Nc3g1rqdI1ZjE7
LMk8RJ6KSpfX+fMoEfS47Et2jGn3RUmTWCO8qd2YTHfpchttZBt6bY3tCuxYoeRVT0oiyTvGLAAn
Di72M9ImaDv5wlXUxZh4Om8fK27fjl3hqqEBGsOgiVRT+XV7JFJNTp6lf9czWMTLCNG7V+57vnrC
1WjeuSln5NpucLBWJ798NvApyRkUnulzJK67Ei2MqrFVqpw1Pe6TmdDnW4nnUBUG9i5tb5Kys46J
273MgZ+Qga4e4xkSWpl2uMhJYOBvjh9KDk73uqFnLYmTjxHz9x2MiWd3mMuznec3JcbLgA3xIntK
TxQHb7xLXG41XYrbsEjnp8rJvg4d5Iz1qAEB99xnU3BuxAA+pOnG/WANd3HcUlVXMdOmt4be1IBs
qvHR52F9SeZ6IwPLO3/K8v8/wfjfJhjELogi/vsJxn32QXXXj3+qmbf//Ev/M78I7D9cy2bldENc
XjYD1L/PL0LzD9dkckDbByk8unboM/xbrjL4wwqYe4QidATZHsYUfw9WWn8QzzQdYjWWTyaDucf/
IViJoeSfBxiE7KzPVKWgopcjs7NGL/+SUegmbKodGPmzEVs8vbrmPuYxcrdSPZsxfJ+sSd6ZQ5Ni
lFUmNQUZSK5uTs8hnO7PzwZK4u6qMrzNmMhvVVp965oF5MD6mUe/AYp9Wu2tNvlAdP5V2/2tMQz3
kjIT2S5WizW7jrM7exS7YU4rmEZY+jnVoKRXqE+zVwHE6eruaZr09xYiMtBl/dRzBz3Ysna+xDlg
AmMy+ztCGNOpGasHXuvHHh4+QB2R7QXmI3y2pkw3cqjis8qnI3Cw/sG1AVCwRa7sJLlZ3qCjeaYr
nfSj4vg6pj+E6o7VpMe9w0IdIQDWGNzy1SQa2NAucZPhSYzZ8jrubTGHjK2CeKSwzniucu+H4/Xm
bdKuPGeewQ/dfdDVOT77FYPvJUdzBBG0aTp7fsOOy5R+QOHwc0+jzQu5d+0JODM29rIkiz7npn5G
zDomXRBeggHaCWNsggWa5j7ePo4bjuNfA0p7IismgeFaORV+rn5ocfbIWs0nSxmatohp3+Im/zUz
sr0MKOjPwQIRyEZt1hqnel/AaW3sWFAEyA4qg1PHSaPXF6HEszBTpvlutZqtrPqhblbeRyUQsucj
5ZfBZeynOwiwJLs8bB0NX37NfQ4biXzM7N/1YiFeh7nLcdNw+i2/3ckMEvHIgSU+p15yCzhe3le+
fuIY7j95o8KuZqsr6ATGAg52J2P0vFtYWgft5fl9qow3kPn5TimmVPEcQLzsXpNKNWeLVXybmu3T
2IXj1vMbKs9X4DFufI99g2/TsZj0x8C2GFPYaGezaT324YRTSefBwa9papqdh8Fqxz+nwf+2Otb6
59plOCREw5hZhr7JfNKz//WGCzjql7Fc5Plz8qJjIh9VvOJ8VsDJkN335pCePCd7Vmlineqs/+7G
tGGmLoMeK6ni3V8eWI9/jir/ox6qxyYD8/Jf/2kTHv3XRwD3PaNaktpkn0P/X3PARoZ0bQxNwp4/
HU9lUSEXePTUlu34NBSVezI1CYKesfx2HUDiizJuceudJSVQXejIr03O+hWzH1cl7GU05dX/GCdv
ozteBMFU4sHjdzK6+JicPHkJP5AcZsjC4XzWLKVby8PE7VoF2Kk8iKFde5tBaUoiOR33NPDdixIj
G250JC/+IgERzlIAmujI6MeT03oDMxsGg8oblgd/zrGRVkfqtnxKKtga1S1gbFecU/ZI+BTghOQy
ma6ueVKkrt4NvXggoqgxFEZ6L90lf0kGdQGe4599/GEAc5magXl1TsTG7wvDSu6FBQbDbgmeDW2q
7umeeLZn420Mk/kpkM7Ok+ZrYefuBRvWHUYc93GRUHNjML5ePmJ5CnEb5639Ym6xAtVbXI4mZ9rx
acKjckwVrteExjjMUridDL866vE3aEZ16PLhiyUFN3dm9dvOYaDUh+l1xuS9HdaG7iTJLyLPw51T
feeslKATY9p0y1BFqrJ+hAGhA/BYggz28BXUj8QMVOD2BIbdVmFJRZ1mA99SJJCqNDLYnO3wnpzd
lYD4Se2ThaNvtT/sers+8SM1R4z6kiwf1Qo5hlt6R6fLtAxQsqj5BbrUgV/y2UFb+ifYUaS1tVpG
pTh9oEju7Mqft6bhX1I8XmdN5Urg9/05BXzda684IRti/FHyuw9m4GAIXE9lIsSBY1wXKbUYW4+6
36gd+KYwk4iZexQAmHhl+3j+quG7bPSc79cZAr0Dc0iq0l0PF4iUhN8wijHZ3KledGhHrnu2FyKG
qnmAp/2MjhXucjfT970lcHsxWiyHybqWLo6+oSEeGRLJU6lCGw3JT9kx0EbLftUdJFLF3bEFkeXv
/ZWYiteVuHiozhxYjs2qVXqxfwN7WOzzkZFEUCJadCvAKPEynK2hQdzjC052IMch83q4Mz+8cM6Y
VCZb2VqENsYMVnT8bAxGvIVs2927LfVjVVg8eTV+UAVeKmzCQzjBg64daREWCvRhcok0tP1LrwDN
BBjqMBFy8/bGfD+Dca+RRU+GK4YNrqlnZ7Lch2XYt3DtT71jf8B/arefcMoii1+gRrwC9eJ86tDT
Z4BLhEyO8iqj1mKm2HfTY+kibsxFfW0ZzkfY1cPdKuTZVs2cTbTcDumaCM3nicpA3Iz9rBm+o5w0
wPjgHBPsMHRWH1wUCBCw9VYFcbEHjrfK1jwUJqpaEokJ609Ye3ljT9KDLzTdKMwgP88zqGLcAF8S
Pb+77YB86CSPuQw5Gay410zOT1NWZ4fOLd9Cg9jp55OnW+RbalJAo1ODfKQnX3UdfukHUnkWFoDD
VBtuRMQhOzTSO5s50/CCEV5OpO+AEuwP32QIuMyzHhX5ErZAk8+JPFFMo1QQhQhtubCPw2iCeUg9
oAal4R3G1v1os9K9Oh8VDeDsGcgPsel3Pev3mFVciz004z79mfWZ2H2Cues4fkyFPFo1LTaOBsg0
kBP7fMYxbOFmcNlk9L5zaSetzrPKjp+oN46klFeO8q2hTRIGzpajbnbAivDWVk0XyYC5w9LVuHg1
sIY5N7ZEfZxTvt65tjvfkbZfdu2IUQ/DBNrykxc7/n4wmYUvk3fluOrvP+9IzjPblJPWFfL9Xduz
oZK9L49aDtdmadqbljHEgkVe2hmdrVOQ3Vg4AFF36ldlB/21Goa95Q/GMbbbayyt4DFkBPYYYFgH
JTcCqsBKsNHOALwz6vjZUE4qh5yFeMO30WwgYhVPgmost11Fi4QtbJOlJxWucMEKfznBYYCgInyJ
8U3Af6j2Trn4dCpFXZcRcsnJodRJbd/Hc04hJmgx1GSAkUWQn6pgMc81fYf7efB/j8wXSFsUlIYH
mXnWtfNL8DQGFQ4gybUmdyvChIDryFewK4m3eezRY5ng1XSG5GcRFvWNAIW1iZvmuxm7+Z0Ectf4
hTrXPEyuEsgZyH/iwUarrAunB7zgdJ0qgAfWSqerE9XujVFcm5oBaZafekqAnaqE+WTj2lxBZ8p1
EQGc8oeBiWbvCiBxw+Inj34C+RJF+WSWor+sEyP0ZMVi9ACaC6GqtwFdmMBSu8H18EDXC5VAUEka
An6jmXb3Kw8Br9P4Y1CMSTqapXaaudiOrvT5nAXqInim7QM9QivjFVuRfuO+j1Ufke5kgVhLFDrH
53czuBldg0ooX0oKXXPO/HRood3m4+0TzPn52UjQeOv60C1ZauqIzID7XNro9rj3j52noV5Sxaqr
BLmcaqrI1DzLrWQ6gXKPoQriVjcPThDEX6t2cDj2d9VeTebDJ0ZxyW3oFR5FXH5b7vScDCgoHEt0
TxixTtwvs3wDNqcgU/OAzdZH7ZDkLUkHz6Sxt89O1kBVTrWkFzuI9d5lBDL2OFpWDnMkuoElHq8Y
5tonpYJfRcm6XdiG9dJrixQZuyZqpUP2LfKnRU40CHzr2jrWCz9OfqyL7NeUmApOCbVZBbGfYRIA
55KOPJ0lDnhpIVBOMfy+rl8iAha0uY12dl3G6bUYhzbiUWRm4w7TdnhVnXFq5u7BdYrfmem08EVm
inTcrUuy5Tal6ZW8LYvBYn0kojx75C0PDkFKg5uMmxB3v5pgT/Piznm+L/3aeGLpcsVMixOIAZPH
7tFdetzLk8H4Ii39kxdW34mfQ9nNxG1Ju/qpldR8BNNARoDEMPvOllNYOD1lpt3vrJyHBSOtcIMX
hLxpIvegw0l7+/YuBHFCiFQ9VhOgZS3ybP9p4vz8wKj4Z5PnfDm9TmdfJvM5Vag8K7l4YNg08x1o
CdI41wkZGhO9OhhcdHic0K4PuPhAiwivufx5gJSZvzwxzskyj+zCyq9pgbNtSIsMUcZuMDLrmKG1
dCikTldc6hKT+gxsuBqxeigl1eZgF+i4ouFoNcCBiZmFQmUqf8WxQBLTeuRL6c0USeqeMp8qnslW
GPVgGH5elVR3z496TC+F6T2Ebdc+ph0z8p7Sh73tTe8pJ6RtjgC5b6RpMxBm5926c7tv/e6rzelu
O2aQw9hdt5AjIRPrWrg/+Mn48RTQhIQ9fUQTcXXINXzxqYRouTjjnb8++lXQ1+jZbYdkXpyacMTI
xaWUTmPMugXFsKmdJUKNU4cYGBlX+nIMgatRPt1fc65RUpBXGZyA73c7gH3MQbR4gp2f7+hPOyeE
MKfBRqqT2S83a9454rrnqe/wd9ucGzTR17xl5jjJHPBaMYp9mALAGReMJbMXbBPb9FnkuJX5/zR1
KMKjIh4oI3dwGXcryzOxT47W1kUP9rtFMbFBUGHrzLa9G1oiP1k9osRlIUp+FlPukzJ3MEz2Vh5+
HAa/YiTKAc60S4Nb7BKkcRGpDz3eyIv3FvBku4619QSR5s6gNhcnXp3szSY4lVSCvJI4n7ZxzYRy
kb7zME1vNk0xzg0QcHCcqwE46mRfQ8lWozKOmNgl8M4KwIJk+8Fa4dx9+NZkXkudpJEbdiKqBc92
6too3mVzDaPnO51+8rlYKTMBJYVDVyIHjv7F4cWiaA5AHMZ6gn05vmg/ISnY0yzFu5LdEQIAgE08
NUrkySXXsgegDSa3/2/Czmw3bmSLsl9EgMFgcHjNgTmnUpMHvRByyeY8z/z6XswLdNeVb9soICG7
qiQqk4w4cc7eazcFaGpo/LSsfbAxa6NvkS1ay1PgWjNNBhYAIiZ++Ekjz4pMq1Vj2ieRxNO13fd5
7lzSIc1IJHHlXq+15iyUcSlIQThxYe/+iJpG+Ua26+aWQ6KxuBapub2korYOzBsgZ/AETR1u4ebX
7GSR+YUq95l2LUM6Jlp5e6UGSM4OYw/+w4dJSIAVaknOppEj7Co9lhFtpjCPEbCQKnca04sC0HAa
lAt6wB1PqjLVReDw/081lxu+vQ7j4JL6tu4xmo49JiVMQKjdt5kuo509Ne5ZT7T1EDvidH+ZwYSb
ZvLgh0Lf1hCAt11LzIpd6HsLqjZM4OEjMXiShp6C0aC2GlWoPQ04W05D3fS7Zmm7ReXS+II/QK1A
88ZlasyBAvMFcSSnGuXh2ofpyzoFRRRMdnS6f1WJbOP3UXp06ZsjxiuJ8HaK6kyF5uzpIj9ETKqe
6E/mD6rLOKGxEKxBS06wGwUxP2P3Lv04ufGsJLdRD+uN7Dg8lsaiOjTKh4oxz5koAIEcU4zUoqTO
nCj1kxMcAMzwTsw8QZ/9Yw2eZj0YbcMY1Yn/ma3YBO+cZ080QAWO405sERwEKFIxZmW2Z+b+d6BU
Gb7e5cnKLXdjdrFz7BTHiJ5gQKZ8hvYyJPlXKl0SupKJgQRjMKit2Tp1C39bYUZ9EBlG4yBdFG9z
lZ0W7yVA/gQqczEhVUzkWifEbZW74uSQIkNmBk0vorCv/ehCjMqBW0VdEL0EYw4+nQ49miY9fGGV
ns9ohz/OgxnZz3plkyxZ1SwJIrcO4aRqLNeLoiCc4sdiwlJiyP6kFyknFfDwzhRvaOtWb8UMFitS
CuCN1Rc7pN8GAaT+c8+J3UPwHu/TkFnIhLDzkCQOZmV+adBeXhG4+XqqjYt0anG53yutEAdOw48D
tfCtLFPInUsTsjSs5DTTytiYvoFLrweWLkg7q/z+Yfa3k54PN05fTAqRcogYmQ5s3Yl62cYEz0DJ
zhr9wqgGdeN8rukGXGrNegJqPKwrRXJHoemeqFzzXF3a9mc8h8U5GliWbJMETAb/bLx1Fu9qSq8N
WjX7VCgfU5F76JQbXHqkc3QJCUsyYrRJS8zp2I14NpyWNMeAX0lEI9jUgk+qcZoXNOXjvh6Tdg/L
/WrZC0qaQIYLSSP+GuZvdCWFu1nf2c8SigbKUafa5PMACSEiz3Tu/Sf07s45Mc16n7Kgs9vq4w4f
00/kDkxUBiRWYbTgNHqh7fwOn3TsZqd0bEkLMsgTG+Bxnu4vZmEQbzYMz6o37FM/QArps7Hb3wsQ
R0OpF9QZ0ni0oVK0/HDMUoWhApSEeorSl2krVYpEKraZ5+Fn6eZPo12dhhwDKSvqe4D0g+qBOZ7B
DuW5LaG1CZoYmh6woqRz0BS9H7JFGeHPPcksUlV7P752eLe+uGn1Wpf6pYP+9ZpnF0bZPfGwcQA7
XogLsSqePmr2ni0DQf7EClrBvbrNbRpT7zqPne0igbfn5OzOIcyCSJ7g/j7UYD5PY9V8Q7jD8+0O
FytCvuSPxEyoRcSsihfir737QZLRF+fGLvvWOjR00APQo82KvWO2+TpI+PWbJfO+sIr3qJl/FqFT
e27zVRvn1WxZKKEkJHl8Sx5KMWip4J/W5PGSi1doxCswP9vPBQRekgf4kLW1xCpaaro8F1r/2CK0
v6iAlNFIG6g83Xe1HPEg5KRLKT3mPVNUnBaEM20X14XPLn/MT42CfA8RliNHZdBv8rlps8BCSUY7
u2NU47HQNB6ZnDxeZhuczIiAEFsZKIWcyvAcckw2eMC3HZXyK2I1TKlY6a1C6i+BwvfWlICE6rLQ
8SnzBlC6TRt/YSBYZvlV69t85xgzR6G0jz1h1dTN8gvxAO3DlKXXni7o2bUdTvcBUJeU8cI0RSZk
8EZephyRN/B2BO3EpJgljcw6UfRMRIM829TX5EuGD+G0HRLkFryP8kAlON6anAddqxe1t9VuMBL/
glNWXRpWpqZzCk/Q6dz1gRZsQn1QR1RLSPqyeE8vKUYqxkJYg9ykJMBMWmPj0FRO3q/Tk9rk06gs
I/RFw4IxKu2cXCsUhUFH+GXgoGcywh3HhAErPMnT9+jUaOLiUCh2utsfG3xYngjoYlLpRMetFHpw
GHr5zcHde61N6+me6DLrwRckSoqP1iUgXqO7196jrhr/I4n7Dedh9iw9q/cIff21q6oRmxdtrhXN
dg3qkc2+a9FecugM/7JzUZ21NNCeQTV4VsFw/N5M6fzqG2OPp3JM+u3cpz2m13kVZ7UByTKPj9kX
K6QbHvAurWRNaWVaxYesoyOm9N7rJKeLXNPso6oAv4iw3LuzzmkA6vU+DBBEZwXwXYAGG6JrKf8j
c5eOzQwfhLaNZdLfof/ebbMqbDZducDKrTfQIvLYLISiwSDZvIe5FZTqSOVlesj6esJCUR7drz4W
JkpzpEOr4j1s+wE4pHopWDkwu+qPsX+RU58/6nOAbA3VqgSLxjFTEDhkDCatzJyEhhTjQ98HFFPG
S1uiiwvMNjqNHS4dH1HPkfv020g7K6ILeu/cS+5r26yqq2yjp8bioO3OjCJajrluYYTre1YWTnGy
IWbODj4mjr4etFNXNDNQEI6mHYgtuixUW048DzB9hno/MP8Kgq9xhDCFKFkYiuZIx3suZ6ylbkSm
hvSPLgF8SJY4VJpW+IyWEJBCJQOOMQir0PyGz80EvgF7abHF3Qo0fHlRkU0gQ7B4aylaQmN8tItG
89yUqb7BrdMKB6Om47eZF4gm5rqd6hSX0XbpCQAYcK3koPij5pJI5y4vuaV9IZlhSbgJg7VwB/1K
Ji/6S5bqthWPSJTIoZW/CCqQ+9zu32RQO3QzTE5PFclEQ2tMq7QJ7BNt0hu85Pw4JmV1bgwYnEhr
jiQ4vOlagGCxAFtjVaP/2AwRRlaCeqvWfYYjg12/RUFMqEuBBQakKl2b9GWRogGlR4EckxRfp66B
thVUTSm50HtmWzi3/yQNh2+qInE0UPhCBchGNJEoolz0d5nTOejLRMM+DosCZEC1ibFVvcx6howR
OUWrRWggx475r8+INSGb5JUSaI8zuNwOfe9viaPyLwhq6M8Y0ZHvLNcd9PmXBtl2RsYTicx2vx/A
Od7aOHurywGjuG68VOZH48BktwNbv5GwjsE4Sr3KiDIvKQgEMge6YHJuXy2V+56sS5odYpAnYRSv
usPtjDaGiWaHJCsY528pHNitVN9kkVhsqdjsbLT3WzGQoJWR+nJ2+2yXMQw86iQPx/Q1paFvrKJl
HMmUFruveQss3uo01cevQ+XjuMbAQ449Hpx+9HSW0m9kjDwFMb2bJCecbB7YWPiIACKVUXPrTfzI
kTrzdIhLHKEu9/0WVzwq1MMMnxPsnbEGTus8jYGLIKTXA29OnNKLwV6s4jj8prVTsLP7KtigEydR
tpHasU+XUNEletxtqTAtvAbe6Ffld+IuHJjwQBLu/5Y9k7koCeexmZ8trUg2BcPHdTlznjC71eDI
6aHLOKTFXQF8Zrr5XdgfAi00Lj22m9iahhvPYUREDQmYtgN/11Hdqx++VxrSc0P45sF3aJpwJqo3
jLDKi6km+tS4r8icCZuV7TfxEhM4hQHoH62gCe4jsAujKjyBQKnY+7OR+HhOjFrlPHJ8ownLCHCu
JxR92WxeUCZBASBoEYUWGjcTaPVmrLMzKKCEkc3EwjXHFCRV3TwMWSbPuvhlYBi7j7WTmArfTboX
v43qZ2f4qkPesDq4dg3LCD4/558+bel+I6lZhbVsn0erck80c27aNH8MXd4+BaT5tY67UWaF7W4G
nNCL+BcuY2tTV/I9N/QXK7BADuhu4kEbQV02uRq+smAK1u0oHwB1ei2qtV0UBw+x6p5Noz/EHD5A
a+GqId6TfpP24QeNuQnJiWAkzFGiUpzJtebScrblvWw8oe113bKPY8PjE5JCyPkGn42Gqp5YR8/J
M3LGhz2sg0c7iVskADFX0mcfQhcBs4f1MkqxxDx4AsHxRmT6W6tRmjN8h0AdTzz0qPngS6X4IsuO
SEGviNKSvM7I4JGhdDGTdVwqd2UN1ZkcLP8ShpZ7uX8VBBqqcaKEWwuzzAZ5Xb9H3/FtCJzXAQX3
SmHJWVtVGDDa5+X+1f1Fmxt8loa2z8c6uAbEy8GlDj8qKRNirdMqvJb+cGiKfkKgsvwdWQXhdWj6
dtea7BNMW2PEqAtwq7BLfSWpwK73F1IuAq9Dj/Ofv4MvIby6ZUJim2N81QMnvlL6zwSpZbdkzOPr
//v7+1cCKio1AdQax/b0SKOd0pVOfFTYIUC2ckIrqp9s5CyxFSh8akjyerUc4iQ2Go/vjw2u79K9
pCG8qXzZ02NJ9KPrmm9AD3l6BLhOXU9RUpOQYDp5sTHmqgbiRvGrRxMqe6eA02X4w3NCa/LcR+VG
6O6ThTCT8Moo3husCH5Lv49e/C3jnV2THUThnF6jnA6ZJF0FUSuZGdAPC738lQ/RFzmEe07+R/rJ
SDfdicNzRSunneSulhHt99o8iZHRSiYRSxbt0S4gfrfDR55/t6z+XTD864KayB1AFURxxan9NRWK
sRppiHVgnV1MJgBEJFWbRao6SYpPDXPUBK0kJmlCWCBOoWvgFGe7KE4tdBqa28OGhvGV6O/56MLg
e+vED4wGBScp81gMpI7mlc7Upg+yrRsnV2nkztrsEaPnXQpxLFZon2NDrMZ+b5rF+GDWYDtM6/ss
0uNk44CbBVnKoWM/plbKiLesr1BVPI6tXQ9HW6e3RoYT42hXOyC3g5S1dKJD1T0S8xii9PZ7TqXd
VduPUHW/SlXa6FaoD+A9kANj0sdr07Md8g3RMHzPAdjqU96w7FY4PuH2Qn9aOQ3fU4dz5ebNPtFg
7uTFj7RXA2BMWWyA3rTgbSxkzFuug2xdkYx4J2+j+yMZwX4GBSLdCWQoMmtLrAeQqaXhMbWiHs7s
dGN0DUff5beo5cc8+K/UefPK6NWzW9qbaI4+YCwBM+a5qHVsSTB3UBTa/8wRhr8iTdJd6AxPAGOu
ReY/Mjuu1kYLoU5PxsqzanSZ0uYpCDicmc60Rn4zbatKvTiMiVyk1x6yS+TTofrpJh9JZzM1bWDg
R43MMbKXERhOa58F2DOkn2OZztv1NDTFVu/aI//189BXzVrrKqSTE4FOeYNIPDWfQyPCbgX1ZlsC
OmWPJj9G1V9xR+5GBbeGveOnsvU9ZbtnJLBx4OIcWOFpxoeekRO4keQi32Zz9WTUqvKyWXmOzyBJ
Emjp2gMThcAu6f8CzOmDcss580OM8tbVdB9NP99I6H1bXbUIr6KfMAH4IKMOITXCfpuYoM5tAoCn
essmWeN8yB8aGjzSGi2m9JnjAVR8Yyj5nfc1Kh/kSJJvaHFTFS0mEr1lQN9h2huXPaagjVI2i/uS
cOxC4/PxkUTAksoZDSTNIWybPWfOnCmbYghT0rRP0KrCDN0XWoH1ZIpvjbWcSZGarsvKdTd00Nhw
DCLLVrKpny3ICqum9/LYxBiOfSnRzWaTN12xQf8KnJXtcAhqBvR4O8qRrSKwq3NQR4QfzHBEYeOC
yVpnlUVEG7dzhLxpGzvlWmjJY+HEJhGMKQBPzd3aEWOdqYPPEvQAinD3wI0U8so4lExJMVdY0SFx
4P370abJKhKEINZAEBgI63hhyo8pLoj5IY9wPQNgX2f+awGihXRi4C6iDjYM3J87UaGA9bLCJNQt
ZboyvaNsek9Y0Va2wpkaIqhJGwzlZLC8VRMtHzoYIGIlGHoUtXh2OoHmOvd8FN97224vRcaoFvbV
RRI0vc7hQgKTo1M0kAYaWf3KmCnidWdIdn35ViN5WQ9t6PD2NM+omzG35ygpkYgfVcSHaumWZ0Jq
4GD3NY6THyLEsaxYjPMaIFk0hDvdcV+m8VRJ/7vBSrRpGUd5zmg+6bTrQ4fmsulABsSQTkJ8uA1K
45+yCL50PHWxa2DaSkYK9WJ+y9zsp9035a5cEiqdQ1DW3zOLXKpZ9owaZigPktZpCCXVqYmdyVrl
9Vp/E00Gb0/zo4vOZ5H5gF1Tk7l5GRdn+qUfqAPeggXKb7XOr352f4KfENsq1byhdvS/wNwXpeu/
ARsGGH1b8o9wbdeVv/HtqyKTTpyW/rFLgEhPzldAb2QL5UivwiGQOwMnJW0JA8gGcPd7kFeiXRIO
+jAg6cybCfEPKU/YLqA6+rN2TnyC798vThFwYliIfG38m/8tnjX9Ge4iswRMhoRZ1Ev7y3Kj1rND
k2DgiH5+6l7u3D06WmSNOaHtzRFGKQazGumr62FeItEycW47lKjG9PSXC/xEIL9foGVzeS5KQ0P/
DKXvMfxCXA38o8kxDycGHNhtHmIgjpbQPOWuwwa00+gzcSSlEH2TtcbOVVz/fBm/aYz5DG1dF3yO
ArO8uRD7/6UxFuBatQDp4RE1DUOKOcH6bW3Ip30rsOjRy+XDLCFU+kWa/kXe+CkMgDeAeBOHT8Yh
2Aax9Gd5c+DaJepg6yiXkXTDuDCOImerBpjw8/IbB9YwoJDBE/bn39lYPvt/kWGWnwzS2xDcubpl
qs9kGAFVpcjTTDGCiqoHZF/HdtA2rt+IfRtEu2nIWLaa8SWfnV+FPZOUad6me7WX4a7wtehXNqbJ
hvAy+m/5iBF/7k5pXPcXpQpwgBTxaB3+Jk+VYHM+X7YkEsaxDWlyy3yWp04ZLR+Xyvgou5r+ijYf
h6VNUzB02Czpuzcp1kwK6j0CPXMGRuwbc3pGgFujAO1Jumg4OxvFOUiYuWtwbOqumfaJUT+Wbdme
Or0kWx39ni21HXNjROTzRzY43W5oYgYOjCZWgCe7c2mEaOVsC7h6E6OewEXIaPpC4S3+Et3w+93p
KLCvaPVs22DIuAQ7/OvuLHKz0nmnrWNH33jV8ACvdFltq7771kgqwXtCtLDjr7WV6N6f75LfVzd+
ti2Uy5lEGUiC//tnEy5MXBynx6PQrS1WxcZDpAlB3PY39tI2/fNP+325cpRNNolSFmkE6nNWiEVM
ZIVa0jpGhvZzKMpXNN74+ujuw3P/BbH/559/nvGJjrQ8A2AApC4dpMVYFj69tUmVVXQ+CnVMfN/e
RlpMLGi9E7D+QOwtzY5lRBAVtP0D7Yng5RyZl2S3LRyagMt4tKptE59d+XQXjWYQ9de55FQ1QFEq
8DMlLFhzG6gHYPFHamj3L8uH8fsC6liK5Ys3zJR89ekDyqPenwbMuccwBkxAzyLfxU19E50THEfb
HfdCaN8kgzDL5XIRVHVYuEd6bBpA1MFBIQJLpfG7CO735DLOsEgsLb8YURm8zPmrr6p59+c3/X/c
zkvYihC87ez3n99z1xgifS6VcaTVQINfMe1QOMH2KAAPwi/EBmDPhLrLCTL9Pz6h/7+2/X+sedzJ
tiVpQNum9Xk/tGne8rMxj5PJkK2rfJ5WwkG5Q+zfSUim+X7dTxfROiVcVwBGd1xPPerjCo1f/5e7
XXxKZFnuPgwyLMOmrixLfc6fId85lzhOxTG1KtarRT00L5qfG/dfuJvLV07lPHDUh5qtFX95su3f
H20Xl45CUGczsPl9WWHW5eh5qB9LXQfT20KpxMz8TTm7TKZPsCwkAKGMFqi/jHD0OECLHDAkCa03
OzL2PqnkP2ph7+euUA+9PNK5X0cC5149o2YILIJzQUO5D6MpbnMI2pcIhGPgduKU9JAZlcLGaPT6
rlUEBoAcmTn4t+IaRMFW0mdZYRhRXlbV7H5AgbcR6ab4FbOnXrb7rnLzE0OJZWlQk0H+LyvY3ixR
zYopCNeEPCD9aijT3Vqwl4n8LdaDJ2N2Gi92GRQOJF8H7drhRtlEdjCeg9iwdsNYEStRamch++lt
HMhMjVElAZ9+qrURcAA23aYfZuZiLsPOhhNV3OkzMSK9c84x7sH4vHVNKDidEb795+fmf2zYrg47
13DZ9jhA3Bezf+0DecTpcQKZcgwG0znNicIVn/2Iw8aB5qKfnAAZRjKhGVg4WVMDNBx360s3+uqA
H5HhMi1YOG6r1ujSnSsG+gRoGRmWlPWhq9SrmnPAxh2O7z9fuPr9iXd1m1WW8pjMOuKn/nsTIYUb
2Qo14PEuE1VoTGZt+gUsU/3IsvrN0aZjmir7ksyzj/UpZSadd7fWxWbM6YHs4QEyBU2OEuXDeYnv
pPssUQ/WI2RgTR6SALS+FePaxQzQM+XbmT4JAG3JrKFhrCXcbzImf3MltMw8yZRJvoVM/SjG8nav
rFrO/efshliBhdEdcc0aET1kZssnM5OPo8YsJK0JUkb0DAYlYlLIkrmv6ODVw+R62psjy4VhAfTo
njo7U91L3uGHzB+zVY0bbF+06LyUMXz/85v7P+w6rs4ezSpCkI+uG5+2ML1qoMc6bGGpQ1DnGF4b
G/oCcjb8RS6W+6AFVSR0RoJJYcK6rWxBpguiiMQtyU1L/rK6i9+2VGsJaTQFFiLWNvPz9VRRw+Cy
nojmJaXzYDdIKrD7j4VeXwENIvt/TNq8WNsQ6IxRL71wRqme2wzeorBozh0s5L9UuuK3VZ9LwtUk
dcty2S0/F1DObKDJpnl4NMJIIjMlZYp+BThpVK2hoD1jIK+zLcIS6fdPBwv8Vqb3xgkrr/xb6NJv
9f5yLWiNhS6X4lUt1/qvhzjDnVPC5AUDHwh8gbgTsAJX5GcN7mogIply1UD6ytxz01qa2Ngd16YN
5UOQpPmS735jru/z/3TmpuK0i+gUQus8zm9/ua9+350sCorlUIK5iQPC56NZKkMyrUobPGtN6gdu
Sf2QBfoZdazLOS0hzYHEVpaYxn/wfXevubuq4NF2oyw8a9GThHq/Bsz+GgZ1fah7WFk1wQDndBou
oTci9H0qqxFSq2tcW7ctn1khshMTSwxHQ7k1OpbhImnKJb+w3s6F+93P25/6jPyzmKTvafpC3E3L
3N2EOYJwFZs0FxdhdVj52N0dhbLQanYSpb7Z2OpA3BYhN1Nmb1ujalYlZqGTCmlto0wDPOmQatBA
huyFne9pFkjkQZbrzUUOeCmepwee6Zyu5ABtRvnIGzVnXZgqP42SsfD9pWyn1iML09zdDyAFAz3U
r7I9z7glcYfk1gO4wZzQrKyzjVcxUc7HSfCaGeX3tOGIG0TgYECuHHBw/qp19CC9nJ01vZdLECqA
413nPtwX0Zim4Qn45PNUdd/1YsYbQYo4SivCCbWnxmgx4oxoKWwzgF/2lYF/jOfAdY9WDTFxOVdG
fv1rzFGwx/CXWVrpC+VzIK4ijdjjMn/fmGr8S83x+82vBCd9/MaukmBJP20EETisEjUXwJ6E8BPI
zvcauhy2Dh5gT6sYIECd+MuN/PvTr6CfWqYNhZUH9nO92Qa60fZjWB+dJGk9rTAvade7p1jL00Pc
W8S7O3LXthFdGlRZGWae/+gVVGc55z9fi/HpgEPiIqWWwU6IGUzpvz1T4MulqGplMprWXirbyc88
RGzBioYtst8d9g3zYIX+hQQZqED4NWabOxFiivslTkCbAmytc2e4RFH+g0KExrGhrUuEjqOWUTvh
0d/M4SNhjNWmQJm9novaU0lDSMxo/G2lJzWMxepfLQST38WSliX5XQzJGXWxkv5rMTNTJpUmou1j
OFbRxtFCEISZ0o9ZE9PXvv8Zy6I43r9KcvLPyyk6gCAjVaTFCb26f+n4SJ4AomepN0nty7gkj9xf
Iqp4JO4jhWetNve/UlpB85DWxSpYskmMMWGg0LZ7iRCOIQhRXkmCgeKhA8BezQxTYkseCfTUCK8r
x//7pY4yRQtoPOMcl8c4dKatsppfmTtpx6i4UzPJtqqzxldrYKPhSvo9sqVUZntTJXsIgcy1Y9M/
wunrCRjg14YGsmqXLyfMQgwkjvnycv/KbSIOlERY84o7mWJV6o+5ImW6q+Pn1jdxS/sEXHIWTfej
Ze4MR0dmM4bPFVEhBqsYirnqBYQdQmOQKoysZrIqX8MsUDu7ws7GLAG9uGZFYE7Cl7sz8z/2K/SC
WO6AOSiSdg7dxFiGMIXqpkXvoq2PvsyIsDJDCvA6Gj2JTWulN0WwhweXgkhKDgbDjSdAoeIlD7tN
g5ZlO/rwYdKUAauYTDi+eILghPPHKXOcBfy/offseyXh4/fyjPibmxkDti6DBLaQ2Yb7FqPY/SqZ
gV9yZu+HLqpB+tu5em4TI9q4CXcDxxcm80iENlaqtWdNFt05RvzE4QLWcG+QAVy39JpAvBL3Uukv
caC7uwDtcG1C6sfzv04qniFdq+CGRk0JLM6+q/3MS5AH6UMVI5gtEhRY1mDBSFvsOmxb2ioYGF1p
NcybtCV4dpqwy+PW2nMPAo7PwV7ibM134VhzXiBCfuUq2EhN8w/e2T28PvEyLCE2SRWAyW9pyU+F
ys6oXBa1kzqrBOVZgI9i1yJy3eHcghDWcn6CL8bs0bdeEIwZW0B8wa7I8EMmxIq18PWY/wRf6BE9
YLWiDSXMPZF34mBk5j7gsI9GncyK1q+PE9giRh9JXolveaa+mHn2zWlI2wy7EF8prviD0dWe1ttq
TwYbVr6gOFjExoDXwdVX98ZXhLPUznlqbgnHiPZNuB34oXFXjzcuc9Va2OP/06HUE2SHTv1UQH0a
MJI93Y2p0yLLHSv3xUDfxRCGPUdR+p3zsXsoxNytcy3Ot86AvKpPo68oYatd73Ab3d3FPgrbm9kz
YdIA5fxTh+96MFs7txHpbgjR903ERqzzOARJxVO3wmXA/TobjzPKmJcBjfgqidIQcRJ/TKvugpFH
sNrqFroRuguQ3hC1hHK8RTVVv+zjxgOLH++bSj+7SsvBM+J7jlPMiyOGv62pTSEubF8+oRfgx8/1
Mwmk9kZX+jbWEsxelgMmiJ2XYCZGnsXBnKzyGTJDsC7rqmN4YqZrOTNhzQHA7cEL2ZuWJ1/HcoqA
IN0T80kQ6UCwd2NOAWJbHQlkHZ5ploQHM2YVanQeiFx2AB5lAgEZGMKmZ4B1sYChDo5N/TQ4bPg2
E2q3kCj0cBacht2U/CwTpKJo+8qzHkWLMgXDSYqw8uzmj5xU2jOt3nRLA9JdV6RDeKTUEGGsFcHB
6RuqTAs6LXXtunBy85GKCcuK21zythNgRLUYT8QTxh2yHmsQ3qsGZM6mb10aKmSfnPj9w6NFCkyk
O+MtVvl0Q0EVcgfMq36wK0+ZoXMDkSUeIG+vKo6zULaS+Bjhg18auMOxr7RzTOQnLMSAhf5bUY70
5PLhJTFcn51ymjZtGTwgIHaek+QfNgYmrI1cWMqcejhJVoGBbRMxrwmt7KJ6v0cIdXMhI7/Qlhee
Xk1ynYR5ehzT4JSNRzIKbawl7Xs65fUuymSwDkrys2pkSSeCop8afVS8pe9hFxzIpHNA0iGCmxC/
exFj7RUQV6L/aijRWfLaNXI94rY6RajJ931fHpkyxidNscXVrvLxgJToGm2TsrJkSXnSksArNfQf
onDB5urQ7Gq93vlJ/GjmtPrakge/KMmqJFe1QnQzD4coA3kYTNkrWz4LFRpV3m2dRp/bdBiS0Let
qYldLEhjv0kZBu+CzlqNATG7yzQ1LlERmU5zKseK03Ln7rSq5GnW1dWN5a8ksDaThNKKLgCXtBrV
NkI1lQfMu8ntLE5TRrlc+RsrN9+IFDFW0BAMr3UUdXOaPKC652OIS1CQkB6YAA84v7RdkGIUwC02
k3fa0GjTZ3cjcBN7IbblLa6YbOfPFV4JVySnWr8YnS6vHFvQqsGneRhqcmJ8ZK1okwy5dejZ78a2
3hS24Szw2m5bqCL0kG7pO97Xfd+mk1cQHHdQssJzvnxrhsLRWiy0FqQ7Dg/H+DywCm1tllCHNei5
MoJ4LYNuRDxxM5VUzxVLZWY3+W2einw39O2wnmsLw0mfYPHxO2dd+brY8k7GWwJA8VJOzWIZic4t
WclMX8f4XXe/WMnVjDr7uwVvo1FVil+rMMHuDf0zKrX1XftbwJbdTKF6z2zAaMiIwoOrgev3NfOS
5ea0rfv6xpHyA0Dv3undGdb+xqSU4mA0fiDnwH2YNY+2LQBTwVXdm519TZPgatDjfjCa6ftkwq8E
Xn02Gt3dGzU4s1kitQ2wJxJqMogdJdq2i2YL4JnyCT7RI3pxnDpCUPDWRJuhbfqQU7N1INZXbIrK
fL6PZbpWAsokVYDrzt8k6Gzcn9a5zauTyT3D0iqB2STnIjbrg5HA6279AKN135oI84ZxL/kpIiuH
k5UXuygIxVn1FjFw6UfVxu7VRxYkafDs2rm+VSNZUmngT+sCPN0xImw2nE85bNor+jIkxWapHZg8
A3nRa3dLLpAeAWmgFQRBYIqfCtcJLwr7BPmDzrmqrY0zS7Wp/eH97ixvyXxxSEnY1nMDTrR1VsqF
IOO27fo+DGlL0hS7PtlUlRCbEWnrdozoERU0orfM89G06sOB6Npw42TisaQ7Enf/6MqrECOYte8S
UNlXZDaVCQI9DPdmjvXeKrG+D4uFEYcoPuFaMqgLfyAtHvdlK0kRLAgBiOsSEUAH4t910cljjV6L
yqmhSHflLjLUO6Fi8qJmcPT45Q+Gnn7zx8H0mIeKVUj85NrG6xPpeXuqbevZTQnZNcG++zD+0Oxx
Ak3K4TmHynbqIOwzRJ3W7WTmNIubvcD2a1CaP9Hbe8kmQz+lM3qVwU8OaURCZIptdTvZMrwiJ/Hg
rjdo+/BDiq7FeAIr/Ej/UWwxZRBSicKNA7MCXBmByE/q40Dz6GFmM5bIWw/SCVlA2uTazcp9oHVi
RQgoIyaCCCwZ+1VN/0b3r3y0Hu+AkyCxx9u9DkU07aWuDP8Pe+e147i2XdFfMfzOA+YA2H6QqKyS
KnRVhxeiOjHnsEl+vQd3nXPVp9AOF/Cj0Q2BlKhQEsPea8055pnxvsFpHEm3UnekQHLk+wqsTtSF
IZrCnp2TmEbT7PoDIo/WDw13eFBgCKtjqN51vUICb2hBGbLsdFdEzjVRzWan5BmmmRnhHcwChCpt
/NWBt3YYRY9j1csfGy3lgpYrT2poVrvEaD1O9wniE0tgBo+DgzfWFWhhQAkacQdcOcN9UC1pv0P6
cTDapzofX2xNBI9Ui9BDVal+HTBZUx4CMDMlLWK+1M33bcqsBW8T1rxhPsWtOl/1HvBAkwvly2Rk
V5xIva04PwOQvQ3aqlfmw4rf6N05buiO1sC1qy7VDk1aML4x2TeyxVSFA6ytcB4RPiTOBv7QvV27
X6ED6DjHTnVHl2wOpvyYlgRImGSlYNyA7vQmAm6BEyAepZ2KuWhl15M4wvF5ri0doHNVPKDGLg9x
5C5Jo/2DaxCaJDjAvBlbUJ+1BVhvU32sbDQ3nE0OcehiPx77BIN6sFwzmGqNeXRMzE92rTAeLFok
yVVbaX6HZO3YVnV8ICr8Pqxnkh3MOfhkR6htRpsMuWS4DweTYy5pjYszc1VukH4DrSb4zjCvnjXi
ARGkME14qb048z64Bh5H5H13fW2eKjE1D1ZbtQ/DgCJyqEARLvMHud8KNOFr0cBwacnZ2/WOMT6O
otHgdBveC1cfb2NN6OEx+mynCiDBgD7Wbwh28D0xHWaFeR4z7BfTE+ZJyVUMlgRe7PhlPo6EX9Oj
42wbJOq68lCHkmAaPixIGQCFzBPT0QTQZIxPEFg5h6TDfkE/Mlaw3afM/RzMFgAUzXsCzI6ysINo
xGHdEN8bc1lf2gW9ju2JvQ3zYhnQRiwAt7RmtUmKtFlROENzVYyHXO24TjYmiJoBvjde403ZMx4g
WRvARZbOOy8T0A0IezxzqZngQ+gIkKriJ6UMb0NXRSf5Az67oo/TQdVwRQSjRRr9wkc1SmOLmCc9
LVENh87pzvpIbvhIk8W1mnteDvFvMiFhTtNq13lINchcVXbNNHUkRqhPBT0AoNR4q5by1txG34qB
Hq6H83UFRDI5Y7Hm1KzbH2jBfxDFdGkUXF0mI7ipaBMcj4SeKW3U7MsGryfRzJnarruFZdQm1ksc
48GpW1K5g8XVhFW/vVY1sR9F6OGz0twTJ5Jhh7/a3eoUv/y4b1/1rjdAkg0z3QSUO6shXM5hgLaf
SWvTQouZgT2pPkTdC82y8XNmYUGZtnmW2Qxtxw1AceTtYVUw3yrai+jg3mtdcMwB8Z5IsvsadrWy
y8IRR4dJF6w06IdJRFKHfnaDbCuCIe+tY0pQF5g428JqmwcD6vSakI6vhP1NCySe14qHVRvkeD91
+i52PGY+gJTuNISdccxji4JZafVHhsPx2cpPFeFhdyPB9FtMAN6qoVWCBBzMiU2T1Yr4DgtUVGvq
FtjNRnHoncbex8F4CRFcAlXWfzrNZN3lqnsm0JSRpoknpZ4SsY+QZfqqYnwxURxvyK9BAGEMBCDz
/e2d5kW4nBp0g8t6L8SjBEExNlI58L2VBplNYiaQmmuXYCL7u46aO8XqP9SoFtdt1+SbyrUDJuxx
T/4MAY+UkANRjmdhjUTeIuutQID1KOs2KH5TqFp2c3IS/aoBR35kfs7uuRhk8/gyuPnRTT3zii/3
VJKUi+gWDjP1e58I0XrjLCFxnYOsclKi+tzUVb/OmvqqVf30sd+iKV9VathcW4ToJq41B8TtxelJ
ex0ifnnwENvAKr+Ihg2l9dASc+GPfXFNsQr5Woj6ssZVsUrd7qXujQ8DNmRsRhOwE3PtJAGYMBhE
a878X3MlwoOW6fWd4D0PnrBelNL7wlhlVZtutsNWyzCXosYuawoMNFlyV5NjIGeZTTG9FUqzyjYO
haNtW43WKyhhfEFL1dIbskutRwx4e+jWxg8NGBf28HpiWGXt1brUP7rBKxTFr+GIZ8Z0iGKI9Ax/
pMa0f9QNd4PNUvODtgu3ONv2Ie6YdDZagl9gx0RedIdz8LvZM5BzKAwQL19bq6DDEYRgGrea/iE1
KIlpWm9/J86h+KLMRngHjJ7Zjqt98DKC6kP7szFYw1WPs0OjOtkpqfPHsGHiZZK5tk+C8UFMpoIC
S0nJGodn3saVe4g7/dT24bRphWG9DgTnbZTJOtgw2K/MRc/s8qXdjgfKqbqvxHiM5Qiu5OyqxXQv
YlTH/EkegjYgjM5QoCnpFmyw85N4UQWlPQ07tMXITCaO1RbFauQwfy0Fpx2vNT617OurKJy6gzEP
ZKVCEd546rThNBFv406c9IkW6KDVlzcQ5CIgA/40+gksbQwOVCXGxCTLwaLyHkzsm0OPzrgosbOQ
bqfmyZNnL/bKFuEgat+dWxP5iP6tWhtKQDp4HJBiHyR3uMYIogpgtNc9FqF5Hn84NnC+mUAEKoJj
tHgFlxN6+71K4mYPSwTr+TB/VXZweXD8eBeh9+JoC12sRyMafInvgioAO2lEth/qXXUUOsVaKZqk
UZwebYqXq5TAhswKx53pNFRhmda5RdXuTDJARy9jOsUlyB7Q8xYYy1fdkG70sCyOQ5e+9p0d3zGU
r1eNDZeY6AP3EJXdg+g842C0DpeUSZVFUyp5y31qM53BLIe+YRHxHYrhszCbbiu6rCAYyqb26TgN
gb2Cid64WFQ6gdAmatW9vOL3HSSJshwImJg+1wa+MPZJbKhA7UbQ7J/sVj/EAIwHh8RVd0s8bHUo
RlpmxFAoQFfWwE3HeySezspp6JSqzWbsdfIdOMn2rt2eSER8mN1Uu4gGQEjfKDi2heDYYSLqLpOd
rAu+NgJqgtv07M01kA3XguuveiI5mqC/1rNr77KlmajizWMaJZDTEwpA/8Q4VNiDoDcTyxPMGKsI
DP3CY5hfiOLo4lg7t6K+6GK0D8qEAZxa+r13LK9riC021SI41QKnyyFJ4eG3GkG4ut0+VZnePmZN
Yh6IGaCUqOT3zcUWlvlgpeGZ1Ldvqpu5m2ow652LOIFChdtvqfhqH2ouVYeCrkfZlPeZBctNkLIq
Ai4IGMwPSJqnxzgDb5FO7qLfiO+Sx6x2rZPdZ5rP6ePesSdwAaIOIZ1zip6jyT4zEh2mKzVk32hg
eCTQTh/QrNKkq8lotmzRcjSm09XA5YZxmBgxfJDGg+JysjX11t0HQGbWFaz0NXNli1bEsufWSxJF
WfVkhnUAuqwipBHemuuSSy4+bEGs76g721Trua4pOuVqL7Y/i+m7G+HOUqqAKaY+ZheCb14Dr/jS
WxRNpuxDm+v6sz7MuE3RP4L1IE3eGr4z5498TFNgw1H/Xrla+aatF+cWUMnWwLW9oqwNUyE0HxvL
2sycOJ9KTkZT5B4tBk1bQji+VvUUv6A3+ORq1QbMb/PDot4Zps9u4RrnvlejO0j+ew1N2VnvaR+4
lFv2VjH/ECRyY20gLggVt/kSBJ+ZEX3IqRg9knJl+HGUXrs+U+lkxNN2Jr51w/CS9IIQPGtBOV1J
gumpqcCte91k4fGu+1UQCGtdz9SkIjtsyXjXX5ZMlTujOit6rO6IKCHAHG59TzeofkmtvvXrtKk/
u4sVIRDVeK3rUn0QWvEJP111P5Xtz6KHRqaLJNulxB58nCd9IdTNyqWc8H6kYja3OlOvfdt7BLwa
SnsJx/seClK5c7LAN5wEUTAltjUEEs5V9gIqsLo6PTeop4+kN1EAnPTjjEUGPw8y2QNKTgpdXkYs
s148iWT8GJTKuI1A6J4DTZyMpTRiT8PAaJvJXF420wUd3XTROZX5ykhQhNdPz2kfmvfDxAuvTD5a
XQtGu1lHExoy91OEZXNvA+4HY8HqVAX9k+odCBdSr1kZ7Uqn1J5DWOSOruafyWh0dhmYim1Tat2z
U+cHBv7+YON2X20CvMrsjxBqQEUqr1o1fRbwP14iDxu467kbwhgIK0vP+YyMjGSjg9NBn2IW79rd
qYwIMPB4bxwg6WppSSf4HcDX9fZm98i/Hz/uhxWBsuuUf1yvN2gtd/BCTtZFvye3+qP9nWqwXq1a
sRJERxWQXGgb+R0jiNgnRwyLzsbjLAwdYNqDN27Owr3G4gkdewWruPFRze5Mf7O5bC6fLzjLVq/u
imz31bgZN/rWOtaH+D6+H17cT8ZPsDeMeisbsCDlnDUeUVaTR9KpeovWxybNt+7XkXbVXj1kp+le
3Osf2s8NonV8JniiHNhPawrXQevjBFO6bU+AcLDHvYoSBAeJeommfCIKLfoQ9dW2BYiGW4pGZV+5
1R4Q4rALkt7Eik/6XGJMysEVxQXbXXlx++izKPORA9Xe0Lc2vqYMBFYMZxXQoKmzD4vynKWDeC0r
YAD9qJR3E5K7+16oL3NYbFsxZB9ZSHbzUIaMMePsI5XktdUgQUitqMZbbpofjcGmYpYw3EyKk4Hh
o+BDPH1sNvYKj820ve+EjyPzeJ8Crgqe7p0HfJV1JWzfaqf6KG9qs6qPNbjPt1UnSqgjVrh+Ej1p
jg7UtmNQt81RrsqltGXX6PP8rNFOO9L5OivROadyu631sTx6JDrRL2fp3WpDd2Q/W4OfuEZxLHMH
kkcU1txq9Mu2Y+Y+ykfmwCYQyGqoEGt5cQwS4+zQINzKB0ldKY71EJbH5RMIoSu/3F8VDkU4PDiF
0PKjvAmTIOfg5uZ2n1wCa7Oc9rlmZ7iWteU924LrdTAThbyWH92KK+aV9HTXoVZhw+kr8PthuZu6
rGlPaqX3uxK822xZf746UePF2/u8uy8hbpSCddas6ZM+z0UdbRtHx8jUkkvvc0GDCKXUxZGZT3Fs
sXVmRTLv0DHqnHr0CIcQjWo9U3+9kfeFTpNR0itPyvKtyxv6sdROYy/ldrRHcDcKEglD5aw/WDGU
LYKtj+nyRoL2/pt28P/J/v8j2Z9p/y/iEv+1e/2XHwUV5unymv/493+9i4viR1t2r3+LJtbks/5C
+3t/IGpHJWuZyK1RcCG3+TOa2HP+YPqE78O1VTBP2EBuaH/vD8OF0wNuW1/02Q4inrbsu+jf/9U0
/jDxOFE5NJAcyqzjfwLtz9v8XT6iehqKe6j3NBXhpuhSgfaLfMQgTyzvzAJEqaqUUU0Cp0N1+1Sa
8DM2U4uL9YSXikjxkZOSX7lO5hIhhO3f+VAneh7+dDRDWN/ZE0vl2QyoRr6Iqunan+FkZuXr7BiD
8n2A2N2skplTzmzM4EzGaqB3U7su08UVlz/4qWVlZ+1TYzmTTj+3bV9ivWC6kLRV1ENb5KK+nJWJ
hPWg4gTfrKgnfimz9VA/VdGQXVPFNSo/EAr2qaFUunxlqgACzz1sASqjBSPklepGEyo+wr4NAgVd
i9ApvLy0OhI9jH21z4ovqutiAescIgb8JsO5vSazwTNXIBxMRjloILQf+jTSa27BIY/IOMO8WkX1
2C2kG0xMFGj61j4DJkqH6NoXyM5QhXWZ17a8WzKpWDJDC0t0nmRWrL06UZOGBzBAySL7yFQIzyJN
k4OIckGrMTIfTYHBJDFmokRAiGjdwiOsaD+XQfoVtjkBCIrpZdFdFw45oAJCw2htq6aZgaqYI7hZ
yIa84DN2f7gCatDOXMwtIwdoGmvTkQaPkfgDA4fF/exM3n2PYU08G8KtjSc29KrvdjRGz6Ensm8q
Ksd216Y18JakaSpABRa9uPVkGd0Xm8FfsDFAEV5yj5OjrgfGh0LDph1rDLkBP2O2o/IJ8RBe4agf
U1M3Hwo7M7AAUIuo15VWElLZ1oHz3DvY+LfFUHXjg9fDd+SclySJr+tg+I9Nw59KE9pAauRrrU49
1Jw7uyJEp7XiTWxPXO6buq2WdqneQ5Vp4dltUV7M7bSKlaG4B42luD8tRxjkLXuk1xEDSj0OnkmJ
O2PlEMnG2H+Iw1g5AX/CgpzrNlN2s6pmF1q2PRDxhpFXEKKG78/dJa6g9lERemVtArXNgRNQTtL3
IGpyfUvkDsOPqhq0J7zkekIp2BL1XYbuObxTxnB0Xoiy8vQ99B/XJa7bovhB48/uZ7Jy1YpfRawo
swimZ+TQ6xNNTRtr7ZEcTuVTZebT0+AYxqMGvYVQz5hLH3Dne9WZwjNHAJ2SzrIocKmUrMYui79n
pHmTNd6KnSggMCGLjr/WA6i7UdGtE+U/QnNaM2BCnZN3XREV6qDB3jBFLavVrBbNJso642Q2Wn0X
o2lHVUPhRUlnDGyxMn7IGlvfidgtT7lTO+cxUtOdF4jcDzXHZvxh5ofGCsWTXYeBz4xyWoNAS/Zh
b+gHUoasF3Wqg4g4sNjCk2f8MHMxvSIPbS6mMpgPZS+CBzHMDHU1rXioiiHk+2gjyv5D++CWYf91
yLTq0Kux8RQx6UWJ0zvRnZuNbAjoZdeOQvuUF21MdkhCh3TiUAEnlm4NLwaR4yY5KddugRQkDlO0
tYzFgN6F57AMyMpGKMl8ljMkWZm0VYvRTDZ17xH2ZjfIWJsk2DiWQyglrJXNPI0NrDq9pe9Lo8VD
AYDloWvuDHbF3QCtbmtiJrgfzEB51WNA53VfVi/wG7p7t0+YcRfKBL8sgdaHiutgJ2rGucHuYIHG
5j1Gcx06W2TmlxQ/gR8lifozV5Piqenz9qKNbgSEAwuMjWwj1w9mOysfkbYCCxnI4VqLacKkTJ4X
uFgjw+E+UHqFik70F00gem+ELOYD/ZOkRPBFNYT6n0HgARQFDnPM0OPjbNf91g4w/tlMxTA4wOom
NFN31zp9h12au+gCWgs0ek7hYEW/HVMHBYVvvaYn7CGYmBtCLZ7o9NuXZrRaAElRuQn4ffYYoawD
OLnxoFedAlUkUbZVZBjHOtbGfZoJi16uPt4piZ5xtSJaye3AMQe55/hFYDnfGrGEA891fFaNpYTf
VIgadKPaCZdkDSP2akicdnNxG9JoxVRFz0QyTXdRjyZR19Vki1Rg3HVgvjceXuOj5RIwl1B6h9dG
KBQ6PH3XRybUqHxyX1AyJHDgEuuEo4YCR4rBBvnM+BDkCPD5DhxOyUWSMOcty52nLn18oMzUNRCO
eeTG7KaGmlKpE/BIDTD2CyL7tkqoFYdaLzES2EF3caYKz1Y29UcyXgLY8NBfOs6bmzEkZ04tB20/
20MA+C8ckHTiaOKC4EJXMLGlE2G6q6uKiqBJmEoHQfI7tSb4FgmBX5UDXaJwy3yHPCheV2mCvCUH
p+i6YjwoKaS5ZO7pYCUYIA2HzDh7moZDRAd0X+Q9SCTDYPqgOmjVkYB9dBC6PaeNq1+VwOl9LpjO
TngJkcodDtJAwbLN4c1JtJsCSmRcLdBaTdvaNNyfkamGJy1W0y2BoM0jlDjq2haY0ETAvkERiXIg
nxGczm64sJLpJsGjO/YzVtlk6MUVbnC1Ufp8uGicOXYzGNNN5tgBUeFDuEtMI9sUsQPpQSXBwFKg
ulJmiEdKIcawjoswOWKOb+8qL4vxsBj9AoXMiLEPDN8oSZXxemxrKyR48yksbYbtcwTTDxkgCL1h
YYrZ86FPKKrbM2kHDlhFnx4/lUONIyM3i2kLOq71x4J8VTdumm2XJEB3CrJUq0Ttd5HIlwuIQNjD
9Y7GArFvY0XsrsiT0M/GAL1UMuNGhTSQbJJB5RraqNk5nvr+UVGA8lv5XOxnrbQP3YTrXLFGfvZ6
RvvZcJppDU/ZU7i3Nsgoxk1c2P1uTu3BW5lT2r6WTQXLSx3MXVGOBpCJsRc4HOsqehhs8n8z141w
cbht8xGU/7w1xFxdzCwR2Ra0pu74Sch0btumbRvcjTGyel+Nw6zfRprtWnuCo8R8dvmSaBjWs919
GM25Yh4V9E3nmxTm7rioZ+Xa0JYytW1OlASBU/Qx+ameVusrhPiTRRBmE/bKpJ57ErG+hvNg6rRj
5ND+/3oWtPtRLpOD9t+WF/5WVlODIKb7j7+vtm/r4Y9ymVP8bWUj5xcP/Y9mevzBrJCnvlkrly3/
tw/+OUv5H+c3jotN7L9JLiuL7rV4N7uRz/lzdkNCxh+ozm3HVDUNSb2JOP3P2Y2m2X+oFmJ/1eCX
YF7BO/0VXOb9QeuE8xrmJEYx9mIx/mt2Y/5h4IMnDUtXLfyYpvbPBJfpmIHeTW8ITbM1g/8GAAZs
notT6pfpTTWXyHyDKbraU/sQaNTt1SWDo+CEvsoV9TAXpbNNMuOEnz7ZZEP8xWXOczRGW0OUTPII
2LFepd2gzRS9+uKni5Y5Yyj1WXe7R1pcydoZYOlNAyo7DXyD03kF1kjnpbXKh1xYVy/S6ZqUR1f9
kE7d1xkcXOkk80aLI/q7jfE5SsdvBXIC6I5A1ul5PEQoQQqQLqmSulQy6KVZNoHmBDmQl2CCeURR
YaT3YOVfFCv/SJmKiJGfoShxbjS7xgVPq/VmgVOBtn/NMbsOg2wX8rSVFqFVSeLwU5YNPa3n6fto
okDh26PYZhJoiPRONdsMItmEOvJ1nNX0gbCsTe9RZWvnJoHR65wUyOf7fg50BkwTsBBB4S724u+0
n07FkDFJszAfDL6GmG1HRMquHGk5x0vJErAJDeNyZEgZIGDFaK4SjrOLANOtcLT5lstfbo49MnOC
gULL3tpKFoMwyV2/F/SPUBL6iY56NdsW2Whd6yL39Sq1/M4M3XVsQG7GmQEQTr2HdQdVXgEaNKcR
DfDqqWUfQGyE71U3s0+MlRlp6dkrnSDgU3EUbmOPq1+ExgXrobs1kvYzlyp9BSe13BS9etS9Upwr
aj3QNTeJBuI9z6Dpx3bT70K+AVImwSKOzhctGx7tmSQNHdXjGlfjhIyRAGRymuH4uNO1FhGxb272
E1MJKc25i9xpAtfjmfuJS9dmTpsXp1omig49yijTX8PSQoxnDWBDoO5lCGV9NSuDfWbVyw87XhSj
JvMWmN8YU4EzCmRtxehqu9jJ4ZSr8JG9r1qY9FASnC/EjBfrkrnoapjo5FEarRFYCqN6pSCQ+EqH
dFmFbllrDXkUIAC3o4HkyD5i2hB4ehOBroTY20z/6alRhbKn/6TG2bxpRuTBrmVgOGTwYqBpQqge
nrpFuPgtZWZ+TMgHWNkRok2KINNZVR2miJH+AOCZwWszFI9R9BJgnTyZdautO1y3fB6SppJcW/Wt
Nq5gtyZj/DgSvmpHDLzJLK+RgRGzrDZXRwHMSHnPXXXMGnOOb0fzKbJQIybjM2pM8nXd8qNnLG1+
C8Z7jPa3QYziK6bzSoDs944T2FqdNWXdTPo2nqEDTiO6ycn64RTjHSIcXjtZIsbrnuALJIMMRlDH
Da1WAO5iwK5h/R28qtrjqMJ5AKu+aFeNZhwjLflUW6QQYrec7xvBrBNoIGp/gojM3N00sUddNyIt
a2Y05VM35FfDMTI64U5F2LJyXfVLTIWxdFAXucaWMzAUKes733iBVULH2y3uu648oHvht+2cgbEj
SEco4CP7bBPuobxx5VRL/USy8is1lG3ZIqu1+piOkd2S9KMiGqJJk4K/LsUh0aNPSJsuzNuBNrrO
0hthl4tTZMRmBhvbLYBElya07KTcTMxot9hsxh3dCNhczOI9xSNQLPsUMmfCbzYa9KmDKzZopvSb
nn7sAcqYkZkmzYWh2+qm8or67DHNoleriK9FblhXxWGgJdAh+HU4PSQ9w/PnOF6ydRkRJ8g/RxWg
G9DWGj7YViUveqdHxL1NfUBhH/FFNfpKj6Ewa65RAsGzszsPHhDAPRIdpsVmMosG55HVHDO6xkdh
UYb1QvV0u0tu0a4CVa+Pb895e2x54i/rOiIbzAkV+6irDEzQS3GUSwjY7mfF/m6kwS6JDG0ny7+y
5P6uGpw2kFTJxfnZDbOgdO20445QgStzOEzVaQnpcIS73rsivLZze7B1QkGGgITeOjLPlNga344Y
9Lu6o1wiMGXqrDKgpfgNT4sCvNvpJCHKRXnTEq+ynvka0I5Q+X5X6r7dx1QPOAS8Z0Qks/OgcRkV
TggmbzkTJnPzaMTlsSKrcBvq8weMCjCES/cyW/M+auNsP5n9FQWRdpQ3lRWCoAijQ9/m5Pot4sza
OrFfpcfIIvMRvm8X5A+Ye8hk0UZlVYZ3SH69g4GIN1s1VZjvmxS3jbb8cpZW05kOn0aksiqQXu5r
6+XXbCZxEN0z6PDw6Ba+mwKbCfN4T0s23I6j+9rFfKlMZ05MJX+WOI0AKdrJLnHaqzUHJfKppbwe
6uVRdS5FUc0HE+tRuYcUVx0d/Zs32MHemcptaIezX3eRtQo1rznKG29ptzAN5wPLRa3j9NiEkE1r
Y3L2CvSyugNL6BDODZWbiLfKBLxqhwq/UL90H2QbgUpXejQfHGt8MtV8OOblMbKZScbENe8CTQWm
Yw8HDs4vKhxKJlcINAWBRWqm7fOC/KpctCR4mHjAEDMQaSn3AIMa6bozB6T3S/dAvtPt5t19eogi
skUpsspFl6sESPON4DMc13NFgUl+S01cVZs8rn/I7+Z2MzvYLW6rb0vMfbaOpT4SgNof5c3cTa0/
xc3AzkTw/NqsyUNLGo3vRNhjtcs9ovqWXyO2GFPJG4Na18bR9E9FOmZyd5gVDt/QNKBpqPpPHfA2
bFXYWQUxNC6S0q9RFn1TRhyH63r5fsdll3eXftJtNU+HIt/LR0ZnbOaNfAiGnc10b2iwsDlTCudS
biEfaxR460MbJWuY0kig/3rhoaBDa+sYn+W2xnL4yaW3l3l7i+UT3F7q7W3kep/3z9QV2U//sYlc
ki/ztt3trW7byPvKgFDHSXFDkMXOl3cP/per8oF3r/n2UX/5WG93yO/slz/jl0X5KoHbz4xAxnQ8
Z42CdW/5G24v/cvmv/1Lfv/4bzd998py1clBFjvIVcyMgXlttNGJIl10KidtDLe1iqOimRGrLw8E
k1aBYV4W8zBOqbQvi3Ldyp85SDjkI+vJgS+7DQlqP6KKAez7+8W2Yoin0FSgNIlMS0N56xtjB1Dd
AV56VLCs0UNfXkWuyxsNAz0oXiwLVDWafZW5nV+1I6GlpNOL5Y9gZoyYGty0ymUU+d3gESBk51t7
6WhOKE6ylcmFyA8hRjp5DYyIHbpcmqbussvJ1RGLHlSff6zLO5Vlz5dL755Skm+BV4dh0dKglTfN
0qWVS3qaIHlLGAdQLc+P8kVKSucTZkFebwiixQOyvH0u75WLv9wLS/oTyFlzYy9t64me14ZMms/w
hjkZRxDI+0TJDt1Awvs6gTG2GVP9OR6iVzxkzIOWw0vedMtSwmB4ZQVeQl08+1og+cAsxblvHk8p
xfZV6/V7Mn/Ko0bXoRvIjXerzo/KcBMs34XRfUeXnx/kCzIx5eMvr4qKoAM9eLBjARvVu69z5LDy
78B9+xTQp9kW8oQg75NfA+de58Dzbp9PX66YAAlKQBN/fYugVxmfp0vLPHdzyw+sHEKJbLQr3qcB
bsWmmj3lz03M5QdujOxTNWrWRm0ysPjTcg5UEXLuyJoHVWA8jg1FR0sb/S62qaRn436c5uJI74Mc
vlgLyaF3dI0oJn4sL+0uuBeNrfwI8nMF6IoPnX4ltq9j9GY8vG34j59WrhZ9/w1VRLway3LByibp
vJbv0i+NbuQw7CVtxJ8m19N5yfXQSNkt08We1Ap1o+U2iTVWV4i7Hl7NPgPOfHSXTrjABnRkX/hZ
RXn+9vvKX6KVL738HLcfJnaNH9kwMR73Gt+ihclRAiYkUUsOAncgmSviWlrxlclfRu7WoToYa1xw
UYC5S/418jF5My0/+W1VPvq2Qy/77+9W5cZyk//+pbBFj4w97uQhJ/c1+WHkal5mXOFv63Lp7c4Z
g9BKDQH0ypcPlR4cPThguYl8W+aaHMlyETIjh9rbojy+5Ydj5PfXAZjKN7p9ZDTrqCMZJype/4Gq
MMfPcmxEChEkAIxZpGxSwlubzC/o7audFw0pzaCI2qbc/G2RFlV+BNFj9YwpSARGV7HsqXLpdnO7
b5pzczvhqa40/Ll/PwfJP6wbNC75ctGToxO5+Pbpq3m8WsndWHbZdmC5Lad5a4M4ZnCckUFmm7hg
lg9iNkfd1dWD/LK95ZCTS7fv/nafU/bMzEOaEreN5VveVm/PlUu3n/H2wO313j03Lp57Eig5h/HV
yBMn/SfwdXJdHnl84wR3yvW3Dz/TAKU7KVRaOJxE5W/6y345v8InLQ5yd411WnscSvwGEaG96MCX
Y/X3i/Il3k5VI5revVst4lIGb8lyI88lclUuyftuq/I+exkF/1PbyY1F8E1g7DrI95efb5A76O2Y
CdxlN37bmeW9HtipeXN7glx620ouvl//5VV/2er9G7x/FnazGKrFBw2F9FqeV+RlRC7J5/7uvtsm
8lFdjgLl4u1G/h63Vbkkn/dfvmoFJS+lqcHvKG/khu/e6nf3vXvVd+8ULif8Ud00PcQIecwi+MRO
D0lQHuu3mxnZBDEry/Xkdqdcut0354CSV3K97gwW37aUp1v54rdNf3lELgZmOKw0mJJve7Q9F7gZ
bgfKL+tvi/K4+uVeuS63l8fZn8/0AA3g6erTWaOkx+C4/qai3NVV8z6jfcHkqdtaRYUltab45oln
cP2EvLW9+szphCSxsXIeqAuXK2fu6+cKTrZZYxCYNXv6XJgFrjpDeSauwrsfEFn7ejA84RmNt2VD
VLSapNEBOBnIWOuxGBNQ40ZAUa/NqvM8xSTmhR3BvyYeSlQEG4U6yWI9DtfukNc7vPYrbRjtrSLP
ce//4LfTyVzADFkmVUBNaG7CbadKx+VVXlhvN97tavvLJVcu/m7zd/fJS7e87+0dfve8t3cQqXeG
46SqEVO/ZUgnh5Xy2L2te8u4b6R0TllMXjeXdbHs2G93/vbxd0+3LYSljo34X8FDQtVmeXruOkVy
lVsOKE9gltUP8oFJHoK/X6TNFK6trPymxTifNbxf1PDEOhMdaeExkXaJiL45xblXKn7o8kUkprOP
i0+I+cwtOm30nK1zFKqR4WS2joPbmS9tFd9rS3Lf6F2MYniFVVGBzjM2eptbn63eegxG9Vul4/1c
Ts+bmKH/XkD5xc7nRKALCwF4HTdrr2GgVUIFiXSLZKi2csJvk466JnXG3X+ydx47kqvXln6Vi55T
oDeDntAFw6Z3NSEyKyvpvefT349RR6o6R7clCOhJAz0JMNKEJX+z91rf6oXh2H4DTaL5csTKEJ1K
z1PcRoQSBSHUKS9fKhL6VozXU0zbLcm7AGgwpgANhibzbMAU/5rp8uomlaG5ghA+w616i+JZcKK8
kF1AmO5MnY0qH72+kkK4jZmaCnyI48kydC6MeSaHKVwuIw3bQNDJny/FovLDDJYG5l5vqTnSUB+p
0bRi6++Io+tC+qlq9SlI1o1KQjxb5X6HE+WrEObFKxCKe3XMK8+1Z3ip4NYpzDV1ZdyOcfoeL2MU
GKviUBzwuip8GfTmjowx10wTAn91PlUgJY78oViEeg4LOctWQwBnqvlGG+peXpSfwK32mjDW5InO
G0unGLwtMQnhOQCHRfpuWLFwECvDDIyqclaiArEtkNObjzFZPzl13rKm9Ux5jXBKqCZlQURZ3lG5
yT22bVTOuxjpR6kHwNgOAuwqv5jF1p8qok5Emgio0wpfquPaRRdUjqawyyLKFpJKaGZPxVMolQdi
QMyjtjQqWbglmTDdk7XSUDYMYhLAlT6kc784m2LlLtWG1zhGKUAy8mNlYQNfMU0JVUmiFtZPmwEq
PQ5SeC7XtvQRC1HQViZnickWLwlb9MpRwodMHJxpNe9LoVUbWVt265ng2kUvuhNAgomcnfJtMC/l
0i3INXryfzOBQrlkPMG3eWf3ya5SzSW/7MZgDnHJ4sqj6FxSZhqEyimk8UOfCBa21IqoIUE/Ncrk
K6QY448kpwPAEYUXpBVzCcd7oCabA90aol2sSsO+n/raxvEjotEgOuYNy/UMyuRQNkMbFDfE603s
c+lVWFL7hvPss7C0zssl/ZGgBWCt5adRS/HHoogfaT0jeRmBlpRaBW4XkC2nnHTpIb4hq4vRyU5H
ixilhwloFF63DId37VdTdMLIi7NEY16p6LANchXtluFHZCTlbTZln6Y0BQkOMA/GBs25Xr8sbezI
+vQgD+LHClflzEiRUUEYyCcT1beMQBRk8wz/bdO85qmmeskW1yq0pKfhaNUWTrZsiN831ZptKYSz
VjkhhKH6Ck2nmmA26t03faKVkC6v0WQs9trLJxxa3wQTbkwlIKBEliN290v9vWy0+A7eV2vXmIH9
qGspNsWCMyptezKQtZBeP73Jhs5JQo14SRJwSYLxXUJDBM+/yG50KAeJDuvfqCTsZaLxuEQqCXWd
TIB7OJPyQtyz1TFiyCLnbIojZ9x6iXldIDmorc+CUlsxTxBml/WUx7jJG1AhfTQDtNlnOntNKX+x
EmZDotNKmE+L0AoPZsRzWNh6ZeqepYbSW8nuZBNXYJtcmP50DZOz3hj7iO/RW5oHGJby96i067F6
mcqYPFNYBP6Uh06X80EKUk7eLgbolqdzo+UZO86LNRWCny+LR1Y2Xwpc0wKf7ITab6PcAuKpyRAy
1V63pYardlAVhRetPY9aJR6a8IXETiwWBsky3fOmosF1bUyIyuWj2QoZRZDwTg4Tr2rD1DcH4upR
QRzbfCuSiwIfQiWdzSEJ0DPMF3UWQhfvETPEwrxU4IV3aAAsJ9YzIDdaLBCqHjQj3mDEN2tYm7tR
Ab2aSCp12rXc922bML8OiIFUdoS6rA40NLnKo0oCESkv067nS12aaTqHdd9AoGkVIC9U/626DRI0
sQCkNu1kggImHib62RR2kZOmjC6GSlN2VnvgEm91T89UbmkFRWL0JUT9d5QVq9MrRAwq5HJWY8EF
JfuzmgGMgrFaanF0Vlb5SRNrMsCXLDsOgnJQlneEmMIlJy0zr+P8PAnC4ABhG/c05exKIyQSH+QO
PeaOQkFpG8UYOiNiVrtHk29GhoZsbcpfGB+PulXAABI5UcsFM7DCYCVLQo0QKbunGu/2xZanyScG
iN5Kd0oWf0ul6pISjGQjnsQc3larTS3/LBNjsfbp0cKE6w6h/sGOedc1FGutBGcV1TstxXJGW49G
aBidZV2unaExL6EoJI7Skoc6jOSAUI660xIt3gF1421Va6CUpXU8SDW94JnL8SgKT7nEpxtRpret
UFcdJXkRu8n08vcQxIQnrEPuzxueLYmGIFmeR1GvnVG4a/IsOcj492bClmjMZXGk+BSPFNuUF7Lu
uMQbE6zBsnVv5uEb3W0u0JAHqlQywkNUs1ohPWVL3N9FIRgHIr53ZozpO+cTKhlcWmtOSXxDbyaE
Xlufprmz7uE/T/uWgJ+kWD2ZtDhWA6M9FVXlhtYUpKBTceJoeYmjJNJuFz0ZGcYBvzBDHWS0v86E
P9/bcmhKOSE/ri9mL0y24Mg1eRjQrtpLobOavpL0Sjw+koBqVRZ0FmlN8xRKt8aaXzIyxBzjm2IR
BrEoOGx7GcVZvM6eqM9b4UfT6EWlta0ly3bakvY2JMORHF5UbNlRFV6XKTN2kYIPVM4FcpaS7m3F
tNO0yvo4L8Jt0jV8DOVmHZKAhjB37Uq5holoam8LSo25IAZcyCUvn/GKK3ORB0SeofCLAxClzb5P
4R/rRrYyye1DA0pHZcbD3tIXV7MiFsxJjCVJuI0HwISsm2q4MIpUr/fQvagM57Gg2mskXgwB/31I
cKeV0XySU5b77fJOpS3E3xF/1uV6mhWD6BKQcouSSH68r4xo5QtCEFqIbq08oJLAq59ogjv3TKgw
0+woQ1rWQDBlVqITPDRcgslih0X3OqK+cIkFejO1cW8NBtp4qHeWFX8VS/aG0gRaHHUJQiX6e3lR
LBLTR/RakfkRF9kjSPLMQxCDzNMwe7/LYchGkvYQGy8F+58t+a9CPV/rHh6bU6GdDeGbEcUgdgdW
84twFKZ1Ok1br2oRdL+rWLdEQNsIBHIRgMf3ydgdCfMy9sZmfsvIUkoWBuVGbnJ3kQy6vtPoSIOd
5cWtrCio5afh2VwAthIy5NSFrpCM2DBDLecRGQA2RHjkZr/sWg19MFZRIv7qfSLcWrIOtUJnLjYJ
i5cNUuzidAA+iI0Wv6R2YnPBnqEgNDk8zHxVQQ6VzRdey0lmoV5Z1VEGvVUWeJd1TX1IGB0Mc8+I
/lSsBL1QpjqKLWlxouVjMv6+DupXWIZws5AAJSQDIwI8k/WXums9wrQcLR8UhKsPgKorzVr2E9ZT
scO6FTV7Y+sVAurw1gRfW5k2rSsSlmJHiZh4hbKNQAx+SjfdDvO8ZZ/iwkUnjOK9d/kgOe+tiUV4
Ju6EGZK+0ovBnBbqXUG8Mc5FVMKBJcRv5bKpVKP20pcLUpK4FW7yiCS8uoQAUNeXng20BLb+koGr
VPtta4JPmTzAb0Uh0yBUst6pdbPh7DefYr1x8WXv57C+T41lV0nqTh373B0UAr5jZPnY76dTXq5e
RFvSTXX5eWmkT2MFlFhrRJInRpj7NYYFJydBnG3Da1PBOgG25uYidF8hQ5JognixyYcKLDhx84CS
wEIKy+s/yOvwNCFaOJTp7SBu0Qsmrm/CD9/LwjgZCQUgDXymY21czkHSxiN1eGxV0R5EbXecoK9c
rLx4mAfzu2Zq02tlWi8Nti+7U/LPJCWsJhzIYGS5G8wK51euEgiryc95a7x0KHtokEpeH+n5YS1l
cGAKQVV9N5G7jS5pQ44C/Hyue7V46HqUzEVeODNsBDdNhKdyIwl0Yk/qzVIQIEUVvZTWFz0GvSHO
+ZaBuhN0LeXMATuBonP1wnmIfYJEUK5UtWsiTHMqancQvUdBuUwKSTaNkhP4hMfVLtGkEvnpTPgr
diALl0AnsQteBuYJfSgIt2ahA+xkAgUomq7RYnYcozu4BihyjYk+TM6Um6H5kjQ4rga24xV4wSpH
PoyygekMMhDhLKSrdiNLDtCf3kQ1NGf2P7TTEuC6IEKtJ9Nr6Sk+5+YpExuYGkOvvRRsl9KIVn6F
Kg2bJJzkEAnbOkK+NMW+CJQEz0pLW2xupwT4fDe6RYR6jHXwTU8K7pyz+WAky8m0x1ek+XGRIzEu
FvwG65RjOF91W0cr6o5mtysSRs2iWIKlS+8K3aiwos97LuqKCNKEl9IbN2VYhORsKcBK4cwZdTve
pTBqtBDxVmzAsBZb1GmipaVQqnsuOM5AX0oY/aNSkw4x5KsN9PAspgrDPJPWFOsCQXgx3RGUtIe2
AkzUPZvJfaz2z4jrSxwgWQW/3YdUqO/5NtoIFGSYOoIFlhHbyepmEPt6fWi4oA3FViqy1tD7P0MV
iT363neSHOk7FGXlzgAPhDc/A04A71ZaJelGkrcgL1zqttTKyIojGGHxV85n6RDZau3qJPuRTPoH
/fvd9hL3qT5806hy2aGeP7XzRDVs6QMNcIZVkB9qhoR/T8OrTD76aFinxPIjDd101vTa8auBsnYI
w4h3YJj3MlsQW4kwPqs4bfA5A8VY+UprbfTZV9hR1MWXgdwjW5vH1KUwjAavHZgGhqdVHl5hQciX
ik/vBvLcRZyTrSNQGVRBys7LcHP5Vqs84D2jB6sbqKf7rQZBgm0DkbnDYOcmzQymSiHu1BjS/GhK
/f/3Tv50QP47bbFMVNe/0hZffny07132Z3Hxz3/6Q1xsaX9TJFVVcU6iTUQnzOP9XVy86Y4hNuoK
DG9w4jIK4r+LixXExQSkilsEAnpf5TdxsfifiIkBefCEv6O2RVPVkDSrimWIW8yP+hcxcQ70VVzC
eDyVo9rPSwxesj1fjcf/kxn5P//Z1ddsXauq10f9Pz40V6/gVxGAL0wQSpH61+eCdU/p9fpPmDdT
ezQSdalxWYX5XZhjIcgtiL+GPO2AEtpZP7WP8fRcmZW8B1xKgKjCv5uS9EadDkMiu+lUy4dDWbYv
xUE10EnXTW+r7wOKWo9N1Kwluq3owwhEBnoH3AZ8HfVjaKIWHFJWsDjte0F56geolF0z3Gr15h2t
sGpMbbUcwnI85ynG/7Ld57jFzhgjEOxZKXFok7EHrgNsPRS2MFoax20o2OICtikqng1Lf5+mhtJj
OIfuQEu5XnTjoIkQuTJZeCt0FtBFD31vAIyzDMqnxOa+mJjweB52jTBY2IiXDlKKs0VorkMuB5Os
aaBOqxCv9ckqovmlYLRgx0ilTnM730jNwUkzxtC+Lp/lNAo6XRv2uNG+JjVW3WgqHzKo5vYwWMR2
szb1EYGC06NaoeTPEV+UZ0CoVUlJq7BXBjMGV1cKoDzUmoBUF9QA4mmL7sSMK2XOd+XyGcaT5Y+m
RZUCVJC/atHJ0MxnKyosp2KR5Y3tY6nrn31kQSMTxf68JOLsTFV+28ZNvBsIqiyI+G0V62VMpYdV
rzS0JPWuM4q7tTbfkEjDTca2Ryd0y8UcRtojLdVqYez2cyaczZTiXEOPXbGU72PSLB4RPb1NQeIb
+5QMy22dUp19Fiel8lHe6RhvW0DwBnNybFROOiAmNijZkC8ftuKJ3QKLG5XUq6y2UDI0OFiibaOM
Wst6H3WJN1/HMvNkhcKvD11J/F6NY+mm2jskvs7PxaJ2E92yWYU0xKrnBTQZvj4pa8kPyDO+vaq+
qQtLd0szFTil4wZHKGzKudQPMA2OhkJVvegViOfob8fJrLxIr57xAtTg9urG3xAjPsDKvV4oHntE
T22IIZZX7X4GS2pHMebWPFbRzWNIUub2UDctslljAig2VBHA9LBxCl1MPVGOL0W0ZVzlQiDp6eDw
UoHDNMZH3hYfOK7dSm3QbqrGfdrnP0Rxa4Fr+6Fk96RrS30Q1PeS3bBtsLnzxuu2X9t3hI1T5sJt
29+poyI7AruGGQLAncRmVo7yb1mceaI0f6z5+IYNrQ00dKgwJct3E84qvDXVFhTlyawpqw/gX2yB
3Dcv7Y+C9TFL9cM2vtrmosJ3bUGWjeXZamDB9gO54KEMMWRSxV3Jsv7Yh8kXsXv3DI+gbIhtr4ao
8hLqjIKOQ3GK5cqePBUKmlzWjwAtw0DAxnTtgP+8MQRk9OpLUhAinSbybdoCDu0FsqZCEt+1Du6Q
NJjiAUNpSujhrZGNu4k8R6Z18bhiK3DaSD3MFdeEkc6gG0uUz+VwTpXssS/QrHB1qcLqMwDgxL8X
KsT+Q+EUsqQeG8EjJuVFW+l+rD3e9LSZcvQ1+TFH2e8mh4ilhq9hcrfFdFpOyOt3vJfPFVzlWSnm
C1p7Tg25CeBQOlE/3zZ5RMEk6ozAKBSIKNnTIhBrGxk16B1LAw1ufhiNOJ1adtRmlgZ4skke1s37
CjuAH+UyBYjG8IiBSqCE3YhgC206DeyQMgyJggb1S2VTd0cporwJG80hWq4WG3xjcvqmWmhDa3ZL
kbCgIcHDmsLwcWIV0X5hEmVrbmu99UddaIHOqhAbLP43WVW/1eHsdMMZmys7S8Wt1ax2a3hzSOi1
W5Udl0T9Omml0JEnto/kBRcXpU3uJX1wGpToDn0CSL2r8DGoZmKjZZAdWcV3m4dJ4srjkMAPsG7L
0A1HITrk1dra/abBJzydAtCiexQRoQkOBgIw0ZfXGK4wxVhnSUN/u7TmdWCnqOmLl6WfcoHGgxSP
dpVjqtsl4I9K+NFM4ysDEj8l+oycs1MVV591Nd0wGZxaWjk21onMjdX8zhLz3ouqk5UuFCumr0RG
0FcW7Y8YKBwxEsRSy/3XEmKx7LL4Me27OqCG4lZStPqIx79o08yOYJqIxAz1lGg1ejbJywwa071A
2rO+7cIgdlDfI0pm7Qs2byiDQYBG+65nt19oeJAa4HiWxqebazcg+3QC30gmX+a4OtMe+cAmfw8R
6kQXZNjH41JCWfN7Vsa2JefPUq9KhzJTxl1fWgy1yXLLAvypEeG7hoAOKWGy4l9R+C9hAQyJRfUy
hecelMCGszNDhImZNntVT156WPywkrJjqS6wdpDBDa3q0SLYyyvN+a2fqBuErfIeNqGjDjx2ZAxf
SPwNrDTJqer1Fd15crcUz6YcSQcmIEPdMD5iHnnZon9p+Wz4poKUd5RHN4zZzvWacc9D4gbIGPQm
Mb0FfszZKUenbAI2Pw4xSBYs+QCfrUDNIBFRv+SP2e01zXLEgjXVrDIqYr+xJxsOcRM53L6Qbuag
sY2sRvqE0LdqSfrRjOCNVGq4k16/Fo0GTzUtv6xRchCmwVhjSYf4nc2n1UfB2HWL2xXjhO+STIyW
nr3ajqBe5NakTEV1mRAE12zYJukMbKjJjwkJaH6SQfwDQMCuyoLzPt6yjuzYvsTEaZQYvhSGY69L
pqA35/ewD2eoXR3ACmX6ER0EqTKCrswst1qFNzmFVTt3xnBkrUA4SI75fmyJ564lBRPEDKE1z5oP
iZ3SvjX7IBT0DNttcazwpC89JL9VwTg0RKJnbClWQ6FarmqtuyUqCGuZC5g3BJB3fFkUuekYmSSs
iQvlVGKnmL81lMyp2fwYIA8QBAi70EjoJTOW4cGknnBpNFDbY4MVBzV8uuuNojr3QJ+w49NE0UVO
IIxK9qgQMb0oGR2OgbEoEKfks9wSBlYZffdSEFC2JAMtHAuy9xwu1AVpWJhaRF1XkLmMBJnGz6Lt
ppWZtY4Mj0xsjGc8rwUgzKFr2fiiSG2lm8rcpZBC5WwW74ROIUGyiXu/1aV2N6bxfYnL4aRBvvUh
G7CU1Ycz5wBrkHzfYHTzIBFwepbjp9Fln2sqfnSt8RCC4nNqdWbJPAzfmng1vWUwtUOblr29ML97
mrY80blMA70s5nML9AKcRO1WNJwhWlAdGD9VZCM4mEB1DWtnjzk37RLvmMMmT0+qI4ES3+Uto9Qy
KOVZyrVr/lgUZn0H5DohPtBsJJAmJW3eyDLPTZVUbioxka+AnVzFpEwCWHM4dcbsQwdoULYbsLca
4BX5QgwdNcwbrRSnnWaQ0r5AF3HalTV9tArjo4CNrmrbC4YbylGKWhFPpSILYF4Tw8qnA73l6vTJ
Ja1oXqyVrFE2IlNIF4rREWuJi7cCHUOdNnYVPUaJifaGQTkh6SLFf45q44doZQ2wXkwW16NBnm4U
TSQ3RZhZNkLhsGcDcuMUQxMhDOFFWAoBRsZyUtFVXGKDC1tL+mBJl2E/MW3ircnJWRVHAY17epmL
TNkb5rZsNyzg1ls5Tq5i0RGi8LxIw+ymY635k5baqbqEARPF6UrRzWHRBl243i3pGAZzRtb2JBqH
2ejJjsGUjJ7RuM9HML+Eh2T7MG3EZ2AGtykNuVlaei+To5iSveEtsGzGRVSOQz3DaA3Nc8FAMkjV
qatW8RYkLz7mBSKNor9haSP4SA3DIJurx6ZbzWNRNw+aVbugNYxALu470VxvV5F48mYtGp+KJSwO
C89cIus6YoPQ8MmOxeyuQzMvwEOH7Cz8krgEXEXSy4axZuUGabCYLpNcVjfldIpCGsuryeK0Ksn/
JNFoPKwAM37e/OVnZpZ/Bwm4ADMxRti7I9MiNgpKNUKbTYfrT8XagJHHeLb1nQ/6HE4HMS8z/Gr/
uE8fL8GftO0fIN7bY7GQvlJGX6lIK8ZZhaGDz8dNVUQL+QCjfASP/J70yoAPXsWdJWyoMssqtkMR
V83P+33zHuGg+ykflzKhQfq5qZ7pxLnthj676sqvN4nSuMJIZ21Q53iEWEIrQ0sBes4F3qqr1LFQ
Q9Ba18OxiExvkLqXqxL2Km/7dTNtOrnr3UWgPadqrT8QJUiVroycq0ry+hjXG5GBnQ0IbL9NZfnr
ZmybFAVYTKdmk3RdHy3cOsX29fDXDy0ifypZXHa/dOmstVD1XsV+rRWt+0gC/vwPGfFvqtmrrIxU
qNlfYuHmKjFl40GJte9mfTdTP8g6vAjWEJI0FJMBUyvozh0Jvw07fpH9RhPV/QHpEx6KTUQYb4am
642wvR39lKE5kKFqsGIM6W5AKONb2r6q69FcKKtEmjP+L1xXV207WBUWZpvKvRY1GsnqbLwOjOCe
skHQ9E0EDqJzrYLFRHscWmLAvICPAfHggeAyvuDrfbkVmgPrE/qsAnkuUdUe+s3mdT1S22wINDAT
w9X+td1cj/KWMItent/G7U9D4M89pPpEUv44+a5Hibk5PUfaBo6Eo4Du/ebhYq0jedc3zpe0nYik
oKaGApRne8f9dqoN4OnrYCryXZxK+i7KgKNfb7RRhaa30fimLkRMFpW764/W1ahcXPDsgcsn9EoZ
J/7mJTM3na20HV3vlhjMvVkZPjXq3b619Hf/JL/8qbfcNNvLRvmD5oUrcJPMW1f/2FU9f71/vbne
BVrZkolTWojfCrbhqOkR16/DiU1c6F9PHIEtgxeHBeIjHe9qu72D6xu6vpf5fqg2q56SFnwnJHHl
trzZuxgmapiCJV72QT80xDbAGjS6A5bWvEVgkTKUyPeaOkm5Tf5Tf0irvmcfwE3GhUIcBBlc8Hjg
7W03XNN/HC16z4D/6/711+L1h3S5Js9a2CP/4/90MRNRPm33+0Eu2te/PNraKcW+E3/M9cx7g7Fd
H34eqnBBGcUH1ibbD9MRtkXRwgT+7S9HHED4Abm5Hl3/cJyZh6newBQUOSXklHB2TUeEt90DhMBJ
tB1ZSvvaQCH2rvfajFKbJ0ZiaSMX0dwt/dFNKzp9CsvZn/+hbUd/uatL5c7SGVWwsuHT//XwigKv
FLcL7ovts71+rJbJx3+9e72BnNv/dvcvf4KSUAvGkhH9akalzMRpWEmhSEwfiHiDgifbbLW4qWIG
zxmtDPWzCMcFrZ3qYFzV99dDYofOiZGSdjTfVgsNZvMqw/9lOf3pPaSM27hrsxlaqzvh+m1e7Y6/
HV6Np2bLTjqJxx32SQZJpnBuK6tUg0xNHer8zUHRRyDFgvjC1Fcffr38613Q56gS/gFajOsGEcCA
aHMbj654xfGKV/x1P5wWcWcOwu7n29ne3vWIrCxvHuUkoEzcurIGIPf68+uN1rWzXVODoomysMNb
qP1t4wsXEMz96+FMfJ5DTbt38m3whVnENbAdXe/OUcsOtMA9fujz93iSxv0vY6TCrM/YtBklJ0m4
gHv660m4nZM6bLvD9ZzUqL/50qTe/nZ+Xw/BGxIlNumEI20neQ0BcEcI2fG3v7ue2SI54JImKP5v
J//1b349RwNNzCmLmt769rzgE7ieypkVbIIq6+cLvP5Lp29AhXmT9ZritLrpVbacbrNfsl3k8Xb0
l7vXX2AeNn6m//7f5ricybOruuqr/zO55Upj+YV1+X+J9rIlnv7rjsz0X8F7QVcwaX/8iWj58z//
aMsY4t90STKvLEsZmuQfLRlD/huXFUVBTSaO1JA2qMvfWzI0cqCwaBYTGg0dTZF+8V7kv+kWIi9L
UQwJQouo/CctGm3LOv09C5UUax5JN1VThNMo6ryG32kvKvqhqDGNNdi0N1miU5+LPRPN4VNzygND
R/DrN8YhlD00/cNj/65+jx77Z+Al6HBpdoaLT4COIbz09XEIdxKCwHLHToZIJVsMYOYXaD+xLzxl
ZO+V+zq8h/jkyn75TrsFfYqU2gV5V0/SZ3O0XGNvuWw3fvtObn++mf8qh+K2Ssq++9//66+R0Or1
PaJRsDSNkYLUqj+/R/LPsVAV5oofzHgeJOk+HoC8bBuSSf0+tMOXIBCcUGfJG3TJ+3/95Kq1fYJ/
/YRVvilDU0VD1JS/PDtxqnOTRsoamE8Es4tf1X17A/dB/Nb7xRfTZRnaw5fxoN5XKDOP1ECyB8E3
z9aDSermzZZJdCe1Z+nEgPxeXNZ9dge/sbskrT3dDbXTeclleSflAxW69kAsJ8xRbMPfq+f4pNyK
u9r8AREG/rK1Pmc/mPn1W/UNvSUxMRXEF1s7w/1cDdumoMxe/al4GhGIKHtCEcmcNoDKrzbyVqnd
ANMoi7oTvGFf/JypUgS9QbIYMegu04vpEjgH+NmRjt3OPChu8a16Qr0Xf08feTv+/FJ+AfO9Xwl6
OAOYRopEgsx7ZAbTabih7G/66Y8lKNzBXRcPGRd0yS/5SKultwAlCHsRms4HQqTBsKGMf1AAnsGs
7dtvowln0mufTEieqi3LHkN99Ih91AJKt8vTu+V2NRwCJnWnNR+ru+xHRHo6e7Jz9ajt1nuQC+VL
MT2SXVGB6WbLdlpey3fdBykWUk/+SqnJnUlaHSWQBh57/IhdqulPaDxSl7oMKLZMtfXldQRfr5xX
FmsI4ErxThV9NM3GXfuNJLiP6ja86auL/MDOnbYewaxJ5MS9Y90nO+GC8eMSHQDjw0M8IjBZiI91
iF+s3/NDYyIEseO7ylW+Ui/yKa8jXBYpen/AMMtGP2ZzD87aCV/lzqur2+Sxh9t4VHGGTE7J3tfr
vfK47lQ/9mAv4fqF96O9SZ/hGa+vfl5fsQ9bbnETOvm3+CyflYiPlhhzOn7IUyi7hpT5dzApWW6m
O+qILzDcSXGkEJz/aO/QN80XSPTqjfgmj552H+0Ngj7QKiROJTuT5FiPI58EyjRS54wT3TAgbe/D
vnWKG/leYpZ7ij70y9Ade8FOXsIn845SPqc2os7eRYun7PVLcUOYWY9u62TcdaqHwaAOyg+Qp7WT
Bk2Qv1ou44kVxDQdz9at9bw2djXsjNqZvd4puDrs/Md4Qcg/HOX0Ma2c5gYf5E23dQkR47CSgE5+
mF7hNRh3KqaT0ZYhqLi517+T+ENxyJY8i7QYj3RKkE13GgFfNoEutaMXtjbtcZlTaP3eOixl5ED3
S8/Yk/IO4oIAZGnapWcQj3WgGjYhCheS4KlQnyGaS4hhnqhRLiIqXqoHDpGC0DkRoEmf+VPsYUR7
Q9ad72R7CeZbNj/6jsWltk+f+m+LGyxB/KRSuUGagdb3xgD+0dvaY/jefQksZ1Gxnsdxv7ywbvco
U1l3MO5hd5LI0O5JN5x3kIE72TZvlOHJuhvP/RuhZCSlvC334ovoFpT/bfFeummnfzM4/wWmrJqm
JGs4NAwJwbUC0vnPYzPwb1ObdFpBHcCSklIrqvYXM+n+TZz6Pw3C29NoFgIFdAjEf4t/fpq2FZZB
DKUm0KTpcXsKa5n3SzT/oP5OgR82pbg2TPH/IL/9D/OOLP/z7GpKqiyaKDFUMHqWyDT+++yqRI2K
4bbrAurfQMeS0NPmMg1Ii23tUleEb5JGjpGV+2H9nEYW0gTznT536Yao9EZaG3u1Xh6rMByD1ZS5
1OgA+YNGaTFRxFM2zDdzhEgXcULnSwo9K2SNqmfOsum3slT7KxwdO2u6S0/kiZ+Tbgtz6IjtIr0p
V6U5qdNiukpqHDLdB2rfPcv1AKHTSCjLiYOF9aSi12eu933BPpeznLbjEsjKCEapeqIXMTxEWief
rbw8NilV1SIzBPa+UU20bHeiTZZQO2ciC8X6zRqrPeXaPCoMAnC+E9DpNCUq7lYXGohOmP0L5M39
QSwyaaeI695AsOjrmAi3Ii6ivXBABdE6tYWYfEIuzVJjvCV+jDK7xbCwqXlLq/ObVhIOlYjJAk3X
i1y3hARaa+1iYP0CkpiR+IJ3K6nEh0wP1XMyNqpdQv5koCK0odKEAz3DQGvaOz1PMkckH3ZOaHKo
Wgk3ujK/5McYUD4V23h2OeXIxM77ytUiSbFlYUWs2RSmP4ulL8gwFpRUNM59Z5xp4ONzFCcmPkO9
WVplwUWkfkzWrF6sHps4TcyQTl4wjjLCjV7r9rRMvHlKb5VK+A70XMCksz5qYM14vXZlFp9tpYaB
VuvMZ6t8k479OYZv5/SVjhEu0Z+HBEeTSusewiyhzTqLhBExnNTCpF11/UFbowexbtFoSBdQ3wFp
ULfS/NnM2v1aC8oOBtvLrNfP9cz26oYAlcLr5u6/2Tuv5cYRLNt+ETrgzSvh6CnKUy8IKaWE9x5f
PwvMrq66HTdifmBeEKSyMks0AI7Ze+3HKSqekiB8JpDrOzEnXBB8gRcirdg8v62P1dEl2waKb0zI
spYrTjitjhBR4CWm6ha2zliAtmPPhndNlR1VxnaWJ4liN0l4jirtJZaXkyCQZgSoW0RqvC+TUiDE
ThW2DaSvZGAsq+D4Qn4xvpK2a4smeU1TFZqeMP2gRHdEIXueKvk7MOb9SBgyFz6mrCCVhbSfN/Rf
tJi9Du7ZDImhhAN2HvgE5iCkisB2sZykmW1uFXr9+MQQZ40u5vdInarPwM5FfiH2zvqZiYFAasOP
lYWegZ1BiTRnLAzSVtnWmfVWfdArCNmaxYYQxciK7E5rDKrkNEmoGSf22M2ux1x9H0hLHxp5hkYj
blIKr0L7SfA7TU/LoMFDGV7MdjyiiARaJHoqYQyrjr5FKkE6kT1MsQ4WuNEP5OWoRD/nlznSErwo
gSG7WKa5aTS9cgyENfEqNM5QYCF8jzutUwNi7omkmAup3uFemNm09msip8pGSZr6Q1E3aADCwFfL
MEQ1kTQEAbHOCNtFYlpnoUBUzNYxBzkExTfspb4FxojUCAE/aemSGO/nMvaMVpD394M+y/I+ixtq
NtnqIr/uzIegI1CsELSWNQ3LNbKACUeCgQ2DZkz3hv6ZpKvC5f6j2HwDEkR+RpxjX1r/Iy2y0j+P
BvkXZ0RyWLSCrUvIjDav1cENAYJsoi7j8knQVoDxX/6pQ5IzZJjg7gNYPpb/l+WxZQ1o2JQA1dZ0
2lMJ12MT+wM+N768N/ll2cq3pHJbpzllp+kkfZJU2B5gNOqWYwEr23DtTm/zE+d+DcPbnn43vuSy
9cyPytm8bcorYdTiTWAJeIk+26PqTZA9NsG5/MoPlOwikOKN/M5npL+bh/Yp2qrYnzbQn2vzYlS+
gWJGw0EImYo3alUyjKpDAqpxFh8QccGLC9FzAImE+0RWKDp9YyddTcyzrE82zU2CvUmILdcE3JQU
iDbbLe3LfDC/zV39Ew+3CIFs4qgdO2v+4vCb6EXtdSQxicUh3He7SKl67LRzsrPlG68lYeab8MHc
TK+Gb/jiJfaNxja4iRUUGsrv7GNJ/MI2v5aPZNkYft26pbzGz8zcm7jlEZ586LZSTavirVLyfYnS
YeACatlmcmbq22i+Lh0AWYYs5UcEIB7py2wBlfYgqTuWfTNnW3ewAls8gcHiWqqRXkxoVb2pkDEx
YsLPgHbHHfUHTUIq7qTXmmvTIXdHNza9SNigEtZD7id2U9hT7bS8h5UbvmWdXzkaxemZ3FYDpfAO
lmnzLle+grVztEtCuNNNptkCLJ2LDBFrx+GEyaeEkB9sNNMzySF2iEqj8uX8mn0kzo0CBs029ePU
k+Rks/DNB3cmQgGJmBtfS94tqssfCItKc2i+AHLy8dTg61wx3eBFyy6Wvk8xR4WsTx/HYTdZN+HM
Jcw6a9pev+HtGrZ8Lci/5C1eeZvhk3FWv6GPs7GlJSPfq1ntcpK9UDOazxDa0OYnZzM+6N+aK1yX
1+BC/9TeGqzUxSOQYXwTQCc+KH3fi2O1G77pyQpUcD+KF5/1U/7ZlzYJfd3b+BJPNjwd68xpQ/Zg
uTVHtlJ2+UJY01NEq8XO+sYZoHzlNGuJg5oAIbbV0W7a9cuKdHS0c/qiUaouDmhGHWR05aI/fxuM
TcjajN9/z+8r9idSxzgnKaFAHXUbQ9wglbLremPUfv0iRRtmirxM/ulheCild+zLQChN8xhqTkxO
BvlN/Lc0kue0sbWjRMjlIdibdKAmfQ2flMe/UZPaEG3AhgavffoaLn6u2+QnZ/1B+FILN34MpW1P
fpvl1xRiZ+uyug6WDVvtaTccSfAjuIhvrrpBjFn7zaFPvWnP9P4EjHoVDnzPxCa9i9YxOwZgcI0N
pG0Ct0QQIF8NIQx0c5uI2iTcGO98r1hMQ9UERNtAR9qi5f7qvxJX3YLKbI/RtiCFwXTS98wnXINi
gAYMtOorOv300vkBcMkRlx8j2A0BorK8EciZM/mK2KHujkfo0IgGlxPEOL7sXJqxF3w0AOiJOEQP
daUjZ8eQPg8+VR5xwpbdv5VUOJNv2squtaV3yZN9/SXzGebccuAQ3D522Sn2lJeCuYJrHA+AuJan
MXcRfSH2f8iu9DO3zktWOoR6IiQE1XnlWFy4v6N4E27zM4jL9+EdP/YHr+FKp2sW22hPBsCyCcnl
OCJmXFxrh9NuuoSSTValyBYRoOU5eMTMSeIEXR0aFoe2vHtsL8KtPmhPrEa7dxN+6uYj2rUHzLAu
ZcIVorfV02zb0/AE99702fYQce1ZX7Kbv3IL7R5Wuc1x8spzeG5+LcpmRs5zSklnv7BcUym3Xqqv
3tFOq/jgWTnHL+kh3KryPlT2pN6TnSLPiCC2xMdX3a4SH/SrejKeyld0ZxSYsDCKECks2s1t801r
gFTr0Oykd9YSy4WW7swdhlEIPWL81VmbTt5YoYvttDUcg0hW1c5zpwr2vO+IPN9BoaGVhWH6Limu
wn7+Yp61zm4kjzg+tveRAFLc43MKIo/XUqZXcTqW6k5ObJpUnDAB2a4nxioj4onySFcpfbf1F1WF
ha6rO6rX6JmNpbmRPPMq+9YTrhnWjtiBQtEGWavGdgxSZdPsIhlp2mY6xiAjXNM61+cm4oZ0rkFN
cFb+HrD77/jahW/Lr/x8v8ypbrjPP5iujGx/P5AGUBZZ7vyQ+7Alr2G8V6Qv/JyJeQ3HU/yBFWjM
Dsu6YUQ1czDB/Wf6iYt/D5g5PQTjM2h/RH6/keD4puGWyQPXHwvNH9nY6Z7UOTf6Jb0hoqQjGE/Z
bc00f5cuDEAGZSNdst3i1VcJuiL13DX84L7ExUBRPq3BQxZzKR9jhEu/Oi9s7fxNFG3TcvC84OCm
bU64lXF9RCzCfVjHHvkyVS+hSRVup5pvrS4U4AuexNXulnx0hp1eoGDP1+k9CMAzMw2zCU3lG5uA
osB96y4EDH6EgLIRsEtu9VW/lB9lcFRfq/gxeTCrg8XKfpvc1sITldXnhB6adUjsoBhP9wnYsu3C
jeJN2mIm8XtCTzdodOut6Hc72tP+FCP6a/xa9vofU3M6DDmaE9ZIOjf9zXwSl3PwVGzRwN36H9yT
FVXAM/mx7DeVxuFECc+im78YJMs9lFdkno8VeXt2+olivv6teP1HxXzj97zPP2XlmscE1Nrjwts+
HEbMhhThT9zz4ivW+4dB9LV41+1jd/5Qe6d+4aqOXLPgX2U2dsYv/sQalbuIsjVfcSeit7AuDJQ+
FU/84YmEEirET4d5zlEn8upQrIJDsINn1mnFQXvEUaVFJBpe8x9loYp18x8Nc316XaxDKnmCa5LR
YJwJmB8eBn0XcFucxQ+VcUumfg2LSHNCFFD4vuhIA1JuUKpbtii7mWDR2CL73dSjzN4NeRElUB03
NOqugby0TQLGapK8UU8zDfo7SeXBqVF+t82vBlHGA68J5y9O9GAX/lDDFBd04vEVbHFAlBNVwt7o
3IYIV8IPbixR+eDUH4Lc2BBpKe3HBicf9E1k5c/DEZHWr/EDKSwUkuWr/qFrROhHaHHwuwVVzY0G
U6K5Z5asvYXThnuWSHahb+yXE0k+R7KRqC6dkez5M1m2t6YCXOKj4JMGB0nzsCG010VNNEue+i3u
KBFjH4l3eFBP9ZaBH5eX2g3P2a3YJX6EcParr1xU89FzjQAPy+iGO8XF9OuzaR5Ef/oZfswz30qB
nIrn5RSdil/Wc3jpTjnYlC9rF7+Sn8u3AB/z6zR7c/FbWh5mVMyZTes1J7sCMFjjTb8ME+ueNxHl
LW3gnaOSIj4iJs1pMENCPqYZRbSs8j5PtRbuF7rYSDPEwxhm0mG6/4GESWDIiWcX8Y27pOe2G8Bp
0uF+uP9390f3v2aMKE2LNG25KPfSwZpiRE73P8aWRXTe/JCFHcqHJLq2ooSjeCIYwxQ3ccR1pqsJ
6TABNhC2wvtVKeHk5xVp0smUU8ubtqElF5g0nNg5QsocLpxDsvA1tqIDchB+N6SYMLlz0RsE7iCL
IVqboKhVLIesueUBE3qvYYftdQjsSLA2oUDiDvEzbgv0AtuvyDDK0phzBlHodkl3k1I9IlunHZ8k
hMdxXmReLTNhFy0K7o7FllMHcC0zuXlqW8V0ysD8lFELU1ZX4CSAtGRNiNGSRGkgEI07kp3rTDJx
OaSGRATRe1qN+VRIiOLG/IjlXAkaD7EpQgNET06Jd/WxpjoylQi7dWJumimkWZuA4UAEOKg99/Uq
XRikmOMhSrKrsEYXDiKMl6hVbrq6IFNfZRY9DKpiZpKpCskjCue9WRkHg5sTkvnDgLdNWrKO+pEK
eSyDaxYHH7A12n1HMNZQTrTPCde/dtE8HBN4MtEtGOUuDQ/01w9dJWYOUT+MxOU8dckeoROZKSpA
w+/C0XqJcpDtCbLNaDD3rREeg2p6J3lb3g0jYW7Qhx+C5DPrG8Q2lvSjVoTRaoOJYXROEl8MVqmD
4BO1md1Uk2YlSIFyEquFXXbpQGYFJAqF17wotHew8q1QEqUqdjcsgIyXRydOguda+w34ocFAmL0O
UcZ9tU4xvjTW77owDlKLYBPuEZOTgt8BwaqLZNYdZVOg9V3ehM4ctt1E8HQtRr+XQGOMRDdk4jqO
xiHaBszy6n55qbFYbkGRAmkSAMiHAFhorsa3ef2fyTLdKepH2QpyJtCZhhvVcnUkp6pkCXacyICE
InkrVoynSSYgWgXVbgqnHtrnoV/eEDm/DUV0RiruDhZy2mYo3zromH/+bp5ov0Vzl0oEb1cj/Tvz
tNjAT0Su5oXUcqKzZ/G5E9X3YkrxH7go8QWV8h74B8W1RX7AGAEJD/kNVthL+1Zq4x4HP0l+BOLZ
Stm9FDVw3EJVqLVH66uZHCkOvlSd0jgecMqUFMxVzgYBGoSl3qxMeoeX0dKCssDqwBGkeCLKofdC
LDC2HLFCSeoY9FVGcn2Th7vHSFtl2zMdHbIov5RimplW3Mi1cbVm41VIRtomo6GeFm9pNX4lE3ca
Yrf82WIelHc7ZJ/IxkietZJBQ+T3QlgeOn6FS0om0i1HbVaSy4O0LVdmF/FJtzXjWt9YRazvB4kb
gBE+95Ma+YbiD/SlSTegdBNEqBq917bgKoT4OYBApakSIbESJmWz63ZypqS46bFuZDLpFcrA3EII
lWLX1kz0YjaIXCJdZYadQWCNAzM/ccK+uphWcY3H5kWq53VMNoO6aSW0IN2jNbYo08XxhbBtMrBk
LHapgYOIlAz8tERKETDryKIRbisAEqFOzJVUXhXeWr6dcgHHnpJWa1CUD2n/lpQZ9UjGLoZreE7I
26sC2py+P7kZncX6ihTnswrBKgnN52FMjoveOoGskj9eiD5RgriuBiR8miDMTpLO8qViDyiQHeXp
xF9vMpCqqbWEG4T3TyjBGSlk1med0bmWUf4y9dyRBj4rfGHNZp7Acalpfa4YM3RdgItCJWK+fwNi
dydiJ0QxJ4lbrRHPojohqNmbrfwRTRSyVXcT9QOJDWf2GtvKwBNhdu2PNbG4z1tHROBtCMWpJMpv
E+bhyX4sTW2X1/WTaJnnqULdPeps2jpx3OVN811BU5rFzzAkGYupPBawGFu70ALymo3slgpem7L9
bbTolK2KK3YJFDy0OPPtUyf5hNgXCvsW7xH5g1RngnzseqYijbD2qub4GJsFhUcSX8VmhcxpeNFr
1r5T2aOOtp7CJsk9klG4sabVtm2XXacPhN424qFsAGYlYvY4Dd0NuHGNtwGIfiiHNMvURKDar6Ug
fE4D5LJIuYRDcUA6cRknK+TT6NvNktBKSljgyRHzsjbSbVXjqQ57YRvg0cBjj9EEhwh1VGY4pZW/
lNPIjyrGas04HBB5v4jG5LTlYKetJvkYnjJWqyPT30H2W65mG91MGXcMyllaIBkMs+4jfu4JukJc
VSyfixYfsMEIOzhQV1xF68C5ehmnjCZa754mGCd2MBrXnu+pPatc4GXLV1RCI80+o29i1xqqtFUD
2b5tUIH7UpwgrraKIvhxxaBPySzJjqViB6rgMJjxk8DrfyVOniid9D010og7MViQhhuZVECeKaxR
3KmDiLocDIys5IyQE4XrVKPGXlTR2BttQ4MZgBqJhb7cJURTY7BaPaBJ7OFFHS5IsfdDYhqOPoIt
C2VSV5ZR8hT2OvZKh1BjmdZQnz/V1CLHAhqMXVbpbhEh7JfmTk263jUFSdhEPUSkgmg5fZmcEcUG
mD6IbotMaigxq7YeEJUV0ZeB0dDtIBEeZrXLd1pF7kpjQkjrAe3VBHz4ySj/HuuBMe4a0/c8YJxz
TeTf9ZzQOuDWamWsJf0QuQvUytnsntrcZK7ZNTtyg7aZETODaLTrmHPLrZZ+F4MuTHmL8BQYx0oP
BKcKudmwtMqy+KmeW86YVnuTpwpbWZrf0kB8GZto9jVgX11svRkisCh5mFZLXABTqgWbHervgAiY
OiSCo0lIY9UcC4ik4vfps9ErJfkdBTKwKp2ZgLnOrDU5e1wE4RBVyxPxMiqVLkZwcDGcxrk6PptF
CdHKlL7h3zcnNWl95viwWRCiekPQPYbtrsyML12ORafF1Rnm8++kDCPPRAkImkC3S1V1+4n5miRQ
scVqJNuIwe164qw26l9GjctJ0vlKRC0S6G5qdSf1pDytbXkoJLuQpZdA7EM8SDQKKuqIMugHAk7i
pzSHm8SCZkWJoAoi5J5pKBKIlcMYWM7ERmMemWuEnXGSFSoDLmwnQ5wgelpAR9vS7ggB8uNiuAyK
J5iYKeWoV3wQfuq+zUd1f3/0X0+nrCQdqKRxrdOvmM2QKym1th/N6J+H+8/MZraIDA0/7oby+6Ee
OAO4YEluXlG1BZJ8E/tS2bd68QvKWQt4yIJ/JApwf1YJuBYNTPiikKZUopFNkAg7E1YLRFXMNDM6
t1UdPoRhuVOZOmnkyTPEzf596OfqKuSK4QEx1/dtMmPMlbXS2MuRov85FCBD9t3NkiYD39Nfhxh5
AVSzeve3KvIuktTQzd6TIvLRZCqmaMWDGIwyVAstPWZ1qvr3bff/iQT/N2yDqums9f8jDFhD5/4d
Jvcn8vrS/IRl8f+oA//8lb8S4Yh9U3X9LkzQCa9eGQl/QRtk9V9cJDTdECUd99eqjvhLIaj/S9b5
M8R7smwQKfwPhaD0L8uyoAsoJrIDVSdH7q9EvH+rFgjT+5OQ9/9RMUgwIFAp/EPBBkhC4VfQEOfK
CrJ5+b/EE2lLnu7YWzE+1A9TrFs4k+jU9WyhhwdIM7P4DMr+NVLqYL9YSHWxFLyYU/wdihEZmLG6
gijZ1f19+KNuTpTjpGsSmYzKw9/hJFD2D7gtM7JkNJZXf9JkusrwSLM5ZWHP2nA9lOBHNkvONKxj
HWzhENkhwizdLoJfkGS67uvTYrL6INy6TYfRrdqcgl8ZDoGi/koyIXioyRL0OsV6RUkP2kazaz0w
HtjiNeE4M3qp42tq5rugU9c8WPMIsvak9WmzKwblixCZfRUswiFUmYjUa35WfedSLyt/F8NF8ScS
6K7P1uXptRqH0KlL/aIgGPepgM6knKYHAjTXEKz2m2XpL3E92elUZrckAYBmWx/3qonmahxYqVAy
e4U0aodqPVjDBCgw+xzzsDnUsKqcRmV7FfJqhGSvrVx5ZT38UVr/5xFWiecp7VI+MkDvBRUzKj7E
fHUYHtKl7ZyFS9GGS41zx2LcX42l6/p2XlRilMxwse8vTuT/hqupytxh7AibK7PnUUmOSSRmh3nG
hDiXpgwLMTX2Zs9KvBflSwzSVSLzJZWaaY99WWaQLYPxbaOM6DtxoBIfKLhHAUPG2l6ju96FRGX6
hVZgEpU68Exar8ubCcPjIVgg8hppDbeCpb+ch+wejUHawbr9x1v/X5/E359OGadIyFB/Kmrhi7i2
t9h1mDObU8U2sej398M0qQ0pG9qPaJR4rfqx3Yd60vj9aoqhnURctT76+zCtSToyGXM+d2gPIAdS
+/Vwf0H/9TRefTrNEqg2ah1uqyjrmZCu2vs/D5dJfhizNKOsk3Gpo71fpqba3x/9/RRyGn9gNOrW
pLy6f/Dlahm6P/r7cP8y3J8SrVw7KI8YUKyn5f1kNP5Qxldfy/2H92/HmGjvSh7Dc1idIfe37u/D
3z9TIoJrIciSxlvsw9VYk91zLJQ1J+EeiHT/E6LAAsesmOXfU5Du4VD3wz0F6X6e53HD2AfvOKpL
I8ITPGAGau6mGclghPOP54xgdNw9atuOC4JluNmRSuaM22SfYSriBxhK1uaCSWhl2i17xZSWvbYe
7k/vB9lKWpqYdYKi3RJSNyQp8KuhSGFBd0S0EdmBZdyk05lWF4jZIOmgOSIsuZi6QzMGb2Y5uT1+
M3y+vbA3FeUZI1bujXffxv2XUt2O+Fv4yZxs9x9I61t+Pyj/eXR/arWl5FuN6IPvKVBL8BcgQskE
EcUnbhBoDwtpl3Yhoa45kQcYOwgtJ1GX181BpCPFSzbG3qJO73HeWPgEomivLi+8s6lkQyOmn1I4
DJHV72dOeC+ItPeq7cJDY6jPQEty7/4r3uOGolxE06nLuTOtF7T7HwxxktfvjBRryjWwgWdpTJ5n
qNKc0SIu+OXaWjVe4hHfdT+052SZvjpCnmxFYLoiDsc4BKi53umYAwXfxPaxUqkryavzDmB885SZ
YrwN0/5VVOHSmeMKtrYQ4Euas4z51fLI1Mz2cS4exzwmzLLmv6ixuIZLuRB1mVgAyzM2PrQB5jTd
iMp1pCm90TgRgDYlCv50FvlTBQdPXr8K03RRoGvARRRv5BkFbinlsj31/TkGZ+yViZmSwNXrdO1x
64e8OjY46zZt1kOnkOl/ouKYVUvOJWKIj0wOVil1roX5qacaF+VqOdz5kqka7zCYn6R6ejIjAhpH
DcmNmBsWu60et3bP/Y2Iw22tjYclGXvMoygkmilq4QnMr1MTEQKTCI1jRsV3qgBcnsz+lyCGlL4V
eEfFRP020Tfb9XANTAF/rTW8MHFJ/SqZL0JistWZx8GLpwLDdgbXXReiCyBI5WC0Wr4rUpMxD+u3
DIZPkee6qwWp32oIHhJZ7fbzXB6Ehj3Vanm1tamt/baHsqu0AXqLuJeB+VzKMGE4otadraj4nZo4
sM2J+eOgsdbsoZ3QDZjowKij7QZmsKcoPRCMPP2ZpUX0Q2t+7rP5AnFofM5UhTm1InhdqQAmLDuW
OfMCglscHEuS+62c0AbXFf8orq6HDrUPShfYsXKRCmdYU/zl8DuaM/1skmbFlLrqfWh07N26CeZE
wrKtJK0lQeFF77EvFNTC5MOHDzMNtNKZorcwqhBgLp97naVOOJqtTS42XFCN8c6YILrU1H4GrwRE
xexBFlda5eQSUmq61PoLunK4WUCrMchkNipH7IBMU3kbTTvqD6UlVqDt5V0ZDY4oxt9pGLEryhFa
R4Zw6tHISZj47YH7OWNXTiDGnjcACyAHltGA3lBLO6EYISRkliununDil/mGDw/HSpYEmh27VZdv
ev0HIw+uuNROacZ7qovlR2e1N7OGyDxZJyZosKo4b1O5xq+K/m5UInMrZ8aW4pI40JSzM4rQEsAn
PLa5pL0sBpq3uQxoUUKIP0UFLzchKFJAasw6WVcFpHGEwANkqGnk6QR7NXotdetXJifcTsRQYsuh
Ceelc2ncEZbPOuekxIIQpkXmaqyHxH7uH6xFBp8I7YzKYARizQYzzYJku2TreguAqPQ2tiJ0dkG9
TXqxHw2LYfP0Qjzh4kyC+jttDO1aNM+gA46gZEFrh126a1Jws9Sl8r5YR3eM/batwmA70NLcrcxt
I8jTg5xaT/yiD5C/e7sVxho4DqGrq1Et13+SWXlfKvZHei0eFTEwXVWEdhEqgJYi9cxSovOG1cMN
TYchdS4KpxwrOb18jAC3/l2VKIeaQYy8MqODTySGkooSUdJC7G0a42vSgksiWLU3ifUpDkhOL8GH
21MqMVmbzsrMwrRnRSmDcWZrk9rt0D2zHSWF7ZJ1cXOIkKQ3BrCRUCtJVEoH9r5SC504jUFdmmzL
ufSzRzBrBv0VK81hat9G3MlOdYnJnwLYiNRhVmdpq7cZXOgespWmfGraxyplPjQB8CstGrkVcdZ3
NXPNPE0fRoNSRlRDAOpU3kX7NfRp5hmL8LkUrQfW9z0iLg7NjIqeHvCBZFhvkQlepY8x/C5q4FTR
iPG8Eg/ClBqOpVqGi5H1u1isbscbAVg9uVRat7EqoXlYkKmwCI2MRDtleoyjvOJ2JMSYRFJ4F2D3
Z0fJQmuPPJIhF2oAmTv2YZYAfMVBf+ZeCiKjf2hMcAxSEAuOXMi8sQhtRiAYm1yMS7yUCW2OOLjM
u7wgwascjUpBc7LWJ/fn90d3v+/96YiCrJ0FSrLVnnw/UJv+2618f8otsfDGtnidVFJPkTImLgdc
CGOycrsoou6Hu3v+v56W/aTtwmlfyNR7CncTp17mJ0VpxM2QoDVtxjY+GD1CoKpGyX0PK2NCmNEl
pQzr9b4hRiB8mYrsRSnF2SNqliVAui7cpAp3PlGPaJnbf3i977SBZJqogE3KoG3Bp5QzZ94bKtxO
uY3lTR7JyLKUAGfmeoAKm/pxFB8b5k/7Yh4+U+hKriLnZGwOg3//cUOqVWjIwzYXYYKV9Ywbc5n3
9BjzPha1zgFhu3698JSbpvw9wwBhE78CDqS40naD+Mep3v/Hs96ttTgBIMba1p2AaeC6Xw/VWg/n
a4aXpVskjbIO2d+99Z2qsfq8P0cSOntkiV7u2Wo5EB9e7N3Qu/pgk7Uqvz+V1pipwFPXon5MuxiZ
y/qQaxfoDJHCEEBUNpXLeW7FQxCr0pOmlK9Blg5b7iJISSYRK9JQnxY1V5/VMLATxXwQ8pIvdykJ
l8SIv/uIPUo9lsZhbvvSMyssz0GXTGdzPQRR97NkeoaKHmmzMJIrKoF6Bc7aW6OTDZLgRwGJx+T3
yJIOkGLGRDYPlZ1Do4FvxFckikty8MZcv0gDjpSCeqGIdER8qnash2CfRXF4LqyK1jRng5AKMOZ1
fWy9tpE/J1ou4FLl45FbQ/VEXLOdC82b1CXhs86MHX1hrDl048KqmddehkBHL8ASQ1KH33MWwLyR
kC2R/QPmaO0XsTWrrqqhT8QnQtZwHzaXUdeoP0XsO02iHfjmmVxXuWTqjLg5K8tFB2inhY4qRNNJ
thDKZO2p0sszH4S1LTMteVClH6Vt0rPKcAy7A8LhSneUAkDyyC0emg5RkHlrlF5rsfyvq3i+JEs0
ehISvCGVcNmV03TNe1KO5Kk+DWNO/88XBqOPAK8ZtLbdG4gyxSU/CGHe7KbGRPSqNmdrjlswrFPr
VTEytWiKk1OrR6Ynjs2PBs07tNBSG3ZXLx3eAMyB06w+tLFZHhSwM7jd6GTyll9dU0IU8FyCQ4vv
MvW9XbXicoCpsWsHU3yeDdY0WibLO71sv2t5ybxETsutMAbeGjmPbZNp9xwPnOXS/DBaxjtOFejq
k7Sb2aII0LqvyRQxBk6nTwAZH0IxKw/dXA9nWAp2YRTCSROVwLd69TvulswvVWTEMz3WVQGbGM/a
5OAOWXzKh/MgFdmh0AbqOdMuxI5saxI0NjCUEVDhZuDKBkSrV6T6gjIEo8kFc/VRm3v1nMjCQQRU
tVWn/FeHZ9WdLVbgkYlySjZJJmKnMF3TOiy2AzfpkQNd83w0JnkvUlG4A+5Qe2kkaddk77OZ0J6U
fK6ZNiVO1MOg7NkrOFGbkFHJK9qYSWvw5aoGP4pMi1xyfpuYCr7gMuMjqif9CgE8vkqCEVP4HTJD
BzbGyVup08guaXfUN5WQBlc1FB9rpjRb/lmQjBi7ucsXfDMbwy9KNKZ8bq6UTii6YlQhcRAczWBS
kAaoe8Jkrqk4QbYrjBGSM49oUdAKCYkIDq0pQKFoKLwoU+l70PyMs7Wl6zsJEXv3OXscEoSkEAeS
w0DyNrmjCeu1AcZZOQ+eWsY9jFDMK9B8R2JR3CAZSUCp0cTKurVXSYZ9SslUeZQQ/LzVqxKtK39l
ZiaSK0GPI4TJpbcuUzeKJ1EaXqIpEB9Fom86zq+yjLx6yMXzoJfoVAuTDU7zJYkLumC96bzCEpE8
yPmyG9vcQnzSU5NBssBvF+YXs4rSc9Z+gfjI7KlTUAh2bJ2rJdwLWY0UveGfIB39e5SO2WDqdlhE
4MqaDtJx2JRnUdX8ZJhZEzd1d4CI8WlkknK0etJPrRXzmuCvRo4WVC6zDhAnpfDdV8bs9aoB8azQ
X9OmHLaamjz1ndWcpUgrd70qPd8vtCSEP4aogHZCqI1nKclp7+fUn4wAvFGBxLTM5z3J4nwRevTy
nSnB+xvDE+IaD/xE/hApIriv5tYSMLGHBnfF0i2dYiIToi5gXVUBW9O6fHRnVjXUaamwmbOp8vBr
v3ChyXbSLO9ogX9VWpOd5tAiy0FnfRlkneHvFquo3cSokNuM8l4mQcHLzLaiWjFRo3KN5BvznrJh
osTsTnErS5c4tf6HvfPYbhzZtu2v3PH6qAFvGrcjWpCiXErpOhhp4b3H178ZwaqCSuXu6Z9GYsCQ
EJMGiNh7rbm0Q5IOxpaqMe6hXEHYBr9k60Vjs6305n6C8fAkqqkTIaOJ862zCUZp7R2/qfYY28g6
xzIW3+HyEBZfzVFV+TkMx7DECDJpXxlijMe0mEFhWWD6kqjwF9uNgVDTjC7oEk1KPB2Kujx6mfMj
Ydj+YjK672tmkZGi2BfNOkVVXh/nYv6SOKjqA4Hotod52pgtDe6OmLCX9EKYkZ/EdnY3pKX1yPB6
QMKS4mgduwAAzVQS4e79bBcQqYVNyn3jEgvj2JaD9JM02qBkgN1rxXNtoK9cZgWbGEZfS5jmutw2
d1NMBxDGW7fBnVRtJWWnHgGsjY1+J4diagdgu7DQRfRl+77LXBulZKmdPMt4qblOm11fbK2yx6Fc
hcDjAZJvuZXdDqSE3FojCbvExp8CButdR90aFjr5BYt1WXRLo+gDkyRe8kPYZ98m+lLbfB6enI6m
sq13Z0OBMJj03SnK9BrpT4MxJKt810Lf06v9hBbnizku0XnMEHRUswZuLI3z+0E44LAYXrwc+bFJ
W3bII1T9WrqcHO9cqGVz0do7QoIcBr4AfS13mN+FhnNI22Q8UopCre85A8LGIN5EcRbdZRZjb4iF
6d5j+lrHOBs05Lh9lf9s1AS1gOuNX6ymeiKePt9ZdUqGgw1ZHGTd8zKnBmVNBYkLAdMXz3EoOHjq
bR8vwQ6oY+QvDH82cewxa9XfMZP6ic5yunVQ0HD3T1oQ/fpP6E2UTXTDH5diRzBGvA1TXAWRi8rc
6Ch09Hg2d5UZT2cQzLDNG/rkmlu8NKo63fdGcG+bX7ok6T+YfcKdbSGjoHPbb3C8Io3sh+4OAp1I
SLCsc9HOexK3hse6UcmOtQqQvJoZHKwUgyHUIcqfrfZUcKML69y7DYfow5x5jBGRst2MCgsnKOtz
TiBgO5goernPqBcmR9wP6VTuIj1C9NNnCvYElTB3j0C9XMPvoKGlK8QX1mh0aDWwfu1qupheS/ZP
UX1UcX/eliMp3QjtSE6BH9yjbNgOlM2O2RJ8ycOqepn5IcaDy0XW8qYnpR4P+PtCTHzFcWwtvmMF
/Q8twfCwtG55sIT21uv67UhzdZsxtd3lamhtOm40UI6IcBla5EzpCARg9IrhHDV467jNK9ugM2DZ
iL/SUrlFm0w8nVoymHeN+YZG8EB13dKejTiMtvaE2YroKkjTUd2f4uSptAtvV/BHSX5s9WMUM0JN
6/LODe+mrLHOTdoEqCQzcq7T7FFT4nHvjXwAjteh/g5pxg49iGS6bUhZZ4XuvW5uIpA7FwoTgoCr
HIdabwFEEtpstgOK6GhKaAU5GoqT8ptuMSjSiC48BFBj78hOAndWa+GRUdHeGEPeESzDu3hxKR3r
A9F5pct8DRTglhrkgCZEMUisUIqDfKO1KIVgp813So1CxAjUs0Nwg8b0DJXTfinivZnU7rHDGxbE
TvOoqTgjq4rLLfDc2f6smFBDC7d8VhEOH63QUAigRSKFYutS5uMnsIgaV1noucEkTHx5D6+DsTIF
0jb9aNbTcrDyBc9fnmNQmfOvXZ5inZk95+gNakY9sqBzYhS3sc3gIqC8ikC6Sc7lWO6RChKpMtGx
9FOnUn1I72evTO65J4dntwuyi52bOzK3yzuomOijq/hQTTETQyt8CqhtXgpCVuLxY1zE462bIhK3
A6Mmr6+zT5njMUkrlScrSZyzXLjNgPhdIeBFNUAmWVUFcpwEpY0bMoTEU9sc4tFBIBDbBYwF3+1j
5d5M7E+W1XtoN9jqnOTTxPfhzKR+oIDPtWA07A85Uqi7ulcJtTL0pyqcmnMSdwOhf3q3c9JpV5EB
9lSIBW7tHYF7T97ATJWg0ua+RlHveP3ZtCCgMHnQb1HMIjGuS4taVFJDU9YSv/TScVtk2oMeKRPi
eMCl6QyKI54W46CZKLwzPrhN1FaOr/SJiwDcJKKFhuWwNPEhRry1wZ5qbuo+SE5pvtxPLb/fspy+
mgPSKkLaSRsM641CXNDFC3t3Y0aaxln7b+NkmY8JX0MEPeq7IUD0kal3Slhqd8x5Eds4TOpskgWH
hcF55pul1d57GuDkpsI0VbT9PQXCGsFzPFPfNtOzDQnasyjcZrPXX9xmWysGNwOmpsSRoRxKrcav
ci7CeaZ0F29ixkLF6cHt+BIZQ5MyzLztm6K+OJQOY2vUt1llPI+Wfq6a2j0oSRj7oYvOQ687mie1
l96nM7lMTjhA4UoObYoFCZVE7Od5QZ1mmBHRI8dIyP1ttRlraZcCM+fiiTKVFk+nJ/FOKwuMinY5
cP3w+F0P9s84aX6oiV0fvML9Gs2Ek7ZDfkcgdk3ZvYXBHNSYkJuFaPcSa5tHEGREcfqmoj98mKep
O5gZt/qEadN+FGTqvqirfaxUB7d2tG2kh/373Gpue8I+fcOh37zMODTnXEOxl43R2cq6J9UF0zKU
Ha91Ypheuf1zFXjuLQXcZ8yp8yYLIOTEJJ8iRiW/ScE8WFe+PVuGz5ybL0fP7G22+kNuUdslsgd3
hp4rzB7dx26iPDVaeE2B2KA9JoXopoCmSSmn/YF6HE4qXOxQtYCNJMXOULnJtH37obDLT+pcEqcz
j8QTMLJ1p2Qn/x+9W1sHY3E+jFHBF5hU2OOo9S+Ri74Oh4hC2+1+Cd7bkxkiMq8XLoE2BWKPzq1D
4+lUduZzRaiqqU4fTYv7ztiY+V6x+tO1l8/cFYwKE6q17yfX5L4w6J8jdN97qrkUe3NRS4LA3p/6
ttz1AUWYMoKnClkTUTOVMvLYM64EaGAkElAjcHWTCVzYdTtpW6RaaGopHqqn2RspstoCkI+67ERc
xXRKOgh2sRkTsaiGj2GP86QTWEDZt+9EG58x1HjUsGOofYw0Qc2/5IbbU5ZVjl5znzRIFUJBehwF
klPNPAdvBgSk1tbGU6gX+bY2YOQmSTee5CLKkrug62C+UKo5tTPWZHPiyw3zvjwHRA/iV9Ef+bHg
1bfr99YyYsExYzDBzGXKc5JhYqLpnxOa41LGsLWqOs/8QpwonX0SNyaK0AuKScFadCR/ceHOqy8e
pvbQe9ESbCsh9gEiNLn9gX2g0S5kS0xBQBmI/4lcgI5rTpko8q37FENP9ulcvrzpQwdI844psxFL
4Ezl/1yulQJpum7KNQeW/rZBAXvD9JBRsACjyjX39zW5GYk3DCTD89LVd1GNXSOvkC5yYYc4aJH8
M4qFVxRM8Q3F2g4C9CYXFncvf8Eg6Tq0OxeX+R6IW1arjM6nXMjNRWcwmiSld2Pm0+3gpvO5DReV
cQBvhnhti6hpUs8XMoxUihRSrs5U1Wka061gwJsYDfM+Nzq0lfpRmw0F7CWVU0Vlkcp6KWOQ9uQR
jdl7SbSXGjCpz5JrqcDZRUVm7dsuuQrEaCROfuS878R/p4wh28lFVw3RdhxIsxrE70fKZULbPeXl
XFB9qzyMZPXXwaVoVthIMbNuRijz+2IwytteF0znKEU1YoG8tWVFmOYgRBsjSY/KQPacqGTGk/lg
utie/isQK6hOzf8mEDM0wfz6e4HY3Y/xfy4/pvhb+QeR2PVpv4nEVBHSY9oIvQDD2aaKEuw3kZjq
kexjOEAWXNN0dHsViRmOeJJqOjzL8SiRg8Vpy76L/vf/Gdovhu5ptmtonqPqmun+JyIx13sb9ON5
qoCcUf60NEro5huNWE3SyjKGRXLLRH1DPT0obwzItIc0m24TFKYZ4blcTyLdq1VACa1Bk1OjuYrc
PIrbeldH1jczj6DNWExmkAeh0uZKIhYG0zcAdC5qnXz+nGtoZoyK7yklEGiecrVwgdLv5GpPmtb1
uNxMHcjNSoo+W+qgpDCmMuqHOu+phwm5i1xobQvCTK4CxS/8OP/OD/G1ZM35o4Ktz40Q8CkKdxkk
JGUxUjBVShGYXO0W8BlE5s1beR/phTxmva3ITXnAw18dkQEMiJm2D+U+mhNCOrMuLNqnh960zut9
U94ypZCGuaWyX2JwO+LKQDjJtIG5EyMEEIHJNI1Z2vLuOJTlU6a1zT4YRPfKlN0rueoAF/fT6cmq
UHTdGO0smJg0buRCbiZi+KDFys+GMOXxHMLiY6rowDSwlGQ6i/jKLKK8YgWUxKrhe5fPDwpZQhQ2
CppOXn7pov6eFORwP7fDwYXYe+Mo9KOaPu5omAzCTnLQiLs5am7+3EdMRauouRs1ipKzQ3hflYQP
cDPrrjkvRdqckRk0Z2J5y8OgaV8C1PeOoQivrTnsjZR6Ggk9+a4clwydFZLAFvyQ6N3Iz4ZB4UvG
nSVYoDWY7+XnFy6w6dLWJPz5wSxHGzSFgOiOPSbNwJzNTanaPwiYa3d2EPdc5LlCyzV4tb+urfuM
amT8sm7Lx6yb6/PkPtVDmnODUQRpSV8R9vLbCf/lNG8Py9OGegRBRK5ej2OQXRgMrH/Tki9u3V7/
3n++r6kw66fFwvxWvCtykTcosNbNdd/ANPagWB74+r3cu74t17dg3X5zWG5ORYKOqEelKDejUasO
DV3jTPxcYglHFYvi903u2iSWr9vyMU2RkN0knyOPXB8kD8ltM14IeqB0ze2fMshfnPbNvvXPV/PM
33tzWG6uj1lfTdFhi0VqwBzp95f9V49bz6cwQN03qXe77lqfuu5b/2/rvrTV7xvbpscp3xPddl7K
pghxetAMVUoWVVs2KqVReqWNrgC1eLuquwL/O4f3CRTNvW7XrUpgEupyWwlRyohzrGd7synPhQsF
pa084vFjA8cj/vgcJOaResL17/3V8+S+65PleeQLuZ5h3ZZr8pFv9pX5pPs4W0sybwH3V9g6d2MO
MRyLEV0VL5vU63acoRlmbM2hV6vWTAs/y8Rl9O2hqj8yK6RIjjwydsTFYi4IcYpjCB4SHC4x9I28
Jbx6UCgfuiLq14dKTH1vm9p+Tq072XTOfu88y/ZzS+ub/jfC1f0yt49y39qcttpJGP1+f4p88rop
Hy0Xo+DEy7VIpU3iFQRUyFiDNwEHVukRa+kuDDLX5IOOcLeYacBNr6GL5Ar9evFX+7qU6y61117M
pyStX67p4ncq11IpGJVHQm06VuagHSbm+MR72yZqRdd191oR37198PV5cq8iv9bdAkaUoDH80Qwd
5KIfAl59FQ4bSZ6X+QZyIWn0ck0euCYiVOUHtZkGXxU6XrnQYbYBaU50lwp1+HESb5XRopKrWspx
Ic7R3eSS2WRqTLPoiyNboBB/GsUAfl3IfVFpfVWLSVAi9YXADJpJg1jQMdUOxdD6LcpTphrwreVa
QhbsYJaVL+NTRpGhok1kMgtYfESCBWbGQW/2obk8NQHEoxmL8EZ+5vLzlfD/LFj4wsidvfzu0CnI
T3AyyNzi+YZORA8V5U3QjWgI5Dsh35gAFy/mTucQLKpJ6oFnnuRahJvyujbbPZ3RvqQgnwu9jFRU
6Isp4A9CYaEKYbIeldipTTUhWLduj/rUMkk0l/GdVLZYzNxuqEI5G8siYXyHAjvcxTlaKIQB3W7C
dobhOvZOGSoqWE0KJBqXColeLLQRFDQ8gjSOCJjRmwxGk9syu+G6U26vuWmUAXhkpWc6Tt4J+K7c
Xo/LtetOeRK5nWWKDSSsu1xPuTAy3HoBXbtFMd652ggfUOmWBewMlxOZQiAXU1yTvjsaR5TFthZa
viT+y4UhRl5yrZXiZrktn7Q+piOY6NeUgPXh62MaGzOcvqjBZpW5LD1aYxQSKF74lmGekLqXvzxO
cxdGVkmEwJvHyEf/H/bJh1z/inxKEI/fUTU0ZPP8prqRa+trHyZq2qQXeRv5n5Tv1vrffbMp/6Op
crCWx07ckNaFJm5C62Yo7iCBuPVoXYDenqiOQN5aQJVzN1sfKNcmJ+O+tj5nPXw9bZwZxfHNTlIE
eVff/Fn5mL/dZzOG3xiZsbeJy8QEwbhcLrpQ6Nvfrsrtgiir64PeHm4t4YP5++OvTvr2oa+2r6uv
zj3pE786BXGzPPWfjsuHLnGJ0EQjK/OvXvirvX/9l9YXnc7a8+xVSELFm/HqietDXp1CPujtttz5
6unX469OZWQHs9XyE2EH+qtF9vsmfcOdSUYz2d88Yt2/PsExVZQMS/Z53RWYHR12K6MAJVflkT5z
teufIGW8OOVgThm5UmBkMc2U0BaxSBOhVZOrcqc8jO2X2fD6SLkW0W9EzUEtK1kP20TGqdhoOeer
01FRxGBCkwjhmViVx69/SW4nzfK8VICjWkJVNUQ0vz1drr065/qS5NnlYT7uJ0WjNablE8LbRn8v
fyvrL0JumqGtgf6RvwsbySEKOvErlI8iadTBmMwoRIaPjAPSBpz84CeJocBIsC7coos2XtGTCj7V
wIuhXvyab5Kg5jgpw0K2g1zNl9RSN3LV+9H0VnyakDJyUxO/GaKpKCWLMdu6mU/7BA+U6xYHWX9r
3egzgx0qCKJE57b9DxRH3wNu5Bk6uCktQ0y478Icz1HZDx+B0uTnuAVk0xHZGs2mt7tWqDlN6Z09
Ihh3VMoIS/njQk7pl7iBsR1ym1H6IkHSpIMEChngisqbbXAztwXdqUaGBt6UliS8NP4vljWdSVgj
lo0hKt8dSBAZvmXc8dQ2kya9X+eushQhZ7H5ZI272qYT643Ukv9bsPs/FewsWycm4e8Ldg8/Cpr9
2fCliL/8oWR3feKvJTvHJKhBtwkEYOAHA9pbfZ2u+ouleZrGYVRWlqFRH/zN16nj6/RsV8VrqWHu
tCi0/Vay835xqPyLpAjtmtT9n5TsNCAYf/R1kotg4rFw6Cmb4LfJgPgjnZorWrvklQqAL6uwM+Cj
CvLknYnTYxOI0a1NEL2i3ReZuux11R6h35rtPnfVTUvJGhu3kz1Bj89beGhLN5oHT4Bo7NgMdzl4
3RtngtFhZwNAOad9HD3Q9LnSVdspmoSPhb78bT7Y8HzoTtO55h/g2l1oTE/TiM7a0z4UAYD9IMYZ
XpoiwTJL0SkaZLkAMjiBjsss4GJfk2aIkfSXAyhI82YZvehIQ8PGdG1HjG0hBLQ1wazQGFwqSbhR
QVl88IyM7qnoSvVeFqOZtpMzhYUXMg/pGtLD89AFdgnyJt35FAVopjVatHMb/hxb+9AamIWiuaZB
Wnm3Zgl2nlo+Jacsw/wGucARjbt8ADdS2way2SleoGkFQDtj5OVZAhIs6LV5u0SpvVERuvuO3nxF
V08kBJEKpaG82M5Q74hUJB17jun5Z66fo+hE9qpfnCALbmAhgU0020tqXMapcwRhxi+iAUoNbAfU
U6AUELu5ZFIT+EoPu/YXXWXM7KWA9aMZ9JjnnUp7uMSh2Z01+2sbtektI7YLOWEkHjhZvpnok+4a
evGHJkMmpdo10pLJSfdGq+9MhEIbZ8bvM1eAJrxuwOujwtc3C0s5GEn8wdSZXUbT3EGwhNwRVxHE
sSUXiN32Ga3+eWhGwkfwXEQDI3ikjqrSfQu08ktDWDpUaxv9oYMaQMSQOvZM1ISK4Ktru8vCuNzP
yvDeAswi4o70O0/HF1Wan7hCdvd04W6nyqvOyoDIDWUxZTUjQ7/hHuBpz89BT0utnYjsTEfvPC8W
PCTMvZnklffBC0ICAqpLx9m1Jtzrmd7LvugKlboipgfdXgaUCTW2N9tEwe7q07HPQIy6zmgd6uh7
A2IHhwGaPEhdmPqINi9I201N6MDAum9oANHyC42nDgLtqDh+gnyk0ZP+tmghiAUjYkDVzgj+SM16
43V8T4KMN85RkOVwyX/oh3DZEXbb+9RbG8Ianc9dFKVHdaogGlZQB9q6g/TWqR8nvKObQdcRDSBk
Vp36+1gEPGVq33k2MaVhG3zOFaSnavFuiTS+cUV8MV0IcCP+EWBm9g5bOICswfiIA+9du2D308MZ
013b+OTM81/NqvZQzval/BIv9nwzTECXZv0d2erEehXjI6HxexUCP/5dckfnPDwA2HoOR+WHG5NX
m04j/D5r9rVEPzh1+m62ySDPO7UlELT4mTdg7Fqn20RLYPB9CaAuwMrQwubWcmETug12p6LlujUX
7ZkXazzyLn+NE3qIRQycggvSLtOdr7VTHki9ru8Nz3tutOa2xYi2xf6ebBH7QCJOX7y0uR0D9WBW
mPk6e8kf08/aNHyH28SLmHpiGsiCimJVuRmrrt5x/Z6ouUD2W5Yl+RjUhBiHlrspN1GxVPse9SeO
LILRbPMcuIKR2GHpnlIUI3NtfjVw0p+0OtoXE1zKEWXQJgi6bG/pHjn1ZH1pTkzUfYqdRkVjihUO
Rg6U2xhQ2bYX5iQScvdIrB4bIxzuqinKj7rFxQiaCAmw8bFF/xvOhwn9XvGS6S2s1BzaMmjDvj5E
DSJwIlkFwdZ0df3Y6MuWfO58l7v1R8sd8WNnBhQqmHe1anwoM/JZu7mPSXyfo+NoLClcPQtl9JS+
H+Ih2OI+oRZMpXZHQWOGLIa612rBw3OhG7vnjjTqTQKU4qgtXC6WPDoPNQnZtgGvXDcfnUHfjyW5
plVYgU1K5pcqw9IvymtPH5cM1Gga9Mtucf156PB+Y2mY1HTrTCBYZ0NNN6SeG0mm3hYA/0zjNI5p
crfMVFJ6PNiX1I4BTlvfanG59noD/meebslk/qYAzGQEHRwUHYnk0Kj6roWMflOnhKBQTCKAYLs4
1ncz155Uy0FPDoZm16ADsW0Q7HUZf106yIx9XHzosP1C102gYGMhS7YG4WeAdFw/ODq9+lUd4nrX
GdGBuACilhH6hCXYRS/ofQV13Y2VLFxhyPIOjZ+1XbxPLS4YCNE12JoxgSxdstdcRAW9BQA/8rJL
sKRPejnzVeh0b0NA9DtDjzErILGZ67o/KrShCEbXDoMK9TEGq0fxKhFe/71FOOZs5HD2BMUzTxFW
zgap9nfdEKB1xOmCI43aDl+iyj6UnvapjjI0wu0c7XEsAonSBx+M1ExzT8MKiphvzOCDlhqRK1AM
91YH6nxSB3+hQ7k3KodbcQYoX5jB4fJSK0V2YJeHmooinJ/wsdEWvyAk2IwqXB2Lj/Zdo7AKUigK
4s8DNdILQr8dPD/+KxaUsyajw1+jQgo94y73iqPSUuBHdwdhxhOo4s4FKTqO39yhTtADH7COfgln
58WbPUDUdbMLrXw6qUtJWMb8LVXccNsZIQoNkus1Yjm6MP2GBshHWAlIyPoQz+43KwLB3jfvW1eE
7nYPmjl+CIcFLljd4re95aIQCHPbubOT+4AX2BWJAlL9opiCnGAblzpMbR/qW75xBuJ5uBZs+gAs
d9vNuy6oKyBoXCSrwI8H32pqD1YjqAkyDL+SgZ3HSH5AM1IzcG+1qmY4gh6n15PwNu+M+3IY3qcz
DMJ4ci9hx5cLS8WlBOp4gBZnbrDs+WFZfmh6JmYNV7eNUzqHWGtfPA+FpTGn3/G8EGOhGPfEO7/Q
PyoxKWIk95ByklpA5iyFSL7cOzcKAd9UFZ87VNqkzrZVlj0VcQQor/6OrABXVUFSRkDMJ8L8m8x9
Nj1SvvjNHQJ1Bv4HEoD8bGI+0gZ/8k3F2KoycIrnFq3D3qZlECTDSUW3GxKGZxy5s4c09pjqy8XY
WTlh8DnFyLTjhjsqNr/NOvODcJxOjdCgrAu5T6buyn18ARhy2gPNX1E0l2VSuZC18YbANBwAdCwp
WkjpdyyhJHKbH2fmD0KOLEQyMul0Gexs11eR6ArDHkqqd3nam5shBqJdCK2HrOq+KfLKA3TkwMSL
/4gi4QGBbDeLFnQkyrVzB0PP1NqD3O+Kg3JNLuQj2r7+ZiUMsdddcs0T57ieU67KB2tVwF2ymtPK
T+qvS2Ibp3J4Rz3Y821HxzKupHdRWFhobnCwneQDnIWEx9gNfILOiBmQrkL6Aqxe/4T4O0Gf9IQW
qtlGFk5l8bXJHVpib+qw62G5JhfyjG8eF5AElLdGc3yzf910A4BkSYLnpCy5kEcymFe0rqXD8JrA
ao8kb8htEyFOVsF6ktXn9WNNhB4tU0sKbfJjziZgD4z2+djtaXyfYzreFXIfqMHy2JILvz5Zrr05
YSMYFrZgWMhK5rpY65xyX4z3fts4RE/IlyBPlcrvmDzhdTUM7A+Yuuzd2jqRa9fuR9bl4mbSf5cN
JU9UkpaRfLfELpx5M4uiC/RHco/bxCKBC5vz9WMLw5oP5rou3/vE5mqOUjsAACqqx7ICLuu8cm0t
7I7dBUW/6l9r/dcy/1r2z9zwYNUKGRRO90H+jOTCcRI+hUr8orBOzFsXbT+gTJrHSPOQbMhaliyd
ic1ZrKFTbk7mkIgqmFj1hiRlJtrtgsKxj0ZVflI8Fyd9DP5uYs+cts0Du3FrV80zXoqi4VKid/Pn
tg4wNC3Tk0bextykT25sHawm+NgEACUcZSQynKH0Pu3qZl85AW4SeloY4J6L0rD2YIAeCwPsm4XE
5RBR89uWPRZNrpdM5uwYXs8iRh46VR/TolEYQQ+6qd0sObaL/U3XtOQ4EOmFLAEa9eIYJyvBHtRn
2taLDXcDZy/xtYlRRJgqPvUpcNh2m57HHke4NgT5na6X3CFtXI+YpIgmMez0RLDNzWSF1b2KBc+2
VPio0/Bp0IWqHKbkNgpBhCaZbmzrcMaBORY/+YU/o5uo/MZjXqYocXTsVZC/eQ/HIBtRrnftQ9fi
UQAIF/qzMmMYcYMNwCni3MIhvtMNRoTYTfE0EHScH1PRI18gfTCioAuai6uyrPHNsvInV9edbx4j
j3oC3rI+rmxBSze4BNEIXuQxjCxAw+XqMqC8LMHiyIr/IloBsggvN68LpiUbLyNTrelpsmDo1Oj1
L7XtR+oB4wQpFvSytrVo/SqD9zCpy7CXJ2pHwdERpwThXZ3SZpl8e8Jgzh55LEBruB2UdLyR+2ox
xVdn+ywP9uLZ6ynWzaLFMarDA95ik+ZWlgZRdpxhTaai+1lleSiYBqyuiwxr4mG0Rz/J8MWL3Cly
z8X330VLKKvETEG16771gFyTCxh9dCxp7leHvnCuBWl5IEznL3qbqFxIOJ1cVG1FwALjvJtKvF/y
fUkqJz4kgXmuYpXhgWmbt9RW3b0jPin5OeDr4oD8XKmagv+Uq7q4L6mG9UEzjGnTqIT9yMUsuHl6
FIWboVnczeA5wbbP+a81VqifxqTS8cnPWwknYlz+K7rIEzXlN/tMHV+pPupetiX5aiuVqYW4/Xqj
/C8jC6odO052wfJY5nHsKwRlVcAg/HG+ELP9K0JIrg15Ph8yZTyGAsNk2hXExkE/MnENqe5i0GGS
Q7fmikySF0SpHpMvEJERGS+FGm3lX58Qa+/LyriTgCfE463vDp9nwXEZ+/lArV4/SKIS1rxmTyje
44rmapI0xNYlumaT8I1v2oB4xgTGNfxKK0clJezwZtZMvpv+WCvOCJfN/ChLzir26/YcJoSWeGp2
krQluWi7FIiMw9stMUzyyfJAb9HGAOIq1CqJXMI1m7cRTf6bV48SqpT1L8q/JZ/+t/vcaxNelMXX
B8rn/e1Z5YH15a2nTmp+rEFIzax1kvfBemb5YCcfGXpcX/v6nCgjxGzRwFH8Xpm/PkTRSbi3pWWv
MlD2zj1CECic+4rSui4c/uVMCnPPrZcpPj9lWFz04ywvKo8raqtcppex6yJcO4l9RPC4cQTfoQzL
eGs2hoY2SXxl5DdXfk/WxeS4d00Q63ukWDRMxsfEQJIlFcqxy+1/FPn2SwFeHesmtrhO3IcrbJDM
/8XrkS9CbYZ3I/lcexdEXBgbNJYVBwqDSCB33SpnWqDFkChvyoYOipHXsR+ZTeJssIMnvtQdx7P2
AJvEizfcvW86od2Q5+AuDt1qXKzu0GgZ1yXSw+MOJx8GuGvm439Rkf+uBLb/ERUplMCfyib9Q1PB
0MSTfmsqaL+4lqa7ePSZOtqu8ypOmvaAjdqXjoOJt8LWOfRbU8H6BXika6kqzQOokA79hl+bCqb6
i+l5tBmuPQqDE76BQ/4jLJJX9hoVabqWbTCGpm+Bagiq7hsZMPi+elDpefszru77QcX+EugMRUmv
Hft82S5awLDaY6IbBj8tOw0h+Yzu9lU35q+QlW+AlfJV4KbG6+zyXshg7dexm0OrKkvtgkIuMGDi
sgreDehPF8zid9YC5WzOm0tjOxtQ3jd2CCoptLqf81RFmPbAKZg6c89/fkn6n3otFqJtE1Sn6pi6
R57DH3stDc4J3NqkOulzRaEb2xR2kkVDheh8z7tEfcim/liXbXcwjPCraQkXJ6UUAkF1nMbKEyNe
Z9cXY38wLIts5IwQDMdbcNyrdDEdVRkPyJo1ZvFduHMRAW9LaAXK2B5HXQtOSji9/PP/SENW/vaj
tlRH9Lf4QpFz+iY5vFZUtGZtU/iqt6hnw0HV5EaYxyugX0blmViGMba16aQftco8pBDxSTO2y666
dafiOS4d/b7Q3Q+Brnq7f3ltfNX/9Nr4ohsm6er8SMT3/fUXgApK0oyuk/tdOD4FYmZtqJmPfHc+
hKpnI0fGyDQb9SfLw0mdWTpOtLH26RdNGyNIl/tcuQ+Zffzb6/rTF9PW+BHyqkzBewXs+sfXldDo
qXQG+0cz9euOyqihEjVlKcRyUuS+5Zp/M0edt1sg0h/0cHxf5eQuQVybwJMu2oX+z798Ma0/JeM6
sC6IxLU8wK/QDN80AfEsq0sYTMPRSLRxjzZMOdsNEWakPhDrGsPkCzBgG+EjyPPkudDAcliEGlLN
jcmgHibiL6sJVEhJrXYA+zVMmXmaDRpRTIk+NCO5ZUPQXBYjw34EHGZjpeazPU/arT2oJ7M3QZom
WM+n+8S1LH9SsFUulahBI0CYXTAZQzB/LfuCboviTfu2LG9NdOeoxlofss6nqIMlM7XIp7NEOxpK
e2dgCN6XZTPfNQWqs/lnnNT6To3sfjs5hNTSAsQy2E/TzvaaeLt4FFvHYkTKrrvP//xN1M0//04c
S9PYz+9e9Wi1vnmD8SK6uK26/qiPJDrqeXlnhMG5LjzvDAutoQCDUz6t3eFhCqY7anPLeUmL4gF+
AgJ6crDsjrl0QWwUyNfmB+UUsm4AvWzn/vsYkaQ4zXVwToMlOEeB862qExyD8ezx/pIUZZso8B2l
+hTgPxScE4JTdBo1gY4ZUjcfUld/9uZo8KPWwTPasJBrqReG6GP7h8EjUMmIZnvXKlp0LxdZ5N1p
QAv8sWR+TZQMCMHiiY+xv8u6aTq2wuA9mMX8GAX3pGT0D0WXawc1XbTnBdsl0/To3kvIaBhnVSFF
CHpjG25tvYRf2uXJoVKtZqNpYsKNF3IfAVj2qyLxTWADl86r0otufZ17HcL2pIUX2sHA+hacgPhg
tipljD0/7nijgp89RnNr3tojaXu3qUZimU0q8B0O8viiwXnI9ZDQlOTDrIAI4dZGOV1b5nPRDNod
QDNdmec76JsPLhUNkHsAfjSQlLdjVDc+jmCHotEEt72sNJ8bO+nxKjXX8f+zdx5LjmtZlv2Vshw3
0qBxUWY5odZO1+ExgXmIhwt9ocXX9wLiVUfWq6ps63lPYCSdwaAArjhn77VtYImGaMeVi7kFpgER
fw2LeE3awwXs0Q41o3VI6uAThv6rAAV3Wn4jN5VkCErLwEZe46i29A9STUlZxe8O89ZxLjHcHyvT
bshEiRbXUu/CrHqkEx890h85Z+R5XKSRRI+B1kWPeuyzFNRLtiXIXDStNJ7ZDwaMzIKOxmDvDNMF
SIFo/VaKfLz1GmeLaY8D1dTxYlKwsUmBKh99dlTHAr7YntyJr1ET5pd6MPIN5mCIiJ6Nc9kZTqNH
0qM1MsvH0JC2orOB4w1pfLHnQz3qFG57eUuAB9LbR/sjZ9xVKIanuM+pUTpG9DDgT93FqCPXU4t4
IHcrSqzSmu408fR7QPpHFMXRsRzbz6EqgTRn2nDvmuzNT5Lz1DZkmhmD9WTrpfYQ9TbrDe5Ztv6S
TwNfslH4D+MIykrV/slhV9iGvvewHBwUbvBWUsJf5scArIhff0hoPa+bricwdH4Mb2jvMUKRy2QW
02V5sgX/YuNAJtv6GXmimad3dK9qOhnzIc3oVXGREIYx3x3hjtCpg1plV+5+ecjWc/bGPWZQeGdr
bJ1yb5pJ+EzsjbcPE7RRDDDa03LQYygp6Tjd9PkZUujtIcWMjw/q6tWWe18ODRvcE+S+78u9rBLT
jY+3GVg4nnDfKGLgZPq8HIYu+BCTl+9GBm2swQ2qWNhDxsojxKxKs+w0DaW6+2lPRtrgN88h2cZM
sNNFU5inWst/wwgJ9LSv+2cLZSzW+zdFu+lA1Mt4YKPZkAaIhqBpQYnqUCtubU0uBqAC4prpcsCh
7AgM/dFHSfTajJzEegdAKHXewPYQAVtkxNfaVFPb0vY2bKi+p0Xrw+sjbcX8KjKru3crO2jHN3I0
zrbb7j0pq8PcNSA+qjuMDRQ/Iq02MUKPM/DIIy5sf6shFXHaPj1C4qaFS+kd3bGDaz3w6TVW1T6x
U2MbelO/HgW9D9i6VAuyZNqFvU4/l8Tso66iP0yGtp2Pn4aRi9zQlHwiuvjgioz9VJATJIkByKoh
eIRx/ZUqLXtHBt9DhmYmr1pxKyCMbLSgX9V6l+0xORGFNZqvcUMPnaGrvLsyf4z0/iUYNDI6Q1+Q
xTkbX7G7kwfvy20gwiu8Ngrv87dJdrV2nECkGTMXRSU2rdP43Wnb5q43Ls0pmKTL+DSlAlwx53JV
fxG6ph6ZqW6ZNfVnn348mYzD8yJiaaGvsQ/ZTymPsnR3t5U1KNqqw1cbvujOnlFnJlth+LvHwhVi
Y09k/9QK9YQNtEIKUR4MyJkdL/ABXvbZJZ4aFHAN6CO3CiAm9Qrulb/V/Ug7lWQEYVFb+9LIzvx+
dxFG/bkJvbunQHMkeuARWJTM1B7v4KQFrTRKQi1LYeCutItsEZDDA2tkN9HA3gwRAlxN5pSjNOOb
ruUV69V2q+I4I4K8xU7d0QcdokZeiGA5N1L0F/RLlpFPN6PtzoC3tPdpOhBmYm96U44EJaXJgXLN
bWpJBWRDliJXmEuumjxN/biTSfdO84flCpgb3UrIu9Kd5yQcN3YrScdrDO0tbEOxkQPlmrbzcNCF
012Uj5UTG6egjsgRV4PivzfRDNH1NuJuOouhSo5yHOaJAISWngn35BNSHpEVFAYS916ZOVCDM1bg
c/rRqAr/Iud1QEY8eQMX0Q1t5zTVyAt0qtjFd10UyUbvVXywWnUtUxOmlv8TsCWm7IDcS8N0joAe
fkazqaDUIRxojf9gtJZ3csapAkOTOdswBQ7Uemi2yFkzzrlnMx2LuSRsJvDYm6G6Vy1d6C6HtFPU
Qn1Ennzrkt45WXVF+qyt8Nqn0AxcioZHG/TfqQ1OlYsES9TEg4moS4566d7KjsTECLpBXZDWUmeH
PHHvgLmKPYGdSqniWPoIXxoPPYsXx9CHvKA6Lm9ea8L6UbX+tQD2fdLLCLz4SD5a00Y6PKRkP4WZ
sZP+S9fRC44y5GQWYIUVq2V5cKKYjveoXRuSomw+2ahVDdwRSeKuHWVn1GxiA5EpIO8Rq0wLEce3
ShjGXXUAAIg1QR2LTnUUFn9WTl7A2xX9ZgqqP9QkgBKGTOCxA5xxKtG+lNpOgL4/pIVlnZjUctgA
jUN+AgYTN6Q6JxPP29Q1Q2EbDO8QaKy1RMGwh/GUbRKt0I5mzNk0v0YTYHzJiXTfcwYdrdZyVv4E
4tmGbbW1SOcO+8TZDiEiIcYVf9en7oUC4DYIlAZyrUk3U+UkSHy8LacJQQsNLAX3Z4o/7k6QkBl5
3tFsfAFEzyYIcxSnVrUmfl4R7yNqFeALYrZaXfrS9hs8OgKZcAVmpN94hbReqtZYCQIrM2Kx3oOp
VzvCcl7MFv0DEChw3jNXMi+JLPPzipQaEb+2o/4HNWN3FYxe/FS1RDXXo/XZddqEKiJTO0NrUN1o
HREQTafOacT/Q9YUHfyW+G10Eze39libWll8AByZbJa7bYtGkZmFr7gTZ9kwR3Uz4rnNsmOi+duu
7N2ryGV/Vq6Dt350gyvLVNIHzCT7YsjgrvVx99Py6iO1B3gpiqA7mqTrKsvdsyl8wDmosbd6ZxJq
bXCB8EjU9+5ZmJT+yon8nziNSOZb/qKWf9Wqc9X5hBXOuYHpjNCpWrADrQ4wKs+a/ux6Y0hqJNsk
uzK5qwU/4GKnu75X+i5ysq/g7bTzwhxbbi0HT84cAd1raWUVWoWkx9bgiRHzbXb2aXlKHSWnoSTs
cpj8P7zGjDadDsDIiZEva67565Cn/HplVwZQpSCkeGy/xjpfxRtHL9IHMUUfekl+sqYTnaGR/1re
BzBPdw08CdmK6klPTedQUsFZad2onpbHWmcAoFx1ApqCpbGU1siKHmX1VCRyLZqmvC/3SOIxTq4g
92a5Gx6cPGx2nMY5XZ0s2rrCUVtOGRRgCH0fxyQiQDBFNyOp+kJibuJjaY0kPLvGcNP75tLqYflM
p3jNtPGE+jakFlxmB+gg1bqqjPIi/OTVIJzrYjTiKGzg27YONVwPpfHUgL5/kq4Boo43GFCU3xU9
jfLIDLeUppDxtPPlI/KtqbwD243iAmgkR27lEAKkaQ9GPZNJJl0/9RCkaA/O9z2FQNSjjb0RZH7F
bJDOGia4NcTfcV1TRDvZWvhktTCRJmsQZ0Uo3KljYdf2w3RaDkUqWmQR/+e+HEfJ9QZYFHEYI287
uj/pX6K/gO/slWghS+cxVdTFURgWZ9blxGbClcky5WPZAgrl0VDcA36/mcEU7szI+aLRPGMZpucb
1g3HISerPaeavW3D7GK26ZeqcL/h6A7PWloddD+G85VFl66ACzWN4SOs45s/RbeK3BK3MV9Y4R1i
o70NEW91hBa7SjM0PL2VXhpmAQF3dRWPw9cyBatVmvG7BokUcLyFACB6cXO2XhUcHtZoIGftNd37
iEvQ/+5M9qc3eYdedK9aLtt1N5FODnHczSMwpC9SBdGqa+KCYAeNHaAAi92TfGXU/SG2m0cWJ+9y
nmFSu9+P8GJ1coNVeTABP4Xp0azkHQtdsG9IddPNGf+eh8SG90RPpWN40ezx2Hs1KmRELLX+WbRP
rPODbUB2GM2GGTiGiuwYW4G5drrh0Nk2AfOdBr7N5ZoqwYVF4PnWgIR+2prX7lwn+RySSSGBFO8m
9J0jZnrIK6D1wtQ9Umpbj11KvLyRn7x5uFwOGUzeSroHI/Z/1hOfM27rfWm5R0M0+ta2nUeXqLNV
UyVrszDUSsuVWAtb3/UdnL/E0gg+i81D7GpPmiWJNy67mcuffht8AqHLubyTiXWZiDfd9LUtajeS
QuuBDGxyNVfOrHclc4WA4hiK+hyuVWTGHwFfteoDUuc15m3NmLFGSfmZfFixyu5Kz0hzRtm1myvI
uZqaHwwcDwxDiNHgWzwI8JyrvPfKg5UVf/Q4C8mGA8FpDL7zFrrWzS+dYxE1PhVQFz1Aiupc96X1
6vqKVE6SOSLFFtgmjXQtfQIfzbI+Q1/yHhOkayi2KzDKhXrnJ7lqafBWlZBToqr8dFviKFO3nPZ1
70Ad71KS3SQpAQ5jCJv25IzmHplWOnNsPUvetNTfoAmsbnDr4KI32lvH8JNH7NrjsRNbpZi+RKCq
jWlYRDJXgTw0qUYAqv7kT7dWRcW+9pR6jCIqhog2szZxac16Hpty14SBMK5UEWSXLlWglttX3Wj0
C2opteEUJpE4L/kSzT+xCaqy042TVuXa0FDmoen6mlM4WvWihrkzAKqpDMYvR39AJu/dJQXqXHPv
6M07m5hIpZMUPYWeDY3Ix06l519L1lL7pBOP+uRep8CMiDU3nL0wACmmnY+GokfkRkgQReWDFsXg
2VRQPhRl9OzZyUabAmRs2HrWMQivc6ADfYdBsxUx+Z5eO7lnO+HqPyLzLAmc9prNMm+EmomIz7GO
LBQuRRL2m6Tm3ad2/Cig9L4WcU5fdnzzQHtt8tCEHjAS+irAda4niBaAoBIogjRc8wEjqTGhZVXT
OjL7dF3XQbBuOadXVlg+dEV9SzQyEiV82SgZWdNGehCwLSohKJbmOsihX1Cb6JsERW0x9ZtQkdBk
zL1vN4MyHXjT66KEcShdT+vl5i83dx1YJHGqr0T/BSglX4rc3yEzsCEq1vjMVJaaGOvZUyoPGGP5
jUiabzHFCLKqA1TWnemI03KfSJLVICN5XLQ6i3Snmvvpv6U7tjHb7v/HPwdz1/P3s4lTqHdjL5+F
me8N1cMUcT+IXCIPwU5Nd+sS5pSNBOZ0IC8P1fyE2cA84StlNhlXFWLxzWIpXg4dsKHd+EOyB7dI
J2axdgnSNjqmWsbS66FVdGvaqHvMA3UhL1Kc8sxK16nKPseMRFzNqgWnPUk7k/kAUbhlp6mJrQeA
E74x4O4wjKenoMxyUJvE8Bh9+AjhmbDC58jrXitdEGY7i1T0WRM1wFFE0TVHAUwbCzl07z23FW0V
vxPv+pAVL34wFi+TB8MFOHLU9UfgAsmpt8R4k2NUbhyPIPGkgKblEyZfdukp0KV+CBsAW33dUskY
oe/ZgCSxx2TIgQeNIJ0Zp+6H9vPAwIWt4uQX0w9+bI8hW3OOdp8LfDYxSAg1fjH7xr/1EoRg6ruK
jSIB0hOzcVUX7ABHe9ORIrGWKZWVNg2LByeur6Io8nPZ5nufMxm3RO7zLBTZ1iCNtV5vTTElX9ws
I0Arp9iAwi7f1PTLLkma3yyj0N4U2OGdxxrhmDZhh3Afchjth+b7kBAIPDX7bmrsZ8+TxZ5LID8E
UuZvRR6ccxSun21A9c4WRncbMpnemKLZKPndVrEY/wwVNR7UTYU32B9dKB/heHg/M9lvOpK/TcaY
hzSwuks+m0XgrB5Ku3a/ZTmqb7shSMXTKaSn8Kr9gYZO11LkZUNNZGtYJ0dT60kbz+zp0Ab+tJ9y
ho4RFy5zS0O0K4XJQvVEaZfDnhJHfSKcgj67bN1bWIbEtKaFsdHcVrt4lRai70P4y2b/DwvbOhtK
9+iW8ExDL39IjM54odiG+R+nepr549lhBzcCEXyuoDtv53seQeLExTTercHqtSJBWyONuG1A8ecv
kj3COm7ZBYdVFq1jXAF7W2+QPwNHQ6auPQ7hdYwd74rulnlIc79Xoh6Pzleip5pbC0N0QL8eOYi+
lAXQ3/MN+9jHgwbTsfOufZVdRZxHF/KHU9qDw5nuZHFkzLx2Rtw+mpn7SSbRmpx2pGxUfO+xXmtr
UzJJkXW3Kt32qa2ZjOtQF5tBTD/qMusOdmCj96a4itBB5jtXp4FbVXIXVyFpsUNUXy2Bq2HWvbja
hO8/GTEGtOOHlA1L9L6CyT6XpfDE7WkbuU+G/llattrl0Hz3XSO+uAqnllTSOqXRBAJV4Z8wyXEO
BhRKSTi9RTgKoGH2z/xaI9Ez8PqipJt2udnaK0+MCL2BGe2TENOawQnGEJGu3Zio9ITqcF3wfGlV
734DBLyjjVSOenvu0uZCmdO5DMaH12YPuVNXj3IiVhbfSHPVgOVlNlNa1dfD3hk/AAnefPDmlzBB
8c7Xexqj/Es6EUDfue45NmP3lo/owXOtuLdlcPFkyxXYA+GET80AMLoPviK2JDEJRZ7C+mGitB1i
fdjYPdaKCWr/uYnap8klkEY4P0oL7K9jxjPilsV2bI/b2srnnTqZCaUmWB9n27aH1uzOoQhD33xH
kS/PmEejTd0NxaE7oAnBklYM7VWWhAulIZU0bbr2pQD3OFbWRldKbpfKQZ1lLiBfJP8+uP3K6/Nj
lxDkHJEVg8qSrwN24i3KhPdRgRZGqB00mDc6dJtd8hwOZnSLR2WekwZzBN7eLVIzaKmECl8DbU0E
pXnyTdM9aHPS8MjGU1LQ69tW3081239Kxeqd0Z5VOCFCkxXnX5vpOEbRqQUGdnM1es0skmp3pVeB
/hCho195dJ7usmY4tKpGu8SVxoua4b13KAagbbkKOzAOLZlVeJvZJYZ0JeawmGbFwtY9ywIhaVvA
Xh/8cl+aFdr9KrdePXvELZLzjxSAYXyAfkdHJTbPQxD/7KwUAVEaEx7VPiG0b790o/6lJXxo5eUT
CGCDnxivg7FX1SSPYYsxUNKfxzI+PhqorvcFyIg11Nbu5g70gBULv7ixL1MIJtYfijfbiOXFqTFg
jLnpbzEDWOsxwxZAiETyKHiJTUTCFsE2cbDXYYRNaOwG7xCx/z/Xs3TH8VEoFqwZg4bCUdKZzZ4d
bnl18NGdBknV1Cng0kv3Tc/s9sBY9UarAvBvXpT1bpiXFgYxZGtT1NSXTM4+E6HR2h97e0UsQLRl
dtAAoYcJhZMAgwlT78me8SbKTrq9HY0XgwXFxZoPEXFyYxW256BnRah0KNMtbalTRHiVryLjpc/I
QsdWE2208kwlNTuTHm8QM6r9kQZIaus2UC+WLboHLUn2jvjQndF5qbXKfZko+jd98hHpEO+JAsAY
1uK26Q3yjKc4AJnIBOCzT2xG5dzKcqKfJ5oEe2mWnbPUzs4kKhBaUYHCLOEinwfNZIOYDVcNefla
6tjEUseFsG6G0U8Xn8OOXEubEEiMmX7zBoiMzgHpMGvXS+ps5TKxU24lNHRVpeF0ihKlkCWys3Vr
Bgze4HDKF6ikXxu7oQsp+nkxlDFTCzuUn6ye+jKoDgp8/iboADsWaCmQIzK/QK4MTWZE1d8koYa7
GJMtJdbm1bSi/pAj9kJQltNiSnOrv0KHnnyG5KT2Hqqyqh8QOdcPy7CTcgWjQ0kO3vBA05K1etmI
/ObNbWp7MOqrMzyYoSMPImaEj3NEPeNoJA9yvuVF2s+kYNOdN7176BEzG4TObboq5bEgv7pFh9oa
rjomMnGu3MEBrZCkRxln7BSkpMvqsQP1rVfSPZkmbV3fanYQM3OH7rVvhvhAts01wTfh13l29vtE
Hks97Q6Me9OWTFyXYmxW79Ni+pQeSSm6yPxnKDfXvKlI9LOmHBy+m2/1ybi3NRv/LGsVGpSE5Nqo
zPd2VWgnpadfe8OUm9kGqoganbvm3puPEo/1/snTrfClagwKdsN4Dh38/DL2SLK2xPcRdd0e/kC/
1aR5lvSNPkj32Uxu42KqceXNUGFwtQeiCEoHzCsFlFPHUs/wCuNb0pdg+zK6ByxCc0H1D8ZNRW/T
pLKz7yyTEIWy9l/i3N/7sln3rF0vQ0o9ocvMk2FU5UOpFw+U6PG9mOpz6PSfTtgSTp0Xh4BMpxdF
eZrSwkukrOjQNxSXlvNhOTMCXe1tlhxb1WBUNUlwwfmKX5qTmzO+Tl7tCtm9oJyxr4m0IT6u2owS
F6NuYeYtKZXRh/raycZYA6Cla2rm1SWMjRca4IRVgsHaduzddlS22PbR7lyT7/XUgbg+lgWVinjA
ONhVxfCW+85PrZ54KCV2hHWm+Tq1rFrzyZz2yyBsFXSVIsGazhma7z2ylGtW1fqeEMtiM+Z0NqvY
1Pat5pGhUHtvsiial1z37au0zLekfHTp/z+7iRO9+BUobokjdC9jH5nA7DWwF5gG4o0/AR7kd/x5
awFjLHeBQCCzirAsZA7mhSaKSZQkmezPvNYltDXP+3ejStLNgARj0Wu2HlYoSNC6Ov26SbqaPkuR
KTYXp+WwyIt/S51/CUiLhgI4lzzZizOiEuwmWlcaobNfY7mdR260CisLR4epYXSahdkLEWI5+Is6
2y3PRlPqxxprSDJ7RH4pYX/rcpdbxuwr0Xz3PV5cJ93idFpuLsiLhTCJ0Z9m5OxUoa+M4n7mHE3z
Ybn7+7Bktpaz82UhWS4vsLzgr5eawZbLrQr7DKzv4pAtlhrwF8HWwWaz/DFZHlteIFkMOctb+MsL
JrOHBzHj2wKoJJCHH0Kbc9l+3Z/9P+HsBOoRZWyIayaGOs0x/s+0qN/S6993A6mxUA0b1ko84/fj
y9f/l8d+3/39PIs2T7L6/cpp6ICzE3nL0p4fUP7+FZf7mqb4KaM6PHHy6zQuMVkFNlwtmOGutcYG
hiDDT/Z9L3xKh8/LEzT7GwgFdRy8QdVnf9baL6/7T9G9i8Z8+ctyy5Ci3upx8/33Q8vjC9p0uVX7
pCuPXnH8/XLL479esxgo/NmzM+03sjie4WTU8v48LH9oZ39bOjvdIvXsz863ZvbAjbMb7jdGmnXR
ypw9c8vPLJdz7PfPSp5vN19Uy5U0zHS65dDNt2x3TOiSRHKrzY6+cnb0mTO8e7n7+7A8lsmJnSEW
wHgxAzazL3D5IAtAZTmMXoXpL6kG5CKYCn3MhZg0EZDNfkN0LtVq1jXJYWVhSPRchRMzotznY1YU
mBat2b2YiBdAqNWKdvM+nv2NAUbHDMMjxsxXQrafrIQSbD9sR1r5sLlDbTVhltTqcc8CzTwLbJTR
7KccZ2clrcPXNDIfMjMmyhrzpZhdmDTCXwEQ7K2MsAIiKnDd5cW7GK1jl9f2Op/dnORWXm1ON3y+
CPXCEvWRM7yZpfMAFD+8hJhCJcHLW4aISzD7RT3e4KpfedhIqcXRK6cxukIAlmA0HVhZ1rPztP7l
QaX6P+JKdancgT/MELXgWA2wrgY2HlarvQ5zb7htslWNyVXH7GqPdUBuzrlrSnqkmIqIXnrHvHCn
YrYHqmDgGN1I7LPKeSf1wl0XjQ/1LvnOaL2hCcjnCfGezA7cGCvuhCVXg859MmnMitmtGyrnlSSu
T03f63UWrwev+S5mfy+ZFnDhZs9vMLt/s5EOjjTZLDCNR6BY5ewUjmbPsBZAuaQGdA2xE5OQmLL1
AAZimANZrPljTOemy9hbBsGdXIZiHZL4LGeXsjf7lX3iJHEv082hIDM7mnsKqPbscUaPMrF1w/cM
q+M5TQkttfjmanZi8Is7jKT46+gryJ2aHdQ5VurC3UNElitr9lgrzNY1puuoueWzBxs/I9lvrYJM
LzIMyaA1pl1aw2xj+UUjECe3bRn7YPZ2D7PL25793ibGbx8D+Lg4wd2mXaONeKJEdeWz1yQCYUxH
TBXj5uHbmz3lsYO7XLn5G1fnH0azaSbqpDEskHmBf7RDTi7DMA/BhFe9xrQ+ze51Fxs7G4iaSxau
+IZzO96wPiw21OVXxFQ16n2c3fAKW3ykelJqhb5BIRlsAW1AesBEP3rOjwBTvdOf1Oyxr2a3fTv7
7oPZgW/MXvxqsA82Iq81UVvxTtfKZNfIZng109bEnEykJKtkc5/LXN9UJXlecTj4a1s29stAjj2I
xPw8+RI1QJY5L1NO3Bpd9d00bxuWh0KCJKq2x9KfjxqzkOODzZg+TOBQ12xqyGOIyaeK58ywCRTM
MXQG70VrYVNYQaDv6Csi6HSClwF18dFnk7gqypwL1CKBNHcdA7mPbW4CPkFtq/zRdvPpWUq1KaqY
LIURzAQ1nGnno/FD14JeyaKNRmWi7l7gx8e3TsWvTBTdy3JohtMw1PpzXFyigFeKS+tHKSyfPVbQ
v3h2RbVfB8UaTz/TCBqvGfXRPbI0AcgD631gMlal/sHzpvky0aKnUHoEiFuXgsas6JzuXE4OPYKG
zNrMe7Iay3sajGhH9GZ3B2X1XObVd6lnPn+CHzOMVk6EUkOiom70R2EkFs510oGqwhg2RlapbeZX
JAbW1g3Tyb4r8uaM8PuTMnOyiykjUvcjMibN7f7ixW+ZigWr/77aBvXAWdC/IPQgqq4j/dgQPksn
xbIw1a8lNKOrY4429GbkigO6hp2rjS5XckxumCIcs1DER4XSuNiG/Vh2Hd0ll/xfylX1qtDeraFz
r1YjLpAJssM0lQTXZHLY4JRQcFuaWa2eyS368J9jaj6jrJDPDeV5GTTZq9vDi6n9Z0e6jCvJe2aM
/SXwR3WNNeNpUd2UFVXJqNBP4VQdOpf//l8ri43ZMVDQLkTq+uMff3MwiaG68iwHN4fh6uZfrRZT
Z8Z+5FnqkBgiOfQdTe8mC/CZS+9VIFp8HrK62lQThIdZ3DG4TfR/eQvmf3F78B4YUHXDMXQagdZf
5Ow+QaQtVDZ1yDTkTkFrPnghI4DWy2jDRPZBQlkxCwLUDou4vNl+uPbNDOy7Krp1XQKdyCgcnmex
qd4ZZJSJ8KWhuUy8XU+qIHXkpRr1r784cxZc/+WLE56u455Ah2+jev/PInzcDKkVFwNfnN+429Qx
xDHsgpthTcjei9TGBQjMfOiMY+eOcs+2KfmYoHjaybeoHy8EofmfRAYZQn5zTf2toJhD8cf5iUDF
sRm/sBJTjbnXBfwiLIjTLyzb9+Hfw5/F/dcb/be8ze4FCPX6H3+bfTz/5f37Ji4C4bt8jEVw/v3z
CWgHzzb+11jHeGYMt2Coy1m628B3oqbmQzgVTbZRP6LKyNdInvC1pt6Xzo0YHuxr3PjNtjALe4u2
/9KLb04SVwcS+r74cwWkjNUHV949HpTaD6ro13UmnX0T2ze7Sdv18iP8fwvYy6h+/uNvn6zy8k1U
N1X0vfnPbi7X+NcWMKqw8t/Wn6TGRPnnf/NP/8MI5vzdnllwtiC4kFLpbCX5MxBC2EQ7GC7VEgNn
rrAtLB9/GsEs9+9AD2kvOkK3TP4Z/+o/6HLW33kqg6jJ8lU3qMD/vxjBLMOcPTb/fJnRcDAty/cc
1xSGbnkg9f7Zg0OsVplVaR0fSHK29+6gXh3BGlAnAC5XZov/0ZOPIXymPDNSlIKsCy2lW09cGoqc
uIm4ILqtSZ+7T0or8cTUZr4DBZdf+pF6Qz/Zzr0LUDyo7u62Ic2/PH5G0oQuOOqzSz3XkK3q6hvJ
Oon06WvQ5vkGLhrylSZX54QMAWJwahSDkeE9lv7kw0qgVegl7SYJ3XA9GoH1JHAA7BrTMM9OEfln
VsLtziDeYmPKkgrmQL+wGOvhe+NrVylIPE4yNz3buZsepiHI5rZ8/0UnHQ5d5/ARCWQVJVJjVTEb
Qqcu3sfRJKxJegj00pljGbavA3DeldSYTdpmal7rTLSrYi4/KwFkxdUNyCqEv2ZOiiCZ7GF8WLdx
ehwDaR87UX76nk8kHfVRoxyw9keOuMTuJPdVqyEO26qiMW6k3b/7qIa2niuJD8+6i490YInAISQ3
4Mt605uK2C7XOsb+9FK4mbXVHDhjrmv/1FDDk/5qH3VyUjfJVMKeSweSLrtNTvPmkE/9E4I7f+uZ
z71nMg+TAJXrRr3TbNJDteICVc5/08/xo+47+T1shy9Bn/W7bCACYcxiRNdVS1DoPunDbleTk77y
QY4OjMp3e+ieFn9G1sbDys1SucfPP5nuRRMIRlUCDaNgOUkJMEP9LcxT7VG3aTHCvgVItJEv4qwR
lVzZpVHAGv/BdUR8UZzZB2906Sf4QboJCuulJhGp2no1fG9ZPwgzM9eeEyiWeR2LRscc9spshp3D
j7NrfEkHj8xdnF9A5IZSW4cxIRR5NqYbLWZ13iRoXjRyX88G5eyi1r8pjQ7nGJbWow5IvAus42Iu
Ic6OXT4vSjJYxIJKd8OTZdLzE+xVNqwstZ0WxP6+cbFxxJ1v3ekACvrWWQ3PO/1aQcG6qPlAs5ZE
qS46yBw5oZ6knPcSAUxtnbKAaoznPzFFmFcRDeYVUyeMghQxRkQmbhIRdMaZdRLBKDZ9TCw7pdl5
LUkEh3AfB2tkiS5z7tZ0YausavEg5Gz49SggUb3uV2rpK4boUjPN86At6Pz8aJO0IvI2kkz5TVOM
b/loUonnK6e8NpVgB+bfFKtUHBAVYWZWAYzI7XZeS46vitvVSz/k7Xmo5DeywdJjVbJFdNyGlMQY
KICOsk2U2n7yiKkfp6c+as4lep67p2dQ4I35448mWiILgexAetmmIY9w38wnqwpYIhUIlTe1oZIt
rSxB0Td516ny3v3CRLienKKADbcZijepBcWZeg1i3LmS6YbFl6ww9l5VI7plBL5y7bw7TYjUrQbd
ZqTT4zSY41EHWDZWUXxG5SB3gBblVuYFapyWSkLb0P6MY+mtWp3gcJ3Uvw3R8VxoNsNEVRBg3mPg
ullRVF5j9mJxlX+17RJipChipM3renjVSDRr7Ki9FmYMOKuikU8q8hb6IWFTImJP7k9v+ZCrB88u
1p6BErruB7Rp/5ux81iOW4mW7RchAqYAFKYNtKf35AQhiVLBu4L/+rvAE/Hu5A7e4DCkI1KiQVdt
k7lyDT5kwJJwrXwS/dzy0yLMpfZEfGilUX+maIcXqHtDi9lElX115wXz/MTeZstca5Ibf4G20Epm
1ez//dCrXI8ctnIgl7GzH0Vu3pP3V93LyX9cVzZ+rLbpOqAv3bUBeDwy9X5PY7InWfGsmuxNTQAO
ZdnIfRXVY5admS24O/IF0vPob3q60mcl1qX43ZJt5mgb2SlrjN9uVk8km9r3pMAfRMKYwjM9LFhF
V++5h+obD21otQzv5sLJb/0lpdq+b3j694mZmnd6G+9UG2VezeNwVMFqh4o0Q5SuAmU6xBfR+r9U
GgdvTrzEd6KzIIagL5qbGC18xjZsyggU80qDLE580geP7gRTECwRkmm/MncS9z6ATxxR17Lzhtca
xKQdC4LffIn8K4Pm1w//sjQYENDawy7XNVtAogfZvcPzK3OxXFuZfxSpBbRpNq4yTiKAyPlLt/xp
xvh+SGz5mhnGR+kP16bxIb1to5/cnvTOTgY7tLEc7MsSbQuHd3dnJ+VFLfiSMTB8rai5Fo/3BJCR
HIauDSgtqyBUagGylPbpKeCJB2cXdGhDmII730RAB2+tat3TaiqGJgWZtrlMnrMlJ890SZ8g9LXH
quM/JCK3ZeJE5exApWiC8Sq0DbC1rT7ixG3DKS9JIsmTMRwlIcjzamRHIi0RPTLjP3qJDVHHrV+G
Yth4j+V8/DF1SWc8mZbvH/wORqQ7uuZN0LLbxV0jj3L1pr2PAOOsKnPayLPWrlsqhd+NFQHz7y8b
kiLedft1suqZGFrrgcWMAhnluU+CZ0hN08GrLcaEMaRCMr7dIzd1E9kI9CLmD//sZfmFIM96W6yr
OVbB21JMTxRGv1YmEyE6z2Avcv2qxgCdbW8O+mZtjX2Ty1+JWEBUGtNHQ2wc3F/25RvA6MfjKKzr
fxeJv2RnfDTciplPeERLSFKnuRNx9djUAGzZ865tIMARPB4UxACv9i+7Nd3HnL78XJitc2PnTnrI
Wm7qRLRqJ3QlT10//GQ21y9kzBG+ILnWB5sAQlLl2EY6ur52bJbBRSpYg/lyMeNCnni576p4+uMV
T2RLYGVlFX7sLSRfXZtbT3mhIr8fg6vTksw0dcFFuxNJhM69GoT5hHpl1o26CkAV3QJdvkGXQY42
SvU5RrKReHrn6kY/6iBmyB3HN3XsDGGS43HQrPxvCLS6eC1amaxh7gUf42+7tlQFCHuxID22xCji
gNHzkzKH514b7ktn9eTheWaIFcI8yF4dDWzyN2X2VTg48mW/fHcEZDKQi5lzstDaHAy385oOu15j
M965uQIkbtbDbpQFY8zc2o25Kr9gdzOtNaFaTUqGXm6bd+D8mrBuugrf6Wwe+Ek7SCo+ZaBQK7T1
oPdObyjyqjOLFMtNmiWH+9FDkyEzRggL+op4ijHida6IhGyhI492cuO59d8BFxnsI+vgJX2B90RU
Zz3J7gH9wvtUJ5uy87n3jfqZGC0bjyrbEw9XxBPTaetgtm0eTflQfQAVBleqZmN9sNz8j59Rdghb
R2xO/FtJXRjhH+qOycpY0g8+K/cJ2+p0j/TnlysSQkjXE3t7HZpWph8xkDIk7P2rLIoDWmLrxiQ/
UxTVtRiXf47rJDd9rJiEqZVLwU+dMMA+yiK5JEmTQcuQxsu+spqEai3rH0pKrVlMDOez4YGatbwp
+S6yUEfiIARBpAkErZBUFvicjrIOhe+9lbbWkBBX81TW7hrafu7uWIX215wVDLmHKQqMWp0WubwK
wFpHx45ffKNLT+zG0qObTfc47ikIOqCTzcDwuuc1z/4i9GzjhfhFzLLdh982/A1RA4vsvhHkqCqA
tnbaMjVH4ZkReZ+DIwqsxby49oX1o3XXZp4VUcisUQdpEJ7WOD+VonlLRLDLB5fI9rHk7mzWp9yq
dmaaLLd12u1mNc8PNQaBwUmts56FczbmYA/mYIwcgyK8m2q9H3VuHpKi+q4qrtzYcNKbvFpIy8H2
tUt6X9z1krhWb/bWI10XYBjDAUiWGEiP5RYOut0oGqdaiXfn/FMM8fkyrJ3lfuybZ50OzdYF2PdI
UcJ4WoMbP2cINxRNeuzs5tmfY0V+e5odoIE+stXNbvnzS+FJFD85Pm4SFsowdfGJWdPo7CoBLPun
KJv8iUjABFte7JFg3/RZcDWn8otBEkoJoypu2iFr2XDgKvCNNL9xpwp1Lgb0wF8akPjtsg9AbACc
xeTljVhnWsU/NRfuc+dg+fNqdoMmt+We5Ka9HVr19OQEsD86n+5p+0OC0BM+rWYH/nxh+2bskYuX
zMgNXrscx4ln9udaBTAixmbYtRTbh8Elcia1W9hda3A2HArfIaWmNjonlGlZn1A7YuVB0XRk6Xzy
e3lbBR1xNYELL438dLngAamHLxQ4PHb0ATvPBWIq5n++JDlVM6WPij7/I2AXn4XTjKwb8GpmeWKE
lfB0qLSzQq8GqhEERDJz3bMUQlFaBOMZ6FkWMo+w73CiAyJGPxbDQrB5BBK8CoXKPrIc0mWsJduO
7RjgR7fXxVuGhP1er7bL1F92577NwzVRGR3UNJ28zhKRbas7cnOrF6upgD9TAddjcGIPN0Y2aoQo
XubkKub5GUfFeKx7Ux43CSfNFTfdTMNiFpvxZUix/ucL0umuPri+h/InwDjnPzeYg9mmkJ/T5EPJ
Be5tubdxd/QNYzwW2fIeZK1FYi4T+ELHEyBRHssOqoy1WRXLPL9tluY9JYCYxw/JnqycFB3H8qnL
cQ3HzYuf1bF3kLC+GRvE/EDT/GOA278DbpBG+bDqwyg95slGdXGnmhdKTD5d4WXqIub8SkBge7Za
99uS3bifEXoDMyeSvEoL4zSrmCDJVjvRMtaYPeFVbg13KpccyVX5vCw53/HR+sfA30YSkWR7OHp/
Fpccbey7O7cVqPdoPsNE474Pylaehm1kh+WOwrY0ByAJIEi71jejJq/YPKKyj+qkdA7wKnSYdPKk
dVOdhBUkUeojr88bm8LO8m5zK63hzSJA96lWRMrCwsJimey0+ycF0Rabbb3Hu2sjYunxTKMZZgOY
5Fz3Pef2IRY4Hdzlj17PPX3nadVzcNuMkJbrqgpu29g4Q9TTp27OnOjHBcoSzeNnuDAgx2MfMeso
woaYzspe49s5Hr/oXHmHYoxB7fXv0h+9c2O7/UNXP+BxO3KLQ27nPjoKRjlRi9QsYWh1HBwsRkVw
s074V3uWKARmwMg2u9yCsIzJJNXrX5mtUPHaGUNvQxOWLfKmsA3rxcMJwk9kLbAlNi34iQlJv1U9
gVo+O67d35OXV2MAUsnRk8CgZanPXXWHUlPcsGsszmkV6zb0K3aJlo8IXTP932/xDrtak/1Sxgg+
DFFgT9Ylm0i3su7MvjnAK4n6MonfWOQeB5M8e5WhWrccqh142tg615s1KI9Iw/I7OoL+iEWdVVyh
zL1M1ybEDt8BxrYBAGxX4NzZJmuG7NXr+vkGKPI8LvlpXbqHpewXRGxg9bNYv2AdL7XTh34SuLf0
Hcesr+RDP5tPaE63ec4bmipnZ3rSg4AQ19REJYcqckUEcnn7XgMDtGJG9ANJiG3sDvtaT5wvnT2e
fNrMEiskZD35aJXaeqjl16gx9JtT/dBYyO41BBucbG5kcB2csfVuKMarWCvjtKCKhbnhzYe8YUjl
CwMG6JSeF+sWZV9ym+bTR9Eb+o3IOQYG1e8eEN+zKNIPCMCIAePk6+fGygr8VRoSgYVS71CvxuvI
IGa1vO45yTlfnM6BWoMCORn68cghZ585VijZHx3VF2+J4yTR4oMFwgsOKAb2sCqPZTra95MpprDW
sTrWPOQ9211UJV6tTwCnoJcgRKARMU+BwUPNXX1nb18tlGSkq5WAIJFNIJwSvz2ny9GfqffUZC2n
KWYxKBTlXJvZzJos9c9b/eWBJfHJhFnzNFMC2stT6Q7NZ8ZEX/YZsyMnVwc5F8ymRH11q+xfJjrz
1k3cvVui7YQ3ZZ8zi7DBYEbXuXE774i9CAZ5budl28kDE2yPyOuNs07X/JrOToUfPegPam79W1TX
xqmVw3PNvuW4djm7g7I7odCujmMSxAwRszoSS5LeFpNrHxuUOju1zAA2ZyF+E0Cwa8W5cSf9YWlS
tC2mmjtO8ns29smpyGJKfA2ZrjaCW7P+lnN/nOd2CTvdY383g8/E4Lslmc+EFHsKP/LaPWg2w+aa
p8gL6GaobKaH9kuKtT5MTtdGHXIaEcf1TVka7lOSJFGmzfdk7J0vZXzEsTFcU8cFj+DFZ8/21TWT
xYUvZrr3tGBVbXdHkUnzVKSc89ziRmQYBsOY0nw0Msh5DVaRu8naFJj4jXL07M8VmPwANwGnZjOD
I+KZrbdhrTPpJzftGGZKEp0yFm/gr+0qrEXFYWFWbzp/nDG/MUqBAeskODQN3ANCIBQdphdky/69
mM7gRtybgHvZtqb45Oq5DDVBFxTfglwVz8A8X84ZOH4ZM29ExFBWPv9IVrB+jwnEw8U9hwRwGqcU
o/uuGhZFWkAsw2ac4p3da3Vwm9EieYSJxYi0jq24Xx6NlMBABvr9flRGeWi7Lj9gMguOPi/1FbgE
Q6DkgaCMp9qhGy88cTfMw/gGOXRFG0Eyr5B/RvIhn/PMCp4bwYRgZjYhxcPEKhZ8D+Y1Rs7ZQZfe
2cBkGxoybp8TIFcGxd3tpPJ3YDj6wnGZhiVzhkfmI2E91/l+WufyPFPrMdZX5NQtDnb/KTJYEFwW
C9+zwXJ2l7Yl2lL702ZqjpvR2w9Fn757fnOSeffWun/GEbQTEw4ZQaX75+EpYmTJ+EMqKudkDs6+
l7eXumnvUAhS2JJr85jN9bPH4v9I9TWfi0XcUeqoszLz5BQkKAkSrGD4lgySFmubiWtre+iNwO4P
g3XBVd0xC+7ELh5Zrxk4UqVfUR9xV2Q2uwhMJ7/HJmVT3RjcOYv1MJcg6aRR/ZIG0sQ1V8cUGDU3
DgpggyPZ3uCw/QxMpehsnMzcR57HUEH50zFT/p1vtvoyduE8mM5OZ4yN8+LJYMHv5MF8sbY35vec
Mhos8+X0k7jXp+6zyQjlACLgy2g3C3nNMTlYIFkpxUKvY+Jq8E5GlZkXOSSnZYv96VpI7Xo076lA
nMNPtqWvCSeR6FZDFHD1ycVc5/VcX77GsIn2y4Y+ElD5ewM0HarqOZFAxoKFsVG6n516ugxKTZcZ
bZjk28bslqAPH0MtbQWCji1FphR3pkIubmKq0IOHKm5tH0W8WRkLYsYMhNf7n88zHz2CNHKXHrvo
i9AEG24E9as/1LeZIKV2br2oGOV8oqTmcK0B51mpW0fKhE7y58eh9pMGmi3okMoFRFu7aoAkvEF1
tMtr3yTPguHgNOVEGaESaogcdMf8ve6K76YGAppp8PubQq5KaR0dt/jn14RVDGrQtMUSAX5XAWbG
4ooHhHSOuf2DD4xblIQjI8e1EHyu8ccPo91efXECcotJfEN8bm/UlrmqksWOftjhpiGxVoFPIE+B
R+TnDSNfHCHsXyIjWMYLiKr8GA/jTW5DG11me9rXyfS7T4LuoOz8GdG0FVLu6R3ucPYSeISEKUNV
lRNNw0hHyP7/MFX5U7UgSPPSygVjbO48AkiZDtYH5JKk05XlzYZqI+09dDYfZbXsc5qs3Wzn0x6Y
Q30wquA3EpfvWqzHvvFf1qz4G5sGsSWjYnnDIoNbEsxUAHM60RfLUcnBTsy32PRHtH5I5JZx+XIx
i+ywo1MFFkc9Gw96ltZ5aTYiM9KvMCmNy2LOA9jYWTN24wfRVq+ms4poMInKSD3CZOX8QDQrV2Dt
3v4kx3oiKw9Cx9d6gsZnZc16ZD7Bw6PU2yhG+7Vee2sDb5xcDoGz32LBVnhtD2uzvAaF40Q/O5JV
193VqbZ/6+7GShdwanLIP2XdA8Si+nB9jdjccl8SA9K4aUABR3P0Zk8z6Tppb+xmtL2sMdQxNybO
7EGJj8VDl24hIrFiETmbspaJ1WKGDesTehliaEQS9DwEBCJY7owHqFbOrmVOv+km/wuB1U13oNV8
+u+5tFHTL8wZkdV5ryIdb7vFfymDb7d/69LkyViSeLcO7S8MZROTiwALVOXdy9KE0z7k/2YTjk2A
AtozDE7hAAGhLeRmsTY20aC38a1RkNXCOTWVb18MPjixq23guDHHqt7fLuPQQSR6mngoSaFnhnjw
Bvr2P5QpgefsA62tKDXEzVSIJyaO/yXaGsgupN18menIi7e6jjkFsPc864dVgSIKLI4CH/IF44YP
rOvv+o9M7krLG/ZGfGNqJPjjsDXVNkZQ/Sx872JMjGWW8amRwyZwRVWHSj1mFuQNQ2RaiDtxtb7m
xPnFhnxNeNeLn1j7ycnyk0uiEtdvM52m1QjLGQth62xMx+FSJjbfYq9Cc6gHNkIDFe/KhKwlbKdi
os2SOfT6VO9QYfS0g621YNNZ6keZz1Zos0kqI9cug4iG1dyVOfpNpZjdwTyoU/WU2y3TiMrCzKDz
O4HmceUKX9JnxfiJ8gX7SsC1o5xpjRJnZHUMX38baUCVwEHZLF6518P8/ZNzUJ2apI8kYQecP0CS
UJRGzeKU524Vp6QjE0jREFleP52cBUVzosQJcStZi1tggpmJy9CCQiN4wjj5hhMq+COY7arTOG3G
/ralTXKC7zIxMJ6qlZq5tFGi+Yy+mA+EhpfRVAbBber5HxTEONfwhMuNqTw0eC/B21sn1Sl4Gpaj
L0WM9c7j461MpqG7KF4bsZlhLRkIuwJ0R6U0iUvQtCXh2ObNGONRop5khoe1TDn1Zd3QWWVLWT1D
Ktp584x2KxgPeHrfmu3DYqW58Fp+Otp4pEIgxa6I703On5/r7udNs53tAvf4PnPlQ2sm19lO+Pri
Wu+6TXoOjPK5dZHjqNihIMZWE41ApTjrWnoVm76wGImlCvvts0WsM4eJWnlpVyUeaBpUZFzlrh7U
nWnyVwQKK9Vw3/QgrrycF3peL7/k1ACAZo/WVx1N83ZLb5/5z6+m4teYxvbO17MdzrXxwQKzDs2q
fJsfnQrXG9/YpoGruFD4NpQzjGdh/NsVTpq2Cxu4GxniP+4rsuL69imoM4HNDQ+Taw4sASwLQ1Hp
3wazNYdjNr7bfvlrUN4cpsuEDp8YU3o8W9AhO7+DrTpx9wFpPMTSsVSTiP8NytNLXluSDIOxOndk
pguwB8fBmt5clzuD47zerTHuSlAKHQYqvPBl04p9IWUWukWmoiKIuboKQFvwfgiItux/rcBA7TLH
nHFM/9zbDLCIVNK/HNN4Eel8DwMUPK4TX5XyTq0lnjQ6nKOv/Ths+nxlWsYWwR+X+0EXM0a0w2x6
LCcb7yic9m0ZM8Xj3d3l/Xx1mAjhqk32i9OJJ6eDVJE1MUexN9/wk+wRAkwvapzuqWwf6dZkJN2u
Qw/p4QlMq3+uxQFBrxwF5mYtWYt3ySupHWBYxdh0AWOd+vcczeV51YsfVlBQQk+NAKHMv3pqqZ5q
+JWcdPExRTm/n+L4uaMFRJmuu3smotDGaVm0PMWkWu2CopmB0c/HokAjTuJqETl+rQ75S5sZQ1gl
ySPnRMxYkTGGy2ZbMtluLE5GS+nz0CEh12ins96XBEHUyNdK0+QFbBw7h3ANN9fFSVmpT7bhj4fN
OAyla55NqQ8I1xgXlPIzLSQsL4sixl/uR1Yi1y6VTBNQ3AzpdN8rRAAUJkU3/Iqz6rfJj3jnyWUJ
XWvQEfoNWDBj+1V59peRhYXTu1ezcTAjZ78rCwlLvfSoBaQxnWc33xQjlg4rOusQ7kdojE+1PZ3p
eCxuyV0WmCPsOoeQL7Y1UZBjp4YqNUKicN4CCHkna/g2LeOkLTs+O7ifCoTiaLbdhwzvX9SDHTha
pY8jvM1efnzpehlO+Rhbl8n9G9dIMUlkOrv0kmHnFX0Y1P+6Oi4+gorxii7Ptk7yr+DYBoUKMyrI
0yQqgdvV/RuQvbnPtCZ9btkxvY+vKdjJHXmOhCekzdnRVr3nCwBB5DEgE6QmMly2IxagedgHPhS8
GUZhLLw3HoJQrBtLUDc2/RHCACI13W0zHwcljMxCnez+yRyR7hhgeKAlUeAJxYsqrEz1CwdEta1T
/nhBHkQmv5ky8JepAobYY98cY/Tpudl5B2wYvMBLvN3exIbIivl2TopJ03PXZeqMBGsJUTIAC8zG
B+XrQ5PbuzKwvhnfuw9y8Etaqdt+RYA+qoZMrZRx3aAZuhfFvUWD7ZbwsLVSRw6o7CTrxg1ppT/K
4Uz25HfcEXmhnBn0WBCgSUJ1eozd6hgzGOK0okohgh5eHkASaJA+MDkwr/NM5L0gRsXoOh3OAtUW
bvR3xxZQlzuoNK701rB3/f5kO/7f8XbdY3JnJ1fG424RwgprL2NZvkbz3mSBdogz8WV3L44P2HeY
0CikM4wF9lcof1B/7E3tQXhiyFU7yFzy6hFxBbka4KlYKCNhKOUpFwbXUY5UU9BBuesQspWhjYe3
NfbLxL5xYt1Vietsbt0aCp0aw4RfqKtn1h/+jFnHw9HBKei3MLKoqXE2ssZlZsGhYQiWTTovfwdT
t8AP4hNzmwD81wLwtYrFKdUQGNPE/pbMg1vzarhztVdJ/lI0rXVdajd0WsLX/BEaXotpyuCagxIe
IQfrdmQ2gmLqBlAr7RNdHpe0WWBsSNe9hZG6SIflLAp0QJ229q4x7ZJywpRBwiLWxyxy0vG337nP
a9+NIWP+qGmyc3zvSZTClsPaiLljWATD2YQ5IMFzXWpt773FzE/9gGMwLuxDFk9sD91mVwhyV4l2
ZtdpTU9Gp4Iw4elocvfCYrQI27g5ZsLAPwEo3p1NiA1AVyPl26TwaOsPq19w5Y3vRDqDKLLa84MJ
NTIinXbredx0DdGYpAchV0wkI7bwuO0Zes0fXn2rAt2xvxG/i8mB4TX5JmATXudlPX4i/im3HV2M
4TG4sgg2jgXEbcmHHApouF01D1R6MzKk7W+ZPFMcWigjrUDl1NeFzygIWBTETq8EE02WAzwU14tE
vPyrzWQ+ORXKdkmmJi0E6Y25jhw74eLNa3GwVXKP8XRHwqSA22g/l8V4oypp7RwxtruNCNK0zRSZ
Rs2imb1FhH6dHTRipGYq98pQn539SAzq+tqUR1TzezFRWk+2bR1gLTahxlbCdNJk1utPJjQb4nFj
tgPsxOd9idEEEuRHVRBVSMwRQpeZ2O2M5t4lgnIGPRea5fY0aJ8tfAEPCxxrh3V1b5rZy+BZ75L1
USl65ivIRKVVJ7zmXgt0iAckGrTpPB+IyBz96CQyubKmup0QHu5aUpoOgW1dpRe/J0EdR0PvHzCL
pFdPkNRe4nHepvi99hDGDAqkGPX/auBssdgYlcsErVYkOcah8aFtChL9gDtaFo+NFF2MuA9yY1um
l7KDcdw1y2d2Nw/ij1Pwcl2a6rXpW7a8Y/CVQmE/JEG7g45C4spqbWPI8kpqsLWvxp7XBGqwcYe1
frgoJ9s37XUDMaQ293LAKox6Pn2LXVBri2OrDeNw9kx3S6vaXokzNTRnH+ld/zk3zWHsoRa+St/v
z+ZWuf8klvy8+e+3Po2Ttwjvv/gdY2lzhhwkgZRbMJGzDRZ+3vyErvzvb/8//l9JcN2up/Fcg0JE
P1bFH2/hmJkgSGf6zMUbrIPsCIukJczreEFthP2/y6dLlvXT5edXyf/71c9v/6//9/Mu//sR/9e7
CDHTLKTuEBGjl3PStDYWJzDkCZyhvbJWHEZ1jzJviYHmaMYzyQoUKulexSS+FVjSe8DTE1Sz3N+J
VmLYxvvReGZ1EMiRQ4/3EiMy0558NWolNETNRdojA8GFtevQMy2cxuyGJ+/IEYt3aaEmGYJkvp8M
MncSGJWVu5g7FKVsKhlzuKxqd2JIr4o/JxVgOKBjCQfgNkYXf31hHQww/v3jzJzD2uSYA4Xp7r22
P7oiADto/VKZM0RLDFm9mpgikUHWD45PCTXsGL5bFzjEoJ+hvMZeVM3OV2PHDwtUkKNPC78tsY1h
+m03nnWN0x54JktQz2cutODmypN7MsscZoYO4scRRZFNkre9VZRebLwN5T9TB+XzZH321vKX4WoS
rWb8qlrMkLmzHB3dE7mTE080zOhq1s4WWzBn3hAIEE909iSAf69LdkvtwjVo6jf00MylV46CRRZ3
lAt7SUeER9LP96k1PJVxKEfjCRURwB/bfZ2ga9Olp7yHCVrITv9oBhTwA9P5AGeMjNxOvlRG4vBS
m5bIGlLChZ3xHhvIpxwm7DMUDqabUvGUMHTqRjBsUeoqk8E5pusKwNZp3cs4SPciavlCQtZAzUtH
N5dzv42L5sifFyI0u+6uGKBWtZBpwnjwiObuv1uXF27f8hfW2jEu9ZwxyHpUTGBbv++uNdwFdtU7
Ds2h2xdcNFFaQmNc6qDCmVo+wrJ8TnDvsl63yY3eIJyGNfugxsjVkgt2b+1W4oyJEvk741Rc88ec
U5DPjln6Fn0VdCR2B4F9BohfXJeg3vd5OZ3E1uONdZOzP+hjeJxoJYKa74WlShuq3fpOowjQKoCO
HUzJqYm7CxwrNN8zfJXt67e6e8cjbsmczTu25Rd7XTw67/Ldz/MHd3YeSP/9lSRvuBXzqzRJQ4pZ
L6LDd5+GjHrHZvz08xcFLtgQviZjYuSceMahZ2YwJp13QrdBxvXKLJZcb4WaT8YEVdnHktDuU5uM
0HYXqDauSfhWYbNVr6956nKc3WVVdqnLgX93ZKa/7Hzle6Hhxhe/NXhwqIfRuNL958GBIu+zS+gF
t1iAUk4jKeeUbwV8tyy9la713s9uFTpB/Es31o2Tece+8HHRFB9zN6JpBLvjT/GnEycxW+xseB6J
8zNXM7kMSUlXw8pMOALJc/FDNvmw2sE8+OBuwjZdPuGFLGz8mUeNhHXt4yzmBwtg7Ll2278mPuQu
ybOnASHDzmw9IpWL4wTT6alK2GwNa/HmSz+AWki9Tvuw99lIsZqW2X2ZZyfTiJODUYsEX5AXgO6E
3heUTF0mcVPPgXHC083GsSNMGKMDGu8E8rNFO/PLs4v8plqJLhj2S+s/zYxyFBvHBlHHAXPrY7F1
UZNf10ym0C1INg/sHXGHFtOLLJhzFAOJVHrbOtRN8DvDfYCaa6j2FjlYF3t7/HqXUX2g+barimRP
1svXxG6o73OmWyYVaRhTZ+B81cSUeuytmuw9axqHkF+YfrgpWvgEZDxwb6uV0w8/Kz4qbJwKHTAo
/olROFCKwA8hPAS0NC7sEDQz7HamzzFI54szAFT9eRM0RAJNNnODJu1uK2skzJ1NhHQQBRUtEUNr
dol722SN0DyOlkvmDAuNnzfDFjXmmgYkZBm/zfns7fAdkOjmpsPeGefv0qz9UAZIndsBwutpqXGj
9k7eRzCaX6qSQhHnxLQbGVhfcNwydtrerDWJ9mAoVs58cHaWnb6tsD7YI4zcap49XG0STtay+7bT
HEzX9jEoAGistjMNM+E/Qn0AiqTiTUCShOPMQrt12HmO3a1E3/TZNGzwGoRmFZDpbttgA5rbaOH5
N3Kp5DzKxrwfNep3f4BaoFLjDb1iucbpAyLjPpxJkqC7yMVh0h6ZtN7MHsDE8drIaogYx21oqn8L
83o6CXH1dAoQa8MVVavV/ZXNvgoLd1ShmCxuFedjGlgUmyZiLHeS6X0u2hvm58URRUZFXTbcEgNA
pmVVP8W++5s0mGclkvXTqOtr4E/z39LBFA0Lak0+QfwRtAYXiw1OgzqZrMWIrd2bDZwpW93pMGZM
8BcsA2vCEjWwm/TDHoJPZ3K770W/g70Dx2w+qF54dEuTG4nK+Rf7iFGzWgGo7STxg6NNb1gh2HLw
okRWohJm3vHffBXoqHtwQgsyQFWv1e3iIxEl8jp49jcJeFB38gsvbd/oh950n7w2HQD+qfyspTzI
sn1lRsXiqtjcAiXcs3n55WYPYk6TF+JOGaOnbpSy1OeVwcnmt9kvu+jU1YWIeNP3znCgym7OBC+a
lFz1c41GrolNjb5Ym7SzLSxmVPuBM/5nq8d03700CUmaVLY7t3rylgFso7Xu2wW8bJZaMVoBhF1L
2ygcMBamKH6OXuI3Z9Kab0Z7+RsA8IXod6xhWv6z2+QsOyTfNO/eIZ34RhHD7t4PWE3PHIXDUaCw
eMbzRZ+Lp+mvq0iKN/6HvTNbbxTpsvat9A3w/RDBeIpmyYMsz3nCYzszmeeZq+8XnFWuzuq/vu7z
PigKyZLTEhBE7L3Wuwri9mg+EYbYnvzAwDHTaucKYv55qGgrWqYJcTiHztuX10tiSGu2wS4WASVg
ym3XtqneNcilkS/X2bVP2LhbRRRTO7CQjOmt9lqLKdyGMcE41tymWDYEmItj/NwHTXGdxVEBdyY0
NzZGavfzIYX8HSnxI8En0fWoT/3ZboKXYMTjBR1NMqCKS2QTxyWdDj1VGRabhByWnVU50N+CZgUd
0mK8G2K85yAQYw+ab2PVL1i04yvfmL/zgsqNHmv6FUn0j0YLB4w6QLZpgp+aZc63yPGJdlDHGnVC
D6mjljZoB7f4uzk8qBzrIkbkmkzHOjC8mw49gEz6YxiM8dm+780YCRHgC5I2WgQSDli0KtPmRAzY
H0rKlFjo1JIKTDM5g/FeSTN7Y3tQ9f7Zl2v8bmjGMGjgZxTYBoWFefC3QLE28ECgA9bZm6LGxDPV
4rpr1GMIYv6Or2vbUps6xrrMGpe6zcYENcFdnM7/lGFKYSqFmD0ZwwRFS/TUzeDUfAanhnGo7JGv
pOnKNtPY7Qv5ywolk0Cs8spKILXWe3MII/B1IXPnODEfmsSp8X602knG6PBzTagUEtRpQz0p2IvC
e11YSrVTRgfRytsCJvb118ZOs3qf+O2Dr5X0tcgRKDoUcOpomcA027rYFKp2aS3H+zdfo/67PZiv
0ZYa/S7dsiVf5W/2ZgAyGj2GxgeGZn0n4lJ7bauoW8UysuF5KyYVji58mV6KEYLShBd6TRlfXlA7
gi5IkvzQ6om80H+tby3iPdAsYGDRU+wvFLvvuXAx47TWgzrWyiF2gPVRkjsPcWSu+e7rTW6aH7DN
6iPi4OBOYENEchF8S6oETdEwpaTFDNkaKAKFUz2wVsg/vRtLaw82OVYnJKHnRuDT0+vy0NB3Zn5W
a0+2Tv/8n083+bt5nS8IRBdTQGFik7V+z4jLZOvlAbqAfSu89QA7fGN69a7ocz5uJEamkkYES7Bs
Tp2KlDXothHnwK6XAGspD994M/8xoENhjcDNFwNbZDTl3vBBSKT0G1ffjSL1b+1NOUzjYzqEN4Oa
womJ0TIqXvoKVq67V3r9hIbnnz8b/+7fzbd8OHP+D7kwcZD/1XybjbhYs25C9m4myQF5KeXTbZ/L
8FtQ1Fgg/bzkUuJA0L3StxBOB7dQQuUdviP3rpxJcJUUez0ykk1m02ylfwrmbWzVR4KjyW+oUkrd
nFZuPcH4onRV3/rSSv6yFxsBGDnZ3IwtUTeKiJuPjiHSVMfs2YQRsYXyP7ckcOVqN1MOhNb3VevV
K9JDqtONywb1SW2i11B04SOzm3aX4IDZ68A9LwlCcBctEkLMHpLm5CvPVH3Me6wSsdtGIcFFrDkI
hHfA8tI32Y9Q0UElcuVoJxGcKxu2d+lrNvlJNTHIdAh6mPJXhQOyjcUsA4KHl7KKBg8YePbc1Wb3
o6PZ5enNt7wdRzTuSEGFcWk6dAyEtJfE7cDELajl74p0ANnFghqcOUbStETOZ7Wd+VIO+a1WTcYP
htY91U/vZEJ95IbteW7Twj4gchl2vmaYN9jscFwo6R7TJSRtTIZRsOW+XW0nBYtKv62non7F9oZw
vD5w7eLf7Z3mSkS4XPSO21FfFS+kpDuE0Y6PaLH0YxQY6b6RFTHHDVLMLhJE9uWN3CRMMwIv117/
+SyUfx+JDMvSDEtCK1At7fcrjAZPqIAeSfYOBdO9inRZUtq8trrnpBPncKaZ6X5lbigmilMCiIyS
H0BZJPSs+O2+IX5q5iaq4j01qPMS7eTvLJU+uToadHrHkeg+7B2ixinQzqr6qbFdq6lT4D/UIImX
2cjcoX7vBa8I2xBtUB1d6el0rTa8MrF7Yw83/N9cfLO9/jfjO2oKXG/QJSypqdpv4ZOKUSpTKyxy
iK38NoxHcSvG0F+ZiRLegA88pZkgvMbPHnJoia7eqe0DK5pbpW9ZYFZ1e651PJadJej+GP614iXm
XKwkxX3Cs1x0qL/9tEM5OAshp+FNw/3nSgUHoB9Fj1xExdqhJxZX9Y0pg6PIjT3l6HibDB79aas0
1olIjW1p7Gr6X+uJdta/+Qo08++HHiKBbjgmfg+qj78zKqxOLXAEl8G+E0V3Oya+fd1Wkn6ZeDGt
prmbQA0eSz/8sHS0G3pYPPeht64sf9ialkpBLnWIsopvm067T8YYFXMq5ENq+bpbwmW0uYmcjLLq
np3w1UOmcO767r0cVHUvyhGfm6KrTzIiKKcxudLqCL/KmN820kO+Txs7yJOnjMbb7RRWz4rfhKvQ
i6MjHNH23rGIP8qKh5aK0LpM4YS0bX5OQN7fVrSQrwZ//GardYfMNN3WxYg63DCfamDNtw0AslvG
yxcictS1KTRO0yZsLuiHJGzE+kaUrcHSMMUe0ivXLa4ioEI6yWP9VNzWtGrWzSiuF20JY/ahTljy
dyo8ZmMsp0thaBe7LfJTW1YXKWd2DYKoS8pisHAmFMfoJXf0Wk9KXuA5abJwZ7cGborJBgzrnBq1
pFXQqyFDnn1naG28U8xGnZG0+qZXEKRiU/QLHQW6VdhXwqgVREvIXwakZVvqH98teIkb3NSxiwUs
A7aTeGciOm6pOCS7qANqVdgoievMJ0aJ5ftG1VIyuGwL8Z2mxNtQxNlZDds9klPkeyHrcm+i2G1o
fuxOQR+d0HTXrqlQNDcC29topSZ2ehMzFDwxuWL+B9aIPC+Mz/W7oRHmCeAGKdfUvaqWrHdTgAgF
ZyRzvxaDYwG+meoJ6wb4uz+JuDqj27zWkGzd9inFUR2HKfFkGD5Ydp2rpHU2pmXIzQBddxMCOqW1
nqEFtFBbjKH6gM88v0uCIVz1Ju8MPJO5+mQ/oRRzpcW6D4WpeZW2Iw2ewlMe/3lAhZb696HFEpZu
arau6abze+ZuoCkUhjpLgbtOwXo2Ed4mFikFKLqFO076945F9CUrIm89anWyIS+AIPZA+9Zllg89
gcKdApj5Onec4VwrIji0Dre1lOgr4pzDfQWyYNvBzN1LaT43GZD+YkyvjdwAGjsqSPfKrnZlkDQ3
DiBnx7BzFnhnMMLBeW733TEhxVuhCWsTZqh+PZrzIESjnd01jQvFjvf5lFMGK0u4C8kYRizih87o
2zXkGuPagPXlBrmm0RnO32ibU6m28+sWYhbqfs7H0NCsG5E0ZJKaYb0N+ioiKQbrdjo2z2kvrHMf
hxuJ22z26W3T4Jgqbf0B7e4QEsiE0PIsxDvli26v5HTLc/jSTCJuLGa43En6fg88BP2JCWqbAXnT
d/wrvjAN+lLetJemf26yCMkNSzBac+MB7gW5KrMP3rBO0qSslwCn3adUbMgH6Z0nbLTX8VhCp9Dv
sgnoAhNveQwMBztgQ3AJ9nkwe74jNzo2bHeCHnYbZ0zNESZdocNcaUoxM+zSY5WgjOmxJp3MzFfJ
oAfK63azEgJxNXoX4yHCeUPlC1pc56HFjOJ82jt2XN6E6EEmsBUb3ceMh0oy8qP0w4kRBjiRIH/G
EydBzMZ6OWP/D/PzbzA/zLg1pgX/748o9fVb8/YfPzLG+vHmLQUQdJ+3YH7Wb3He/BfIz683/oL8
OOa/dKakpmE7hEXrZCf+CfnRVP1fAP6IuDYc3eL8g+TzlfbuQO6luIvm1bIsyQrwj7R38S/C0cEG
mTMcWWUm+b+B/GjS+m2dARMXXr+K4svE7cR9fo49/wuLir5MhoS8VE4gu711EXhU7my7XbUCw+JA
JkPt0+dTaiImDW8EveEdo6F+mVLlnIyetYpKlapbTyhQZ1pb0U2BOwPmN2OCYs32e8gw6wQuyJpQ
CdqBgHDoIrlQ52jS6ViO88DfUFm3d9gsRxyFzI/y9FKb7YucWL6ryP+rNrsJhozrwz5rMs5dNZ+M
g6y0lWdi900051WtrHsHpXg0Tbgahg+7QLAK5JF2zgjLB/SJN+ydOLsyYo1ecGBdx84oiReOL3kT
vssI6vq0zwqgo6VaX2KDZowoQ2tTtOQNNUbOUiLZJGIwrjT0y3UYrm2ED1y72U+4mjtVH05hvs24
PolHPrdDYrkiIUxuwOfpkWsU8OKQ6ojb6PpjS65t38ZPioXUN5N8ZsODv9PXd1OOqzZuaQY4vviY
NH0zNvT641JcyiQ+gpK6b3qEQZJmNH4JFKaV8q0xuoeizN6oDncNAJgxOpDkTMeMIHQ079NGGSqw
nSaB9T0mUbR/RttFiAj7FZq/a8gujasNT3Cdrru8bF2l54aR8nFjvoWakFhAjt0Z4xnFXwGYrAiD
PUYjMyouTTbsaUDaK6YiV1NkDCu79xjqRPhWjkFH+S+kWGLH3/PkHPvGLXTre+yLW5PfsY1bUi7b
MKyI5YQsKclA8TumEWAvbrwYZmNoDO9VGl8pASEdJCjT/58uSXgpzA91MK/7giJYw5cwoq+5jEO2
jyC+bJx3Ow5PSlEhsm49ZuZkHXKsBWI6JEndAQk4EGbcUweAcKDs4ojiLVayIAkeW9nbqGab69mA
eSqs7iG39Rp0aksF05jvrNgcjJpQSA6m29Uxp3KkPacJa0VT0nRGbHtl5mW01WYZ5nBXB1mCIyi4
kZ1WMMPwzFXQZS+pXbwgBx7dTH3SrfiZzIxkFSNVpwGrPREe/jF216qTXQvUw3ZMH7nUUV7QvW3d
cdgWDWXf3rwQkArwVA/RJ/QgfdU14qR2RTr52TSYq4KBV/xwbppfWMkMqxJ7xwSHGnMdUYbN5Moc
Ez9ppCswkTEsxT82TGTRA2V8xNQmZKeeUyzhYYwvtCtrV6PCYDc/2hgFVGxnmkuCEikuZfpYFLNE
o2NB6PsrbdJfS4qmtMaZcmQWZaciwXPbybuk6fQ90SsdCUzgL7sqWmdjt3aq4OCxtN1WaqZCeSaC
oJ/DCJa9r+eovoLSdrF8Zsdl0+rclJe9et6bB2NmvPbLrx/Se+PsmcUQrf61r0yFsU7bCuXU8rO/
/Lo0ZlVXqM26ELgNhr5BwozJYXkUV3xNG7zXI5qcHLLl4DHHKVMLRILRoIKtgw6/Desi1YQx2Kpl
ta99qnCoBVirok3FxLUPohzRhpNjbyhozYKYRNS/7PWyOOM41pgR//HU8nxUiZtwCK3t1+vD+RXL
y0buJWv6symxVcQ/CRtpeyEnSA+W2FXhLNJfnlPnHywvWTaZ78HpUaF58aavdy6vCq255ITIP2Nw
047Lc5+/qVl+3/JEF0Z47jtKQRVnt9Hl93VreNs4C3WCIJTTSPO2j6O3glV9gtOK0Fz52ueP3oQW
zilDe1fmVnnW8Di6pAXop5TeXFs20anv8od+HKvrVgCMMTVIRYumnCKxC4whPEQIQ+mVCXTXb0PQ
XUJcv2I2HRZKsZUpevyhjG6m1NOvhrF7SEMFPEiXg1qwyI0QZCcfKwsjJ3GOjzWC05UlVQKxC2Ku
o8LaJGigmqA5tdPLoCHEsiEXHb3ppZKgTgwFnKStzuKiCT9k1NzkcX0AHsLUcKrfSmhReyWT9T4d
83d9QE9COzTYB3VnP4ImW6Wmhd4tJA26UOz0ACr5lTz0H+Qa1hdT9fKzwCItbRSOStOCvG1DGobZ
magwBcF7kz+bNBvSMbikUeBtldpk1RYgJ6ot9aVrgonsnBJ1tsMNt0b/G3xvi2FGBN1VnF1bxBB4
BUZE3VpGVtGIOXLt+eRoWMgXaZDTrPRT/6APJWZq4eHR4jpbvAZBRS1tvzy2iXmTHW3n3obR1s1N
zGUzhd5tx/oD7xlA+yGkg4gRve7BQOmtpPZheFwiM2rdsuBzJtHRHMh1WsU2rtCpDRExDU7yqYqs
ZmnkkmcWOfPJ+PV4LFS8rO24I4FZQAwZKkj286ZhAIZqzxlaHRcn2FBjBlGU7FDoyPqJCC2Pi8B/
2Vue+3poTcUTFgplg2OpOC4GrTHj7u6O2dz7FPFeY63mhoom0MkixNKLHE+1wIafNqHEdIcLC2wB
cWhtUh6XjQHKcfq0v4B0RFAkjWfTJC1wsfcAxkDWin5eK31C1+bNYpP4eqgFPapaCv4r4qKR0A6s
hY6fu4HmVMflMSXobhPFxYe+GDRM5TN1gDOSryHxskRd0dLHrjPZq8UkByLDZtnQkUY2I/1xfzE4
BvMuBW9zV5rOdjnKQYQuNhcFWozp1wFejvJiuqqVMjsue8tzFHl+IH/Kieka0mPea782y4nw9XDZ
m8p2XDW0GT+Pu5J3GeMPm3A+DZZzATQQsxevMv1tapaPy7H/jL5bdint4IHwlfoFCYExSyOKgxq+
1zPW3lOxWgH8wX+wfK3zVwarrj5SgkP+B3SdK/eP55bvm8qOtqN7t/cUtTp+bRSVr/jr4bK3PDeZ
r2UeNZCHevTHX8bDZS8GCYaJysaFN59vX5uvc/DrRLQS/aByYe06RU35RInN2jGftouFZtksRh1D
gQ7mLo/7kBiaJCx/9HPSw+ex+7xGF9XgsguYlqEtHtdfB87yFRuh159X6tcxlC1otd5q98ux6ZZr
9vPK/dw3ogLIkKg3y4H5OkTLEfvtOSsjALJMMpKT/7x6P9MIl9jC5WpefiKUwNuU+AO1OVvj8+Kt
ar6B5XGNHJq7T2elB6Z9bpgh3f90xC1XFdK2X9fXchktz2k+Pdla6LtF3DsHMtJAWWHZG3a1Br5K
r4gpWn72+YL5udynRdoZrYWFg/EQLBE+zT/3fntOqUp/jaAOZrsNiYJ7YxPCwQh9Ahun6uRAWlis
uRLs8XHZywAybCan+rYcwsV19XVEU0S1v45oEWbmvgYXsFyCyyWZ10GgbnyfmhvwKqBecUdQm2Yz
nH6OsxBdyuhzzEWqha0CbsRquSTNGtk5taNg8+mNTHumfMubCqndZagAtsuBzkrTjN3lal023pI5
UpUeJ28bswKZL0gHKSKhBcvu1+PaNhUsqyoTz2xAqfp5hMOC+9981NXlybQjgTpuYL7/OTwvddHl
4bK3bJZDvzzn5QahQ6VDPCDD5zJcgidDNPSXXX7/K4lxQQQDRN86800mnYca8iVyei3LRxjkMH+w
5WfCr1ADz68YqDGl+2V3+RHzsF/vXR76QrXGlTAVvN1EX7x7SOl2/vyRaBvlx2Xva/PfPQeJgFH0
6zU+CIVfj397+cBaBSV18HN5Hh867/N8lQhCGe7+8rb/wT+PyNVcT9jV3HD+W5d3qIn1ZvUGKvr5
qXwglLDOi7VWNd+1fr4dZRqXD5KvX5uu5uv+eq6P5otNzNbeSli7oU9OVODSnTTnY7G8zR9Ddpe3
LG9envzt1ywP//IeZ7Q2JJBfZfOHDyr5rIE4BIPFv/356z5f2xUEEoOUVE9EL8SkffLzZWPOf+/n
T7tJd8kVdmg0zek8NZ0ybLkqGDcESP2hNotx07V5RlNXi5ujOTuvw8BmWpBlNMy5uWvzZlhu7oUE
qO82uRYfp/t8niV8xdD4gckfQyvxpcLitVnEzwh5va1d9FclzmmmJwLmVQrK/2oENYvfn5ti8+dm
eWgvI+/yZOSkMF+wAq2X3JTPzafYe777Fo3kVLDH5k63Vcgl5P4AHKs2S0DPl/Z7eagvd4QoQxgu
U0rHFpyPeeTpyCbna/OOy2dZnlo+0LIh3sncdWmyaxyDvkg96+yCeZYAhz7GwACWeYl78ee5hcKN
gaXefA9UoyRetUNG+h1YG+YKs5lznG+iy14NI+fYciLOA6iRqK8GcOdNWxrVsZ43y55mdGs9rNt9
Mw+9w/zSZa8i6LsiEH1PaiZ/yDy0x73gFNTmEXt53OsJRSX0Tjpq9HwfzuODNU+nUmHojJLeSwMn
AuPiHH47zcPN555q+Ed8E3QKJm0TzZ8T7l11XPZKPhgBBu11VBqB2IhrAtm4gOYPvmwQH+GCAZ3j
QtNr8LipfG51nlDkrOXVFSi2ybVbLwUZwDKuD5RtQAWQOOEeesISCgX16VwaOVkay9A55/0YU8Z4
6sy7SA65IeveVUlF/TAZJNqq1LPG1bK76AIzgfw1a6P9ItZf0p6WPY4R94WvJ9UuUNZwPkFLzR/i
a5PakUUio7X9esqY11GNn/mrpvYokeiYDgZFuVt+WzdPKZa9r40/n5mNVj+3qW9vll+ULPeuZdcc
Ur54PZpTGztj36DS705e57eQ/gjYrcfyuGwWSWdgBERfJgOwPYUDvPxAySWLg6Z88+ZDs5xttpO2
jIjzYxTQ7Aao3ji48k10BK2l/shkYD75lg2dlF4FqeL/pNhXbgRlTn61cFAVleGhnKOGHFwkR1XV
Yxb7fz5O/bIHtAWe90+7Qm53FPC1MkCKuTwbQv8nvTP7IHy7O5IP0R392UW+PPzbc1G1Upy+XqU9
PZUsvy0xM9+0HigRmt/MaygUET7uABrcTmkfrhpTuYeRGtEh96xtAOwdKWme7SxyUwjaS/H3Qovd
VKo9nbX0MqqZtdedAqZ3eV/UE7njA/HGsHT2dUj6RyPNV6GNwVVfBjOZVz3DM8mv8AcWnn3NdDu6
bmdi7YBhRYssLgg/2KAMbVDf66vElmfMKeqTHerxIe4KQoU76xIN5VyFaSRtTOvYxxQqh6jz9pU3
3cXeGO7L2mpORd9dddL09n05zxZ6Yxv66rCGfUOPlOXHWEfl3iRDaaX0EtE6+s6DXic3macpG4Vs
wJ1Ow841S7M9NG2L3iBMiY03jBvfmq6isFUoBY/PvXTkCvzguMqsHtiuMuRbAQv/0Ij+lspWecJh
WhIXw14blz9qmXZbo6wJrwyWSW4qV7GCjwT1TLuaCm0klAmnWmaURMv7cJ0Vz9NxJ5NRSloShU9W
41syiqYEsSeSASIbksDfZxgCpg6BB+rRB+RENiA3wpU0CzyNDqF25yd9ehuPqERFNZdBcHEZkVqu
KmvYjtJvr4RNaw40IUhIXUQIdUNSN2z7WmZVtrVKjfYjtRmdzhClwjujUB4SR0JassKN1lBIpff5
YYT5CeVGj46T3NBkItO1ZeNhRVlLiJO6133PNTApo4YYj+CV0pMPxpyH6WGA3+vG+DioAlpzNAvy
ZhcEUAp7E7Xtt1wfKrfNNJSEVNbHSH03a4q4WfedOEQNQpRKhd8BkI+HTprtNWFWQEtkL7bVTC2f
kuhSmlq1k2XQbL1aksBtDOpdjQm86rMEJwlm13TEwW5zp1jFJeGXjS/cxDE2HUVwSC+o/w0FzQgI
xLVl+AWhraPcwhaerjDktDiewnYrx7Q/FJMYATj47tSH37tkT5MScs5ckFaiHyoRwi5eBJKztcxy
a+i9tZXm11KCJW5L/uHCoMeJpzi4GRSs22ZoGRSjc3vdtDQzCMz90RjzfFMGDXQ4/hCbW20bY+yr
BJi9oYFkKwYYcLJp9n6GHdFwiJjKcS14obZBmuWsB05QYMf2raeSgqmY8VVpN3u4iukhjsv3YqBZ
kmuy+b/u3WcP7t9074Q0Z9Xk/797d5NX/2337tcbv7p3Bn02wxKavrTv6Ob/iuhYunf08xyV/FyL
//2le+f8S1VVQgJ0dPiqoVr0/P7o3hn/ApNAlAZvQ9qJru9/1b2z5Nydw9/+K0JItx1Ll7QCBX+h
gaJA/qZU0h0bozlhdFeSdtO8jp43ILQoRjXUf1nKi51w5qLvPDPqFlzL1+PlyUb1WQNDeflMThwr
WnMr5mxdqmsHyCMMy0k1KxT6UbqG3g7TBmgTMxdrnsRU8WzGChRwC5QAl02/lATDuTqIqHyZR/hL
4XCZ7S6PDcqKcq4vtnOlsUSwCwvlQj2XLlyQPiUACWnZXFQ/UfcZMfSFNgGbCDEK487wuluyxoZ1
FuFrhbX9SHn9IVX79qrvKab2YuMQF8L4EBfbKIBma/mAa3zdvuth9uteABFkIpQgRodTOmNDsEfe
oirSmZhq6dofS65FSILYOMsPicQAY5x1LiTyPzu+1KV/N6rNc2KU1loY6H9kEm24i/srKwUSqYSk
s5kGs7qsBv8YOj/NgZAklhioUXOewKibFc01PP+5hXjNjJY74GQ8l+l4C/PgTkPiaRB/teYWQmar
tc6ERxSJSmVYgfMIftbhXs9dA1y937uA5YAd8QuboH5GTQTWBJYASxvc9qR8x/2MEfSdkRSRAjIc
3TAg1p1OuPAlxyG8QjXISM9ti6VZ0GTfitktjAc1XcUmYVlSm05BWL0Wtv0A2/peK6uzXVuPVDae
atui4dVHeyc1SWnx+N5RIljlnVAqOsaVG+vdahqKU4/GYx345feyoWWUy+w75NYhB0WQTN4G5CtC
4f6j7wH+SLqH6Yx2iol3zWimJtSwDRBjIZNUCvtqOICPJUjeMg+syQa31gKqG5nhbXK9/CkEekkm
TdMuaMfA9e8cS9wmjfbDSDhaSfGQdj2LvWyEBhUYPyl7rqCNnKLGpxNpzdaavkDBwYcGJbh2kDS6
o9Vy4lXBt7AvMZtZ+bitRCO3Vg69LrFWfe+8F0YC66yvbrPspVdZjhGFXa00zgcX1P299ownoZxn
/Q5GIHOrdt4VN+jtfD4VrGdy1cY3ONYuLmjye6fkHCaHrFdIeNZx/MA5ssxb0QHvl5NBayqErYDr
g77c+H3ShpvExDHoNxEODFXdNdypVi1mnk5L76phhJarxk+ssJ5l5tw0LfSSlhxMpJ0GKyNI4koh
vuuNelbao9VoWNdiDZSvHe0NKcgvtIOcEwKbb0EAUG9+bwnXXcepcJXOw+tcJfe2isycMKqDMw23
0saNkfd5yU00hADar8rSJA2j1s+Z5WGCT7wbIyn3KfDA0snoQcf7ShKGye0d7Hl4XdnNQx/3MT7w
dKNnnMmmoFdJIM9T0fgohumf4OpOcjJmmiLaV/d9Z3OQ6cDprLz6ERESGhxu0SZLP8O/awZ5InLu
FGCr4Etl6kEsMnnLBGeOP/kHXtNQPytBye29Ct8hXx4IlMPRWN17ZvTOfkiJwdzbCtjIIeLvPRRh
F2+lF12FpY/wdt21OxpWdFXmz1MbPgdKEGgpdbiOQocrQ2WH6Q5zjziLbmsNErhf/owaBV3nDZDp
h6ZSL46PY7PRuKa7SJ7b4DrB2IBooL4zZfhEiZ9OD176smkPvdKbqCD6syC5zEJYzV2C0yv61kkg
/mDCftYEo2PxjMGiKsPJTNR7J+JkFgaLMqSLP1TjhtUM7GP7tk7CH542MKsj8QB1ccAf2TxouWxd
fYSnADiTgBN4JvbELSVovfsu6D5qmV/Uovs2FPyRxHTf6AKQTwMxkk++ti39HDjZoY+wuVht+rZI
EHq57oT+mLN6r3V6ETD0So0yfZeoF4+bgAVxHvD9Q9+XxM5HPwc/Y4kzbRVRNBvy6ekZYNlagTsi
DmhtJS26BczLEaBwkd+grANlZszQ2+xR5dcL24o2qqdBNJPgQlNzU3ntrpxWzocZMVa0SN5s42Ma
9WED1ZBfEuIxw8K4MbJZbTVltttM+g2pISc/yWaG67MXqj8sbwbE68i4J70lssG68kS3dYb+ZI2E
S3TpdCbiHbpHtdFnJIMwCrRngJZE8hb0W1X1L+os7kqbKykPQ5ye9dQDGGuB02gLY1O1DohuYuQb
DdZPdpd0yQ+c4Bip4Us43fBmy0Fd20N+7kptFc5X1zCVW4JoZjhm8GMy8Lj0qGk8dNNgctBXkGAk
lW9mjYMkrh38NRjW/b5b09hvV8xXbuzM++iyiYBljWZtNr03wn8ahvDi28jwuwgOQFvKfYgZgfmz
+pJ5DRjIeUqs2ONhKCUxNCRgibK6GpT4PAZMJ3qP8juDfKZ468Dsd6oxXTSklW4ZdXtYG0B1Bn5v
rF9TMLbXUQMYMjL3Ra8hbbaesQgFq/lsx8Cn7WobV7gfjXBvxavfI8eGpv6eyuqu6+HOhhHm15cs
UPfWOPxwhmajwLeC3fFYaMZ9NmAxhuX7GmGM3012f6wnCe0TBHgOurf0x2AeGg6Ns9dqG4zFkN/J
XFz0KTiRp0M5PXWpS8VbpzLPmqhAbfEiO3twILlhznrTe5HNoJanYuJEVMEc4TM+1Yo6r10KxjsY
kagVyx3J7rGbTqhjM4PzpkP9XnlkA7cTaw07KV+Mnt41WRbhCnsRNVbyaa6YUqz6XOXuxhki9Wrn
IyoxC/0IWOTYmfzB8FkenSE9VUCnOOKvodbRIp/M70FM5IqFHyLqlXd0aDBlUeFEgXPoY3ndJCAQ
6jL51hAkvMsLZJ41wfVxb69UlXyCHuAjOeiZOIWGWLctSC96FQ8mGuE1NvU3qUcP2TjnhlTlDzki
UbfLRxmrziYqehIZkuQKP5hwPXDZgyof847LNSjsJ1ZQRkEzvAM3gyjmOSbcZmME1auwk9vRpFrt
59HFTL0fWVapVAiYPlk0I6sR6wnMsVD3VqFKBQX8MEm0w7ssENAIX70p5PvEolfvkwfNwU9svabk
UOLa9vH94olhREz1+sHWl7W1+qwoVItkx5ngQWPqat6i5vYzIUMmkx/LVQlTwJLQH3UdJkDb9mBi
8CHjVr3X7OID4bp01G+9YX+vA4Bwdd1fxbUtXEfHTchCXOTIHYBEuG2gnmurUN0I5oEtg8oVjYnF
Fi2YEg8k7tr+LZ5KvFuHVg2ZH8X+ayJj3NX+WxlPN4GMLhirbuDlXRNy5qwAHp9kDee9ThFHY3qq
hQYtKBiexgyiZDqV95Mtv2WKecoNnOpakty3iXmVa3zGevDyFTFkBLWd+9x/pkpJjEccoMmXjLsY
fhj+1kqmP6AxVl3FxJHj4LPNwuHFiCY0DE1x9phY81HgxI7wzIkY4yYU+Le5gSqcBbEj9kaC3Vgj
vQUbiJ+S3qDa40cE+1b1AclViIi3uJXdsTZOzMgVPbXRB+dA1sdt2XsPKNCbld2ohetBsFYdlv1T
YEj4bne5xEge1QxwY5BcZg+m6zQ+/8Cc8gDD683XgwcTbRqoYk+CGiRXgOS651ibARflBxWLS6TA
EEmS4G2w+xcr6L5jjP0haKgw034PHSSEhcp3FXiY9DEAukmLhNfpdp3eRHugMhdNpLvR6K9Q355M
gbRh9KtvIHsI66Wqit4MR0xRR4RahdaLiNLTf7J3HkuOa1mW/ZW2nOMZtGizmpAEtWsRYgKL8HgB
rTW+vte9jHz08H6ZWTWvCQwA6SQdJIB7z9l77aCuf0Ydt9hZy76OuruxNHcPg4DahZ4+aH3lraGp
vEWdEq/UYrzR1PTO0wZQ0pH9vctAfhVO7y+puOFNa+7jZS9gr2MjyKj5gbYcQQBqze0fnV3pImwk
Vwr88I4LLvFJMEXAnaWqyfgfQA/MsemNC86jEVkrL3gYcVOnQMCKDv9zCSqHUCFkIWn9gCkf5CcS
+30EAdlKXiazeJ7DkNv/OiDGcI2GI2SygV0rEm55JQEXrzNS7i1rVVsTzgbKPCWxD0vk3I0BOWLw
CzeIUCBoTEyCWnsdu/l20PtzXY5POgweeG/lvl/0jat6KBvmR7pc1r7p6/t51F7VysVqlpyVxOb6
gi2I8GN3A550lZHTsyzIJkZFPwwx51SX2vi+tYdUcXfNRD05XeJzVHCFqr1XXSMmoSST2zdieHiq
Y941Bo6tDh2eE/m2awHQH6hPjfk+cfLTFDwno0n2RyZGtSbhDnbCDTDG76DENz1Emi3BDKjwSjhO
M9coz8OqFHwJRq07UEKHwhHRAHtWVNJlCqw0q1awL+z8bIw40IPceTHM6NWF3l+Ozm3FcQ2rXmCj
/uxxL2r1cC70T6Y+/BlHwY9wGT9DH//eR/ZraDLe9twj8+97s3J+1mn1gAoBiElMICx2hjUm/RXo
JMzn1huc84OmTecmvsM+2vmkCOzcErke+Uia0e9r8n85i1Hs9eNc+rGN+yssq+e2RmaTIKdPCya1
Hvo2UmGybzmZL5yck8KML/oSNXdmSjxCWHGb9xQyhOL0UV+M1vfm6M/ENbd9+Gxx39Nt/62X7Vkz
dvbgy1YSnSwXhNBQZpCrCVkWK9vWYl9u5jkk1orfOnZUUuKLCoZ6MAuwDt032er2wrsophfYFaQl
eVX1Q/5dNlFjrEQfH7vFP1/70gwnlMG37Ca8vJ/cN1V6T5D9BFYA8OxRvoIrih7DoAFXgP8DM05v
vgWymyMWI2caOXMtIZp2Uq7yeqSiT7Zmtp7xKfpSChOS+cx/pYZfhxFwitdG6FxsATDu0vZJ6jXs
1L3DukAcwqUYM8bpwRoRUomOI9bJDsUJPB/Z7Zf/bSH+L8uCE6SKNlInajFyjYxj3kyuyh4/nS5S
ZfjR/m1zv1TCYpMquxqXCjfvMV3W8n/LWsVc/Her8q+dmVYgZy2KncsqPiDfLux4L99valvslq0Y
1n0CnHeUR06+xhgrVHMtwc4CMHWURyXtuOe3HeJquU8ef/kXck3uu/wc5LZcGBlQHyDl+xoeaTf2
j/JQxOT2pKiWf9MmyUeaCSc9lrEFmAwKJfkh9aHh+HRhSaCeyAafrfp7N7W+i3zicnzNwhlQUJvG
NvcCi18dJZCiO4RGtC2WkvBJfX7kAvsL3p0nNv025J5hWPO1QsUq9miyehsRR1H+f2/87jPIVbzc
9Bz0SPBu+IiXby+OwL6gmtU3k1BhSY1I34Bqt4msmR6zDFO9PFQXzc67s8bVHdqJ8uB9PIIU5m+h
DroKyTlGVACDSNzoK21+1b8eYU6Ro+64JKeJX5X8SCXwNDASA/QroQiD9ZvZi7qtVIuknjbnRB91
ZXt5qjit5V/KV/yX+7y+WnAMRelG/hLw41JLALIlPzJhNPS8gDVcfz7iCWQe8QSTYXEVzviAUKpM
vTWSTiIg17VPeyjZXwQt//J9ae0fgoiIcq8wAGELOYh8S/lpl+QGgC3Nf6O0AUHK68pfGji5ed1X
OqYvrkiWvjh+4NTjNnKy+496q+vZ+u4nelmVP8+FMii5jIKOw8GWu9ousnbKa9cW28u3WtRhu0PS
crie4fLfk38i98nNUPwK1YHY3S7lMDnxVj5myh+7fMb17z/+BOW2/Nbk2uVv5PZl9cPjcvPDvsvP
tpLyIvlQmTOKoqlGJigxM5m+16hxr9XBtlfy/9Q9uuyhTrLlDP6xJVEUxfzlGx9JAMHRd1cs3YND
kzkosTVmwkRSQv1KHwrX2I9Nf7KE9IFa4wMgvrKFH4/bpaNGBNh0byjkLtVKv1dmBNNyUQrRdaM1
RArKbSdzdZDKaogzvsQOseigid1iQKBI8kxGYYfn//1q4QZoal39iWzeBSP382wm0WkUiyAeuQvI
7UC3gbLI1V4n2DZuBIhgghLvWXZ4kg+EITcK2yUoM+cKLZVKV7nSdfO6753Q6bIqH7qIoK7Pl/Km
v3/8opES52k8OeXebPRkOltTs2yvf/7u5S6rUjj1bu/lpd/tuH7A66v83b7ru8tHJ9v6WuAQCncG
is4PD17//vJ2urjdfnj5pSlCAlC6l8vLvVOBif/w+uR3H/X6MuSCTkCimEtd3yrhx0Xb/gseDtQK
qVCdvFudYgRJek4btCfUVv2r/aIJ/YlcyH1yTfZl5GY7pdue3ISdKhWsgKnLYy1Ec3IxX2StJH0y
QwtxRsnbiCQv8mG4+F+307yy1xSqGIRKxWYh/km5wAfKTS0U91avAThQIvuTnRlLSgGlEEkV+kBL
KAWlRGkQ6kHaHIjbxdjBFdrC6dLTqeUQgnjlcG8iRGS+TEeokPJE2dCR8hC1J/5CqBgllvKdPOSK
qZRqEVBEX3OhipQCLF2ctHKNkcRuFCpKW+gpUXTEhDv0zMybQgVZDQRlU4gUD1eIM6u/1j7saxqV
RKhkzKlp0MGS6iK5GIWy6LIvUacdTeS1ioZMPjaYnrmLasaS4vuUciO5JtVH131gjoRiBfPUPCfk
dkqtqiU0SNPiMRCW37Dcthv9NSjLwJftNdltw7iK1lN+w9fu21w16ZrZNRVjMa6TcjK5Jr/pD/sM
MX5k7vOWyEHxpQN3WZdf9FBQU+tcb30VoF07crYUoF22xU3MXhh6CYWwbMbFUn8mV2cpBJcioBSB
MaTqCsoyeqGL2Ex+hXJbLhKhU1YYq/ZSurwIFbPNVV4qzaTwLBig1TMZFCroOSFpMs9epOgnG7py
PCGf7w6z/UWKfqTu7Lr4u31UYPZKjFT7Kj+TCqBOSLpboWCTm5eFUGolQgQOE93cNELDteD0C73q
QA3S8sd2+GxJUbL8nkL5FclVOJIvAdoYctCEUeH6Tcgv5vrtRI3GJNWBbi6/guvCERen6+blpOzs
0k/RyMuvQZ6Df/dV9eL7GYXkPqTcJb+USqjxhSxfnmmXr0ieea4Q8BPHRktE6PiABKyJpJn3qVT8
S5GbGJ0fLPwAhnQGxHgEAmEWGIV6KhRat0zaCuT2ZdUTZgNV2A5mcQil4u1yvP/a1KRlATa9PFvi
BB1nm7qf5AVSnjHePEHtkKuXc6m044ONW4pMCOGTyN1pbQjzhFQyRsJQgWg1YFaEyWLCbXGRZspH
pV6ThAXFR3/6Kn9LtVBpfpBqygfkPkvYPUYGEPKXJtWNipB7/q8xWtqb/4O0QjOkU/lfSyv238Zv
cfyPX2bpw4//+sevP/klqtAs8w+X2oalQ1hxwI78U1Fhq3/ocJyE8RqMmNBG/NMPret/6NRaGQZS
fTFt3UWH8UtRobl/eCqUAlU3ANTwyP9MUSGc1e8FFZ5rENHDkEu3VZcasCuwKO/s0Mg6oEGC1ntS
qwTo2IzxU8nKmWw47SaNUzBFNElW1VictK43X1xQoCvdw7PP7djbDdryyjVD22C6GX0QIkRbLuZ0
7NR8I/jSJ1UluMAOUUYNXhusp07L/arrDmNP07iAKPs4ukpxNtL2Oa7crUpUu2N2RCKlpJ6Q3U0o
lK2tO2JufUcn6xqgp7IPBlWEFLb7WZvsr64XUanEVk7/tKIq5o60bUQJFReTszeKoPC9oV3ukcmC
s+akJImUMUnq9g91iC14UTt9248Z02LaRTcd2MyltV/qgkKi1z7VlLVMG5f4ohDeEKaWP/XhfkkM
OAUh5A80VhWpYCfNZJrGb6lZq3EAP5l59oaoEPIcwTHftcP4RjA3/uDK3DVJRSh1NdJEVahyWvMn
tzBJpwudB3Kjqruha2D9UINCXJg/zKSGHpAgwDpLPPLvBHR2rJKNCXX3E12inzWqOsj8Xr6dDDrA
qplVftzb6zonZB2W+l73+tlXgQjupwTSzDD2t5YZ3uSEmx4Sp95oJOXR4Jt+luWYUohRPisxtXuc
ZqQ7TjMN4DZ8KmJS4hwSUyKuRjdDgxIMvim43kLF7W2OBD6ob0nn2YQWU0sIpoSehopCrF6W5xqB
xbrqomJXCf8jrfD4PwB8bKH8eacMEj9k0D0IjTxV9VzNFfC0dz/kfKHBoQSt/VTUaNfUoKeb31uA
h2lvBtYQHGCvdGR8raM8S75SNachk4OnzcwEuo7eku5BRQaFiLOxR4zT6aA9OAWkjHYZjPuaJogX
0iSuiJKY3fDoVMNDnKoD/JZk9rOp3+oa9Jqx124RUVTY78hKVTpsGPNEvbp2di49i5VWOzGdyWo5
D96ocZb5KqiB2zJvd9GsTL6d9TFRS9mbQ5ONQkz7qYUS5S3O65D1MK8qDbng+FVH/bsZWn6qXmiv
SWwv7xKNgrHpdmujL2ckQKP+3GRgdQuDkCG7y72nd/qx+8uR/T9FTyoK3qn2v/6hC8XX70fcBFDD
RchFZGGa1ke0S+XabhioVfHk1MShAJB0jl00+yMsyxuDfjLlo09FSH8kO09pNZySWbmf6KB3KhGW
aVxNmxpp6KrqmzerLwgfyIZib2h5c0bpqK9S/UamdSeunkC+YhGCX1pr4bz4LT1TsAyjRTMRoXSP
fkBL4ABGLaaH6XtYmOkxq4ZPLRVwFKwx2XypSmK5A9PbzV8bJViNgPRf9KrUThyl4qzoBuih0Dlm
JGAbYT3dWwBwQ1IQd01dxEe70kYqwOOAn3nBAe5UX0a1PWdZVezyflF2pntuq6XbzCjx/NpDNwGy
5Uustu49pPWjZ7v5Xl2MH4WNbqvRtb3DxW02WrJ4B61e10VSvs7hSPSAsSGMwPE7U+k2Bl2i3p2q
bYRJd20kagTRu/RQ2ObrflTTTRyVxirLI2BpunbgPnSbMZlYabOFJLOjfkeATE7GjTaALm2qARFN
4n12rP4NKP85jYzgXJkveVvGT5Y5HNIOpGomUIChgSKpjB47V3HXizboKJkTUsrJRNznHnViE700
UU7nQkUek2TK7RC18SoFSAu9X3sh8BgM9Vhv1TadNvMkOk9tPG69yE33MUB5WmcQ0QcyTVRY6ms9
7kmrr+o93AdyO0OIfUQyKxFkmG7glF6Gaj7V6NyMCsW/Y1dkVIT9wQTSEIBeW6OpmLa1o7hHMmhj
up+QdxfLtJ6Ae0CyBNGMKvlmGCz6dGX1o7PJciEdWFn1zFDWgZu+FVGLg5nESuTp5Jp36g2/q7Vr
pRsdo/WZGRb1W7U69VxMiJwkDnSci+2saUBSw3Bbt0t6N82kOOTmfdDHxDlTP50IlPcZflc723Oq
G7lwioqgMSZfM/8ZvOi0Am9O0JlndfDxAyBxo/vV0GPCcnoiTrXK3nMSpPu+yDfebKG5CwjQhRE9
7RPV8Ai0CtMjNYT1qIfGzlxMGk2Lw+0pDc/RyN1Rd6v7zm7f+iYa9//+MnCRXF4vvJaqurpno/E0
iEUzdN0zfr/w6uEQBCGEp8ckaxBYRRqiFExtYM4TbzNYOD08s3lIMWjPmKchpiFMB5keKQ4hymUD
cQs0yQlhtYWBgdMrL4ZX9JPVWuP2fhjC6ccSqtZTnB+Z9FR9P51bK1ghR4RYqNg7pUFBklfMdvCO
w4WC31i71efJM1PwcxPaIYtfsoLlaj2CKjt7YYa8zdlFdyoKKiLemjVfuXYuY/o5Jbx9P9fR6ANt
/dMODCjeYU98lE5Lt6yC4bSguMPqiTEoLM51NBGP1hBzYUZAD0d4rD70Tlw0QJiD73Drw32umsgU
WgDNJbHIBu0qRv76DUE3BbOSgbwZw5rP6OEBRXfov2dOrLNRad66U4MY5klHNY5Z5q5TnHzTTx19
E4MQAoKArVM9q69DHn0lnvW7rYRokSBQo90NTzkqR6oIBEdZs3VqnXEddTbsZa92fce09LUXFyA0
WiJhqqRaEW6pnGxP1yGSGMM2DrpxFWudSRQJWnZ3pkyeezPjMisNT3HI19tNCZqIKUu4AKS7tuEb
1eNx33pVetNNtr5pSkDXJVG/ZzdESu9gxKrnx1jxoq3pWAoqHJQoeqL256y2n0l5DswyP2uFuyvr
Kj/3ZOvdy8V+Gvqf//5Xa4sf5e8/WoPBs6MyZtApUjgfKEBjDZkL4Wfw2AYksQM69k6BXZFt0+nt
XjX1V2CAe4UApMeBzuHizTemtdUUvYSJvdTf1MAgwi5LfcQUjIL1idgkvSQkJdWncz6mqIQWgilb
ikp4XnZp4z4o9H++uEVLf99To0fs3sQIeWoMKw4qSN3mvkX4BmoVAPae22AdE8aFuhSx0g4FyiWe
srMekpOU22Ow42N8B2ijnTqLELipXfyuNW6G6aEIHCh7ATAju+idldKZ6qMVZA2DaL40u1FfPQR8
i7No+9FYujUjQfuMd7LjzLlP6MJsSPwiUMNqN3C8le2/P/AfWb9cLVDqMrfRbNTgDvK7368W4MRa
qgih80gbpfOJkJhuoXCH289YOYL7gmk0+A0iHUsX+iu9Ynqp1Lfj/gxK0KSerCSPeXlbRIiI6y6b
t3OcwppMq1c1UK0TqR7KujEH71ZBxcJ9hQwpV7Nu0dQAYouyE8nj6SEokcGi7sTGULbOvgTOtimt
oTpls5E+a6p1l6Xul4ZUguMyRNEaQXJxpke5crmdP5H51uLnyEKQD+pBIYX1MtN+m/5v+Gf5NyMr
zfvIqBIHyTEdTdN1x9PNjwdpBNlNmuVoPTJG5I6ZpPpdrD20C1D8JhrUHe/52QZUvLaHqT+q/TIx
XYGYXA+aechJ1sSWRZBY2vYdY99pXM902Te2SR8YTiLdotTTNl2inezQWwR2p18ZQY5Ah+DUg4vY
85h28Q0g9k/UJIn0bc8RWXWqU5WIvyLtgJADHUzYbzs793Ze63xH+WPtuSouz44HsnMyvENlqKfF
bePzAO0RkR30cjVZ6JxhtNJdsMKam8y3lE4ZNMQDsV1g6xR1ZobjlWRMQv8/EzZAXTgY+8NM2Wfl
prdJGEefFc2y9kX8aVD65hwTvzL3aXSDbSCEgh+Zz6o2o1JPF/uUC3kTAwkuJMcwjGF4xDnzKx3e
DbkJ406ftqaCnaWGsrf2KgQAXW19tgFO7kbmOv4EwH1FnAgW+LIN92OOhCEpiJcpD7pGtTYkGnGv
MGi618yRqDKvaTZKl+U3RJUhmYtIpisRIJFb/RjTNVQ63GR1V9vggwNnk8RqdPas+HNvtFw2aB/D
J/quT1P3DbnuOu5ctOtW4O5zxoTYyJx76os/hnY9T1i1uhlUb5GjzND6xtzJO5AZFfeUluszyaK3
caXcZaQR3DWknm3dKCvh9W3I+mhvTWs81KpiHwVvuHRKjUCEdYmeY6UnDpG/kU3yUhO+GqRMCePR
/BDX0bGxyRInJfhT3rnayzjhd8gaJFKTQi6bqWhw1+PWH4ai3XaKi5TVde676iXX8+SOXNXbUu+I
SAYjiDOIK0+IhUgfjFM7ke9eDz09pJhQpWz8E7i2syHyTHQ3iHyZgUI9o62OYoQVtRuW2woN70pu
kiG6c/LkzSjz8jBPjOI4pZj2At8ZXCKrXFR9cNf0M6MlNHVj92TgodpGM0HzTgfraZ5C9YaD6/4n
WreEBf92j/EMk+mo5iI2EwWbDzNSQFF536ZD/WjZDA6m3Es2FeiFY0tF5Zab0uNic+m3msK8c1Ll
SccAB4MNzno2TvVuDjA1EtvBiILZ3WRYJDUnyG/j4B6e/QMmuuLZImERqfgDvEqyW4zZo9gQ6S9A
q0x0CraBREgtdhRXnzuEvzu15b4tr7NG0+VCaT0eyAjmmwj78c5Ngx+DOzyqpIw8h2GxLfmab4c0
SFBRJc0WcG+z5p7p+lZFappOLPmOEa66oToDQw2+07YdW+RTCrbIQCNhaoogx3tKgERpdLaNMrsn
ZXHd26AuYZjndY5otC5447C4s3rjBDwNRIYHrYc2T//Fob2YJOnybKMB8jNQyH49kYBeVA9DQVrB
opTRi7HU9T6Ned9MmZLnPHiyPfFsdVFupsDNDh62y0Mfe/qK2Fp+1k74MGi5ehN46rLJVeOcBDb5
V25D5cMyPrU2HkDyyqGa1Yzzh8gUDhk18b3eecvLsHgE2m+v2ygOT46h0EMt9wVGQNz7DGfCxCTk
Z/acTTVMIJkYMj12mAs6agi7FpUuaj/uXHHRH4yUCd2kwfyDYl5vs2zYFQz2VrmTB1B3S+KuVURH
kZrggoygdnWdUtzSTaOuMSqv8VAORJ1U6q6ZNa5xtshsZ9BRkhF/KvRnVY3qk1UOECaCHllLmVh+
b0eb2IhqclZGOtG9R7xDgQoNRVfDT6euO9+tcCdkXliQmJp8ihKsUjCKjU3Wtx6Zu0SblJnHHLYN
zkNiz+DeYjzP6dtoZdoTdK90ZyFUPMZV0d4J6bRTdgmyvTp/08w77rjBN6Vs503QcUaG2pgdcDlh
5fKCU2Dm6W3sxscSGsZLplnfKdhoN7XY6mrvhGf8sa4z45hRzHzOCgi7oWaaWzt+zeHC3rVqa9wH
kQGfv0lRWYLYRiYHL24gj/cRZQjstpLpt5n+JHjzu1279kPyqhsKjnlwTdtp3yVG+RArP+IuAhvU
NO4pyhAqhk5h7ObBcjcaQtkXc8nyHVXE2leSDMHjKFRfnv2qEKO7iTrulWlo2JugUDd4cBnitPlM
rFAeP2ezjkFqKpJDaJGuR79v1wvuW6U+D0bDkAfY/ReXmK+6IVQ0LM9LaLnbroRiYSTuac510vI6
xFBQv7ahFsW3KgXuhzHs6HgM9jY0lYLLazW/pgE/OwZHUdQtn+sJti/tzGKTW5hdZq7iZ1Ru6d4s
vlRT7qxN23H2emKd6U6W986Er0MZpuy+MpunvnPDLaR6ZVtaXnaD1GRAOEl5cognxmRKOx/DPvlU
xLrlu4yh1j1e9l1ekKNYhAMtCV2LPueaU2MbGpz7xKqoOTQ/qFPopL1UGEVj7FvocJet52RkFg9m
i2eMZMawc5/3BWOjR0YrB4WUnbNrRi9J0Cl+Fe6zpGv29TwmlMGs/AQBQyDHFX2FcDXY5wohvloT
NrjvteFRq7akwZcgANtokxURjMa8Ce4nsJArWjvZIQ+HbtObRnDEMt9woGjKOtoY0/eNda46OAe6
enwKSZu40d152hnDfMxzQrDksHm2vnVZ1RAUGjwtwZySyeclJP3MIOziTeZBheuTtywZs62akTCj
14KlhnwT2l8E9L9dhzayd2WsoXkOaYidqsZ/bpoMZlUEs4tmfHHwwtOf++Joi75X83k6eBqDhBRp
InFpznirJfXXhWKxjx9LxDeNj/QQPA6ad8/JAgRC7cdb8gtaak3Gz6wOFz+dtPmTORd3YRPpK5pM
XNPMtHlMCcf1vFcNn/pnl9r5psssgjHBte1txu6XO+X/Inf/Q2eJ2BhRLPnXnaW7FH9Mmf+G2/31
R/807Jp/mMSQO/SWSCY3AOte20uqgS3Xth3cvIw9TJeHfuF2DUc8QrwBqHuaPo5NZfdXe8kw/qBT
xeADPzHyBwsv7z+JwL9mLu2H7d9qxJr6gf/NDsy/ukfINJZdg7f7fb7XDAAzJ27gqB4dKq2zvhpn
Ej0dopmzIHodG5x306KsKywBm155Sl3NQDetTZsIeAWh5CM5f9xwCwZxKFCh29QMXdTENA/wvJWj
atLYNc0jo9XG8IkeBzwbn8g7RKEHomOAbjA23fepVpGctyX+UeHgd5eNOWt7j1vDFmq5e1yM3Du2
bjhskmhSV3ppO8fKtl4rK4fs1YIwYQZpo1Ij20+uXReKuZ508teQPm8shxw6+ZAe0m+5/FE9lg7t
srDdlkr66nEbOFZz+GsRtpUOJhiqCgxegxhfNlOuLGvwBhRp/nqyfEAuYvEUuSZfRa7NBZhSpny+
hpUB9+1PcUtbw1rEX6xm+UkuVK2nErUE5AskIoNY148ed05QUmKtKzc5+u/1vKTDOtSc7iDGDfCF
s5Obe6jPPE956EEEb8vgTIKwxoUXPZtr4Fm7Lrja0r9grkwsd4CJKogHazN42KZ0C8BsbMdnxOUU
8G9z28Ip2UJaLxgDrJImv9dH982uwL4N9TL6tpp9zpY820Rx9dV1CYaGqPQQjEmzUSPbJQ+dKUZb
FvaqCZ2N6ypfepdapzFk26FW0rXmTcse68qZDigDvIYpBYhH/SbsdO1mGmdGamlHvgQdFHWbNAQM
RnMKm5LBlN6GYBJ6LTor80+j0IqbwcsYYS5M7Oii9Y4puBv9OZh7P+n07+G4DOt4spNVoarU9hQ2
oU8FG4PR0E3VWOKOimwhzoanmS7TRMXzbE+w+xurVXAsWtENylx+nd2SbUdynPajaezbqshvzYjE
oihvhp0xhviYtRTaAyFb886sld1kkszmqhFhpkBY8JuahGtRqhwnkqam0jqrWWzvHHd5lY951cjR
UyjmBfoAE5gn2IntHoB27DT+9ZvZnY0bTXxqbpWvgyIsDZCL5WOLeIId53ezbkEPVpcXO0yaXYeZ
YTWnxXJuRv6t0Y45HlaGG0Z5c5Yu3C4zsJFRW5KdNfc3dt9wzktubZIYzra129/2jc0XUiJv4y4E
I5lG+UnRPXU/M4PVC+QZjRAmtrw5UimxKndeF0XkYISzABeBf15bggSgmbxz0s0nuSXpa6lazFgI
HfwTekiUuph2NA+LFb5QhiYaejb1UwnzX6iorImTpTbs+yzUNoZKHwEUmAJfaLg1Uo80IGupcOI0
5gZ+NspJuwAj4E73aaR3RyoKOl75/KsU2o44RvelB2lOivEvKmG5SurBpiFOZq8GVbas3zI3GwhO
nMajLhZj9o0Ze7OB89utCh1RJ5ZXjgWDlhaa/17u8gQOSUOq4jeG1vhcEnAyKAz042qINqONI1At
w9xv6pSSsidgQxdepp28pdMw+BIymAgclYQMyjW5b3KHXZJmpK9oClKzwLU2i0aiaYf0vRq8xTcr
2jlO4H0zGo9ZoJAeyY+05OE3LW40/3IkBUqwdHFMIP9qjoWZMRuZ0DB79KB1i64at7HG9wrM3RM/
bLCKpJ2pGEFoyCFYdyQA7MoqJRyEjKRgawpuMsN9FZuGke8NmkxwsPZxUe+Ix4i2uWLPRCR2zBVJ
da0xiGz1ElNfwEGPB1zQuQLDCN/siDZWLXxulXyNneFtxtimKDbTYnFakm2p+LdDHW0tJgmFwD3E
GEv6wiJRXrkIe20pOJQaXymXvsryx9pdGS5QXgyYaoR3E7m7/AFcBeNtWT52al9tpWlA+gxsCx7T
BUwY9OLmRbwKOICEcFdmAps4waenCJqTCTYKPlYzbcLOmI9go950GKG+1QeEZS3tA83V4FiPrUE2
DPazL1b7ZyiYZrWESy1CHuWswTuABfIImZi0yAB9Zv+M3aRhosUzs9JEfg+NmaErz4aWwDwuKOHv
JL1PCabau6MeMzvtts18qLFJHuJ8xCzN5dB351nZKIv5Sc8ex3oaDh/+d7l5oW+mpNLNbeReDgMp
XmtdBZYmD4pcSPW7NdnnTJ+/j4UG2CixjaOJ9o7SBH1iIB4qQtWYeEtqKJQCjm0qfqCpRYwmnTH6
fl7vBzWxHpEyeMfldnIM7AWKhoC86OkrNefRKtNdBrRz1dPk8Hvc5BvYTTW2M5MqLNODGAlaojWC
s7WtJis+ziKFVR2iJ7XjAtHnRDV6IiigmkCN4hfY1ELHKReUUriAlULr6VgIU721naDTi4b54nnJ
k2WVpHGwz2zuBVVTweJGMnvFTso1ua9d+gc1bLqtvLzJhSEue9dNyZqEB43kPHToYZYh99a+2suz
P1Q1rgZyVS5cz/LWOZGkoE+6M5kbLipxDa/vFIygi1l0Wo8mn6q3vAblAOXsCMdwUXjUavXhDkkh
zQhT/SrfV15v5Wf5sLkITXBh51uyJBgQemsNh/UhSCtQlkNNGXhxs0+tZZI5QALAUS5ahVj2NueI
lGponplW1ju9A2vB+AtHO60C3VSocFYTtehnJbBTssXELzMyQ78klm1Zy3Pz4kEitJOAxY4QbSna
HwmFIBJ4lQyRttVHzKh16pO250NEIr3M0bkw10Z6AgeR7qQbRNpg8mXG+HJ1xMhHrg9r+b7te+Bf
wjJz3S3XCE+rDs7w1RBSagwc1p4sAfAqbEkCaCIE2NfNy5phpwcDjDKZCXT35L4yZWIKg4XjWFl2
idKiLnf4eIiT5j8udIBwiJPUc0Lk9tnqvcMAhnsXOvnsx03xZ4wA4agphnasKwSumuc9zAKLJyGu
ci0RkD0EQBCI5arceX3O3+0DQzuu8VcxFxavdV3khdPsKehtrrs+/L18QNLP5Vo/1cpaUQzzcupV
VR6Pd/IsrBu7wLUwkXOpl0DLJi7oZLNvIR1mezRZXBb/uoVeN+UaRE3Ad/JhuS1vs9fNHGpEjjTh
2E0NRQBNnXwJwNaFrrIZZipbcnsU5xHKmM2Qt3BWJKFaLlx1Qkjhdr27H+pxDYYc1YdYTABVyG/A
aJHZcbupNCRrAZ4j7shcotEo9APY9TJo9yA3gh0gNbCSe3NGk2xX4QR5UKySBs8wmfx2lMofHnr3
LDrao+rTK4DcLZ5V+L1aVofF4erjS5FuK8Tvck0ucEPRSJSrVWqjTperzFpqPIcjcntJatSAhOYE
sOLamaXn4PoqemvhzXemITuFwuBUSk+MJn04lxd/v+f6koEwI8lXlPumVncPvbOWuz88K8JZOF8e
uazKd798EPlUuR3XDs+S25d3vL6UmhCgh6ShK06OM3OB+Osf+/ApLh/7+vD11f8b+8r8hLRObYYt
E6EDRSEs3+k6xsOt2xuS7kkr2Kvj/DwV5rReENuTaVrfmglFaUJEuegtxWsSw00pveo1rYyBwexi
bWlkmjstcO4R1VSfmQr/ZIj+rXOi2l8iPUHxQA2w1Hm6VprhGlwoqSJt9ELqu7rpkxTfLeV1E1jQ
Kg9gtLStjXot9jpRZ3w2ypg7jYtnaeGOsrKH4Rkpyrjpa/UTsVfLCmAUXnTnFBYJ0py4WWGqpWUj
/k1zYhYw9u02U7jxEY3TjaTi1IxPUX0CinS7Dm9kSyDE0FTZriq6PwM7ijl9wWZE6vBF7yaEGfZn
N+mwf1cJ4naE2WbTbOdJ+0qpvV4N26GcCOOu3XgNatE4OL19JOSq3KdtCviU45a15omIyJ5LX/wl
cjuSdKIf4/w984Ld/2PvvHojV9rt/It4QLKK6bZzUHdLrTSaG0IajVjMsZh+vR+Oj3FsA4bhe1/s
jf3hm6BuksU3rPWsBDHokkzf76JCvXfsRlaeUEdZ05AW5XiKhNiLrrpZVdRxqWoDkJT+dlmzVUhy
93bIRAIv/y4CWLLVTfcOpujbMTaNuwww8ol3K791pdPpno7hTqQ7p5nKVVvlxlpmLqkq4isNs6eA
0cRbn3+ZpHVpSq7bpPETo4HCW5xucGU/1sja8ZcIlhaTh0BlKOg4pK6YE/6eA99EHBC0xzIliM7M
ZHRMBGM9uuz92MBsAhfE0gJvVQPFcR/43ac5M/gcWei1Y5CcUyMFSCA1eR+0j1sC4veGTF3Mz4hb
G5nt4koVa0D+nwl3+inhTb0G7DLvTBW/zKP1GqLFpSIxILRQgOaI/wvHtfZjF54GE4qAQhF7GCLr
2R/YTAoSelVey3ss/We/yq645uneI1JpoP9gukkIaRuHzWwbyBnbahPyle9jN9gzEK0IVtQPRZyE
30bfPvAPGJUlKwcI8pK+yQHXSqsFo8YxGVNgQfvaJCWMMEdm0GfNW8AK8ZhGHVBfL3kw+2m6sZZJ
j7mRXasa7kTL/WpZ4CFkBSu4Rg9bkgosB9bovp7FbrSBMugA+FAiUd9JYD5d9/XP1+Kb3ngcqndD
+hyrPTHrokIMJ/21k0dItFhTXfy5RPrWs3axsVxACWAVVPfevUDON7GczIgjL5z0Vy1YebTOHRKy
+auC3FBxRK2nHuGiX2sTddHc7O156C+meYlbAry9EeevtMuGX4UjJxPseprxWhJW7OpuPaTWk1vq
9nEqftAEkpveumdO1pU5Ks6+F++hNlmNNFV5rKNRMsAyoGtZb0Uc7jKlDkFFUJOb+PCnIrfbp2D2
6PPbmByS9jtkN0LEVfDseHV7gD6atOygZVmuarcGzqBH8AdGNuD0DnncnNPMVIsyz0f0RO5RDhGs
zcCrDKH+S5ELj20UwybkcCrzvt12WbKPtQfmtg2If1Aj+4fkWodWt3Wj9Dc2R94BwbhpFcoWyDXJ
xqspQjvmPnZVNDvk4+95iLq7cZFJONlBDeZz5RkhsMAUuyqBx10tz6kJvc0YpVgl1pDuvLT9HjpS
tEPOKPhcOetWFOmVHOmiu/ZaJMMj+ih3p12AZP4LmVZMpdyi2/i2+R279tmZBFLGIf6ch2whiZnr
xVgDtM0K0V71l9Bu3kTjDDDbFu1gzxdtv/V99lPFiCf9oEGOQmyxY3D7Vp+MKfhMvcm3Y6UfQTge
Zrd8sZRXrNoyBUyGqrqcFUGWC6tFSZE/567P6J6cLMvSj5n30AqMNG2Z3fvJIrAYP8KWhVG27Sri
u4gE26D+6ggkm9GMj586Gn6PPgSDeXjtouzE/IqleZs9B3H/aky47HI7ZaWlzoiVb4XtfvXFrss4
amIvOQW9K7Y1Cdilh9BvXHThlbkZrP7Ht6BJoVxhKOf1+Mi5/WKU1Iwy56u1fEGFr4h7ZduoRlAu
PsTgrQE9Duk5apFKAE8NqI82o46/qmHrI9kF29qj0mZjSrZoi5s2hoY/bLJ9FuhLxj5/K4Dqgu+R
9dosrO+piCAFxb+kBJXmQLNC7Nd/aSz4azOoeC5S2KfKahcq5Mb+3Xu1vQ6r1MPODq0WyJar5TVq
Y/jgEW66afIh5a3drkFwl7vpGhT4h3QuBPCAb4RBoQbs5jLUH1Kkp5JueNcMzlm7rnu1CnVpzLJA
PgLkLM38K/Nmf5fk8PiiKIDkxngYoUX1VIMB5y0M0aGTu8SLxdZO5ndCwDH2J5277V27QHkN8g4c
W7WKMQi7celA2CDPRY2f0pYmghU8XW321qh5pGa0/9rlY0QQ7loSi7IZ5cRR+IYc9tx+ViphwWl8
dkFMdkSoYfrNfXqkXb1OYWFTFqgbMPCLVFaxd6pbXliP/gwKp4CkvOsRsM8MktdRF1nHSXIYq7Am
GFi8djVQPa14LzNAuEtDvHohByQqcPOpigq9bwq0tiIy7rLEm58jc+v7KlrrLkexX8oeEN1I+FFA
yiRqm7Thf3jxckPMD7GZP44lMPyES0Yu1XGKsKiFMpO4Lr2zgQb9WJaVc5BNtgsTdOnE9FL5oXvw
vNcqbc66UI8eGrwzoMgvCYDPqsjKkDEhu0hGQWUyC1SJv3V1TkSLZRYYTMI/lhpf9Mz3aCR1TYZm
g0O7HjGYBphq0VkedW/fLUecnIhgpiVgzxBs5xRAm6pNoo2VKAj2xVcGPHDn1OjOFfHkDH/7lXD8
zzDpUf7blIAiaG/mhARgrMS6F94+ISopcsroLz0Hs3vSCIL3xijuQRX1K0vGEyPhitTa01DgZCi8
7GQnMeUTzoltaotdpYc7XS4vap66xjI44RwQPoCFViNIwTVQ7ReavefSbtOHAabvsCSjwSDlNA8u
amlD5vzu0HVusEAg5ErnyySqJwsD0NlA1FIVxrnFDLKyGlAuQFlh88119RT0DbNmn5CQSAwECVfj
uqnLMyNxBT6C6tajU8R+4jGBa+m91qmcgJOm/o5pU/EYxYF3IyyZSKjgN8dRvRIU87uqs4Jtpkfr
2jfpuTHNUxDwBo+taORNW4xbncVsYIatNzniWAKwqOQ0PmJuyLFfWOSZJ2681nElWQaA/JEu1k1L
E5XF6KvIyzOgrx/PQVaveSdtTF38KRP5jWwDsYeHRjKitFoNCNBvwzhs0+GloCTc22XlLoaOYzUg
2y9hThwERwMHYmA+kf71oIg5vM2+c3Qls91sCLaUScba6dNmTQ+7zp32mkrV0HuNw6rsGVCiIQcb
ZeIaIKYZAZlsjoPVJHvhNtmaHXS898aNmwkyHO3YRcITmLw7vrSbk0abcSrHdguECflGUqoVhZb6
idsLZq9dzvuVMjI8OHl1F+6zF1jWS9hYmwGn1S7wvUVSt3Hq+qPtGZzrzn6TNsV94ImnPHLeK9Fu
GOA9Wb6LhBRkyBZxS7QZ2yBEyoUwxTZ6RFCgp02+8UkZHROfCDpYpQ/ZeO51igDaMxkmj3eNAm8N
VT3feOPJ0ypZy9x+7Fh0IoqG4FT4BP34AOUzCEEgzLFzmM38BreYviC0t4MoYoIGFGsfo4VPxWbO
WrwZXrUkuLAXA9EGCBRl58TbZuiylylvRpwd+bcoPGuTQ+6iH/OJpI6BO5W1zdjur63yDlBfOGJt
06cYH3zZuOQ0e2wHU1VWELJqEmy9Ja0IuA5dDk5uTVqvyC+Zy9+clQ7wjRY07CBupualNcp0C8ou
wQ5DpC7Y99+asx8LD/ZwlbofTZdoDjwfOpX0eJj0pzt2L6kOnmTNVL2emTFYUAPDedu0WLXFNH5O
BajS3A7e+zwBquUhNahqd6XninZNoX2z9LBlkHb2gLLxpBKi1zIAyn3kfI2xfEpE4E5yC6u9h9Z0
aPP+VJ77OP5yYg/ZUAN607HfsJ3/IFLdJc7o7Nyo/yun+ZqnywV0K5w4CW2bLMC5N9NuCMpX0rcJ
fM6D93S29pXX/9X5+Eqa3bGM5J6y/jNM1XSMAorlInDvZltclDG+pEkIecroTp2j90XpTJtiQa+a
+crxeSDLUcabXowXhOanklxXhkCf9hwiLRuiYDtXNu76iEVz9A8OHJXWgzaR4bhuPZ47eWU1FG3c
OUXvNOevJvGWel5YcCIXmymbbvQuTIIc49xRk3IKLw5Ds9NvcyHKK12KnYb9qp35yqophHHYIEZV
3R/2tj9Kz8v/xeAxsrm1XfnKKfFdszzbVbnYW31U82Cgu+gCTu0QfRHv5+ihN4hUDSLwkGzWgdyy
WgicfhsY9Zsbmf1ukxiRf+fpGZwqpUsJG6hmLPSy+Nuc1bzycuejnNYt2drrIm1Jeoq/vMZh6Mc9
2XrGyG7FJmGq95iPzPHGsBgmtk35o+Y6XSs1HVQ8fVlFZyMnTo5huPwAJs4sSzUaPAEQU+OXjhbi
iOddqRHeyYd8xknziCPhiZj7W5BwlfIkYpSaD38Eiu664/1EI19rouPiWL1GXgh+FYSfiFL/hHUM
jp+h6JBV9BjYJYb3fEnPVIR2oJ3F8xYgeI07gj8hemG5sddj4TMpDSboQVTveiz4QkJekZIUy6F0
uvUYsbtRE7Yjcyo1WHtpPaRMGGJnAXx7w6eo2w9fG+t8dkd2ZPinsyF5m6xPzB4fUZ4k+EEdOP4T
b+cOPWVvtVf0b15msCgZ3YuN2fdcEZwxSh2ukFPMrPvPTJ9AKENdOmQtGtw+G9dS69d4csJLMyzu
c97D5HmXWsKL1r3eGbTx/NdwnypvZ3Wmue3T9Cdo2E8btXkKPSAfrVhSgz1EukgNEdtOUAbyzmKS
SI4rObXlTjv3sTRI2v0JFFNv13odnFqvM9//bTivnufylhN9Ts3nHcKMbpE90crTnABexN/fZAlR
iGZxVJV3dSqSGwglsMgu6vlFVKp1IqkccE+OZYUHr+UEwT6zzv32URksBetUcjwkj4HC9anNLysK
m/3Ej7CuLE4+fmYl/HJbszO3KEebwLwsPeoqZK1mhfjfXJePNJrjuwb1tCIIepcYto0y1aH8dlFD
Vf4jrl401kO2QblYba05eMVM8NPlxA1T7zp5fOsLUJh0KuGCMajjNzUE/saO4QTEGdW58UvEKgD5
4UwXL/4js/zRyWfnWM9EluTUnf0sEOvV4mK2xms7WWyJ3aIgmtxcWW85VkMwmT2HMahIq1N/jB5M
d42Dn+5+3eUV4nfrIqr5yYu4PfOtWK6TlSbBeugFnxFy1bqv7YY6mrvFVHADPfRlEZzk3gzuYrA+
yiQLdgHyF+EeK9S/axSNz4oB9MqXl9RBYoDV+hRH6pF5HAi+IX30HNanyCxqsjncKXmJ+/kOyfYp
iqdj3FXXrs135Hc4qf1R8hHIqll79Z8KgmA0GI+tM3N7GQ9jDAi8mL3d0pjOuLZ5cCloI+sm0ujT
DsXrbGsL8jGqRWDCifKIwKZL6FEJ7xzj1YeuXDnmBVmptWpi2KNlyMd1ave3nPsnm6slQol5GtaC
fPYXU7AcoUp+sFQQGQUiXenaS3rsTTl3TCML4rSx3HVzsI3N5vfseb9BsDJCsC6mlf8gSP0ttP4q
iq+hRVZP6CN+gfCVNdJTbdTr3C1+bH7YbK5+IpU+Z075AlSM8MwiIPKm8L4C7ud9m+oPEqnhlscc
SUk9ETPUlZ9Z0hwbkkAKYll8mTEoGI8I5TaZXT07ToKhy3z3rPZ58NCS43bArxI++ePMZLlvflI/
fQqit0Hqm90aYOYTEKfZn8pkq9R4xjkz9A7JiLc2IyV3TV/nawfj1Ma26ncjfqzm+ANPwd88uoq2
QcpUVRZfj38pbWjyWt1C2PO1IS5e7/w4Vo58UC7DKltc+x6LEjs0pkhU2qradl5M8NK7kO1BRb+a
MTKOeTc9GSGtoGeiQIvvc7z/p1L7/4K+/4ugT1jSwsrzfxb0PZeaFI71J9a3uPhfZH3/+Vv/U9bn
+f/h8EchzPuXeG//FzTCF/8hEOW5kCQC37d9Cxv8/1D1Of9B+oaFS0wIVyLB+a8YDmH/h8nY0PEc
xrALh0L+P6n6hP2/qfokhE3TMaXHH+ri+zQXA9P/ZLbXsZ0WTRKXh6bsIvYRvQcZXr/kkmR0b3xv
hr6FTkhX3CAs2ShpOQ/JdO4Zjqy04/r7m5cH5U76YX5lABcyl4O6TqFQGtZJlNG4wc0SbsPpOsFz
OnA2/kkSEuaNOU3wHBrxGhAz45rFRTy4Y7mJrj6u/ucgNbdmU4hXrDH+Jh+FsbNmHW5Gt9s6Uyr2
HbObjRORVJrB3dpJZp/M5hj/mx6gUqcokoONwJ19frDjveucA4dwC0kgvU0IOHsXGL6dIvK1qYpj
GcIhHMdx05hDvUbBHZBLEcO8kcEuxCXG8epeWyY8bVtlz56VNYw9hXsAbnyIYb3ir7OqsznS7teD
j0ubBCBbja84pBeUdNI8GM5ej358rkZMpxNJWx+GGEeqNbGPkiRgdhzLa9gtOjvul5M7FN9NOgFP
LBGH9KUNRTzVgLgJdFxZrkO4UNz+ysr4YeoN9daBeE+SGMlcXIs9ZO+jzV3FftvDDjSIr4ZSZu2T
gHy0oqMXWw7071bCyK2PhU2hW+Qqf4joGDUzTmRWvFfCbQ5X+XNmUp+LV2wxwVngDNkm4XAXLN4O
5EoxU0YEzdmF1RQYQuDm9xCmBTlVrbwhvcqPLR5dOiqkmwQBkxKpjXPqTtlJ4Uq7Jn0AhTSoXkFp
dzuhp3ozx8p5yCqoJUoxB2C0TJbBxGgZy5gAQI/DBnVXab0XFdYos/HeRph3a+GALZhC07tj2Nxk
/eIkr/UEt8el0dZ9sp2WYDGXgRYvB+ctpF7peBEywYjuHLhiV2fJ2q8rfCl58WjSTZ+FSzI89XVK
h+vO5ylFHDZ2zlPjCSbtLeV24B7mgTd1BeN73QYm4PaMsj3rE+IEK0SCaVoiRMJEwJ7p2+LjMuly
vUdJGbEqxUeVW9UnMTPJQxb2xZPRL3tss+3XlODuu4oRESQT9rjKLDall908JicIvauI+95F81dP
l1x5vPf7F/qJ6qzG/O4XNsSQ7lmSKH6aGrX1VaTOleU+AG0Rp9gYnEPtCdSXFdoLmwgbq8DBI4Hf
xyOjCdFJcVSzdUyymjxxgBHrse0gOji6PXfG/EQCS3qYl5Sy+Tsxyvnk4aTkBsqf6WevdobBrIzC
71zj9rc9BDVCk0XA9q3YqToIaSTw6Fg4RZIaUb4v7XFjVMVwMCwGTmTrWMZvbwpe6ripb2lI81E7
ey6UGrS/mRL/gcS1YVvi+SXAkIVC2qSvZi7XBsFVD1NWEJHBjtwX+jbiErsV++hKxXwu3TE5j8I3
WAZSlsvEPmnLD+jF2n5PpTvsnJJEzBGaS9onatuOdnMb5hF9X70LRKFeGvuNURBlMgPhwrTiKwoc
a50E9C+WgZ2vdF84grzHYdBIdnFae0XYrmO8bFs3n9yHZZmW95XAfQQXRJHAtE9qejA/Bb1uufV1
jGLvoexYbmY+me5TnCUr3WnjIn19z6t6OCUxrh8fUsEaXILYMquks62CmO/H/m15kiC8Og32ptLf
rZvuIlQfuOWz9JAIBISdbP56esq2I9ukTUdg8HZI/Pxxw17KPw+N8ZoloQ0AOu3WOSb2DeZIuvIJ
D4mKjMd/cBT4yIu40P+RQfjWgEegJygEseKu3JfvwMviK0SViGsbhvzc442vls3elN/r4m+edfq1
ofCk02exFji4s9GbyYIaji3gCPmhi5L+2IAm3xohdSRk/3HDSgW6IS8BVsDZxpv+hhV0lrbGBYT9
eIYPWr8nDmjvuG/An/NrAqJsmrTBMegx36c2fS08kwZrZBsNcOCB1QD0VbP4M/v1SZdWByx++JNb
gE7sFNB1k/TMFxlV4RHZYoBGopdZewsPxkqzvCa2AqEHUXaU1NPOxlK5TZX5Vk0sbkuBHzWeWUBE
qC93/OiHMVDH2k+9Bzwg46NvLaGe83FsXPOkPSZ3BdSiLYukBmnlkHPMs26bJYKe1niXcfQ6tbS6
ThWI4xS062oavpyRRA5XYNoL3DY/irn+sKP5C1to+NQ0R3eU/b1lkTClzpNvyphhq2WBje5J2XPJ
BprY5iHbjZ8axVyclJ1i18A32OjZwE8sLyIk8qEvvGBnpVG1RoO6NhDInjKrY6wqg3aLcarbsLv0
e2e+dV5CRlVVmAe/SL5mtLfMRRk1EKNqcNLtiQgaVl6Nvah1imvO1oYGC6A7yoN8m7tMvb2CIbFT
4GubGCDA+Kth0crpQNwk2xjRMJdw1cHGTES1Hxdbklk+mc2gRgiS4zynDm74meQ7hygOxQ2W1URo
ll4bHMvq0XUTxMC5ccjHRVkRzYd2lt+T56nLnCiIKwLVp9X9TLlvvRQgA8r8l+UN1T3vo/eynv8U
AggUqwo2EhO+gNJpbzWBM2gWEqb6i3MB1+6H76YL8CQaNiiz+03oJAlSU8/dB96cP1t2d8TKxTaV
83uZPNoY3HhvMUB/Clx3mxRG/AvNejK24cG32czZnmXuZDGGJ8eNuve0p9OKx6e2wIXV29aS+8ik
KtHOix8arxxLjK1URycTfSuJsdhN0/bqxRoVLhUMe5zSPKS1W27STmfPMh5IbclY99QmZ55Zi3yd
KLzoozv9tqeuu1pxITdB8uBGtvwkmHdxOA3huXOtqw+75axYw65at/M+HeX/CqvwEyX3cASRIV8K
jXYCZ773oJgrvvRe895LXBtoBPqd7xM85Lhk5jRKIT6aMmvbxVgvEBulaLDHu8z7/iL6BnP5bFQH
N2JxF6q/tIJ0yW6TPKO80PuevSjGBuHckoHvw5FQcYLGVgf40McqHeRPGSUcjRl+4emvwqvlKa86
stbBzclQgiVGBLiTZB4mtuEe72VxMhgceCQpPLjFHffYsKpVdQogf74AwucvD0T/ZwSGyxjjHuNL
XGb77ZF5Ibly5TNf1RIXGjMz7QQo3HDGsZA10dmvk8848lzWWr7mojibsrFImB1jch6Sx6XOInln
Z2ehu/cUHOggr1959+6AuqdHD3jDRpvOXVctxopjWDb+bz9kVtYyOHmevVZsFXOMS0y5ylmNjSBj
YijjkAlwBGWoK41NVYh5Yyw3DgSLZJuWkcHEIvd47MRP0g4OhkeJELwwHwnNWs/tuyQH4psY5Y/Q
ruJfpgr9dc9c63FI5CadnWEn1LR2o/Jt9JdwjYgABtNw4m2bJ+VmdGb1AQRCxJfQG8a/EYF1GJrn
j6kVz4bnfLVBUd5RXrNb1BfOI04QX7DxlfWDO/jxzeK2JNhz6PbuQLAM07rcoSotsfZvy9lq/oYd
19FjhnjzyTgies9gAfQjQq3OtV/oTWISWWe4LHFGfAmsD1PmuYYcYDgPHePSMH505SYnSuzN1/JE
HYey3q/MWxka6oiE4Lvy05QkIGsi8Gd8r8t2W1ew84NpDj7SvrmENT9+gjT74LDDHGP5RmJBt/ZM
+2dY9r/UPewpNKQHEafFjjaBlQTWVdfWZzj7TDOXkaNtx2//lKy0HgySSggLzvJ7/v3GQTb6hG+Z
lVHOr6VCf67Yg2zmMiUjeM+EaT63pnorzBLzZz9+44/Bx8K6ijOwc1cD4Cuy9/AQVqI/6YjJ+r9/
cT4flVk9GZ1tbkqwgRjyj+xc/J2duNfS6vs9BdhltMGShRXi6n96yn//GhZpdNwPH1ZZK8ZGFjsO
0wl4NqSHI5U9NmLNNCLkJettkqhIeWDwGs0b0+ug0DYL7hPnD7D+CqBDXSXvFj6lne7qq9F68d5y
xmKtUtR1MVC61dDqc+Tpdu0o2dJx1u5/d24QtjOdBmrLrciHpWyGvlcD2sx14uG1Yp/Qh90Lhtlk
0/oxPd0c7SI7I9gAKdqmm9QTOU3uzom0f6Q8IejgXvaI39WXm/bpQ/et+iCif0huuaMdfKxDQKAA
a+Uxi45EtsiHEYlnEZv7tHMD6OBSXSwjhKyfJggq/eQGsqZgS5Ogeko8WIZecOnn7K1UkNzGVMb3
dMiIxCATTAcLBjVN7lbu7Sun/gtVxnw2khBNTWKk26xw1QoPFi6Buf8wBoMZ01yYGFf8X4XNNrjs
BrkPHNIueCTbpFWnhM13N4jueU6CYM2a4YO85cPU9OpgFtkvnXkfMnH3XWU9eIP6Uk7ANiCX70Zz
USQTMuWnEa0tBPsJL60+BADWTR9dGuxms12ZQwbonLHVJnLDk7+cbMqclt3CkcbkTFDcSWbXLMax
zsq1Jk1WOqSBD3TFjer7A2yYgcALe/8vPiTknUXkj0O5Sw+4alKCtDThlAQ8LftY8yZdrHohpuYc
+prQ9WdP9jlLXudutAOqHZMsCifMU7iFb+Q/sVgTjzy7j4VO30NRuacAeJ81mlfpekgOm9u/P6hE
/naoq/RQh81JAkM5iEosmfENy8v53Y5y+xyWPMcKasi27ruQICti7pzFOKTTfKALYnygguwcBoF9
DMFblHk+7adcHIBuuydMVNk+TY1bPxB4Qxz4MZjyeuvlS+ShzWdi/TqTbWT3mxjQw8ac9DMHz1Os
sT8kOUUk3i52Yg3tyFYMzNdJZibhujlHC5v9Riq2dayY+J401LJz40Th0ei+DXau6ybwQGhpDeeJ
gbE/IlqJUxbKU4686N/nzw1L0/Us0ifik6WonRMWQecUKCyXDn9eVSF+kxEJOeZiFpqWMy3Qw7Oc
84/M7W42sGHIdcO0KQ3qKGqZF6tGTozrBNsOziGSj6I/VEMAiyC2IFWFW2E70EZgoAS9cYetlVj6
bvlWuk0h4q96KHJ4Ba7mjJYxmqtkzev1zXSRThmuuqCD/M79zIKFUUgAM3vDpFZmc41mJoNn4sm0
OqV63Mu+Ik2JCbI3xGqjrenvUHy09Zg/2/Zfdw7e8hEimw0GaAAzxMaGaC8x+fY+U7d8YsOBnxY5
jQGGMGs3oRotFMDdl1Vbh0JRMs22t+9s/zGJrN/a2rSFJu9amx8dM8BT6WPqW6wpndbJAafPHBJu
ohKhN8L6DJhIrJy623ctIGf2NXQxUw1X0v5bGXVwueopCH7bTMoQ69U6Z7rMZCzyo7PbLsryljVO
bXdo6CZ4pFMkcQmR/5mK4daNAI5iM7F3gGag1eXJg02pD/+gjbZmxp67byu0MFvWK8QjhqieHOt7
GDME7M3SAzAZ4b50z6GBMTxelCng12tYGtZ34pSvZkW20uyiV8qdedPiOESX2I/rDCUYKSPoibyW
7akvhpRUSaKvWRoABIKFsDZiEkKXUKqa2/oAZY2I+OwxLepjN5Z/a3pdVDn4vLzeXxvZeKteldft
YadAgWveAoMFW6ayx3bRgrTxb1thvjIJ6OLYAFORe6+q40ArGYXM9pXnepewRcKX9bfquB1sUZOd
W09rvJZsoglEysN0M9rQ+dD/Y5YvPk20X2R9PtdmAjMEiFQakvWO5GrEPKNZxI+HHs/2KhDt1eZd
sspp4zzX2RrdfPHYHpZjSc0i0DzSf8Ty20/UN3PDQCXPI7LXbSoEF6j5lbrpx+AuXOGjbLhyVl3B
UNN7J3SeUOMwZu2zz1JZl34EmVUQMpiFwyZVxtHrwkNkkj/b1MexHItt1jmnsMDulhDKhNSLdDjT
7dd9Zx5lF1YPNFVnMzEeqzJcMe2BDLAslKpnX1XxcsLvEuobiqM7z0gXET8R939dAD+Ule571KM+
dflyGFEAub0zYDrFtvEVh8JdocfaVWlyMn2NJoVjHpXYIUS+a9X5jkPNIOlPPDYd5LJg5MTtpaJq
fZ+D5s88yL/J3L7m0kU5NBLdMry1+JiDYvwThymK3Wa6GLH4Msb6eR5yiIjxd29ad28eNmbQH1nw
f/SZhXy7ZH5ENM1GI7kmYNdcBcP4bXUlJoyOx4frQKNCtidjU9qEYxC75cqJrFfIvsepSo8RFHD0
Xaum6j7K2nkZ6AKGMoGRYR9J3zi0vUTGJkiGMvbISDbKg7rEUE7h+xNcUDQpaWUla8MU374KFuAs
snrMZIxtsjfcO/yMYXv36EJMbNAr8Js1WyeIjn71xRj4UR1l/l2yEDWa5iKagRermeLJG+DMZnK6
QCb56mx5Dp0Jkx38kmQs3ka0WjRSrLlS6rKOlMaJeK1JHomq5A7Plu4GPukk96hevptw+JA9JtrE
on4sC4RvVXGr5+psiEdUdcDc32A3v5Rp9xhwT0XsOut4E2KlxLjNhU3Jr3EwZi5bzo6tH0sxFBAt
8kUX+wsL84wksgbLeqOprWG5PReKLihM5FsqXlMkAYHD/AMAMWs5MmILnHlRM/5UqNQhBQSvjcF2
PPdnFP45CKVQzEfYqGtAaYILqn7aQlw7B4VDzVRb+3prd8RPk/tjQtT7OzEHcwsEr0KJfaF94+Dq
ez3n8oisRDHjQL2dTmgrliui73B7sOP70IC6QF3CtFV05dmOKOeChKv4hpaZwpRhTlHH1S42OHot
BwqmKIZ905viaKmezLAQLm2qfhd1xXpUnT21rBZDhipWPqz9qTnhcNDnjNWEOsiq7ve9GZJNHEab
JEfvZTSMpWTFU2doJMZmgkkj4I3nt/SYjWJhG0/w/tqwnB4MHis7q1F75TUzWctZt14ljxK4JyJ/
TeFJUrZRJJ/QPIbjaCL8yAOgcdz6K2f8b+ydx3LrwHZFvwivgAbQAKbMQRRJUXmCUkTOaKSv94Ls
8nt2lavsuSeqS0pXgQS6T5+z99rIB1wHy7yIbAm5d2sO7gJtvkbDPKPB7xyyyKUGUsjhOvspMHiV
+3tpGx95+oW533xyQyYENS4S4evxkTG6sZwciGMx+CREvnrKcl0jQ+pq+ACCGsOgL2la65Csv1Xe
xSbJjowlY1XQLrfInqpoflZRx0k9IITWx+Vf2+Wu7mpA1udJfRFaCOZhKlx2uZGyMcTAp43FqsfA
MgodlJL2MJVM4Bui0TlTeOT7ou9Icm8e7PSLJC2QCYGg2LIvWjsxKG1ltUmz8uxZ9ubnz8idL3UQ
PJZeapPYFb0kbU33CbJ3x6LlGcRpYFi46JWFPJsZsnDJbyREGxlvkJrLtrMf0HzWe/B0HFuS7rMO
g8cW+R0ZjQHrTkBftRD1Wm+am5uSn6daIFJoO6p8wWFy3yJfZhzOfRWX7BAljfpNPXF3up6HfMfS
qUXM0LtYsNdsg2ptRF3Uch3c1d6EWLQVu4QUcH4v9zePvWxJLOtOTka+7iq5C6sCK2D8Uo9aeYEH
idKMy7DNg1k5CaA1QyGOuQFcJToqUS+d0iEoi54IFUj6pQpNLArxFCROtU88DmG2lyFwC6b3xs4k
1zVaqS6sN/BynrCWEsAFkHJpj7gD8h7mduZ/lGpKaQCKcNGZHvrREWkVUuVF0nHerrpnuv1q1auf
GODQYGao9LtVI4iWnTT5Zsn8PBEeI4sSvSfE5LibXvMGcqb08tvg8EvpV9fBmzDQ1a9t7IPWu3D6
m5vTwvAMPCSA2ZCQoVcANFRtOFVU2I2ycpArSwGHqgOEF/UIVF4HoG6RRmsMzc5w1Bwfpy2slnz1
kbhBErRp6UQI8xZOzAFOhwGQ9T7jdufWmP6ZsoDWP4oG2pikpcXmyuEe9xoBc3qKGYYlNBSYQzyM
Nfhaz6GX3uhAYvjixAp+s/HbHuuTo/sCQSNjPzMqH0S0NqAN2YG1zcb4vszq97pvuWLTN5tyVw7D
XRQGS/q/y1IrR5phTsSq3F2S+WxgInoZ01ObvciBySGiQ2ouvfqZs+086Au+R7vL3Ca6uoqhf2G6
uM6IYauFQ/Si+p14STrb+nGHFLBEyXfpA5LOK5z9H6bfrEWSfYOhHwLvWozA4w20d47X3wldMn0F
6J918lrbqDyaZAmweO3I4FRFzXvjJOu6aJ6p8qxNpNx7NTgnTcarAEeRh4Y0fexU+1ra/mH+XrWd
nPLCOlKxblvztfLqJRMLDlvDwWBvjax+60f5McjOlZO/emK89Lp88FSzav2tnLpXIZw73kkPdZEY
0bbH/qohYtWKWH1MYArGVrBEop1TgG3tdcoiVbfz+QTIKIZzjjrliPSHpTLK8D2NE1mu+SsxzMvW
jFeD091lsjyaffGUWo+8agShEhJKYrZiHlIP3tnu1Xl+vxTWpBhgIj/yXk+WeiGvftu89yVdrSlG
VoMPgcYRLIDZkKeB2uv7nTlGUPpSAgbqjJ3RordemjViyLG6okB+qdyal7thBxAPQrpQYRHnyeki
MffXZrFhnP0W22ZDxEB1bbxrbsj7agz3tTtuJP4SULRQ4ir7GTD7Rtqo0lR+qmqFLCvR8DBiFvT6
axzTqdIQ6CyKEE1ymsbPgzZ8M1VEBgr4tmyDi6mSB90F2lKm3W5o66M1R0WTtwjvhzDMsrPOlQg2
sQq/AcFhaqlKUjmjZ3rPISthjR5NIE2UujjLe996p7EFtrWDuTzQtO7iHaG5W9DYu4JTcjatepZH
S10CYJ6Qck+aMZ4iy9hGcbhXcfgoYgpvzdxM7Qgutdz5voa6tF76kqlLmR/8cmCqhPXfJY8ztdXN
pwncIqJk2d0OFl4dFsU7UUTrLMpv84XfavFHkdL1YE8runuiRJHsVytUs6/gTI615t2nhEg0rfvE
oP21T7Cr2cOREzbLVaW/GL1LuNb4m5tuwGbdkP8w1gtDBrw5Xa8teyM/UnrcVZ21F3q9zRpi7i3/
UdB9KKlfikzcA1XDq1R+ML5+awZ3Z8Qts3Gye53+K4fbnjP2tDTSpSlcZoSb22qfk9F8q8x6GoX7
BF+FU1cqv/NWPo6JJARL7GVbPTPHfJ+oFZX/rtv+FYfHb1KFT3lOnoadXJk57/tsIpWHQSv6Ci+P
zzrmwqJ6lKFaMaTaRF76KXTmwNK85cEsx1RftGF2MzlfJR+1pj/UafOWcddreXmHjvhVlP1bD/0a
lZO56nDk4CS7TIxgzYLZdwAVr4Llzsx0CajoEDoxuRsN0cDBkzCNS8F7Yrru9+xGqQjZDZt6WyD1
ZZIGy2ZRGdklHh6ZL/34o3tfBeK+SZP3tGQY58S7NAzuomm4dzEImFp+mkzQP2b5E3VgoZLuaGvq
1eSmkuBY5Ghkq4iZaaJfQd2/ocMmTYCc9JgDrmIx4QZ7sTX7DqgHMSl4k5wKiGl5HzrezuwYpuht
fzan8tyL+tBO5r2WGbSf2S8JnGj85E4Z/SPNpVvNnrKYmIgA3VzMeQhtwaXN6mkb0FJdbk/k8qrk
/PSQ2722mFmrtCKlao8YAjl91fU6PeiTc7ZHgR4VsyIHbTLh54vFFxlB1xfDrzchRqZFRP+KdYZM
JafBZODnNK2QNfqZOaKeKDdFTa5KcLa6dOe1+SMksnVnYk4sbHPR4tNq9fKctuNaOTcz7vc45BAn
0OEPxKs9glbMBlpAznhzZrqs0ys6afV56qxTPIoLsudPcwh3QV2iCZ7ufKaozTQLzZv3TEUPRfZI
/Iu/MB3nZXTffW/cD/bwVWglkxRDoH1MHnwiaYen3qg+erXp6uaub5rX0BrfHJTFWeI9hy63HET9
1GraLxi2xDNLUgw9GGIFU0xBOWXWxX5oxSrSgl3iOBmjMSYb6GJQYh57j15cxjA6KU5xOG39hBqJ
FWMtTd6mHl2lM5CdjOZGEGCTbyrKrGVu3QjVJcXDMZ6Ybp085PGoAw6ccXaRlT5bHbd9PwV89+mo
037AYLHLjZrLj8aTbV2oeX9GPu8b7trzxs1gnGWVPRZpvQ3M6zBFL1hkb9K2kZNSquuKdjk2lBKT
T1xuNC2kQY0NUhrW7/xzk1FeddM7hlV4AmEA9lgg1Zl/YGYZN1TlEVkT3t0QqAcvJDGv4UoJoyeR
iU3bFc/Osjamkw3ae+EPeBWasNumNsDXkPnz/EVDVr0oJ+C4F/2IJmwRqstH0LRXFW7AjmH+TIv8
5iIpgVC7SjLvE8YIBh/TftCniZ3cW00c4BaQTOkMYzZv5PQ8q1Fju9kAotw2yHylRVMEVFTCVL5s
cVzRYCYD5ITFv1gkI9sBvKHa6c6eT7S4bu39vjmPmnMaA3Mf4J+OJ3NvvXaKJvb42CGPH6IRX6E6
W9FbMLcy++In7t1Puq17+OrIJnTijZzPCi2yFLvAT398yz35RKgvR1ntXb35gLj24Gfxulfh3s3p
4ChzyQ8gqL1JCWpgiSyzZEsLb6lG5z1nmraymZCnaXEwkp6XMlHWemLXWsKA1FYOY9Vl3OLr75AN
MIHKl1gMqW0z8TYvmUEzvCKUhb2fRXjTmrN0W3PpxXp1ADDlYZX1UU2c7DHctdQTh1z7f57jz/8m
KcxExIlS83+Wfz7+DB/NvwaF/cf/+A/Vp2f+wyaEC0nln0bzv2SF6fIfknANR0fx+Sf8/KfsU/7D
8rDduehFPeRO9j9hjsL+h2va4EcsXWcOBybx/yL7JBtlJlb/C9HaMISNgtNzBOJUCcd/loX+i+xT
bzWtq4qCVmFcdzvZdLeqI722DTLyrR15kh4LnvBRQSD/X3jTSDvRY/5kc8bgS0Ra3pnQGjgfIhl3
6wcaCh/0mXMcbQ5Mn2kDB+LRw+uM+Dy8lrZ761vjjnp7hXfVRrkeKpQv1lOiSVTOumjubLP+yGln
aWg0K6SAQ0RdaDgcjEDaxAzNVOnvajfdMA18mXJEHyDS75LSjZlU2deKzixzWBd3HhQK5Q0Rngt6
XIrhL4zybe/CcBjao1BtsAqmibTJL2ZjwQa7rANT0KGlKxaoLgSmEwxetBjXk7Onv6MDiDLKNc7I
rTLU8yxpn7ib+cPyraZFj40nw2XvWIueMpS9vMeHFg1iqwfjslTZxvWb98o1NqDd79Rf00yEewYM
2JXN3ukOBgZVLDyHKK0IAO41fgERkLHVBeLEPEk/OrH774/+oId/zxu1NPfprMBxLON+Gnmd8yJC
a4PYkL/Cau7QFw/HRoNfPA4QHoX0tHOO0fRChy24FAAH86Kf7qbRxN+WtgMNkkq/BBMZN25Gu+bv
oSr86gLAKdEjDD5iDCnyIuvR6RpxKBwQhnbWhaeu8F8CP9fwVAXlRs1wfsJ7/PPfB84d2pmcn1tn
fmbegGVlclqmBIRG3GeAk4/UVtvSynhOryExoyTZxZEW03vNmOIQMlH8sRc5SAAgPpa5Yy7nuIUl
gAD3Dkesc1ePNHK0oTza3eDcsa7XGGn8cgWjMbwMtRPdR1j4M9AchAKESkHiFcMWEsfFYzh+kglz
t2aMQhA9cHyUY7e3vLatq6Hfd94eyXP9pGsFH/T3wJz8298DYXMO64sOzwYm4z6WT13mkgKGjodU
mPRo6qSKcwSPXydyElajbqPyaczXAWj2o2+2z51fdJ9xnzENnizr2lHkHDBbDnTF9H45sMsfR65p
Rwu0n4rkkZ7sqPuuMqxFl+K/0fUgP3hMnh6FNO89Gbf3Uu9R7dXixuRq/HarbB/0pUKJAyvFYID2
VvTc4qSc1IlFmegO8iHsk/gd1w6aNKNwbyNU53WgOyH8d+ktSJEmFjqmuV/xPl/pksLGTFz73Z2C
fQnU6LMT7dKHHwAPvX9qnGLaheGgbdzGbF6TqVijaBFnfJZqofdInQfNRh4+9sEznWFmCBx81+6A
vyJLTGpNO9ABGfBZrxdbQyH+ii3H3SWlGl+cxngZE624NBZJY0PdJHvXt2mGNE33nX1oRuk/JFNj
oiOsjmlGbkgzMOcKDOAj6RC5qP5EtKSpVj6GktIi5kenDfFAVTx1aKjq5iA78USGx8kq0+Aj0xis
14E1XQpDH09hglxLZINFgo6RHKvSdA4DfnkWCm+4FVo/3HIhdgq09hKwaLfB/DPc+hBBehuNxvrv
K6i6PXqddJWR+i6Zdo7XpHaGq221/SmPosM/n+K9TLa4XeGsSnRWQ16+0BrNtpNbaIyDeTiOWEjK
kOxjkm+P6PTTF1SQZ79Imqs9qeRpREUtk/4dPvp04vyYPzZ5eh/lTXD+e4TcEDxCmFIGc08Qbuc+
sgLNqXpjQG5bQjiEHqzc2rYfx6FXF5yHzwinqFpkynFFpNe2yDmgk1BgSYaZjM6yk1UP6UlLOpSQ
+GVdxokJ1DwzOvri0RImzs7IhTvr+PathNq2GFO/+gm9rari7q6rHLGSWkmqVJrkp7xq6jPvH1jV
rgu3DtwCegIFUW5ac9PIZDgqtstV5tOrx6oL3UOaZ4yV0bfrGmc31bWvYaMMuU+dYATsArpEeSmh
aPPDVUEgwKpWldjXjcWJnqsqDY3kxYK5cXQmAOhjlrmv1OyM2Li8QDKg3qWpVbwiWiXI5xW9m39M
I7wRRtn+gkyQdGSMc9ln3TNII22jR0a2rzufuh2v8MIKNJ9+jD2PnUwU6oRWrdyusi712ORL2CDk
XeXQcBUWSSaotb+TVlg+O1R/wBDaiGSt/N4vSg9lssqW4LuDA79y/OTYabkI0/FV+B7deCuIbuSt
qKvbEQ1h6eGt6i3WamKRdsicyR6K27ukcrsLA3ON2zxWL7WtbXCBELCMiPdpaEAYWE6Otq2KOBkA
GsW5xV/091kc2aRcUBFk0z4IdCyTklijiy3V1Qgm9Dp/z80PmQAU6zLTnxERtSd3/vD3rz7n9+k7
O1y3A0fvwRHd8e9fzMODJUp7jNuhj+ghYPcdcpYnvW7kysVwuoiEKFcxjYNFhkzukhr9DtjLr6Hr
xtbrFLoRi74xXFK2QZkeotwPNgaeEo5vlsX14+5INPSWXPgMmKo3Uxr9PomCXZjqap8VEcf0mI0d
T+5C1A6Zej7Gv7yN78UBwMQlIwnyqrHKLlSQGBtN/hgTBZHFprDN9AkSsWiqY5eU6VJG+q33o5js
D9/YTaYvV45be5siKfemWb0F8PVRREKl6JJ+BxX2k0V4wnKqeedgRO7ECf+lcpL41FkAQCoP/ykM
Bgw9PTQVSTzCeIs65i8CNjbK/ZYfixINIXh7MJ0vBwPhFCNfh2Lfa6GB2WS4GjbD66aufv3IWGLQ
1FeV1FsIDcaFSBusgqL7NodxD390JpMaES0yG4WRFVc7N3YYCFjN6+TN3G5kUbWeio0jiU7ro5IM
5JBcFK/8CkCF0UTPn2lOTpx2155t5swxsrUXec9mJb6MTDu1jn6v6f6wVNabW4bb3nCvqkAjFs+5
McphsFhlCpOxfApU85wAQWwkCslKMdYqx5+kbOTCTjXIIsOL7ZdfXcH42+McTanh4MBEUEOkycDZ
OwyvwYR12N7ovY7rs/PfC6T/i/xbRZKLmbg5fEDNNlA+AdK1gboDtWBPG8VObeJnouBLJHW80DP7
WpK9VaVfUVy/Thb43DntY8RP3UcZjtj0UM1dgsk2XopWv/lO8lAoz9tkMFocMDpo8vrx2R/NdSmS
VRnYNGm0A5kFZ3/SDjUeYK4mJuPQvrvL0LhLt87m/CHtoTO1j6RvIITqe86RmMflbnTgpbESL1wx
POImQyCplUyGZ58viH/8ORO5bWgOu/Qhd/pHEU0ZsZlGSJhCteLu5xjsyi+JTGbjCm7JOt5Xwm6A
ceD76PF4SVPeVQlCL6uiyYlrxmOvx0dSVucqgOVSh6Rk0O4jLGThkECzGIzhXuQ9THirb1Z1tyQL
RzCH8KttCPIDbyQdGHOZY484iop/zWV3xNxynQWvdCPz+9Tr3tBIHZG0fuW0nLaNNj7q3I+rtu7h
RzjmLhPTXV9WPkoabkRPN3BJ284y98aLMaJLNmOwaK2La4jeNJozdRuT7JjpTApzVweyZZa0H2pj
w6UOFtbFV0Ey4bNemPeJDpJp8MxoXdnx21Th3G9S/m6I8kuPUMDJE6gWmu65ycw3fB75wjDst6BO
703lY9twmVWNiJUt7hFTq766MuoXDWS0pXzCKvfuuMZn7H6zA1z8GsmYWaKfQNicN+6vm42flhR3
oqXFrudZjXdCXZJmhkylko4VOmHTxdhu/XRoSMaourPKn4aZ4TIjcA/czd6mlzKrAL5CO7qiqYLg
ZJcfRiEL5M8j29fI4Iu9qIPELmOuZfaBrWsPuyIMTxTMr0bfvQTKfmigG7mld4XMe0HCM+u/hjcE
H6eigtJPHjSlEa3aOvwmYR2rBRcg8wrSHItm06kYY3Qpz3Uij2oaIdwABdDXCLhw1zYXP0+4Keuc
i2SygR2bPNL6i2bEl7i03m0dywL7r9RQMRbDVGy6RtEMsXaMBPHmYFrQ49WMme86v9yqyUFmSh+z
zrJzIBVLVohLGvmcpoifo1O8Kt13K/HgF0/Tj3J71Ar4lxpJVzZmfOz7S4oGJuOTTHZmH53BmaE7
NrqLi4uCLhzNSLUvNCfeWB0G97TB8DREJ1V1jCJaw9jKCAaQVQE3r5gHaMUHLHsCTZ3BACOv2fec
95FQwJOrFfRrS85sVpfXwMNQc7LgYmDtCC9O7T9GBZ7jscFpgsEZN/XGtyz3K3iIb64yCUTKo8ek
MF98n60dwB4kZr8/dDa+cKqsZm97XFK5p8CLifxsVe2LEVoo4HGUMaAf6e2jh65XzNaBwmn9qali
/UFLHyOTgDJhl9YqNUNrqTpk0BXaspHVBCnQuKq8CPJoiCVEuv6Mk7C32uCGrN3yOWyjYm27OdlX
Y7zp5lGc7jvHhHeNlKiN0bThfjS7YF3q6VnTAGRWtnvue7dB0AQ1OPZg9Fi1tyr1dlq5LP006Id3
WTtqzzlxb9MWRheIqoXZ4FsUF+JQZ5zi80ZH71ODZU417Akeghs6qTEF8bjBq1K9NhlB16RcjRz8
b0kWdWjx5IcwARYFBWvfu60Ja+mG1rRrXc7Nkjd/UZk6Kq7IuYYjuDsf939Vuw8y41NBbT7rAig/
3XN6frWcrdxnXC1XUvnk0kn1U6OAfuSx7x49DVOVvmKQ0R5cZsCLvBwhESDSAVQdrWoverXTNGXe
2RPNqf+Go5mylUX5riRhYm1UFgfrwNs0ygJUK6HVxmjggCn95+O/J01PviRictZ/z/cZ7jfZzFTb
//Z1fw9jQFKcxqrt33+tEU4WEc2I//alf5/UoYVAAtXv/r7l31M9qN+hYhg3uWy0/hwXoTsI++Ks
YFnut41p70E53scjjaS8/wkzitl21F8HwdqybzSkw0Jr90XTnq22pqMqMMTAmMqVfLWj7jMppx8n
Hn8qE0WGGpnb4noy+/5nSpBXFEX4yCZ2zMJl5bUoajNqBRuNHk4j8QMnjDNluKpJmirGiFHd9zQV
Dmlc7AKdbdxVJQqAKKeZqkx96SAAWjZuabByti3tVD50I5kkf/+aUtSRXV+BB1EQv1Wvr/4++fch
bAluRRz1VCUIzjsRfWQhal+cZ7uut4gwA4dHiviAeRRsVlzgdNFBca2MPGsOFXhitmu8i4e/xyVn
/APcJED+14KZz7aJkQjnDbpRn27SyEhk5rMjc7epziaRvaTWFG4mx8wPFaKPRR7G75NLE74zA8F0
wTT+/YP4z39J+n+UUgE38YBI2iUzcT/24FBEfEtnLXLDeMqxv4WkB6ffWhE8p31wbBLimiPj5Nn1
F86gJyca4Mnwgg8Efqz6JLsjam8ttPxgGbhx4ulkGn2BxZo4MK1ag+hYCKWvoqLboqLgPLNKMZb4
XBscUhAIzOpqlDBEoKzxhCUgm65/LgWCOFpJZranvVdGwM7g5PfR4H2XM4W+wXVOiWCjC1rU/srx
0qsy7KOTM2Wrrkw0TmWOkQB1rxfR9NC19xb5JL0/SvxqTYjaolLhuzHpJ7MClt5MATmtyqebUrc0
GzC/EKu7CgmqEv7OJGXJG5j6aRaFVLqZANLiX5KY9hKtvLP0mIkXoBpVkZfoirPw43MyaziHWBFl
gmas40BNJkXCn0k81CKv0scCOaJVwDPlFOVCqxotDobCfzG0bstkjvPFcPDE2XJqRNRp++m7AFDq
2LdXhFXALd2bemssLLP8TUrMKKl2cEe3OaKKwyhGR8DNOfwMXnFfsvAvBqoW2yXiMh8AnJVduUfH
sx7cEuGquqsy/wmymb7SreQcVw58tvI8WuT21tbb6Ps3/MyzpiU8FPFF2Yxs2oaou9AObepG4zCp
loCwifqyiTd9kb34yoUVZtrLNArpsMKYLa2typxs0SG9oElFAPHMJC5rtJ14elwPAUAtEVkCQX0K
bRZvqyM/TaveQtoO7oQP0MVrXzdf0G4OrZUAi4zir7jICPxIqFgTuIeiP1lJ+j5DDsnO5uLMob1Z
fbnDNRjiZbV8ACbh9zia6j4ijCXDnTskbGOp673EiY12TanHGFWaQ/YePaL+tUojBjPpTy+bF8Ma
ycyYvlp89cRwJBD+hMPK4Pf7bLqlooZoqSu4ugP6Sx18ypyIZIUFMCRFMLmyj2SQptA5MigdAYKD
HGpHF5Ta3mhhWDY7rX1RsD1MGB+9qvZggB/iHLGB7hj3vYFgLq2iZonX8reGFKJBDCmq+FyArKNC
P6V+Q4i9OZr0UBh4dz8VzJEgviDdfiHooVzlJQNNPZfmppesaLbdbrqetNLOD95UWXwZEgw9bBPg
R2c/AL0WXTHfQT5BZVfCQiF9x1sFlCLSaG4VtBQLagounVsgslWT9uzRyXGCl9ZAWclQxmE4+0hm
/Io+g1iKGcnSwmYJLS/clpP16ceSOSrCGrB4xSPgwls2lb8hC4WYql9k8CR4tNd01u87xh2OSIcW
5iepyZ8+i4IBMcb1jFOrygMuzvcxLt9hN3LGrFfNjJopC3r/nVFkmx5XsJNMCXiJhXirZ0iNB62m
cY1bWi0t31pzdz0Ven+d4UrlDLlpZtxNP4NvSNo5wYTYeeOTygDjBCPY9blUxX/822otXgYkxiY0
nZotQEHXsWbMjo5804C7U8DfGWcQT0wIBlvfhm7bNTVQ1dhfgi2shN/DFfxmGveK6k2O+X2Bf7Id
giuatwdpUZRNdIoVbQ+oQBI6kFX0PX+Kdh7wszS2ifXFOkUzUCgynVs1I4aI67CZv9LxdelOG289
LKIQJlEAJ2/tUBvqs5C3n8FFzowwwvvFqz1jjZBKwR0GyUvBMxXDdX6JCb549FIPxhorQiLDjZhJ
STMyaZzhSTl/QvgWTxhuiZfDVAVkqYm9JzEYp17yAE7iup6BTHJGM9kwmtzoq2tsIrgZQC9sW3tN
oTmZjHs5Wnkrd0qe6yDG9fUE7tLgv0XnvxupTbn0y1+KjyeyQIp1MKSreEZIVe6lkiio+9Gj2z5j
phxUPfTONLC8w4szo6jEDKXSUMjRkWKbBHApDM5FMrljPMb3AtRpcsWwo4P8mWFXodI/fehXRhJe
yOX+TB2XRd6rLoEBKEvAHxhndBakowhtPB3s+bhdYMwglMe4kzNyy0i8e979fZfn0HxmLJc26OhQ
LNpGCX9g4Nq7kb1jKWecl28/zXClwQbzhYbAn7FfXf9Ljfus0putumITje7K77Hvcm2h2DAxqTB2
Yl+JXG0F/zCgjhxJH0MyxqHv1+6lvgZFskmG8SGYg7iAaahNqXBS9EJ8ZjO8rAEpMMPMbKWeeuhm
2Yw5m2bgWTujzxr9SFAGPAvJQRs1HZxF8ueVRV3a0HzS3UU4g9Sgek1RVWxCgErcpwG5wsJ4m4yP
rI+fR0YwiywBUeTNK2QF9mToPqQJ7drtQ8gIHVmQKXVo6qKs4VKpF8OMfLNhvw0zBK6bcXBiBsPh
TSJSpXGWFdwFxl4bqRBD1DaMv24Gy9HgDui0gZ0o2xBZGPw5ZwbRRTOSzprhdISBksjlwIaCW8fo
fmDFqtH+eS8T7jSzb79U5UIRt6aRey44O6l3bQRd0ta8tdXwUprefRcwy0jh5tGxtXXStoewyHeZ
RosSBD77LBtaBHUvgr5HejPUlaT+neREgFzHmXVG9Y0ztK+d8X09HD/6697ejz5p2zvcQrNxF3uq
Kd6auZvCtvE9wAS0Moc3LkwSOIjLLjCch4Vs2m4TiuI5JEq4aPkFulBHmlLTVZ4IxUEnEYCdge85
QwmNGU8oZlBhBbGwsjp7g4ngi/LmKZg45TaTBu0NzCG+yt8B7mEGFqaNHGpXD8Smb0gOkP5Gn2GJ
BtREw+P8pJrzgIU/8Y+YHCqMCP2ZIF9zpToGwY3yFil0DucPybiiWIK67Mywxm7GNqYzwDGcUY7x
DHXUZ7xjNYMembBlNMg/rEkiSu5wwvrdKZ/hkETV8cJBOSH+b8PyPK7s2R/MDAoNi4f4b3jUk/Lk
BKx5M3xSS8BQOl75YQnGSfApWziVjC1/sPmi8ebcZMRigaDkCYHpuIkqnS48tEsb6mU+4y8LA2xR
0fzkWmVvtMbcWPT5jfLZaJlLyxmh2UfRZ3kcGsCaBDRvNaRN8DZlhootGd0f1bj0/5nrzWhOjbSo
RZBZjKAhy874zqzK6kXXZRL9+oxPRYSaQ/uUA694HXQfuRqjBcpabwaDtqbSCRjFZdM4Vw60j6Hf
f+BhcxYjVFETszFMJPOtzpxx67cqWHZD/d6k9LcM0kNW4QwoJe+HzclAoQrIwNdhc7isfKaG5KyM
Nt1AOjrZ1uuEacpazAhUSvZy18xY1LIGkBql7q4k+WjEpr/KOvRsUn73FsG3AN4JLwcci6pSrmIJ
cKJr4u+Kkdmyz+NHEmEJDqQTsKyxgCywVNT8ZMFEYNXNUNcBuqs9Y16HGfiKKnrtOSBgDViwgQYU
NlO4SvoZFCtnZKyCHascnrKRx7lICwmfOARMXlY0xnh2eAAyipc/RGYQgjz9i16CSO+joFkaM7V2
xteSezCna0wP44y2HWfIbVmBuxUu4Ns+0mdRAcWk/eJDxrWGAMlcRJfQNVwE3flbEUTAhZ5VjHY8
LIDmEcxlHM16C5Ku2mA8orZ9dErhrDoWmEM2pfcsD5uIsT6CV2h2SyZP5o6YdsBOgaVvfKSDGzWw
yZSyHtl/jJ+Iw98yBLUXevamLvBWxwutz0hbHse7sG/6XZZO6Tq15L6HrsNqWO+ppa+FYtgT9+EJ
cke5j1IUyonHjC7V90EKvhhW8ZeQIGMcMS0H2EBbTcEEjs1okzeUCFY9bNxOFWwwbb2MYRJz02mv
BVjnaOY7l+WqAfeMzXMAfUdDZUZZrK0RsE6Xdlg/ExyQXeE1m7EdP8WMlU7hSzM9S1d69hDN4OkK
tZavkoEhLTdGoK+LIk7ucj+6+aqn8HD5zWaQdTUjrRnV7iIY1zHTyUVbqwfOsRulg8E2/oDYMxob
ZuR2ig6NyC92zmCh5Jy90Nz0oe8C78VvD/RwoIcT+SYVRA+5xaL+b3ydx3LkwLJkvwhm0GJbWlPL
DYyiCQ0kVEJ8/TtZbW94p+3ObGhksRSLQCIywv340lA4bqAmN6ECdGspqG5e7yOWglUTs1PnYeoZ
yVPeWBC+MdutKoX8nmPg34bCgE90RGy44E5pEqSl3wvP3UuvxMff9TFXE8wKqUu9Gbo2Pmmvp9nm
faH/KXdOD4R8UDhyQ2FTq9ZcVyYxwg4dn4F5ZOQZn6UWtcdeaDc1vt/Y8558hTsPFfhcS3E05huh
gOhRBRqdbcmRcFUkZgqbjjRiD5Z6ieQIoDpk9QnCuqVQ6wx3FnrX3hZNxqjDGheGCcPLlACvPAks
pAeey396XgOyebD80lrWEQq5XCHeUU8zStSspxr6u1QY+F4B4aW0nhII8bMS59oMHffSENWyCYb1
TM9/o7cQY8Jyvs21i6115Zbj7mxl2gVRAcoPqPSmwtNPClTfB8AoHdj1NQx7/5WG/jHXngd72lsK
cz9Ejrs0Ay49+h9rQE7ZtflzBopU9YKYOPQfOpsv0kdRheCmlgqnH2T8J2drpHL1C3dtuxhImUa/
SJNUx7G0NtMsasQt8w7n6J1U0P5Y4fszZXq2KpD+OWz/OFAIOIX7N+H+F03uXbSMCJ2UcG+HbAAn
7N8AqyTbCbUth3lIo+IMaOmN7iA7ERUw4JLzbPbQLDofsR98LiYf9iWX/XLA0t767s4rCkgzDJe1
Ze1KXA0qzoDL7VEypFsKkg5cFXngqPADS76ytgvmk8a30fo1yOoUvLtFZEIR9Odi64dyNTTxLtTK
lj0v9S+g2m2QI+atKWPJYAhVGENtEcvAzJJYCZPZKNydcG1krNgOYJ5G0vgG2ML1OYTjZ5Xg+0iT
P47CIPKAQKElUpOd7bU/kZHS5sp+7KrxIY5Q46kYCbdODgAH0EWUyEPtz4nQr8DRDqaRwgUkiMIn
kaKr0ofUpm0ZDympWcPTxF9jyu59Sj46p4PDjQ5lHevmKna9EjBOma+rSedQl4P6N6X3nUU8RoH+
R8Vl4MiHX4UfzbaKh0xFaggVriFVzAYK629TBW/oJHCEJHEgm3jrGb8jz2QhCmp0nmm8o5LWvdnb
5ZFk3l1VPwyqnmcJAIHdnU3XdhFG/bNnjGdFMdiEE+26QRakUFUFcIL8w1UBIilJIgGJIqGKFhlV
yMiI5V6621gSPlKRQjJN9SUIlEw5iXcIa4gzpIkLa8Bstz4pJhlIADafVMC5DmGxr+1jokJPCtJP
ak/FoBjmQ4fjlakKg0I95aIdvjCYajY0K/jfEKZiq1iVrBUN/LJpZdPRIOO2eHd9r4OmwmXJJ5al
BKeWch2H05xuRUF0i8YV0xnZTwogSsjy2z+M4vDXWgivsD0tJH06uOv5ITIsEgWZbA8Mu+ho2ktX
csDx1KwMKk6mOboqXEYjZUZTcTMVuTNIu9hEqSga05267WRZUD5aUBeOqW0rkmt0w3ieSbJpgKsf
WrJtGhVy458QmavYmzbCv1+lLv3O6MG1/rh52t4SF3QX9XW3BGAWjvF4GWcSbNSOq8ULYg0OSGd3
npZ6fQbPI/HYYiLwLaEvEz/SF7UK6qlJ7HF8onvc1rlvyPKpyPSJCuzBtor5YVWT3r1Dg3VrqRgg
pFE1kxwKzkqFBLkqLigDnUCbCSOVh9sucvz9KF6ydh73oXCrg+7Un2SW1IeCGIg+7G87YXUsDJSY
lcLDiUbDzdMBYI6cbdwhkZxUtFFNxlFJ1lGoQo8MFX9keMADIwKRQhWN5M76DY0DetiEJjW4UVSI
Eji4etfZBCslCfa4jg79slWxS4QBUGAP7alSkUwx2Uz0LsU6dYOtpmKbQuZLK50kp15FOtEc2Y5O
eNEwJ+A14zDwZXqZJvfBqELr3iYZKhgwdI2R8ZAwi9qNing3kSNVOa6B7ag8SAb7B6h7Z02FTumk
Txl0CB0VR5WpYKpMRVSZKqtKhVbhm8s3EzlWkZO5C5g07FowyRoq7CorRInDgW52oCfPhorECsnG
alVIFmztZekSmzU1dMigbG0zFallqHAtNsJ4jFXgFjoQnaXkPVdRXIUK5WL23ixFwhiI7zBeJfpt
WxcZu248r1jMpYr3wum6HorPUMV+5eR/JeSAOeSBdYJgsCCXFV3pdVYHmz4e7nMOBRS1XYP3Ve1+
Ndws7nen0sbqHhQy+WOhh+8lr0wH3g6FkWi+3aigMA28ln0g9pHO5EopD0MlcPfV0Z51itE+mWeQ
YVh9VQxaATJwVDvO70SFpJF18iZUbFpBuzr5G6SWHQoO6p3l2wddha1ZNbX1oALYmrUHMxRtxvxu
sRnG3bZ0VWCbXjHFSLrX0GySdZB1b63ZhCSxMDWhQv4zNAS/ZSoCLugIgwsI0OB2CuReRcV53qZQ
0XHzQIicg5Ak14mVy8A1L6MkgeVO5pwvvaNgsfGU903W+otOdb/ysPmqCNRFrdrEtgqx66vusbjG
2rUE3JUhUXdODCfGY3GSKgZvcpDZA715Kk0i8kwVlidMYvMaFaCnqyg9tCT1OrKmj4aUvQ4CG0Ip
77ZqdHtLhp6zyaEjLRGuPGcqpm8gr69XwX22hX0h93C86jU9XhMcpC+GR13KeUeUgEGsgMUtddiS
B8iIah8HxIeQnxcfr6HAuspVvH5HPwWxpgoK/v/fZrJ7zxa/d5zUM/w+RFAKLd06Ju/QSIk+vN7x
eh9Ruwjtrj/Tx/en5e8r/s1hvf6cTCpw8fqA//j29/n//sZhsTH9/f/zXfx9k39fkesdMZP/eUtk
hyrBy+7zowsh8u97vL763zdyfTXzmjv5+8Limkt5fcX6mlZ5/fbvk1+/vX75/Zt0T+VeSg7SfSDf
I7wiB79oqz3mRnPfwchlmUnE4fodZM7q73e/t8EsBzny+3OKyIqu2v+55/W7SK3Uv7e1GJ2JD7J3
19v/PsP1t38f/Ptav4/752kcTcl6jMhYGi59dDithkHdEN38vpHa1JhAXJ/rP76tWo5VWPW8n+uT
lw1BAuboPEEhYmsuiVDb+L1+w1kIUF59Sae5ZP7Al39u+/3x+l3ZeScP8zysg/996PW76+Ov312f
5PdHeMAde5+yo93yv6/ze79/brv+mNPIogOv7v3Pc11v+28PAboKeKElgJQOyPb3xf/+ub9/G5zB
dF7+8zR/7/Tfnvb68tkcHIK2F1vYwN2hJddvZdgaXlz1oxcmjNHUl39+1MfOyslF/79+PeibdCbs
K1AdFx1S2/VBv1/+uQ22G+620XaWv6/wz8v8Pvafl/pv9zMC4IaoOv/33aIvrA/NYb7efH2ALQZm
gP886X/8/p8Xuf7476+1oBC7CU7rf/0I/tv7+q9Pc73j73u93ud6W4yCbD141p8+6e0lOl9khAYj
tEU5dIw+jMJqutuoG5LN3+VisJ41p83D+Ryb4um6LlS08A5xWlV73FNezBWc7kOBYT3TaCmyZXMt
TV3EMix7xkeH62DL9Lc5TsiQjrCYmiPdusZmi+2KtTQyh0x3cTEzWme6XzzqkL12gHy22Sgf4VfQ
ciR1E75vyRgR7yrqhWgjQnnTGtUZMBvKsp6auS2m20nIbzsMQYqgJ7DSjr0Hc1h6gLhF82la6ZAh
afnp4bYw9O8gHx8NERBqWCOKKMYKcVHjLCYjTNYmGcabKDsXirrXJHqFe0bEJ1zfxTlSc5gKy/cw
FZfCQAvAEBsaglsiCKAUZoou1nbWhXei7mGETISyDrN+Z/v43GY41ZbLdnX0XihN2Np0mYGEnULH
9NtoA+OLSowZuCzY6vOZrir2Kuz0bmzTAGVuTNo61MBcqH4MphaE/vOTZef7UogzKl1BaK39Vg/1
oaqmXKFCoNlybadCOcUREylsltGKHXsFRwuoRn+iK8EeI6UNqOlVu4rwdesWU4CQ0JjNUPPZOZ21
C/04fsQwu5wFyAUthJ8m2Ji3/nQDlOqn9fhgfBm8MVNnPCqDUzRl6TLJeZ4y1Q+GEOOW2dnJlHqM
6Cll39LEL7X8SUMKSF2nIhjh+G1D+A+a6Hadyfhba/xtYsNVGGza6aId7DW18TO15Lhpa53Q0K79
9pLbImJojy6Qx7q0kreWNk33JixmEH0alTn5416YvbcSfAnj+2InNBoEooes4c/GsLW7fOOj0Vib
Nn94hK5xl/l3YxI0O7/lTY8zms8IK8BBL/lHC1icxK4zg7QWfuTrjA04lzqTnX2s/XQh5vlmPKsj
yEzd7gyk/A8jbMrklvFAbb/jyA4vldl/1YU5Lk1OvyUyQIL6JqRyMdTUpa1D/Qxx1zCmGEjJDRZ2
246rHPmWZWfads5AwbigTVRDlhmO2b2ESYaYH4QUmjWJepDcC5/XclGSrcpulst+lNOh6R10dNqm
iNrwbjK6xVz7nyLHwhvp0ccktQ3YJGWVpy4zrDP9hPgY41F3gvhbU8rXaozpa4/za1BDRHPtnaH9
8QKckGZiJXvL0AtlmLybO/il1pRDcwMkY/j404JT71N9VxqdV3iei1rLvrIaKN5cUxjTeMRa6z9f
o4idFFxOkwMuIeWPXohWnWYFRB06qCOJYdxEI92Jgulrr384tU3ZA2Zy3TcPbVY/IaYnXI1OpRuI
N6OTF2ZoAIOsbpN38rnSQ2tptymd8VAngiiT7DegFS4IsAuRTzHuSL1459gK41kb9y5oJRzctY1t
Lc/ZI7VFra9gBBws3wD0ZvQ7w0JwmefTSxTIjzCqG6bG1Xc6v85mNiBTi7/0JGZ2bz75WP4l7oNj
mXTGZjgGxkZ3ZfDRjeDWaVcBh/aWaaUSpEPzh2AWwOHuWzo4F3SZLzIHPmByt8IYzpaO/q6b7XQt
kbR0oj2F6ENoTYFjiGNSV+cy3k2fLjSkMH/Myv7dIKwRYPd0a6caRBg8gy6dREwSrN02gzAC/xBJ
9TRYm2EVcUwsm6pHHZd+YJdF/yMQwmCz2IsRCxY2LbjS7BFjnZrdw+/TVkdLbJoCugFqlG49hAHB
8oyQ3bFYWSXxOaVGxyHPX8Gp5ysjAGrZNrQj2rZ4EY5hLR2yF/IxS1ZRNswrt9FpyIDr0FHZr1st
f3ZT806Oqjn9Il2mvnUCiadFEJGY30StfxeJ+dXWFl0OIukg+BIo7RU4ZnrKNRB0S5LiHAZuTLUg
+b0aqBTGAl0noIkHPa0vdTsti3I6iZ5GZ0vDygSRsYzNDbmSNg1cIEOj5tLXxJbP3Ap7P4Qdy4vY
t0bjHr97zH+kzFyM/TXYGadzI4CL+4apOmRqzEN5hfuexpbl7YHffbQJbN3Rvo39vFjZOkm7BliD
KOy6VT+AyXL94dAxWY9c0NA1V911b6Xo2geZrVwyxJW4j6QrpxxXoaV9+TUDvlCOWwtamD0NaJTA
YTP1frSNeet1Bcx429w683DO4vKpHPWNbeQI0WPkIVOdvyUOh5lWvQZ6lR7kMor9hSPqezTAj4WT
P08zrHdQKI9Apr+q0X0xK3Q1tIYLt9640Xie/ZWHlZuMK6SshuueK4GMpmqZpFYMZVy7hf6FQiVx
t0Oi4S5BqfbG1P6d0IpHV/Sn0YWtog8IXPNda+dv2cgxkXbtxuypDSx5imdERBM+N72hqZUJ8zbR
mpXVcH4CjiKrmF036sOcWV8yuEjsK+IeIud96sb3qGUmSATZU+uDrOoSJr5F9jV4yZNVj28A4/6k
DGllZG1nmex7u3hkvspETq/uBa7SPgFUIzNAeHweMDkRpFRzIteZAWiywPBqB9FH67f7qMeWQ3dz
XfpA14fO+9PaLdH0XGFBUyFhKG3GT+ARkLkNi7okbCJUHqGuvMsAfC0MhBFrTFHb0Q32b0ULkKZm
rFmNjOkxqUVLbbIrUABcmzUT2GvPfjlE0G575k7pqGsRlvAxsmPnfOkFxiN9eO15U3tdvADqqiGk
5M9Box1Z+R6SJhSLvvf46KOLAQK6csxtlw67sQo37a6lhdzysbBIIJVIsFwtBsaE7/HEYLD3xCXx
lXqBhD+9ndzVGJzATz7kPZgFhkKYVDh7YSL/yfPxUGWDswQ184Iq5GQG3W3vk1rVD3eii96dQuXV
QUdYpkP+5gUB+gPMnst2pqll2fSGZ46NDOwwmGfKhgb0GDiPtW/pJ07Jrd1P854o7LAqLngDUNtg
BsIzw+nSv7gdbbk5B8jRRtVNDvN9gcuHT9NGz2kV0SPgRciVGFeKLh+QXhM6RyN+18RMVRD0eLgW
8BigOy8jeUS6FS/QML5jg1mx5EL1KeqN14JQb4JzB/JjVYdo6fMEzxejdQtOIJP7lyJDnQq7F1jj
DCJCWnzI8FKXnoeDoEBltepNL1i0eNjpszBZLR7QU8OIyhAzoaFeOG2T3Hdy3YVu98gFjkryLvjW
x74/GVO3bLvK2flAmDV7YjcX9O9ofhfTpBH/MfTvTRtsIukz1UhI/guQzIEuXDdMRUCp10RsaJw8
FGE1msA6YnzGrA9BKvjQYpb+3p/zF4+iXnAF76VAB05tPA2cnpXkYpgAxam2MhpuxiDlcKmTe4Pl
Z9X2nGthmDEmrE8AIH8giNMeNxiXZ9ZT2PoXBCefxogqZSaKejIwCYUJOdxeee6j+uhSLEY02YBD
XyhBFmnjnImIeabWfvZdSyydCAjkbI5fdKUYtvhgNP2AS407rTK//4hAb6aee6dFKe1xt0a6DRZO
DEu3oXfryIJpE9lyCxteNCFzZHJGyQ+0PLs7OpXRLJi7awtjHJ6calgbpjNSWGlcWz32wW5/iw2V
Ya+W3Vr0xpm5ftISK7eM2W5qcI4UtKA80OVaLfNtwy+fUBB9slOul05WI3s1mPh7HDTajxmaH0mV
7UOX6WASd0dhXwqh28sgRkycFxSisxMhuMv8ZYApJ52dc9MHj4XW/2G0YwU2cTLhGsn7asIpvcBq
tO5kdJtK20ZEUr+NTXroy/l+tmjOSPFe2xpq1QDRGEGaT8JGMjqK8MkfENDWekTdiSkfrSwGcB8t
hw5CAHEK45V5J91pkZTOR9oXMOeGCWaxa25sa3o0dcxLKWdgzCcMcjtSkrM/DoKSVU4WCHvE2HBR
gkBCGg/MfZ5ywmwWRTHU60IlWNgDOeFjcSb7B2ec6xPwObXnNnNeNBgDNjYy5KoAx9ojVEtXHxkD
AMC0K3sDShDjhIa42tZ9fKDTs6+8u0O4FlnGwqZZRytu32RsfZquNm1CUz7oxAhMHUDRKcoJGWmo
CIGqk0KiTcGawiTiDMkoqGDxJEj6qsz6sRhXLNyx/8NQ+7puLpLaMZeTqd8lqOtBbnmrLGB2rwUc
JZ5jfji+/ydhvoRVsNpb5rCTkxkweTDuaydAOmUEiIotrHMZ2eM8YJ0kTrdCgLUb/YzBuDktDUSR
niF96oBULI0ACQ/ijtfUqPdg4I4aAsW6QvTX5uIpzcl+1d2DbMh2qhT4rwO9hnm4JgpWWf7S1aJq
5wutgFdhf09IkkRBiC4DK3xibX/nlcOb1w5fSdERFUHggGm8o+90VgLMMBj/GkZNg61vHhgIcPAI
+wGu1F3PMHQxpcVZ4ljSmFGCQwveUgf9Cfqnx7C7721wVgFbd5JeASvrHtlicXnOIbvbBpPPLOrW
7jxi1NC9G8GuQwKWWMVMBQJ7eDKl9qQHQJOjeLrH4SZXoA3uilBlnafhnq3Wqx/c+/TaEZkU3qJk
jrzsupQCW8HBPHxJUPpX0+AckI0twF9uOy9GP4TrOX+qcYAe9DTccUwuGxFb6zE12IlJBG/4DWCV
mi6d50MbYbo0Wnx+UTITLIT3tPTWQ62/anl+8Jve3IbjtK3GcFPJHNNLDRQ8kt1XXEOhdaw99QWe
cAoM2DSOSiuHXnGjZ3sqaWevKeWJTAIUMhKOZEtGfR5o+D6C17K20OD5KTEq8WvcxWty6wt8LeBw
SERCdDW9VHaSr0OQ2mBIFqUk5KfF1eKmjPbs/jUrmbCHTDtXYO2RmLkNWpgAeGoDrifwdtwtVeIr
N3saRwVJqhC0ioGSQ7rdEli6WDAEKBEJBQe7+hahB8Y7FpcuijdW5iSYXsejyMxPQBDAjVJI5/TH
aYZ8JcP0lKFi22hVEEBGUxcRzWNvCPEKb2Z7KadNkONWnZIIrWdXM/mKGIVWIYTocG3nUixSTHar
PKQXkiTfVZifdA9NE1swh229IyDdtrt4rDoCiFpv0VTm92Bh6sifDGbXW4Rv7x5qFm8eVRRcsc8s
8V0xA9p4Vf6d5lh9BzlsajO+zBFC1Zovy1bN7/X5pomDnXc7cjXlVLzgVP5IzHBjOvIHJMslDPB5
wdo+G16zLqT3TPzocWo0lBw1u/jKgn3f2OjKmP55TK+ygIQo1QqPxXTKHYKISDvsNwkCRpdh80KI
4ZlzFDUIodtqOXTXTTRteRxAvj5aZbD3jFx/woOqrRKmf88EiYOirMO7Lv4ORmiF1gv6mUev6Kk2
oa446CyWbRgmC0QdKJLQUnrsFih4OTfR7Fb1tm7cjfWmuyb+D+t5LHqihJLmvuLDoylo3Wl5Nq06
23qVcD+MiLCdGa0W/5kgOmEheIxmd2co3RtI8pZSeEEF4HJk8e8w0ZyRXFzQh8P1KIGSxdGd+MPC
G4JKHWrrRMDVXW6zU3MbE93OUCMh0F/jpiXx2qwuTj48jugUNlOc3KagIK0AHZnPTNZmDLtiE3ga
sHmPk/VgfCCl/vBwLrc6B2bmPHux+2C65Qp//jkmIjHrsKAQY9E2nC0R1ml/3LWW/tp3zqfmIQnh
79pjqtrgxqUZk3L992aS03RT7uv+QprPuWUBCGzww01nvIVq8+pr0Wkmw742qlNmunAlZfsl6lFp
BZ7zvkbLECPXGgDq6Dpo4CLkaKGK6csq2M06biqHCXIVdp+lLe8E0dfwARz2NP2DR9I4IgsgYBom
lkilujKx5I1pMHaL9A8FAPnOgFKhVlZf5D7vUic7NHiL9cz5jv2GPlXTiJWdG9FmTLbmJC6Zm43L
ps73Qo74SXSxrivnIzPaQ2MyiQ0IlEkz/LdpZ33GYXnXJM6at3AkOtWDhtDOw6nUoN9kLtKNBPzF
YJFBqOHOCH/mUns0lWcNx86jlr1LNA7ObBKHoQtqLhNtZyFWVmd8eX23N4PkASIOKeZl9t2F6sOO
8/fJkC9ZiVWltHAatxV/czJcpmw4V2nygIXigxLiQ1cyZ6+SG0dM770AjebrigxeBORwzxWBXqaH
vLm/dirH7ciSubImWrN6Yh5QrdNNiN8DLEFqpnoq8uiICvq+8Ad74ena2xwNJ70GiBiUZ5MlHCjK
tqsqJAYDQWYIFpMheU3yxl7+1I74cqz8MxQipICv7gqtXiBhY3FxcceEmD9ckI3lsA6xvbp09PKM
6EorJxuBKUjpoSEpUb9MAxam2Ahf0hRVrNNDfpkH75jMgBt1gZheq6KtW5fDUl928wjuz0uyzRx5
R9hvH+RsviMdv5FF6K8TjlPOkBfcDuQE9MSzVWcwsNHWbIjIGoiY8bSSFMT5opGHXOaSlHHHWjs9
pB8uedqaBArf5OxCRSl3pAAhlUNPPfpY7NQfJazgfvRo3oBpYldORcdRXJ6t/BmCzCrOq9sm7l5j
ifZVHYLzRHBWSXm0iVwOFHr5F+x+8DTn19DrLnRub8I21NklmAOrk7F2UnHM7eKhi823YnRtNnox
Ze0gtn4wr2MIg2tZJg+oF7gO64r8rFtix27soZuKV0ITvtj9Pg5+1+09/CAW2UMrCAKvjjg1Inyj
POj3cUyJEtKoP2m+vW7QUUGQczJQTOYOQjptvXSyKBnq6FRM2qnyhHZhr/kyEqS2mnsP7GtCSKRD
uAQvDG5gFnTGbbL/ygaarsaAgCeAYaV9se9dTL18JB/K342zdhHsyvdRkdHEBE4pk4FNI+A9a2q1
pUgR3QtyW6a2MMA/o2WuoVUyifDYqPmxvi1CYztNQb13NB85/hT4Sxxgxb02EY+VQOaAQ8+Pf2+D
DppyXjK+WXk5OPimFCbXqs5hG19UxG/4q6gcX307OTP4IULLw1NVQ4KsvAKArq9yo42FgYF64Vm9
tuPv2cwGhWpvh3T6jGLJ1uZ5zpt2K6nQm4FrmGxoQCbdgxirD8D8Pu0erj6zNuxtQwZbL/zxvAnY
S85oqKZvPLe1RC6JiqDFm6L1U4eFidLeHYw/uIE5aaiwizD8tFIbbI5LCx2qkh1gkY91JFiNy7JE
sCDOEdU81xBt+jsv9L7iwMT8Yi/SiUU47EOC+5KTbtOx6gLzJcguPVIEPMLnWr1coiYwlmsQixu/
k33+7NsQMfxyZ+O/WcopPc26Sy7kjUjBMKCsgcGKwx0j074RNi1N7wYP46LxCAEYHfDHESQvJ79L
1egg0ArahmNzJJVtwAVhcUZADV33enfoJbrHOoLOWU1I1hC6cVpb+1La5BI57N7gp6ATr7OYTqgb
9gvDEy1HluUtzAnjHQipGxIUXwHeUg6NKbZGq/gZkrk9d1m3jWhv6w47ZSsKuMBOQFhwVa2DWH9N
Ju8cRD+ooNKj3igvAhtOkfgly2P6UAzPoYUtRfrs0eIIeSy40sXYVaiEK5QZQcreGTY9CPhxmya6
8ZIFrNYZma9ORosFGpSzNZIjTErIKtK+sMd+dPXipSVTZq01GAyggL46ERz/wgcCr6RwKYpM/olE
L3j6zqZzSJMKnSZtT4y/c86sBEuz0OoD8PLL6GTZFmUQjzKPFrOwje67HzOGxIL8gVUoGa7IiEe1
ivHWjezhNGIX/ZKkgMx1yR6a5aNB9ATzrhpnMaSfhUXDyhHfWVrfNgExqfmk3EU5nhHT3ndFR8pj
xGCqnWk+eV720dPk42pTaZhN6ZjlVbwnU1MV0Oab4+J/pVsZbbl3c6sXaJYGE3mbGj2F7zUdFoxL
GrVrd8I4gGkQQ2WUQ9OjGLkLwbwAmaPZ2etasJUXqSkETdGLdVA6DTU/Yw9XEn/c13T8krkfmJdx
wARWlMHgaFaI52BbNll/VwPgBsrd8q8ZKsDk6Tly4Cr09G1GEnGMgbYmtZTYp1IFGnBFiGsb7ECf
6OeOsTuOUhYxz/Tw2CTn0tZvAmFbW1vvydycqv1cpxg0snIdK/LpHHFxiCK7PQ702zMfS0Oajc9u
iQ9U756YmvH/L2dgc3Rkw6RND3lFW519a4HxFcy8JTelbjXLoS6TU+cxP60h9gMbGLVjw1EMAwxY
YIfckw3EKzzpdemo+rPqnOMs907GSpon1XPpztYOz1nKElZNB7tVM6FG1xa9UeDb8rKGupZUgqqn
rWbHHBbaYJsk/9AI5ERjm+U6z0WObcwzCE/y7WVJGM3CGUhKIrYXtpmvTsmbfOQlMmKFAEg0ztK2
bQsVXX3CX/vSuXy2odG5UPYyNDSc9qtifG5c/uLa4SXJA6cTE7ksa4xkXF++OIFjIAUvTj5NyWNU
3em0UDiiGHTzX1nHWQvlESTCmtjkG0NMG6tmCTVUleUx61m7PkrwNJI7m437QteI6jN7u9wyLLZi
p9wEyDDjmBQAor101+7uCzNcy3R6AcdwEtKTUBMI8yswX4LaYUQ0AxAYk5k7aT92ofEJONGnsNx+
5fn9IWKGSuMwMIMGgAVtc1d8mx35zrgTbqVy6vqh/5zH0t/hUyJRoRZi0aFBXZl1vevLIyHTtF5C
XFOcSJBZxNmeSHslc8fceybOTsoKh2POFsb3GDkfBP7Jcf7uy/ouEOnacerbuQVK3SYYy9vwA+0e
j7ZNF0P3YwhZajUKlsycisfVBnkZmDG7+KdSwnXbWHsLGsDLvdHoS9Y7JAW25q3z2f+KM8CxMWMv
ArmodNjn2IuJipV97dasWCuLcSKtutX2qRVOBxcrzoLgDwzNPcVsVI0bTWjbXCQPnZbrm8a/NW2N
wlCfnuUIoKrV6QqPzVMnmYi4pCSaEfFC4xCA1xnzmXcfneO2e8tdRmTWjymTW5/dPptgropSji+2
yXaAmHPW50CjZt81lRPfRBWuhMpibKAg7i163kq+AY9A0x2esx7yrd1/Dz4NfZHSgpeR9tjRFKjM
PAAJXro0P6wn0vzotuZdQQDG8KGxdW9ib4Icltj7Ik3vNFsAoXGg23gzSfBVQP/akOz5oMbR/Bfl
H90aPjupU7G4w85g7dlmJbkiVf6JozzksZhLNJ+dsek1hHuGKUcVvqJGOPk2tsB4zvUq09JdocMW
akLrtm6D9FChS14ChY/4kBeEMR85jshzrvHaxN0wXATWLJtcYn8EnRWTJDVVN1xhU6pga4GpJIGJ
WqIDEZsprdoTzjK6/kEqbvVZfKctWpAuTh9MPQiXcU3rNa4cCH01jRMMdP1N6S6TQvui1z68w7Nm
+oqMXbMvsmXMNo/ll+fBB/VstkZNe6mVMyc19HkbQbW7SdQXh+5boQXe4XoTPpUv6dB5EJnLX9v6
j4ALRmJBybHPkEDQIMo2vhZAFmzktBI163AojMe0T1KOA/2FHL1hZZgmiHdr57t4xuw5eImSGKhM
Q0+7aoth3YRsZIphphZaNGNV7+uxfZSemLcmBqS1BKY0EpLB7JjpHCyQesvJg4vYx6LUkU+Bx2Bk
IKOxxrqo7Nl5ZdXaatr+IoV/n5d8oOWMX1UYzaULOrHIEpCUPB4BvEZU8LIe0psmnGjy02bEUfg5
9AZMUo+xfNobz5Zbe6g73kVdhtt4xGBdgS5rvJuCidgKCztyYpTzodA2khGrkRPJWQEtSzFtha7E
Gl4RTN6Pm6KogYeFF6Bk58hlr8K2DB2sgBerZfRjDPTQgRAUOeMfllxgbJ5/a1jNXd1ntGFcSBwT
80+b61KUd+wE8GaG8jYNcY0njkWQZVlEGy0H/1Yb/o/nSLyH3fPYoTSzG8oNb0Jh204qUmb+tkHC
NxZ01vTHczlA54KUnxGShu4pqLuG6p+kzuNgiacmQ0zRcXCZ7eOYtcegQeGDT3ONzvzJyOAaeIH9
ZcsGn7xlgJYLTGsZErxhRkSPMn/5H/bOazlyJEvTr9LW9+iFFmPTcxEAQpNBrW5gZJIJFQGtn34/
eNRkZHGr22but9IK5g4VAAi4OOcXfheaGwfIz7ZIhkdlgsIXFhLZ9pwHYOmf6Aas2khyYYocl0Ng
J16fHB9QiCBvasHkB0YOnG48dBrZA0MPXqMbECi0Km7QT36r4tndVVcIj+EZm7WbsQsORU2C2CIW
kSoDUB2Lc0KDej5lxlc1DVc68gaMUj1Mh3YQkrMFbyd28Md6merwtNJ5dEYe5WAmEZTutIaw2Wnr
0mg2CopJ7Wm4l8ZJuWrBAqmFQTcQr9GlQHnd0b7UVEPOGK0IKUeqvJ1SOgOem4p/XQnoCQPJXUMu
jZjbu6o3zR78J609jhxS0zhejY6yo0e8LfHtMUeXL6Stz6tVrSsbs8MGPkUg2T8qxdvRjKHWDdCV
VOkrNNp3DLI/GhSVefvVVV/yd8Fdw4UHlS7NqUauliBkkmCnLiVk0DT4fGqOJIgOi40IAxlbg8fc
gVkG+EQLu02a5JG//531URUIMoXECwjTEvSvHRneIdMqI/wa6uGuVq2v4tg822N9TxYCFdJECnno
DXln2GVlwHRAV2b0DnlUCc61qSNvJEdYnbYn/L0tSSbrbAXariiVDyXokVnKwInN2ayswReJmRpi
YVmx6QZz11XbURtXFl9QBnrvRMMdmNKL1sY/KxUmNlrWAz7jwNoC2PPVV2bVz04REo3O8kOpL5WA
npM2/Yh+3fqkd1cDghJwZ3uSJ35rx0DqZL1YhgxUy8I6+sZMc6Hx+bTULxKath9NztUAJM3LFP3H
8RTeQhaOtmgIbXE6FoTyqwKBMAbupz0O1fB5y9OqGQ3ZBzaHPTmBnzYzV0o/hPu6KcplWJd38MB8
2cj5/FN9WzEpDZsS35oW6YGTUza08BDJki8MY2tIC81GyyTuGzlF3SSKw/CWSZgZ+tLYQ4GInB2R
DXeos7kfjBV/sLKHqKhutFbzBkQduIzY6+HRejbRcrci5mcimLsoSZe78YiGnqWl+8Qsb/E2g6s7
FGSsBpIYwwm/NVycykZCoKQ4NJOsoNrcLWFNIK+WMigr6nWeIfXREhOOM5R3Grzk7Gi6itGvdoOo
zHy5aLahnWyCEIMr5CJ2CgKMPvo1zzGTxSOWLwjjMgTAWEZSGPQjAPEZktArE4QVnFCKPWlU382m
POhysz45x9FvFMa7xwZ2CONqyc2OOVrb/U0Tah+Fvgs1Ws0h7nElVn86YBxy3UCxsnO+rLF5J/il
l/YTGZTVkIXkStKdxqQ0ChlGDKF6sJLhgMP5IcZoQm2xWQ2Pp6VCeMA8mTeDChmO8FS1Kkp5i64M
0maV+lwP6N2UBExxpAQ71CWuk5nX2aTdB1pyp9OmLG2sHtNqWjmFgqMtesR24rY5CTITyaQkIRoJ
BS6BIqGWg+YBo6Rmhwx2CnAxNXrGcnPaxDlS1Z2ytJqGUQnBRicbgABIx70+VJ9B0n2meIcGCd6y
5R1OdC0fzQgVJn8Bd/8ZD8ZX2+U+nhqeJh+LlSwN5MtwjFJKZu1m9EFIloQ9BDKCZ9JBy6eHyLCe
EmtYy6q2gZRZelKj7mOMiJGXBaPT0iEaNVzb/U+w1D6W8nQYdeV2jr40MMlr5P4DyPrNMf3QtVng
AF+k9HgLJUzl74cxZOB4FdIHUJ2URyevQCM5r1ELtJ1M515CJgEzY4QCw9OwN072PVwrAtwn+1Gu
un0b5Ach5f9/fgz/EX7lN2cZ/Pq//pP6j7wYK4w9mm/V/3rAbiQ//ed8zK99/nzEf13FPyqQ9z+b
f7vX6iu/fj991d93+tOZ+fU/rs57b97/VPGFX8Ft+1WNd191e2zEVXAf857/041/+/ofuR6gLYnl
wL92PXhs3qM/mR6cD/jD9ECRnX/IhnyxPdD//rf+q27++XdJUfR/yKasMlGU8TeQdeuX6YGu/kNW
VNO0TbJ8iqPoOBXUTHCjf/5ds/4h858mG4ploIupGv8b0wPVsLW//8n0QLaJwmmyBipndjwwNW72
d9ODvMzjKB/t8cpUwMwcU8jo5LjtYvtb0cQJ7og8Zltuz8XvO+jHFaE+azbmBWXuYk51E0czBtDJ
mxW2hy7zC+epy4mbtbkO7LiMmbVKN5GFUnHV2vuqkvot4kO2LynTzyGX4ptsnCqI6GO8qoc0wYdH
wu4DnTe6pxAxxEqFBWGF1ycIVVv44q+RNL0g/AwANOiRvdZBG6c9Rrcn4h8nRmYMJ5R6dSzN1Duh
lruo4x6ZFnEn6BHSJ4qihOT7dC+KOuIE3c6e8t5jpkXcUioYJotNcXv870fx22nEpt+ekthLrJQR
C4rrSVnhhtDJvjUFs/kJVOYXUYTaf1zqevRgzBvEKrFIQxVeJJj6v1yn9w0EHbHjEYLRH0Vd6lC2
EUeKTeLwS1Wsu/xMJg4U9f+n+O9//XKBohTGhbEZ42rYNH1VbGVBNZpL3bwQ6y4b6lT+Y91lv9Ao
aNjFPpdDLpvFIaKK3mNEjgjN8r/aGQMRMqpiy29nPK8VhxsMOIE2zNcXo8YwldH5Yr9d0+X3xLm+
/ZSoRvNLgVgmQZpf91OgKIKE3lwHC626WcGsoxjn+XYmlvHMP+oB90L/mYtQ6LMt4LTtMazylVh1
3pEAKESlX7uczyH2Pu80b75Uf9uMgSu/RpqH+ZYoir2+nU5U//Vm8RO/XWXY4A8XOTGRH3AA5SKZ
mUsYDv1xhWUoIV7k9FLhkXNFT1DU85ngJ3YSu4vqJEXJtr8Ta8WKy5kms+Ekon4UNKpfC7FjJmhd
l2NsiWRce1KZLUd0yHO8uVEyYD3GpYgsYrU9AazZiu1DBnW1MBi19zPrDIo7hmutpXu9JHVeqt+e
DMPYCAnKYBajzOJ6TxpEYlAhjWu01txiyuiA7Tg4bc9FIIEZsoVHrhwq038XxdqosXZ6EkYrURML
caDY71L97ZRipdgsdrwcJ9YF6uwgkGTRsgwxhF90p/yjG0tUmoNqN7W5RktxJCBgWGRSjs2bPTfi
YqHhSw4pQDTtpGaKrQJmEdmcqkE8fei3vRMPW93CcTqbZI8Y6fWklw+5cST61/0iX5rGvjrV4wZt
4NMWDhLUtbl0WYh1SOoVHs7GHclQnsdUkdpjwoech1Rpz3pSHuknFDxZq1JbhVE/bIOQxZGkzjKe
lIf4hMQ2EMwal7cuYPJr3BIyZAxcIUbaxJWG5QBmzKJ6qsoF+Elicl0LQmxIp22i9g0DMFvBQKdL
UJOLi3xbqJAfrap0CPG0CDiV/UZpnwgVvGs4Yi9PNSBGIB4M0OoKm06noYeQtWA5KNN9QPQX2LO8
BixYbx0ZoWdDsv4o1XalE7tuXW1uo+0Y6QrDrMHkEXvig6bxJvoMkkQULyvjTj5ofTQth/kLEovI
4HO9VEUJu1rEuE9z4IoPSSxSQBcrK1M2CFSM5NZMWd5K4aGUG2llViZms0XPJzDimuhiqVi7Evoy
WdXeqE7Xn19Ebf7LXV4/URLrymMFgbjTkUKxZIKT+XGFVEy9FWqsBqIlf0i0irrYctZtHZ0KDzHt
6AHPGLYIvc5/YQ1TvQwZVj8W9QjM53YoA/4qvdqBrrYa3a+DFn0solIL5KclMmCTPmzPxaZco5is
bqJpWgZ9pW/DygZ1XwAtZj66sKPMgdCv2OcFBC69H+mQ2wRBs6oGBKZNukeSDO/SRoNhNEyIFllE
hch946DAhzwQZGNEs1bGW3Q6x3sY5Bqiv/fDmx2tcG+wMZzO3OnpuJZ+MrUINTTCXNCDvIrpJ26k
6Q3I+CJ8ITZaDODh1mP74v/QiuuS0G29ViFxRH43qK5vQe5Sa98II3e01kw64+k6lG+U0S/1zzZ4
707zqROEGECV4WA/eM0T8tyV5MvR+0nbY0SdAVwbdq29PobLKPNQBTTzF3S8TtMXOImE/F4RkVtd
GuGGzOmsGoAKROp2NvNR/RH+j25grrDrwmfryyw2I9J6jp+35NTXVXKVo1aN/NlxTygLOOdp3Oko
DkVXiCcU8toG0IogRufq0QrhuwmlgUJb1TxOVQLOqC90LovUNKEUZyOBGZtc6eeARLaFSGzfvlSD
h+IhZwyKA7jkUwbLyJXa/WjfgbLr2+cTcOI2vCmaT2gw1dbeWYCz0UQFlRvD2SVd6mXHTSQZgOvW
kJrReQzTOwvamI7H3XXYbU17XZ9wJFxr7304kY9byS2+FBs13Z/qTVe6uYxMjQuUL+L5amgNkQ5f
oP1DLAH8ikNoctGAFXPll+rJlrYD6dyfCfA+xmsH5epUe9JxHRi+idUTsC+8cya3e0p2g+P3hzD2
lMfmKvYw6wnRqwBWqBEW3ozmZtBWmFSeCJpXX+hXTUfyRFd26irxGuS+Oe1t9SOZGFLTTM5qc3sZ
G2HJy82VjeDitK2sm7TdJVjgTHwX2mIg7JWkP/PwSa+vQt6jHa4wPG8mtXK4Srg3cyH9BIxv4Tic
ehKv6RBti5Cws484td6tJvygfqK1rAM9AqYxeHD47War/Myr2yzdgI/QgNOXLs9JgoWJOhRvJxnF
0t4kko9kKvKniN5xsuYNmyqD6OCwzDP0rFwgNYbjZgkwFh9Ngx4VLXtHVEIZPHlf3BkSKhXoV20n
csaRV2/ArgaENBGty3fHye/RgW/2AE6gGyGtsjiimLSf0nHhD2/DY1SROFEc/2jcNuqmj9D16/bA
dpBWh7GYgLoFxnwEX7Lpp53JrP0reSOQaSKERHxOlXEPu+tPe4ts0wOoPF16BQwTW4f4BbS4NqGX
t1VwbCZb9Opo25pPIYR9elPM9hZYtUM3m+Bz8NXiBSHHBbQbCNJLvSWT4sIL6uHxYHVpkENERX9L
Gdf4ERUTlLKkfVJ9NKdVGhLZVx5a+0DauyJl4iyQXDE/Qb84jwiwGb52jc4LisgzKNHBiYERpF/o
y/4VcIppQfmGVrGcA1CVm7/A8kDroQUQbHpy6XGWGngoHLujxzO/5mUGN3Ct7aBWrXOgms0S+jDR
CLQ30CNdEAYcLJcriUG+537XPDJxAj5Q7NoXQ3sp2zURv2bd3qmfgean1ZpLQ9KrIKiO5lNVrLim
AC2e017VFiZ4BTd8LJ6J/OoxAjC7405GsgdZGPWenGwjE/TB5Lffd/3elJfRRxtfT44H30V6P/Ln
Kht8XSUsLq8JawEpsyClPmbPp6tyGx30B8lvprsoRuCbENCbph0iYFx5uzABYSmggLyuXGnHK2XY
S/pVFezC2dscq6dlaRNT3aGHDRJtIGd+G5OY0NeQBuFsjJBibpxnAmLODww+gTOthzU4o3sMFgp9
E95Ou1RfTAQNn/H4tMcVJKA+9cF4E8lCGTJ5kRH4mfwYra7OWddH+joA+LABvHRGGC4ImkX7Qnow
cGOZHvSJoNhtz6S0fsdTuUFkBB+QZKEZ/JEJ1iJTtwxx4QBSmt8/tNHDOG1tmzBp48bQAo7YVMCq
vg+Tn/342iGdz3wSFsLzqa4XXXOlhtDdkJ2jIiPK5srkAGysRUFrrdNgbw7rjpYl3haoj5fvfbFX
JNTMVzwhtOYqe4G4QIwKM7HDaIEXlwPplLKy6D6RfUsWh+gl1necPd0xoYk0iF7ACxfRg+mWq/4u
R0JR9aYGlX9EVfHtWB090L0k25sPZCHzVVStsGd5kIEMueYWuOEiWVqAbLwfRuIWz1AizBsc0Tf6
rQZibpl42W68MStfewuw8XRzUDM+b5rlw9WUP8moJk8h6tSufG9d94nPlSsuH0P0jCxzAEYcosGj
fmN/FmuSTFdf1TOAWeM6gSkQokbjko6UeGOpSL7kIul1V3uDG6xPLs90EbnKIloadz8WX4Xf/kDQ
0dtE8kK90a6ztXoz0igwAHiEGcYXkz0nz7K2AEBQPRt3sB8I8p90stl+AF8OwoYfHa/Ytc+XdYfL
tAfzmYj1TWCBlnk8koRLVgSbjQCW8AJMUji4kYdPipV7aJmGvb8BngVsNEK+6a1eFYfYH3COk1dh
fcd0aQ7JT25YLUc/3upe50JOUwnpQrfIrqetZkFb8j4AdbvIuKkkiZbK80aHc/AGdlvbY0OytlC7
v5Z+yE8KwlQwPd9DPgNQHrfG+nQrP4bb9AqSKIAa7ByC5Jp0af6YrxKuahXf2q+kONimwJ0CpupO
HxZX7QPRhkoX5RuEnkIUNRm2YUXAsyUjegs0ghQKxjnGs8wXRpiI2dOj8qCiz3mvPgE397Jld2MA
PF50N+nOdDXyQYtli9kTD8019tq+vu5uqk2wekO0btpP+/JaW6KOFq4Bq+1hkF/xeUPtSyGV7Qcs
eR6agD5jAWwLM6nsnj3yBUoI19PeWEavzcbAa/Z99O1tsH2r34f96XrwsO+xV4w+9uo228Ntn5Zk
BtzUlfyjB9h70S6Sq8AloO4BM7w6Lp0l2mY3zca03eIhvS4epJf4bvDa9+QBz4MHMiE/y6feLzbG
okCpfdG8hs+AkSGrP6BbDZLbSDyWp2ZRecqSXuOZloxXhycMe/gI+xkACZH4uQ3vb6a7ao/ZSLFJ
r6W14Vl746HwwI272cq5ydx4ab1KHNt40RVMgum1dVUXpW2XFgoxUMDcr5K2BgxG5/J64q5W4YpB
yea443V4Sh6aff8zvbZX3b58PzLqIfL1Iv98OV3Hd6Mf/Ixes8/TWuZJ0MYYOzSQr+BBzJK+99l9
e5Wp7rJ9kx/jW3S6kFXmteKjihcP8ldGxtKVB3d8JEU6LB6cj/YNgWDdx0Hw9rS23/XH6hWaAzoB
jFneq9fkh+7218hLDvfpLt2pj6bb3ZS3+KT6JHIX8kq9YulOnsQPfBTwAlYQwN0MSZaFsbfWpovs
/Mv80q2lZ3KcNG8t0Qr0lN7QTWivQGiyclicbpV1dqBL3JZfvKv5I4yHzbRLlvXjtAtpY5rnPPXz
K3qn9Eu8981zcoigWdO78BV5w+7E3yvxGqyRTHDFLo4bBRBW7AKYk37h49I8s42PKW49U9nZzFF4
NOjL0mHxmKQFAPThY/pI7qXATVLSugvkBBUczceVQe4ZJNOj9CFf0S6brrEcNmSQ+VpuzG24HjYD
f5DxevisXqH5YFe15H3PwNi62g+A/KObP0kHnGeW4TqnR0qUNdA9+anXXgDobbD63gw+fXGHXqWv
baUrDchr7Ft3py+oikbtRc5nCvA0XJxUuszhJn1GZtd0ltHteCevrMO0b7FuvKrQ10IgL+VbkV/J
4frdOrj5im97HjVy2khAAHhhqLxNDvHt9DyIBlC0EqBLaFSQc6sf86+QjDleFQvjo+VA4NqoidN+
0A1+9FcmDcFTs8m8YaMwVXtvDuXW+TiBWAO8dwe+3H6nVL1GL8ae7P8wX/W0DxO3vusaMBekuRbd
vfUsP1YHIAeY2J5u5/HBm/JRvnGJ5JxgU5Vf3bifnukQu4+JPyMgkmxujGnYGCLgE0SzNPqIKsDg
3I7+B1gu0DiL4U67BrK7IBvjRm7oVwfaUrrJt+l01Y8rCHUHmrzjob/iuaZr2cXgddcC7Dio24gv
lCGQq7zJGwiy5t7x7Q0fvo5apwsNwMvWA82NuXIO8kq+zqH1esZD+FwtcVMlXgUdio83XH9EXuEb
YOrp04Zbc98tcjq85MB1D6Wv0EhiZbZkNvYMqCP8sD6n1wae6Kfyahxs+u5k6Vxnz8XO3DS7qHad
OxV/b8tvE58uTb1hOEgchpf2cVhrNM/VpncRdNsp9/aqXDFC5cyrG9sz7hhT9F/2fPegqHco0a7b
r452Yn1ak45zlXWyTO7j2/TW2EFFvltWMNOfVV6BdDFInvrY8WXe8s0GT8QW+QPqXxr55tiXn8b3
8b24qR7Su9N1s89oBRGQPUQP1r1yqI7utAm2SF9e27eyj8b460fiSXfIbPM5a+v5nzkgq7mIK9d8
Ut+PN5LhJ8Win9npi6ZzJQxr11q8SBlCubBzX+zoip5GfqqDvd0sGRdvzS3+jyv0hYsN84Vb7Jqu
GWby1qqPOCUA4ADf1m+Gh3Crb5wJ/u1Stf3J+pLHWf3+NjVH/opIPVsPzQPKnOHW5D2q+GLzO+eZ
i/gAkrpok6RbtnMkFLs6RryqpTE3Yn4kwm7SHIgUSj9icV6HHYxmqyaxAuJP9pxQECVlDlGJ0jka
ZSPqkffJLbMQglD6HE4WCxGJulRFKRx7e6H2pClFFEpcjy0ft23kFF5vKfdIQQybiKxrGfT4OMIs
VVCl38BphuYW72rprSOYo8xKocfOL+HrrcG9kmLmqwbXiiAX8DML/3YcfA8qMflVdQyZAM8Lpi44
EpubsETqC/wOel9zCbQdfFs0hdSBBEOdzFF9aFfkFaoaY0tRTLFDoBfoaS6PsxIaihtqbBPBtB9D
uwKeGoJiRdXuLp+AeUJnYcI7JeSTRg1osU5sMDaJOCjzqgHf2m0UKYjPjukHWFGiL+qs1MOIuhhC
ElTDMA/KT+6QHq/GwmQYNF8nUS0yAnIik/5OY3wSgwLRyCm/VjWNBreUDsRo1xWEeBpOrkkLNcA9
+fPQ4afSpiCODWeWbbPm9IgotoNJSCPW0WgUIV0R4xVxXVGyRLKuL8vdKQhPq0Qj/C0W45y/UysC
5Zd1hdTGcOghL2RjR0hF6WfTIKPadvNCVMVChmKM/QIzMBEHFYtCkkoV/U3iomYAua0F/iDisudY
rTqD6tUyZtlHJkLVBYas8uzRNMyR4fFXyWhDYp/zOrH4VhX7icPwFyKxgfjHm2LnBLrrr1SugaLY
iARYNAApKnGSTD/TKPlOaVR161TXx6bgvgaClNvRkast9DmQ8Dn4vmADzSbx1BaJ1VInKl7MWZuh
JrMnSqkNeiSLUi+ZhhvgCBlYdDzYUY0E+r1DUeLQInGwBPEN0l0tyi3C9QUxUvPJUu12c66JDQ4k
DS8Oidn/tlIcd66LYjcAGbdgHU3EXBG7plshiNyEFfHjGtQluTFRFqvFAo4X3/a8uFQvW8s6IOLa
HVdit8v681m0tqom97LJ7LNbu7UaVFFgGHWY9EKnkI2rGJwdJnig5Ygy4HYw6CaPl29QCO9JOkat
0Clf86NRrXIH9P2vbaL0XRYQECEaf2KTWJRC2k8Hko8GeacissEXIw4iet1M7kUEEDITf97vGoXn
ujhAHCpO+pfag+c9xfbLSS/HnE9/+fnz7oMRZrgmdvffDhE/2FsV6PeKmPblNJf9vl/Zb3VxEd9/
6lIvDfB7qoMa6EWQ8Vz8fne/KTQGYl9xkt9+6VwUa8836LTMM00Ukn7TdfyXz0TcDFoQvIDiFL89
18t9fruZv76Cy09Mb1OjP5Kme63npAbitqftNAt6isW3dd+qf7ULOQAhi/en0ygiaXXZXZQuPyVO
mwtx0Ms+l81/te77z4hTfDvteR9Lm+4a8m3Ldr4/WyRgw2TMVyUUimbuyFFBYTFv/VaFv0Fykfb5
jy22yKKK3c9FsX9OrEm1DXTn/uIUYg+xuJzm/CuXq/mXx327sH95GrHf5ZfE+S7rhjkL9v+xR/8j
7JHpqICC/jX26HnE5jwL/wQ/Oh/zC34ExsjQFFs3ZM5lab/DjxQ2WY6taY6NNbtxQR8ZoI803XT4
J+u6o6q/0Ee6/A+c3i1FliFSyjP86H+DPrK/Q49ARim6BgBKhW7jaFzC79AjZVLRH3fK/lorXwhv
WaDZUL3LBrDNELEWvz2ZP/Brf4Okf5PHWVMDlJqBTGdY2+bzn38Hg/Xt174BncpQk4uh59eCKxDj
JDGe8gGE+iK4NYhaZASj8nQXXmmr/CHGu/yl8OOvcBVv9CW8QPTBbTfaAyrdD561wYA9d6G2ToSm
cz/f/ftLVYB5fb9YhdiupjAG1B2DP57850czKjV8tqOuXFm1TFR+HmNlIgHda3P6Zs5Ad2EE1axB
SULLHqxZRl06iTHcPHJr5oFcO5eSkEgHEsy6F6mGgrIh+Va1jYmjzItOmRLsdOW3ssgGUsmk4jXE
rdxTAoVDrMtw2FooWCR7ZcI0JY0RqA/gMi0nG4v3SzNwbuqyqUt8XYGnoAn8CsI1R/g2JLdFvZsT
46JayN1NZpf9UqCMTCPGlFvBQEybx6eXBUNDBm5WYi7xKr9OZ9iVWJwqKLaFEa4vqyqFEeZisiC+
85AcT5nnBXi7FFtEsBg7t22R+s2AKEY8z4wMq1fXWVm4Ar50Rk2ZAjslVgjY1KR3EEuOJHN6uwpW
WtctMQ8st3qHGYmURH+UnLkkqnW1x3VKxXF6HiiiZsPYLbLKrViUc0kZmMj2MvNiR2I4GsgMTK0M
Zejf6jmyDeSBg+eS4H1TyuoKAdZme5ohEJMhX8lxEyzFqmaSUCPD5NzEtS9+tWd4QtikP5GhL31z
rolVYnGpKmXyYkAtWEhlA2l4niIKBFjSzA40F8CYXYV7C4DtStyvuEtRCjr8LhaiKNtpAbE6ub/c
oZpKeNCKugVOirmP1n4WEcDmoKzJ7w7zgPxy86KkAOpd8zn4o8ToV5LxfxUlPNSQRtSnjT1AsHYs
40lsO8ZBuKkLDeEXuMOmVEvuME9uouzITztqA92txQRMVDWbKce4Uuc3wZjRL6Ik3g7VkNV1PwN1
BSpmfmH4i9vQF3jnQ3wMGLHPE84ymAefiMgia1F3ljuEEsabTolrqTEnWqOSxJImoDRo1cFLyUaM
U2ZZtGGG1sRKNYD5stw0z6a1AASK11ZABc+lqQV8FECOvbyvxXlKO18UEgv2sg6qK3E1ubikXwtj
hrg4sy632BrUCCDH+WSgYsRLEyC3sj39cvIV62DE/WHs+1e7HHWwG1U9kiZFFnArz1MnmPDIchhZ
Za1MJ18p80xKbJ3m0rdqFpBVd5waczJk6XDD1MBWaIGKFdJ8QlPBmLk4ti+X04vSrGS+bgkPiBoK
yHx1wwjZbJ6b9fO0bJwXoiTWjbDXmbRXsQ7WB4lksXJCtmxhlM7RP2/+bc9G/pI66UQm+7/Ba6I0
6ElRvYjiGM7ujKIoFqVtvEd0GX4thmKXDQK/dka5iZUXlJuoSjaM/GMG2UY8+YuRsqn3Cp+detdG
gJBK+tk/YRWVU+msZwpYL27NwrTjfL/iplWtS1dOKO/OW3Vzor2L0GZkgj0/GTUiwBSDsspHmAZm
ou1xkgF3wknO+4q9RD2fMXGXqiiJdefT/XZMJrWn1dgfd0qlWitNlpZDMn9kf3WayzpiRRhVMen8
tOocAL/TuNH8mtq9gUTb0XoXtWReJc/vK+q7JjpSVPt5AilKl8X3daeBTsU0tHiFasnuhPsGT2A+
Lpuin+N88395rDjssiUXx13qovT9p/58SWGLkqrDYxgBMVVQXHNaM1+ESrRI8a2hAC6UyS96gCIL
Oi/5Viz6uddDa25WtoRCsuqIGxlliJ7WhI4ZTpEVNpmoqHm9jmC6WNiGfKclWLULZNllgXUKmrZz
KO+yyOLyq45xpxMIM7nAeDyrkwF2Md0ciuGn2eBEbUlWtnC2xBRkXqhzB32pitJ53dzrVWk50F7N
wMbECmQ/03nIWV8rXotWiFvPrlDo0C1VJv02+pbLtAISYg/dRkKLOTGjIxpy6Klm9C0yToAA0e71
g56m6fk3RSDREp9VqeepN6Qna2Hj0YzhFI+nqlIc6kvwUnGM91xDAD+Y+8vuVPcM2eZipNAwiUXV
QGGPzHDybJL+Qz8G66L7IR6QoUlZDg+nmDa1en2OfM5/DXPu9FKrPiTOlJBKrVHQ6Y2fbaKVO3yK
FuNgv5c1cbHeCtdOWo9rBCBahZClHj5GCR9vPY+whnl44lgtDkddEdzh610S92Xd/Dpoqo4+5ZBw
wbU0OZte3fcKXUhdWmRTgvQW6P9Tw1h3HMMU+NYur5QUnB+WTYDFNqURqltF0pTzYoKq5yDYte6a
cQ2414ZGS4ZVnR7KU9Atk/EE1Lq4ixUGODlSV55B9q8KMus20UF7qs2AgN080xaL32wjfq1Dka9z
0yNyHRdM5/kNEPXYTGfpiL5z0T6kk7WkayuyVCAHE9idSEfkqXdcC5QqisfAruw+PDSDoUDFB20/
qIxbzdY6YBo+rArZ6OhQT8rPepBRNp47ObEQYVsR5RTVTOuU1QR4Psv1z2JQbrKj1m1TW+rQxKGE
kCHKCBE6CnCAgfpyB2DfJ/4yv9UdeY6AnlenTlSft+FstOuwiltdVokDz+c4tR1DstpEDhQ9UsOt
505IRAlBUwO5EsVWT1q0ETpi+PpMkJB7h8iz2FVEEP8qqnjZIPY7H4Kk3ucxASQo1lkwfUCA6Uuz
yPDwmBfylM2mBXORlx21l2m20psIV4t1lqSzuaj23agYG7FKbCQij3XDvBvKyyTXSy7v2CKEZWGf
WvWBvcla42bAhG/Jm0KXrkaknYJ+1ZshdrvndU31FdpomAhJD7HKOCmSJ2sODKT5qMuGS7U/gLB0
dMLwgCARoPRx5OUFQMrSWil2d31cETFvNAhvvmH7/XP2BXr4CkclsvLqqvbMh+M10447dPQdGNZe
d7obwbsOqybxKajBrjS3YDzH6q7u91V8Pc+SyPOE27F7atX3DtehKAUC46cqYgxPenJQcKav3ZO0
yxOYbCtMJxPYk2RhO1D8QEayfZZcl8O+HfYT0DfHOwW7RtrYDuI2tyGYcXI08SZFmm7E7WpY4t+L
iwLIANvFracv3OYHDHRUMn+WyJY3MHldS3qr8oXB/d831sZIElceD+R4TukzSUNy/qEXPQJdKz8U
hDUTt1MB/vigJGFm4qILOEh1G2kJVAAhD0tGxHaDskgYL5G8LPWDjQr6Y5Xc1PLH8UpeFou9sS3e
SVBeo2PNJ0qqHwTI1nCTt3Ffe8lPVCjea0Aefu5JNwYtEYpRb4gYu/ZG/VRuM7/fpC+kM55Kz/Zw
+Z4W0UFbd2vMExbxjeWToTZvmHSSN97Y3ulKWRcfMRPL5hpcAn504KUAtATSpgZUsIeKXbRLhRF2
4+XSIvA+SEofMgQWpweINCT8b6Xr8Gv8jJ6Kn/m+3A/M/F00+l4yY2EyzX5sMs+4Vh/qF937Qupy
t2nfAnJpi3g1rWKXC2Ycss1vthrp91WB/q/uyyGOmXRZ3mQsNBy2yLC8NAkumXd96Kulh5+TWa6D
paOQgz2tkHZYOKjK3k/IZqMh8anntxFA3dcQMUTZNzUPR13gfw6h3nZNSk9DLh2rP4IDA8H5RVK7
IMQKBYuH6q3a7a1bh9vKNqab3ZsD/rc+nlbkwTwJ+7lpPcvMjD4t5MTL8YiqfrCP1s6t6mVXqL+9
NYBUP1US1Qswp6mzBlsKuHi8P6Il7iybYd2AOA02ySyTewcgMXvXip08LV+bEzpYIDjXRX7dL+Uf
heTjjYXSC6oT/B8j3UiSF7X0rgdLtUstJNR2AUPh3tUOirNIn8rR3RkPnbQgi0syGbO3z2jOPJAz
503aB3eQ/K3XDgsy1L3fHKjm2rxR3+n6unv7v+yd2XKjzLatn4gVkEACtxLqLMmS3JdvCLsa+r5J
4On3h2rt/a9zsSPOuT83Cper7LIRZOacc4xvTC9edRLWXj9x9rpln8Zv8jjpTOjfHkish+FL566s
T6jyOf3sClwYay88EK8N+xnV2gSACjFItBLvxa4bfPzyzpv8Hm751f2oD8Q06LDpVlVx4vHXhoMb
+OoZ/mYerPpf2HZ/ezw+xgbwQ4AKw9hierWsHT8h3z5TFP1r42w+mLdiWo+MWfK9Agz/Wz8DzfiZ
Xa1NuaZIexEf4a/0BQ4VhNoe68AKX/1j+l6/E+l6Y4aH9nqD5rVaSQbvGbisj+xgPb5NT/aztjev
yW+MMZiITdQSvv4H9Jh8QBy7qXGbTzsIIrvhJvaI6A4pipM3FOLDF9VxekB6trI2TJzLtbMFg7bq
ffJQ0VeWK4MsQL4aWrpfGz6g1pQlmwLiNnzmB0hPAl2RxN6+0k/AL3bhu2U8pKvwuQx8fvVyAwid
DFOqX7Ui6Xrr7oub9yP1vTcmj/68Tz/znb3RiCNxL7B5dbzHaxZNZtEwTpQvEVivyhOPW7KlSbdH
eW+/cx+eQCpCRt/QkkCgEq5Espsf0Z664xbNwe1nsA9PVJ77Yj/zoGbIMa7dXj8oVp5ma6F7ZQU0
17q3En79zDVFZDDi5/dFuSYoZgr3Mb8DOGISzHisr94HcZoTvAlgo+Y2ICaZO1+g3XIQZa/RRbe7
gPbODtUZYsTkBxjC5pXaK0Hix3f0tvY7AFUohRX65RPSjEN9Crb5g3wDaePuYEfvEX9cHAhCx7ra
VnuTPQVDrg+vg3YkqKdk85sElZP3ZV3TVwSFu+gbvaH9OGbE4P6z/blFTcPnvkWaLBv5AJ6C5tED
40n03Gbw+M/Y5D4nsZbaqFcKLUVL+G4s3A+ZuJyt95ZUYmVWVe+by3B0WIqb+0fY7P79kbLNrtjf
P6kI/EPlgFkxJTNjFy//JrtXN//7V5tpzSmmBecHaS7xiUZeQwVrj67zh/B2Z5nZev0y4P/3S9Lo
/YNmZsPD/aP7X7RthfxOR3Re485Ykg4fQgwbJLKLQ0vn6u7qmBdXx98PST9E3k1cge+QM4ABJOLA
CRcV9c/iD4nuVpF8cY1gIlpUOIuVJFhcJQ72kilNp728+1D0IseBs5hT7h910VIU/PPnhqYjWff6
US5ulmrxtYjF9aIvL86imbh/9M/njMUdk2OTCbDLxAY3P8AavP/AqukAFQbimsTQCH+8wCPRH9y7
+YaB8CFZ/Dh/ByD3aUxqP9aLa0ctM55/XkhrpLL9n8+JxfuDD/Ry732OSz1y/6i5m4X++aQl8RI5
yzxFLBWfxGikkwGyv7eDu6UleP9ILt1ggmX0fY7LwZDGc7a4l9zFx1SNQ7qeKraJoK/qY6OTrmZh
fNL7t7Ge1IFs0q1mjx7m+/9uIOkuMSBTim6vKOIe4VrdzeR004kx714rr6ZcJ15eklrkj3ZPBuvy
R13Fw9rlqORh23IW/1Z0t3JFs/FS4d7ZMgPAZba8MDEmJjR29+G8vMONZb/npAODUh6RGSZLv85K
ERg7gVv57iIMgFz0ny//fG4Y9OkggtN9fPd37mf1JSRKDGx62z46VD3m4mwblkbcvUVXLL43exhY
9ZZ2snU3x/1tHv/TTBZi+LQXJ52uITXQytF8KKbuSO0bsbLW31OXejwjWLa3ZWu+D61rULnxomP3
KHTVAycHXndvq97f4PvLP3900dbxS1IY6pzJ72+vsZT22uQYFEagktbVIrqZJpf2Tr00nf++LD1k
u1qEBmFogMQAw2fWoEa02aBDd++wJiJpHv7+mQym/P8P4/7vQAC2KZme/e/DuLe4CeF4fP0f07i/
X/TvaZxj/0tY9KWksOEoimV69t8wANf8lwQ75Vj0sG3X9kxmZcuNuDj+vX8B4bDoBeqmlAKiwP+M
40z5L76b6eqOdFwhIAb8v4zjxP1/+c8ZmQUMwDEZE0rmgQydXH7h/5zIuYMswROFxr6b65v0DOSs
aZFs0BZ3MZK0kJwTAO87KlQ8UM4RzWBqUaHLHD4yezqF5rRopZQxmQSvP5YDThgxou1aCvyyauhe
UI95dLFI+SXlhRxV/LWvNG3RPPVgcD0UdCbnwl4nZUgOfmCMT06M9aZ3H2q9fZbidaYFT+VCjKyD
6Npg43Six/TPPDfvVTDCq60wQHi0Wadw/FTtNX5r7BZfjjoSBaNhS6s+kzb8vg8MlgUTMcdTLOTJ
bWlukVcBQO8w/YnxJliODIDSFJz9HGeY9g61IOus86B0DhZg2GhKFfLCdilo0VuwvZzeT+1AMhyJ
Rs4VlnuYLRQz0oGmE1acCbwJmXJR/HFy0hpyvrhuQNRzpZU/QfpLRqTWQ5o8Nfpb5v0ybZTh8XBO
Yu8VWCyaczF2DxltCSYZ+lMccJ4KF30XCb3Mm+xVriWgsG0e+iYna7bsQwJjO1x5ZTQjVNULyDMi
Ba6v6QEeBe9BAlClJiosGuAq3M5JvOvmgIZ6zM8vTOZKDbc9/KD6o7T93srwZTjtn9FzqlMVy2NW
82vnfU9yOf1NG8D9VfRQTuygKGmvaJBQoyHcFl64N6cwvuR696tSQw9BLJnp+Abe22RNBrlFxqGa
DGiDOlWAyg1gy0GySecw9y041ns3wRni4E70oMC7kXUZpiYgVCpDhdv03Tb1rtOi0Os1DrLzYv+s
itdq4kp5IUnHMjL4UazwOMSjMMDn0hsbXXKfRo2vQyVVer7FcYSbxvgkfJqwvSZVD3kr3uwYy/V9
eBaPjXcY5T6GG7h2Mz30c4jNU5L9tpX3oiJjp8Ly1+xq32QglVslUrXRA4qbxuJ0xqGsrXCe2JSl
bnFqlv6hMIpyG0fug7tUaXNr+zm/1moo0qfSMEyGo1Q5GuEbUGmQuSmrPIwTqK7GwufTZMa6lPlz
NSfttjSm73EUanNf/b1+OIWScYGzPGr2aCm/ELhf7kPY+0uTk+c2axDg7puPFk7CD+Gjr/7OFZfD
hYVnJleJvb/vviPZU433w9LzU9DQO6AzZuXdz9R1d0wcQQI0pIbSv3L8vIEsWzQ6Gbh29iePk/7v
LRu3RJaUZJBbUfkrc/L3JtfJiM82TCjazVjb6L9LhzohoPxfzjT3l0DLDuAI1O4+U72PFdOVNpOi
O+ZUe44m6W9EmrZKB1DxXuWAZefCaHl9pn/+mibdPmlGvJ2p3W6SQc4PQZFgLifxcqMWXkAZh+2x
1Ntb00sycBL56Ermzd1ylqttfNVY6rQquTp1w35tI4dW1D9dGGKcN0v1IKx4k3XZfOhKaqNQX6yf
/SVKvHpdCQtvWIWNZVJ04TMF0KnVyr3Ta+iOWwsQ3tLxTwbX3DacB2sYfCsIdxw9+2j/9+eM7WdY
PQqoHiPIQqfqN5mJBvWobSIVfblR229b/tH9+NDknJFVjNnnl55644NYXoKZBESYCwormeoXr1K3
vosJTIcmcuhwaXHSkY+eH0bCm9vRmcgKYDhQa0ZGF4wIEWbnD5zvw52j4c7Tii+VQ3/sJ+MaKsQS
PUsB3Or2G/xsvK1KZ4JbKuh7GfXNhjOGNZx3iSQ4h5M8XWQhkukJKvNJ9nPk29BKd92hDGVztYSL
eh7xR5Y5M4HOG8nNu3XHBo9sFb400VjsMg9kb6CUw4rg+oma4G9T7kuqgAdhp7/ERKtHypDmEalx
x67NYr9ebIcTAfHLRoQY4tyGiPyZ9ym6TulzQebZLmjTWwo/+XE0yBNrSPcKjaZ5m5qSdatuf9z/
RHwCzjUznn2ze1eFMM7CaK3H2UZJXmdauCuN1Nj3PX6nArLBUxpI0pE8HTF7algnoxa/uyFilo/j
NnVPyrJifNrd/CWi8jFq0mqV5yZOH9W0flB75juXFt8mZ88J+cqJzJT1KNLu3EexuS1mxjqNV1Xw
BU0kBRJaOrQ7BdcuRKvhTgIeO/FCFNcdd90YhH5haTSIlgSQltiC9VziPubGb7dei6kN6l54DaNv
K5jtY1kvmQ5NZWAU7q/NPLss+XXMbQc4y+aZOpcjiNmAktUaU7VPDfdg26XzIAjWWSJcTg3cox1B
haVfjOl721n6yQ5A7GmyMBFKJANYwDb1XdjmvlZq1ibIKO/bkKwy0SZvcoJRnECv8JUd9BQBGQnj
EICJJYreJXFkp7DXulUVB90mrZTcj5MrHroSn8w4eN2zPflWkLWXoMB6DnfxAL1akjDB8C6lLFkH
KEYe8uxXYbKLkMEzA25zjyq2+oORe7RgDH2vOJGxTvTlcXYNe59pNJYNQt3POt/Lv/8Fl7DYOFW/
Y1FCExSn1ygW12Tuh+fCBHBXtuFTrwWkQyfd9Ci9ojijkCZ+Uk+esl6nYap7LyE4cU0z34IuDT5b
GzZePKTVuUGHS6D782DOD4ZjDcgn5h5pi9FRhcbdVzPtMl1pD9HcIh2HIb9LYKrF6zzrd+ME7Vpv
kmM3WFgYhkqOT8psD46jXRNVejdL0Tzphro5ArM0cVf0A9T20TEh1028q3PfcIwzGEm73UsJBhZw
Hy5Od8q+tN57MjWZX1K8Zb09EBzmOtOpqE7kXdDPsAOB7GY8O93AYLeBeVaG1mUmtWhLIEU/muHB
tQbMMQP/aJacy6pA/ehnN7waXbErRM1goHPh53DLojd55i16mCN54nTawdGvoDAb2scQ5yBtvSJ/
zUPrnCWM8tKkOQUqpQU/tjPI9OdobjQCIhVxJEGk+4SulkdkI8+2Tuc9zhvtEukT7g7J0up+TkUY
XjlE6NgVgbwy8N0lCR24Cqk9ODmnfx0sokX6JoHg1Mb9a++mjIdGQifmuca8y9M2uWX9mhsfc280
+1Dx9lBD5lHjnI3ShvDoLnlvwrHIigWaTiDI/NzFsXEieDDddXop3mOxc81eHr0Orr3hjPap6uKj
5gk2377LT0kyn4Ni0B6qVlTrgeCULYBNRpGo8VemFlW7yorNkxoiex+Q+KePOimYRAS/1txfIE7s
acPA9KuhGLnEiSI0qKnsfRKCxmxNBYa6jMtDZuUE7A7NxUsIkZw96LmRGDcoxPtz6mjhQ7RNGi07
Vgk+fIFe5RVo/idLH62ruHuNx25rhkxr8og7jlMYhosxxDVEY/nk1PnPJMGIZmoAC+ektz8IsE3D
T1DbA5TBgYjTVo/WeUMjzmCHvEy9+eRNIFpZ8MnMKFvCYexIbtG/dDvOzc1Oax2cb3NIG2okFUmz
umZvwAvx55RBCiJ247ms+HZpQa4uUUTvXQs4Ww+d6lUX4P3ywYp+2UtjAGTuazM7dJhxe45O81oQ
NANKemRVr+fqR5tUmMAMLTwSugnlyZFo14fy28mb4SGc6F3IsrC3RVu/Mk51KyP6TlRzscvcj4F1
PxLlJf1gqqD2xkRw9K502D2IExo7Cp1E9m9RnuqHAJ2Vb9tVuU9nfSdZ7Vim8McHzFzhLPxmVExn
FGPWWDPWNEEIktcpuTu4rpoWedsCndwhaN4noltOVhhSyvXasHgWzIOdT1jhSXMVSQTP3ZtTP8wL
Mgt7x/2IGH7FGd2caRromroNoZEtPXwGnLvUqcfH0ku++C7BsaixuzoOATXk/4mLGQ3tJvYUSSaj
2szBaHyAb18BZ34KxxBA8VAAJMgjIgR1vT0YBtc9Ca1NBUL+CqUYx2rRhgQnksWrV9hzMhhxOzvr
/oxmGT2nKcxoYgTei2ZQfm5yOCQqmKSd0DrMs3l2EWlt89riNrZpNKs4uA5ZcOsj2+bJAY5RmclB
aozRSjIAem8DEqrZ04Gbt9xojLY7jSCLUFl7d6r2VdBqZ6FNp4Tts2WxZ3BIFmfiknVCgEh2jOK8
9luuaKxL7czp6wInlMpIMAlryBllk0AZ2JfxobDt70jNxrZNsPjqHg2cPmydXTwQL4nGpjyPmbzF
ffeivCrdc/x1N+NQkQApw1NVV66PoaXkO0NTakJwAzPf2anNP3YAPrMWeuN7VpFcWG44b1RG+9Qk
hClMMOQRczI3YpXElhokwUNhOhiFwxyXGycMXwbh45i7/WPwgxYEURFQkPY5TQw8sfj1ixyKfjc5
t7jVuv04FhgGBwZKjgRdbMGaO4nsPNuMTdiZCO3pSVcIIudjMiNaqk72WgT6BaMI92KUEw5b97w/
pOYxY4083rUEwLnf2ePgl6qoN3aKx8dBW4PetTxq4cCjrtjyVU7/fbaiY5/OXOTAWWlJ2t80hxsz
MYAwQAM2q+733Fv1cRApP30hv5owzUGRDHSciw5U0jx2K+Uq72AAIg0TIhkaOu+3dCSDOoLom1Vx
yKmP6A8DEeZOS/DfD9MQ7XMSCJI0MfdTYJu+Ww3jHsUxo6Iph3Q4uJuKsLKtIYGpVFDpu8krjzYS
Rgi34hjYBqPyOlUnJ1AX0svxUs7ezcuS/jyU6YuWP9lmHz1LlxCs2jKuuobvrRrKJ62BBOJ6YSvx
BVhnkpBPecJBL7KcUxlJ/I42w6qCMMwcouLUWdZRc37pZTcdRYrAyElq3ku6nHr5rPrWxEXIXwUi
3PQyCw85AagHV+Chq0V4ROQmt1NrBi8WoJDIQYszztVnt0zNE6QXjRP9GEh4Rxq0HSPx2A6MwI2y
KR4B7dMd1pt869nkNRATqhH6ZkhWzJyhJVa/dRb2txGV8pqKUt+HLlRH2tvrSDoN8+SeFDNCHYbS
7eDdmL5RGhwQ3fZl8ibCCDp8zjLzWl8fIrEROgFYRZpXCAjIIIYhnTDC+GSrFpucaG060wr6UkiC
UGv5kJ6bg2HJVyJB4MxOTKKlQD1BxIR4kK8Z0tGx5ORSZ1g2PUZLaevItZdGb7LJONZkPE+C671l
C1hV34T7jrdxtiFFDMMvYxxeIlCvuyS196aq7c0UW79r3fttZ6MAIZP/RLLTwLHqtl6VyDPFMLgT
yZiLRDfxZlq4Ij3vVXjFV4oeYz97eINHo1oErLRUZH3uCNmi0gYO3BsFSbNtXxGv1T5zJT4swPGH
MmZoE0c3pKXIKzkhCj1DTv9Yi2J6D8LZJvkD3PFUW/lTbroHrwyng+Ykp2Ho34i0zzYG2vyDHZVw
7zWyKjVmT00DimruXBcgEUAQTxxCu+1+8uLPOOxTiNDPUWKSWDRsNQUuyHEa7vhBkc3IZHPkuHSJ
41aQDT/F25C2EyrdXWpxRSdF2zCQzQ/pwF4hvyHcLPmpIXGtT4UWP48DR0/y+YJd/zG1yUD5Dle0
YQjD55INjTawZkW1RYoI+lsRuwSnIewQPHQdiY8aLtJIYPPOaa74AYMLEjGVi0AIVBckX289GF/1
nJebq3DG90FhK3fGkq2wF82+n/U1b/n02CvXurL029cslwM6FjZK2Ve3oC1dEm9BmgrN5URmw1Ai
Z+qHiIYDBVX2mU/hxnI0Y9XHdXTOPTPmpN4CJUDBvMbZanJt6cS0Y99eDJ3+i8uv5cso+MWQCN9y
I/O11Ux0UrU8OQxJdyvc2by2mmmua1fL/dGk7aF7bb+fE35pGWs6YxjUg0SyRfuGW46kUYyWqEjN
6nceUvUbYe0bVjv4NQ3WqxX2KHyypmP3NxV7UWyfPWlUG4dg+03nYoeeoSvX4Tkr0GpNbOjYxqAH
AXeRIse5ClAG/mZ5TNxi15p9Drd04PmX8bbvredYAU+rO3FsQEENnv1S1qR75Q8MWXGuRk/D8hLJ
4rN2uvxm59ygVH0yrLaZGru1OzBZ6Vvj4mm+0+PsBXsIOm5ahRFIsyk8CxzOOWlzQBYABLRLioaW
8pBKj8i/piJPQeMOK6v4W0PuYHv1u9Fbj3U/fY2x+GzCftcENtlHTXFpFMHgFbrBGUVDlA3mK1d5
WLQeF1tUP8bA2sN93mVA6Gf2Qc45eOwL1zzbM0omM/0G2MLe+drY3rVyoeEIhrloh+g+h7L9Y8WS
YNcSrJq+RABw4oECKi4j+eupsHe96o+0rRsE/ItSUmfiHEevoZrIO61fo8wKIfZor6S/Adaq0ROJ
FFXVHEU8cv0PE8Q2zKkzkX+KJpaK6QFIwks9pudjkr8rwcE6rFBy0BvROG/YKt/VE3DoAh4LcQAI
Ksr5h4ivUcRJoco+uCc/rVxH11SY4baS7Y8uguckjODNC5KfKfkTO4Kuj9XUKwJEnbViAxAWUoCW
6f0sJgspgPFkTzRO6VGspByVn2aITZab14por2hPjgHczVamc6T59hZOxJZlUVHRIYBK0+RiZ5EY
soKK/ooO/CAyQGA0tCkyS232LS6kb2jw6VsNDzQ9y7Lh7dOL5EdPf5DwcRlwxDQBwPLLdvn8J9Pc
U4oyFLk8B/Zx41Yn6W4M4lBhn1dgrlo4C/Qvv3t3/HbwZlQF7YO0YqmdJn3f5Jp9NIxNa4TSd7rW
WxPLQWlZ/5Zx8DlLQuObMeV9yh77xHU24QhkXW2I2XlwvHpvWPZREAOJQiw99aFAQDEVOkge51oS
X8WtRgrR0Kk9wmhAnmX7GaTuzTFQCOkz1bvhtceJcQje+L3lPdRqAEBCm4ViGoxLUiLEjY9NVf0M
HQ5yM3nzTT0UpMcdPTV/61mukcPWeVs9Qbii4u/QUu0BxP+a/t010SfjYNQunm6CSqyeNcp1zJPk
r0xpkEIbleY6rdrfQW2rywwLLTfCn0pYwwcnFSBI5H/bsbND9/nmcOZeW1oY0fDmZFeaXNqmGsmw
q/r6Mw2AxJB4kF66iZZDrc3u1uV3A8KCbsym4z15PAG8cYNPXM4Be7wAhgOlQ4UuShFLPBKuB5SQ
eYdm9m9ubZDQcHDqPv/UTQ2ZvfZHSwRShZk7Llu6C7ZpQnlNYl/vABomLnG/c4HLi/kqqK2hf428
cdzVVXv1HDLkcKmfOlNzUUWjmClBh56zjhuB8Ub9YnOkHQ2NnaOgmi35GmsojXXaEntG6jSEa6t+
X2SwPxJQoZtpHDSUKbOJBBcE5xhA0iPCgUjzYez3Woq+38u7s2vaJ6+obpzuUPtdtQX4LjRV7wyH
LkyrL5x/zyVUJqoPKJHXxQjRifDwJzl2TAZEvZ6oPf2itW5SofkF3q7PDdW258bsYTjII+WSKqXR
Ya9L7WqWj0bLwiuIAur78jKr7GnWUe0liizd5DFvwNDYwkTPJ8nmaBNSimoCS9ph/gyE/t0LsA7N
SJFEHfPNcmN0QbnDf6QIuvoOMTZsh+gcD0gGonSYtk5ol+u2VUQatXW4If2i2XoycnYt91+Shdmp
0LPiUHA+QMnhbS31Hk0Bb18bboZ+Tg6mgpTRkURN+igqpib4E8Tznym1rBu+wh6OznhLeyrJOGVT
WLpWliSiwiHLkKensHy70V6c+nOs2BjsOfyI7JCuO0yuerwZk1tvWkF6QhPaxzzWrkXaHrqxJOhM
NzrfKpjfBbX56InqmzsiJ9RuIKnmbGnQTUgyTc+Fx4mCwRIMsLl7VcMiG+/n7mRm1YFIb191LmGR
cT3jAmneEq97kjUgGLdmKJd3+YpJECd0mX0VWQpPpodpUoKDGmekXn08ie3QTPLkVB1gNee1rXVj
lQYlCdx62e6bmDg9Pdmx1xFmr3nfXpmrj0z/LCNcaib9gP1UE1u8yFH28zxELE1tsK8PvVSUOWor
UufdrPMXh54zItt2fFcKbePMiDNAX5mLT1Uir6rm6NUY6gh2oZbuG8dpSUIW4afRuBs55jmyqXDP
WHLFG+Eix41Q7H8MHCvPCZyjSaMHO8vsSA9+IXQ2pzmHKmpwwvPQa+aB2W9qkymhcgP+B/GksUZS
HxovSRCwH1XFQxjIhymqIeF6I5gbRMS1xf9U9ZOEvFr+LmwLkIn8pSrsiHkFW7JMiQQxRo7+dQ6j
gSvWTZgfxEM8wqnMmSXte8IS1vaInmaYAT8RWsT0pn/qhE64beJugwEFlOWoX7mM0FLk+nSTnXND
4QFkbKy3VoMM0JZL5I+mgEwYDoDAox6J/kYiMq0qnH0J/65JD+TsznurcA+01GdfKrELmb2tVZhP
2ASRmyVD/gAo5d1rEndlibe2HSayQpyXYS5fRdc/y8TZxKSJhKnch7nKD+Ggp9dq0NJrwrEQf4X3
HFaDDk+Kvlwkh0ebZbU0pXZh9iWrM8bB8jR0bLK6Ex+cSKNLJiil0SMUH4XGwmSweKetex3z+spR
u/ZVZB5ITTYetVRPd3HFXpXHb6ltilNO16SxA/3KM8wBeAFQs9GgkK84XWDIMuW4FPQTaXhNx3Ke
A5vT6ZXb1aNbqIuaqbrZWLFnHUjWug2mzrnQqj968uzJsiVz8JNwPfIB9HwibTF7noTNdYuhIFGn
I/8cXL+nDemWtCgMyRh7hgqIVqCePKqfOQdUR1RsYE/ihqxnS0JN6HtDypQiH3auxtvT7mXgvaTW
CLSMEQPKL32rgoC+QwbGOdWMTW+yJyRE2bQOY3/CPbKK8UgdWa+hF6/Z1FgzUvOYOBy9dChRGhPR
mrAy2rqjzxAy23UGS11kL0WHl5LKtM1Z1m/kyrC2x9G808f6PHsC0tsE0W5mCsD4gDM8N2bUfSeV
YfhOVECVUfpqNlihS6NVj8r7Hiqi15N5eiG5kkOxqdRqoKi0UvE7mzjGpjPjyUiTb3byBz/LbzU3
pwrB3WbM4mrjhgVK0YqmHrhqithkXNXKcG5O6BymEBHHTIfWq9/or+UPndm9OZUxEOhjX2KqUmYt
uXnxcghhKviVOkusdWFrh1pzTH9URG3mpI7V9pNhsI62JA+5s/s0BijwJmKAT5U7HoRUFpUxklaj
KX/OfULpMKfhfsBuTnZjt6uUybvBcZd8JYi7/fg1GJLguir3K+drdHr67dmXZ0z70a09hIokTjil
PsJyB0/bxzPq4d4w16YJxKvUIBbmcFFFOzNtuLh6cOMKbiHWXO1I1Lsh7fZDH/iNmol1Co1izf2b
+tnUXbFDM7myiaQavAq8cSoYh8EOn81HIuucHcGKvzUEwhB2C4e0ukaaj3M6xpt+LgH5xcxczBu9
3w/gyG3gUFy25sYdY833Msn/auOA7qKPcW4UfN4KWGwGuUqnqt+5hR6uc3uEVl49JgQpapDfV/qk
fvELkRdJ0C9MzadSL56820zezSsDr60t3eosO/vRZoQ4pTaCPIuC1g6CJ+xVLs3OcrOM9qBH1TR9
0hquNTS1urkwra19wq6ejDg8uzVIZsMcyaO18bniruEIm2xE7GWHPm7fA9fdMOdQxMHyBs2cSZi0
ertuoIEdFTi0I0DRZQBVTcLcdjOIZpMTUviPcpXkrK5l1m4MCXuUHhBafenSHWvUXoP+O02ivgxl
9MHIT27i+LNMEXdjY7pkgX2rDXHCAfzU1ymHTCs72yEyBkPQC+rz8MUbf+Z5GCOdE+gygoxQWCpA
qePQMT1C5iuD561gO8J113dm9ZFGk31ctE2cXWHQ9K3CGzEspLep2fbcEbtG1xHh1n3lR44ydqNL
7rqMJFnNjsLoBFEqiAa8AhotBqo9MNfR9NG63bksME3WOeCoEGFeBhAwjMGdGZRd1jgiQcmAFMmu
3fZxg4rasB773GNuwPxpPSZeCXCz/ewjiqfIQyOZMVwJQEoH6JIg9G8bF7iwGr0VZCZk5M5rrIhz
I46v1rwjhdeG1t4qNN4SfnJp4geRdCTUwjhGnBOp29i1bzqjzTnSXsoOLm9WiRd936ZgLaPmbJiM
KtrUKw49FoeklU8eZP6XIAPjHKWEyAl4ZnUdbUM3H5AiliCIw4H+wBDSme3wBxUJP6AzVecZX/Rm
OQIL5z7Li31K8+kyyIihWPhFIACu/4m0ORn7WW+7+ByG59HgkBR6lr6x9IzgJV3Cs21tAmHSxAOY
i6SpTUOAaTl+lr7VrY2hYg0yajtf07A/O4qmaBBHsS/Es43sY0NPvPbLoDgHURsxLxLGIebYleMD
EUg1igGBlErLi+6kHlsK0bNhNp9EMB5T3pO17aqtG9LBNgv1pSbGzkSQconcscTqRrouGWIpCHBo
G9XW0rBImkaxb7OU56zZE48BAcqbMe/8CNLxvQ+ydENWtsaZCNMHEW5Z1Et2uWNYuOdo8kaqqyjY
LU8tyfYLuxTxNGFYwaUrCFdteRtsOIvzUjRMNc3sxt6WA2DnSR/koYG/2vSP0jhFjU42ltt8jQYm
POr1DJNO2hwFnLU+obNL/ttvawICYenjr6jiuaZUM5MByHlIjWxWQ38D3lUhktqXYgo2iZHtE4Yw
Q9n0664ENOqQhpxqpoJQjA1BTmsmk86Tbtko0cfJj4jB5F9Xg6+7Bo4ku7sgZoxR7cYcvt3J75pL
YdIX48l/FubSuokQtneobU1312YMFYYx4jkRlUX4XZZsEvI+0fFpKSqe+TkJ2non69d+JrVXnxz4
VFFCo7c96+306v0XZ+e1HDmSbdlfGevnQY/D4Q5xbfo+hA6GoEzFFxgzyYTWGl8/C6ya25Wssapr
80IjMykQCIeLc/ZeO9OfYkm5cIrbPYKCTe9QNEoJzlg1zotXyPDQf28n++tE92EVKeQ7Q2Q+pBlp
1nqiLuJF9vfQTU2SPCtinosKfvp6NJbmbU4cWUrezKriNOIU2admZJGNL9iwK9ekV4cK+tB58zGN
7G2++HWwsMz6JYlHuJEsEjcxHS8yUUcgBgHpn3nI8ZLnybfS/GsCmbLM49ccz2ZNdPnJIo2X+BFk
DixXDXXQLWfiY8F28fNUXZp6QrIcavjIiUBmeWQv5vE5PstRF5dKJGciPjgLeI+5V9xbnWzOEuW5
X/MCVEDetRdYHD69seGQTDx70TGc2HZhVJvK4qU2AD4WtdxqZq+jEXn7Dki+G2No+ZFzPt2IztBH
XSLctDMZEsGadkwCaLkSOe+CUNfnsErYypg/o9EHmh91T6bwKR/YztdOdfsos8070+jMO6pzgKcD
CsMWbWFae/PapyVHlqOut+OQIoHp9VcRkdBI+1YEHLlDgtnUoL9lZjTcpvJ+9K5Rm8svrBO87tge
VxGs5knPGNI8V24DBzVVQp7NVrXo2cW0Twre1zKhFms2mPACj4kM3RkA7dj63PbP6OfRgAgMo9PY
3TOKsn3fRhsHIGRq1GxOnaVYS6OpKYmGmO2tW7cwwDnfrZI6+gLU3TTa7FM9ZrctdeJdPvi7nGVm
G9LOWwd2u40mIr+JiX5EGXU3+VMFzB15d5Y+TLZ76av8W+uQBWzjRUu0RLGSLDb/ii2xBO+tJxSx
bZlONPAtEhERXGU+UQpO/aOJl6B1cApC3GhYckwMIZXUGRvRCGE/KD2a3YDuxsLa6RZLi7LTiFDM
5WQAmw2/Fr7eIhtJ7Kgc1tRNSsAhZz3svqU/X+YMuaZQcFJbs2JgC+a9SR8mJ5uPWeizWZWa4nLH
nNojOFy3DsE1LPg3s4sHz/AiKJeUd5XMvyTMi9S2/VvUKMVqEOF0oGrQ1NkhJS/x8Jtr26aeYXsu
G/v4aBZoX7z2VjQ8E9a85A1Xmtaan+1QXn3PQtDwiQTJXWc98zK326opN0kO6uvZIaK2DEl1cMLY
uZL7QnIgcOAEPdVmcksKLCGP4OSpSx6Xx8Lx9CbobWYCbVyaKnvzY+CcnKRH8Y24UbpzM0kg9YPu
pv5UO3V7NFICNoqFWJ3N9pq5bRtZZEcEAJkOKcKYiQJu3BebQvfmRhOU09uxvoZtj4iROhpLKge4
HFkew26VjgzLrMVQSyb4OiNIk9QfB6d6/FDmmAisxv8kmxdzAei864HTdCpXc9Q4myaiAxoqNitT
qQGWOhXaiUXzh7v+GKm0A6Jvvs0TCO/AWqTKS7AP2YO0N+3haJStPmZ1SFQyDUIE3GBRalE/pZ5M
d/AHJSgExst7Q61HQBiMfnIjqnGT9H7FCtJGuzStwqOGAvFuYkAZBY62ojg3hp9V9OiY5kxH3n+w
MGTs3iWeC5gn9Rt50O5IgKeS1OQXsSUrwa2akZB5bnJjWxI6zGLs4Am7UHqmuNKWT02/WKam1jyE
okE+Mdw6Nslvvk8BfNW0g7ip9UQZHYbM++X4tkNNki83Sfw41GBi6OGoTUYk5uo39fe8qAbxeT9Q
7K4IDMcqY0giBETvi03fzwO5GdT0ECPMPjgY3d13fgmymU3AFKPsqNwCu9vyaGa8q/YURmvb9CiJ
L2TPIJea+GgyPBEE7AoR/Sjd4jAMPBy2QRxmGkY4MKem2nrea99AGJh6JONkKA1xRGESF+acMBCb
LHvoWIcBRS6i0mLR3RpO/lKITEIHCgGc9srbzLCBtoE/fVuUGLRpnKdZdC6qQ9Sca7MO1N7RxaEL
s2zbzMazSQWC9kp+35q+3gxd7mx5bC/o0EFnhvI5hwBzQ7+ID9VQHKOKBnFYNBsVsIfx5GyufJWw
8dLuxpYPicDmA49gsVBxVl8+VEl4wwM37sm0mm6GJPpq50heTXG12+Q0TNS1u2C8iSNzN+qcXh2a
k4B/2iJ4vCVE+NPsvFhuAFp/kQynntpbGk9kqfQxMeXPwOg9ltmFbOD55lqlcMTRLMfUwCq1rZA4
LaAfNpJ+0m6RDxYrpZFtw8/6bEmTWBwmOc/p82NM3f3GT3z3BhPHRuYOLCBSntfUpBYwVzjZ31Mp
FwljDveZCHqWf8jTsi1fOOJ+cUcTn2vmXFgAo5US3XRTLHRbt4jVrmqrB6TTwzbKnAeP44DmRJIN
7T4LSJFPc6qa0wSYvWwq5E48fQZHm0eMS5/nUAEiK4yvdkPWUBf56I3Tl3fl8LsH6/2ziSLqXsXe
PQcHNk/Ti04Wc0A7J/sCqgTB8QGxLLu8C66otXNEmW0Ffry4DYI5QpiXj2sazeomz9e+x1uG7HQn
NE9CxxJNe8vcGB6lzFLreldb6eP7U2X6VEMGGTbbUoQnQ/l3Fr97+z4s31XP7x9m/PF26t8GIzaI
1rh3KnwmVMQFbpGFLuJOn1PceTs2HV8GB6wYS0+wm3To8wSiwPM7sR+azLzpfHR3kzgzbSNMXq62
LlCvVMtIEb6IT2oitEXE1MZHe1hWh+lbaMKZMqqAX6GxvLy7795pWINf3eqZ40pV+F9zy7j4dhwd
LOYkGxBBij9hZwYzXs90wVqVffDmgUbZxnXMHgOBM6rRbNdjn1WxNA5ttYzuWP1m8nvHa7VhoA5y
4rBv0/wZcCm2OvD3Fea+YrKyI7auDYU58jx8onM9v914h3dsWt2NrxTIWfeB1r2bEd8fQDjGHeCE
gU6mQbE6CtQ66JdJTiaPndltLYNAneTambpbN9OIMCwKHvqEhqrXpwHyj52D2GfllQ2PmyrQXjkJ
Z9Q/2KH+HwS+xd70i7vIExb5o+g/qcqZ+F4WHuCPlwcIhvD6zP8ZeEPHwXysUajHbzMB5ptYw5fJ
bZpJU6ihp/eMX+CW6gbhiaSEQtdssl88ynj7v74WfuhPF6PgImoJ+pCjiNTLxf7hYtKwn2wtmgU5
jXza0areEamG5CgRF2i+j5xIgLTUJLmgvqIURASR2Vr5pjHdGd0yIUxF8ZjwaJ2dKMnPixKaUvND
ifv1alMpy3uIC2oKqT6N/nYI3XzjSJIKFdtJSKqUxaPIumnTrN1gLGjOvnIQUbZ0Os2ordetG0/g
sdk4DQk5G6ZKHtpWEmI6X0vfj37Suf8ueuEeTFkSNJYhNWLJ6TA30I8V2ZK6Y3Tq06R3WAICuC2R
uDfKiNl96PUxTega6IK9vdLsfwIoyU+Bqt3VEGNeVanxjfgzbVXHYqmiDJVxlSPNwiwcI8RPIvoy
e2wt7TTfIh3BoRIGx9h2+2On2qMvSvtWReVXWRO5FIRGcYosDjaTnz8YOEFvKENgK6h785q7jPOy
JlhR6rHZkmvPijm71q1Y+ov56J+92Ag+U0RJA3rmnLoJ+dDxdXAcqjANXQkkt9Y+TX0EbUXsHkkO
J6SIg89eMpVuKfy0e8QP5q4wxNdUz9mDod0HVaXzpaAYvWlLBcE6KnuokjHJegiH2WzU3xM/D04j
at8by8nJDJKpcaZy+MpSgcF+4jKTmCLiYGbuSfnWPnKG8ezkTILF1I4XlILGOlP6Fhp18X0Mk2Dl
3rNK5C8IDaKVDsMDXUv94iF63Liy/Bz5Y3I26FKialOMez85h2pmoae0WGRSPkkDn1M6x9+wnRzA
GcJMUX2LQlDNXzLSoddQwH5apZR7kTGY8KNM6KeT+rPntM9mag7UPimFDVMqLsqus6Pys7tu+Sq2
+4Fix/JpzoC6WLJNd25JcLzvwh9kvDgzFUG6/WLsMOQFjiTSZPn2958BxknFaMrD375ROIazsftp
Ovg2VQnkZ8mNaku2+HjZMP5LtqQ66ujqaOsYam98aMa6PigYFO7YUPJxQbWgH8hpRIeuo9ZF4Mxo
ZtPHYiqqSwGxdCOSWPBUUkud2UmhAiH0nWcyf2yGE9qh7E5kQJtKm/yt2J3Onjd4q9RGPBa29tE2
q3onjfqtMkLJyt6wAhRUMXB7Qe4vavXAfhNVtX+bQv1bd52P7jeUahcUPnYobuxtO4Ab8IbEvYg6
j9mJK5JbKBY+oD8vVpnrEeiuyKvpfFx7PUkoZhmXt4n+WQX98MlFSaPNNtg2CVU6lJn6FMVil/oY
XxK3XVD1KHwdO6YWODnfXWhSB1f2ikiy7rExgvIy9jZ9THPcRaU17NqyxrbYQSGZizrdcM9qgJ4z
rVwKOQaaCqxE89YfbZJb2ReHuXWNbTHcWEWxTRNC3GKrfq8xtZwRM3KTilCt23EYTg5svw3NaSBk
Dsx6x56/U+IlfEzE6V5MxcFN3WijA8oyfz05m0BuPywUjraVIjVbK4Et9sNCkdSm9O1GFAcUBWu2
vgR2mHl8I2QWn/UgfQ4oyVvNOMYxkyIZcCN4y/MI2EKL6Cx749asOCjlYNA+02v5STXxby5RLk7Y
P9BkFR5VDR9X4eJVriU/rmVubVPkQwN1GM3Ygg9YmzBCaeCh9ZInkWLc77IsfvOZylWSVUStSXan
2jLu+njYmOI+zSm9h5QP1/3swgapR+diI1aLChcIzmCZFLrpV1EzLFcNG3pKnYX8m1XQ/ICZ5VW4
wnI9z3aV8ADxfmDilgZSejGNBbKxvLqoQN9hwFvZHD422tT5pSHntujPAXMgNaxqH425oqOJII/Z
Z0DfXn5SdRRtvPGFdhKquaIiUGvI8IT99ZBQH2LK369USeF60nQs70/3Gxui4Rd+jRIettxaQs/b
NKWwD9IdNnlQ4ZBphh9jUN9XrVt/be0fRKiSJ2g39b7NMXa4fnayQcJtRr839kXmfckr50SYwHh2
EXFv64SlXtcVtJBIytXoZxxY8lLf9AoPmaYBuiozx9r3Qy2J58rgiU79F98e3/r51pjc8b4sAzTQ
pMgFkWfjlkXqL0h5CxMHYQSV/Yhq0qEWdPLeb83/+jH+B4n2d78NuuY94f5HUU41br/2w5f/+YS4
o8j+9/Iz//U9v/7Ef16iH3XRFD/bv/yu/Vtxfcnemo/f9Mtv5q//fnWbl/blly+271zr++6tnh7e
mi5t36+C17F853/3P//Hf8+QbzNq/zCKlr/w+08uL+Ff//gSNT+KHO7GL478337qd0e+a//TFdjx
TTaAruN6ggdgeGvaf/0DL80/Xde0pecpy8XpvTwbvzvylfNP+NdSuSb/Ix1noWo3BayHf/1DyX+y
43EEj9L7aOUK/+8d+OWd/Pc7+0dmtfnrqFc8mdqhV8cmlV9n2u9M6z9sUqUpwqTD5HLylmXA8dvx
VrUPmpzrg67GaQcII7xqdJklTcljHpTjOhckwTmW2HdquPzh9v1+eb9czkKd/vek99vlOBJatTJR
t9vmMin+4XISbkpJQ1+f2Kgh9ijDchfLH/3klLcif/FKv6RPkrWEH5a3A4HBN3/993+drX7/88rm
7nqgC9Ax//rnvdieG7iD6lSP/rfC7btHPfoHemj5aRConAYbDlZftudG9393YDCXqfDDa2eoMFa0
Rt4r1IfXXmPtCzosnKcEUORL4U8J7QQLIWqHBxU1zhNmgRPSoKRwyKyJ41c7S4knjrNT3Kh2bzVR
jYJ1cTQNzXz46xtj/nqYeb8zjFXtei7KI/jsH+bxoUJwJYxanaiZ1du4qb7pFJRRVflLvDWNoo4K
/YqKOsWp3CUZNtunXZBSoZOPKQzSY06y3TC6u7++rveF+sNN42kwPalt07Xxcf76jsHnbTJnjNQp
7H21Dyp/JEyYwJzc934yEwafFBImi901ISt41Ju019SRMqBudRvtk0MTK3mwGjh7aTWdpql1oLIR
wQyVM74V5o3n9RtUHPWjVVB4mhzF4kWb9TTY4yvKHfu+K74ROeKA8FSHaJ6ogkZB8Wy33if0gurB
SMo7HjICDtGKizY2720R78CEAg33pvsu8H82uarv/YLwp6hx2bPGxOrZ8ouQuXf+67tlmn8aYtCD
XNumD+bYDluLX+9WbIZ+lwa+OkVFIXaBj3vBZqu4QRfeELXsR6t5rAiPKzAukm39owDLsP7/vRDT
ZOYxedJ5oD48aEFsiTScJnXSbjvc0OQHwOZbD3Ry96VsHycKR7qcGo4+JL602RGh2/j01zdjea2/
jhxbsLNSQHaEBt3/4Xgesa01bJwVxI2GPw24aQ7l8bGbjsrz7lREVqos/256+/Nsy9/Ez8t+CA4S
pYFf77/oY1qtMlUI6/RhrAFeGI18LAL3rvAzYxd7YsbvF19li747mZ0LTQ908qb1uab9+tevX/55
vrGFJR1T2pbijXA/DAbXt0xa0qZ1KpL2XCSDdYaifHFpH7D99h6EO/3QjhFtstyhRhwNAPkX5S8E
pWMz58RRh6V5Yc0iXXPS+mbAtbv17PTBErnmWA+5lLMZBA2kYVndTLukYPI2F7Mfsta/2b3JP8/c
tlCsY2KZPJX8OLJhf0vftxN1GpbdVD6X/m1d4wbUY5jtR45zle/hLl9A7gRxqSOtfvKDJ/vZogz4
0NCFG0qsaWWX5PRoSCiyhjpBR4DpohssQCPSuC66UV+EFLCw3WwF0VlbYwqcXerQ+eOQiGe9bEDZ
Lfa2v36vfj2uLLMvL0pZnvKW4ep8DGtIUg8lZFIybhJdHQD8kxS/OOne3eFV/5X6dfEbhemXPd8v
S/Ey/j8+H7ZtudpEFmX9qXw1lm5d1Pj/TtFyiM6CYLoro/rOLOmxerr2dl5GkH2YWu7p/YNLwqb9
mlR59jeL8oe1h4VecXYQjqfYocCN/fiklmFbpFVVGjetnxg7CvePxBekHBcDQMJjNO4ljq9d6bq4
aQPDwr7RsBI2Nbgc2XR7TqWbIKiDxxx819+cb/SvM+pybY7Lbgxu0vIWWX8636C1lrbpoJxHAmwb
qbM1NXHCSQ8rxw68CclYnK25Nuz8siE0DDdI5ru3y7oSDCles4rzUNBbxmnQZL/bY3TQfWDRRK5O
ia+9fV0wjPNcO4eRVEuPXRnxEo23HSU/GE8UNRFNnEazI822SgOSdCvz6nKWOkyti9BE+fcicFdl
4OJFbTTpddSVmtgVhDdiF3k//ichGQxZMu6qusi2bI+SzTRHEmtbsTXpbxxUUIq74RCZxd9FkfAW
/jrSNFtfhzWcB5fyLa5P+8NikLtjrMbMwlQdmOm60fYnMcOvKyIbMm2e3VqjP7Bod9AajRb2DtcO
lsYmtNntKfu9c3TimHWkEvSrI1eHK1FUE/EY8DhigzjDdkKb2w5wNYR6zlR2nGNinsMRxURYQl6b
YtuCsm3fo4WM4EnCz1RG0aPxbXHpS+cmd8EeDvZwrYIY2VxAx/W9GxSqYFrXeFfWUAihOL3TP2IO
fdBnl9bbbzSQOCVe2AOOKmqLRaZ0XCRqhKxbcxnSwu377VBaFDFD8iA55Xo3w3jwOzxi+TCDr+my
kxyCfN1Ku92xPWAIDcmprUZrPU/ugXkjQjxsGfvKij1QrF/SMumPc0jqoKsfmNcgvbAtopDxPEXj
dkrD5hFhIla/EE+rVxnjurRtnwISfnSRqbuWOfR2MNpi01dziBy8HJBUz/sqDptz1rgZnZiApGyL
hqMzNd6ZyLdyVXgYjQFLwODLO39dzalaOwisNyIz8hsLD0Jcya+OSJcB3KVrqx9fGhbhxzR9ptP+
1QJ+MZvR1uxIjXfAKJ0bNZD3PIgvYL6CI72Fl64lp7xsYqKSDXpWBT2gfeOkHLodATEo662bXZFX
1kpRiSZy+Rp1ln1pPPihY9FjCGrWaes5j0OAAa0AvlW5FHA97GF0o6dPKHnBtWDCJbcjPIrMfstH
l8Zn6FXblKAByDg4YJTZxUhn2+Cu7xHtCwIOgUeEz0k+3So3P2QQux8cyXs+WGzk2+7BTnp0e2lO
5gfcKrRqWJaSInyicenchyYVQBfLpMqyeo+EsUVPVZESnKc/Gxu0h9FjTBCSGr9OIGSEFJ/HtmUz
q6ky58HnpMQMVDDXRBivrq2fQaOkhfp1KAFxx/mligfn5IeLfLrBVoi1eYlI6K1NME31Exzyhc2w
ByCCDb+ZHtwspHIfjldDk4udETQwlwKNH8P6aNLJRF6Bftktr7Ka862g6H1grFkYpTr2MybvDXlQ
ySqUOUGvSTpssCPQZFhGeJ2TFJD5jFSPz8zK/+lFNWykuXj1AHuS6TEXd5j7rsxkEuXEDCHHIqZY
N2K68TqUEU3z3eDR+ORb3+J8IIk3kud5YGdhcZLel6GKTwjzLkaX7gayFB8bC7u1Gvy7lmD0eGpQ
tMXklXv2W4Q0dqszcM2NEZr4cfvimAUzRgIk1yqOQXLNcXA/xdWLskb8EI1XHpqA3ucigott79or
Vd3xAtEHxrVz9KX/ojx/OrVZ8RM/+nAJOlMAHLcAa/GurqixRU+BZoTl0U1jRtNn5T/WEvxO0HXO
a3vG5Bg+FLKBReyy8VaOVd8Ch8PfkGWYRnJrbVc/vcE0LqluXpq0paXv9Kusm78HIqem3U0N/nar
2CdR/TUi4TetnC9NUT9HJoKuQoe3doGQI/BRH0yul1xQPa2HwUHi3/AHxwJEbVsxBc4VBQBgldcO
p+heEDmxFRlcTvTSAimyEZ+pw32uOQ7v9eBU6xq+DRNB8SNjS4HBmRRN0yzvMOkunP7knBWRf5Eh
nHE5549iDAkC96xjb8zPoZ6sbVwhqzMNJz1WvQJL1D/XGEK6rNl7eeOsORvVmM2BSXNL7XPkmoep
8TGAjM29Ra/Rd+XObjFLKV3HPHZFAwar5RhaSPMpdw5B6wRPKLYxZqUopFQ8ng0z8T9XSr0FYpyo
7k8Jx2iupM876z4tcTZm9uB9RpNdXMEOkliMlmCThwLolGXkINoUBs90Xjw8Xwhk9VbA3+pD3XVE
u/feUzjhl6+afm+Npro1Qns7AjvZVGMzEqelp6fgPAr4ppkSDVBncY0KL3nug2o9mHGwMxVn6mzU
x6apjGPfmneVX/Hjqjv7TeNejPlSE4Cwez+c5ZyMd7JtuWV1HZYrKMDFvkZJsR7knLJffJwbdAcj
Joijx+x0n/grhJXjlu6SPk3JfJeTabutJZLWLItqxDrNE2Uu5xRkLmr7xHv2M7t4yGZg23EbIyYf
MAXkcrS+9IoA8TJGl2gwOaGzZ4WQDVKfhgbzYPXH3PfDlcFpaDXoqtvmxX7gzLAJQzVtCzsZGSTy
PjAI47E1ZwlP+iGPbqIRe7ZQO/L0yTHG9Gw156mvjYNXVN1m1ZTBdOpmKDSyHO8avD21opMVNj4g
G2l8oqFLAqXRE6keBCCjO8ShqFJZ82vH2KYdcwrKUFSWBq5h4Vi3cki6FXEdO4ke42vVTF/7NKoP
Y4ZuEPXuN4NAsq/BtAgFzcwGAp9km7wSPtwUxNzlcrhwsT6+TjH2itaJxCkh8nfVjYs3TuU/swbv
hWto60yj6761MQ65DUx+ry1H4t9cvPJtfc8+fObPecHW8/UuLevwlDaq2gAGQxCkd6Uz5jcGvt2j
RfdNzNYO84+x5AojXyVQjy5wYh+HaeR0aWEx84x+H82m2I1IPY1RxSv6v+O5rxHbt3Fc8z7idQhH
hBSNon5jVhio8IDfoIYoT1Ev03U998MN87DIORJ7zuRwHgeMYhftBt2EfVsXFS7TIo5WsQoXMp0p
TrJPr15Xv1bSmp6jYNmAyX0dTsZlBMqskri7Nj5ibN9McPr03jWuLAp9c1nsx6XF6cKo2UhqqSz+
khSHEe0lcttln5y4B38RCvYZykq3QW1veCDwYisDuI3+4zKRaQe6uyJu+/0vxlXY7Usbq0Siv6WB
OZxj3xNrKnkKQ3GsAYb0EeKkWp5VemPRa8MROOljGObu1u/s5ALHp9tbduPxvLsEx6QGQGPQu8Ps
vTmtC826J6zFVc99br+WZcxxF1V57sdghTzxHcEn0rEmCzeD0d/1WYu0rB4Z/9LblbVVb5EAnIXV
X3OUJJtAtd+k4R3bEQsB4zszyzelzWc6Fjxd0tYk5MZ7c4xYOxSV+iFEUJ197YokRJILpJvQ61Vj
2g9wMUiQcLW9qfLw2bZPSzFsDGGmOAXiYFP/HPMZGKPMvrtO90U3ydER9s6ORm9TFhkxNOCFwNsE
q3puHkce2W2DNx1n0nPjlgm5BgRZTYs0vxrbY+oF/q5W+aae8CP5oXlRVe2v+7i5GBJqosgR/5jI
H5/6wQxX9Wh9BqSzmkzetqGdnvWY2GAqx6NLbNEq1fjpgr54waD10pnxAeXYD70F9kcejUgfe/h7
mxJl8FqV6pDVn8mYBqqTeFgLdWMhVX+Vqc4R8NcpcnKIVV2KZZ03A7QDW2xPVphsJeLTUV+BryBw
qrCpTimgLavEv5nHxILU8MvB+6l1GOT3vajQoU/d1kRj6VsGHdFynYgJ0P7CmamjZAs4+VyNLqrE
2AZ0NwQ4QeDJsYvcFEBroM0rApii4oogC8dgv3Mk1gD8ro9dOSfojmR/hE8b+RuhPHPdmBi51JDe
BW1Pf2ceD6ZN7Nncl5w9Ar0Ndclhp8WFKfGV9njejF4n29KgYw1fCJd6SXSdGdMfrEY0x5FpQAnY
F200sJdNw3XsIfuz59squRpW8q1LxDMAHXen7NFet+gLLJ3fGoDlO5+shd5jQuektmGP6MLyi8C0
IQTpquiNEy/+w7Dd1srPN32tPrMw3LEXfVWzDQMzZOUGgbVh3zlsSJa8d40I03+jdlatKxiD1UOa
QwOheVZtEzfcsUOHU5Ucs8Ki9T8yyzniUBrV24TFfG0VhJS15RdiZPA5U0rS1hJAFUDEKAL5KBal
NmJDxABOcVKLBSGzkkdOFTfz0BRw9PJ2zYXu88CamMfsgwddchM3hMixaNHJ75xs7yevCBrfhhG5
e2gJZ9dMMbps5ykionubVCELQexvswwRjx0EZ/JOq53VSrHq3Z7+fubfZ2VyjcBilmyCmT9axZnS
+9FjGV/1NWV62j4kDsJUdI0fY2VvrF4/WgNJLwJX21Bbr1aJWsjqKJxnTrqpqwgHotxh9ttCvjEh
KxbsHAuWn6a1kZB03638bk7DkSAZQ28SWAGGvR5mqKnYKgvSAjRewuJ7akwoOJFMHRL5mvTIysBd
6lU6p8TJVFtzyhvIOMFqaE1oPDhi7DaFg6gQhae4J6H2oOkpHWbaMfwCV7Nqrq6PE4xwpmCdquZe
Sn6n4ZdYjj3jqH1eRUO6+arv/dWCJZ37XaLK+opIndO6c5/3IXk8ls5WwkxvtP1N1zgotCrG26k/
+LE08YvobB33IQ4ah3vM0HW5/8lV9gEkYpPjuKJYtVWZQu84F0wV3zF2jQAAsEK9pBEsV4MOaebi
J3Q7OMd6TcYr+3wNOkHUqlu5Ff6ZPHhQNqToMrHIXZrA/TQBtLOa1TUz9R7SxBcLTBvAjp5+/EHS
tXZsQjb011S2r4aXsD1pwV+1K9RMHdIGdWqsCOJZVJP6OpvnqEYWHoqWdJMO3coQHnA3f85F+ROM
3Kexww4SDx7HYU1GpJteA1Y5X+IuTDz7zmincmeRdjFTnj6glgjWUngP8FGxtOf9mRLo8Bh4hbnl
bAEb16NKZM1VvdVuXrD6JPHWFEsKpplU6IY9tJbqmYoncmUfDhrtAn8Tkkp1MEEtUsIaxa4zcgOn
ok/uReXguB/gBo5F9aY917zYNqZfpuEbM2KjvfGcnehreyVFgTdBjTGZPW58ff8sHYk+CoPszprC
+fjvf29aBY9tnsgMsIuIE5UAHCJ5Lt6/fP/AoaQU3GZW3NJCitwp1OFj06NoQPN9LS0L31GLU5UQ
zeHYLv9Wv//b1IavIUywQzHWwXVAJxkIZJ9OFQbX9w/6vz4DMyfI3CQ4aQzcT9Zgf1Wp1R86e6To
lDbgvMLAONPz4UtnqM5JidZIJ+vSM+kTVJHcllFaPqe7ouwQUxhpdsijfuCYCJs5d3p33RlQEWUm
njkVEzxkzsPOK9HHI9oXZoAst3xt8hjfPzhhrJz9vTsQGMX5xylUsiuhDxcest4kFOZpali/hQ0G
1Tj0Ob4lnUxrStuXWg+kPqCbTmkeMnFmauPYxiuq2fOswBhAlsq3mmUm0d1jHAe3XRqKPWrMHb/2
lqJMsI5mTnOeCSBnRZc22UUxCTB1Pz01lfUyRQ1EUhPX7ywJC1MVD9BSYwwtdv/YtLGTgjOkJEoh
HXvCsVFz+OCa/bmRVnjXkZBmRuFlUPl+jKiIWo3dn5eZEtyrxcoNq83KYwsm20DqChLdo044DRaQ
R8nI9dzTWHYtFPUKv3KX3zZzhFQxSEFEOPW4j7CTrvw4MrBHmAclB7nhEE1OiBj1Kc3m12nB+9G9
uDiyDc8uHlQAIgb7gsn3bu0OWkJT34vE8f4Pe2ey3TayRdkvwlvoERgW+1YiJUuWcoLlLtH3Pb6+
NoLOpK3X5Kp5DYwFBEBKligg4t5z9tlVTC0WEwyVZyQqFYo0rSOCNU6PtZU+Ym/hYQ3CaRelY7oj
MwSLZN8MWyeDLT8W/IkGpX9QQy3aA3sAkyhM7tBTsOjqINxWepdfVEplYFCJ40ldhJnRtHb0/nMa
KP6K9oZ1qrPs2S6RCIeYi/KZCo3N59wXYbARuNIWma+TWDeVPba0S6bWzjrwhHa1gqc4gTrRe6FP
YkT6ILmQORgzMVB0s0NnVZTQ5RS96cBl9O8QBhPobQ0epKGEqDYm1S53XiKn4fbeD9OZr5XEWr6p
Bp4DPkbS5yTaJ7qJYCXIv1VlVT+aSR7upk4gcR15uqKz/MPtnNdJB9lQVlp65L8ebItU79bQLQ95
bxyYqMbbSpg2KxTTPg5ZtnFY3Mam66P5u+iTMSfgwlimJemiGbahoNSah1OGWzYezfGpYHrfQPU+
5n7+Wc9JRwyHxNo5ToyMssye3THeuEpeboTN879BBHvKU+onOEgJa3L9z1XhfVEwCR7sXDyNvVmd
EFy8EImtHbVBnxY2NTpAe8oL5Nb8STOMPcttscpLQAZy8annpb+HPXumUuRf2trH6Zl53KgNv9ym
1A/PBFCr58SMtHOtYv2lH+tu6lrFpCQH5TV9ZnVn8ZxNzN5Mu74Gpho8930MA4MeMAUrpgDEgDMz
gct87VzUrzwKQYoPCYbYNjetU+4Nxjq1jRF/iAnGpBvoBBhtT3UkA6ctPmmFQvBeRBljysdlnuXj
umT5gwHE/uR6hrsrq3RE3Vohy/InzPFY3oVOD5xvnb6W3sPTiFg+J56+DCySvfgcPwWT9qYObxE2
+pWRzPZmIz7VKngFYDeYCYoBQKjvBSsEzVrIDUtlHbqGRIVl/pjw3XKT09MVPiBmdiLEaWLHyzQP
vof4gvkkrXSTxLISzX0ZWtkmxRHRgollQYYneSTTBVfHNwM2ynpSlBHzhr1swRXuRA10z9Rbe6/6
r0WHCUJu+Dt6mszoG7Ze7qSz4wd/KhBzQY2+7fHeyL18mGv4RUROYkbdYEFcNclcLPpXrgGIanBs
HCy1xU8lEZQ0g2n2C8H3YzZ2mGD1HgmLoSnHur/HvQtPatWJOZ2yQ3Ppo34naAaKYUH9REBByvjb
ULk1q74ybNwA8bOBGbtxk2RfVyxC9NF+Hnv7W+07AOhteX/VPvXlYG07rbj22DGhqTjlerCGxzDy
qUl1C9xw/JgNjNJ5S0CYb3L/qg2yA5U2OgRGzRzPAH4dtD/gKQ17x6yPytTTq2KqvrIhpQElZsHg
539aVawcufvvqMIVC6M1x10sAHWw5Btto99mbZWQHem+FJMTXkPHWwjL/9GaxCbmI9/xYCnRuoNT
uWBJtlCTyj9rNva5IgV1ECkRs6xsVrPmnrFjFesnDrBL7pwzbXs8BCWWVbSXZwpN8RrEEpNDShEL
oPOvRqfoxz5RnodKnSsgIFJ8e+06FPeF3/j0ydxHNaZA5SbVHx1ryX0UUljXEm5RHR/uaPTQ15vr
drDKxVSr8aZNQLvo0Yy6BT1JqWeTjvp4YNm5MMdouhj4UfuhxiAebH3bfIJ24YDUaEtMtghLCHPA
4u+u20jFYmDacEkV+hgWutWIOYk6zm4ah8QITzHeQ01Xt0pSnTFRpSTUaSuat942KJItLQWxDNLC
XutwBoSFjJClExhHboQuRULWO2Iqv6sUidLEoYRbziWfIW3WQfHFifXgIRiuUzCauylWL5oPOArl
DCaZTDyEM2UVM7K3aqHhKHnfElhW0cYGgV/olb+mGNItsjBdBRPgvY7UE6UVAbM6LFFZYf8ozbTd
OG4ME991WfhgcFLyzzYPho0PIAQVK0gq7z11Vcz4mtvjRerwlsbAIHLuS8upgFsxOKthnHPBzJRm
CogpoC35tQOOv9GKrzXF8J3t9rs8cCHw2U++CcSj0b3vla38sHwDa6IncJkl5R8hep4F1s4ExxWt
tNJhHRQGzkEtC3PDDeIl0NJnVRf+2re99z61p1XUiWwzVFQJ+hpdQ8xtf1tl9Gma1NklqrF2M/Do
vv/uVka/LDAlLzM4ZKtxDLVV7obcFVitBiE8udijmWoQpaeUHUoZTO8T6/a6NvQHZ4xem8CYbRXV
U1S136ah4aP4Zx8yWyhpO+lhT1hWVjjcKTYioigCxXBS36YqpIQflriFYzgpBVSQye1CQNSA4fw0
PrKAh3f3zUWYvqzoSK96E6xWVaZbJfeZpuP5i9QtHWGeeMmAOEsbTxolig0yshdrgPRMDPerZVcF
BlMAcKnFpNktAOvijC5XMXjgSTH/mA3+3A8A3edhth5x66xd3aiW1J3JkPFMbhbG/PFW/rSiUcWP
WiZre8SMT3Gakod2LGfDAs1X7vFj+R2JGH8eov6u4rZcDQi/F00UFCu91TaxRhGoZz3ukgC9nDoK
GarYlP30oqT5FVLp1lXUBnoylsqy6Mp1YY7DBRBRNE8kKX5VPB5CeqRUtWnEEbsAWzd6HljCHyGr
GGjnSL3Bxk+ULHNS242XKGuiFbdVa6nYpXkgVYFPUDm9O37TvGB3tB7toHtsQU1fwUDuXLKFPyVL
QWO1wsh+6hPuCZ5SRFtIaoQWAsfAh4Edt2duB38CmXgK0d4uTnW5zVzrJRPii53kBbhnZ1fGjfNY
5JDFqNNviOWO5qSEU48BY+VqdfIYTt0xbY3hOaVlSMB782nyFe8YgHc6mW3A/Mpc9YbrbafWdLeF
w0SpSOGUAw5mHayzOkoLnc9iuc5rm3b+CE2SvgGfv1Z7Sbweh7UZr7KYHLDO9J+hAv0ARU8pJ5+g
A+TDg9WKfjvqRrlWi/RbNgGao4hX4yYRX5Bs6Xi5DfVV9yfsP6FBtEtc74owXLaxIB/IGC4ZEy48
AFReTPdzPjc7PGBexpB/TuE+LWiu4ZzQgm96zv8m71oIMuRRIHaa6m0TkXOQN41Ba1a7QLRUt5mT
zrgjpithoWy0bp0EcUjaj4kjAw9amhW4Jyk1Lb0wV2kF0yXq+EKfLD/7njvtNxMswbbxtLOV2+Jk
hN2OoIpkX4miWOZGgvc1N+BPkuFpWDyh6SGJVU1OILOJwt+B3QOoGeOJx7poLHtoqtSsWm2LLuYr
/ehmSXvwKrgXbw2RQCOzcfCpdYX+MGsIm7HHhxT/ORwAj18P1cvQKuhwDebVx91vG6xEQVUfqMSv
LIzb69Zk8jN6KbMts4Qh4JYNk15t24buU1tZhMr4YKP8QYCOGLwlFvFzZkFCH8f4gFYHrJ3iAHjI
WtqS9MO1INXxOvLQhRnjbIxQf/c6fnMB4oiEnHh0BjEEcdQLKNS1FQXd2GqwGHd82r1FYGIVqzFh
MlFHPhDVOw9Ly8FYg+BSwQstIqDwr9AXF43KVCSnc7NU0aWuuwkJeul0I4+aGQOf+dpGV4F5dBPy
KHeyi6MbRGTENnt4i2+Vk2bbbu4NmmovYAkRIxxCz4DS9HWwQE20YjqYycgKvfT9VVOP29Ivk1MF
2BdPD94YoKY+2Rax8uyVW9ISVlXo0DE00Y6QiVYtsx8kyuAaL0wyQQZIT45uLiABb2Pb0km03eBu
Vx5JzVppRsXDG/UMMFGgKq0T0j3rKbb2LgiIYtHUNd5bu+ATGjRMC+sQSiXUcij0aM1Klte17e0M
oiz2UcyCSmFZ5Ou0xBV0Sktq4ywQnCDchCmLT98x13oVuwdBwfiCiIpAQavFXEmOfG8qG9Ewg4v0
0ttqpba23/Qh1QAXspYhgYN3jN5ZZQuerq668SrcPyLT1pFAMqiFuzRMCb8IwvmxUaOkdvsDD9AH
EkO3JstSSMxQzhQNREdVVUsY8Eho2+LU2RUgCI9chXw8AqFMHspJY/05kYiABo6+IVryRTVCU7c7
yPp4gAE0wfnE21O+OCN/KkJJXgq1LTaBR0qhptbHqQ7gqKLLWFmdNT20/OTQ0zQH0+FLF3VXLSZX
TMQVkMWVhe0eXczO15ud4ZY6K1wF2zhTOVoPrF2jCu6rQ0IGH2xkV7NqHtgUHZSx8peRBn8KQ/x4
6S1iiHjiiLVoyxOqhQY+ynQBklmvDVZhJAQVCBuchry52kwfqkIbtxg2i0WlO8OqiRqWoIbw4Jm/
RkusQvqjAxgLc4dab5wBBUnQOVAuyYvV8XOD5KSTU3T0TMAVPflIBZ9TVydHi59bqcHEJ4IFmiCp
jUr3OeTHt1R9CychyfaR7x7hLL1YU/RVI5Xpbq6XVma5kWPSz/xhTElUWHqGMUCMjJW1WdCMnuM+
Q18H/uJYQYLYhl05KDelgze9ru1+2Va4tnMkml5ZVwcZ63ULdZTH90FHUatDybOLlLp5V15Ze3zO
goYme+qQNbfsuVssvLga6d7zbmk2Hb2cx2SskpVKvY7vKZDfjtzFP5ru8R7cssFkQJjclN1IHvH9
2CHpah3a0TclCsqDtH1PlvpU9QCqTCu3topeA9Hn3P0CtfRIVtYLAE60ZG7f7c1MLb9xuQl0Eiwd
Msw6yLRM6+0GoDDJdzJLrOfPP5lzrqRVm7bqcxkTRiWzNd0Y7Z5tUwolgO0gh3ph5JvaN59hmKXc
QQkx9uMYUgEV1oYi/JRuc2MMd93sVy8BUtmT9V2+PJ5/M4Upqq2WfaoB9eJ8ZHKsuEgepID0/1t4
Po0FRpwv31NuhWHdVOG35lczjqbO0vL/Hqn5f5IvdfxboObtFT/dO5ru/st1dAHsBUMLfnI00jf3
Do+IfyFLJSsTZayruzaC5J/mHUf7l4Fjj8xlU1iGpc2a0J/mHYtTwDI5axiI3kHd/r+Yd9CZ/q7R
5fvRdM0yqS8I/qPio3tH8Iyl06WaP6a6+bMaRp9utkUZvU2SFRKI6UsIqCLWmug7pFYdrJxmXKuo
hmrjON02r4glD/rh6gfdtG5b2uou8VrPVdXVVzqq+HOT4llu/Laxljx5rG3gj8WzzyLr3Fri4jha
VCwb0ICLOla7w+1i8ocOrQnmCW4gz4MioSYadv55okBbJ/n5vnHIoDiLoKFpNYZMlOq+TFf303JP
XiP3us5RkL/c3kQOZ7r3yvwBt6CvIIiD4vqWONqDVVbtDy0ejqPWtu9jNdCWHCz7IfFjLDOqkW59
FuzPJnBWAEpUJp0JbV6m5tU51T18io1XoDPwXu5Dclxu7mOlSNY1NCDuHbxICe361JMYYiAsXOKO
GYiuYQNGbiDGkj0+acnOrdJ/GxeQEheo2ADRyavl5nacDzHn5BvRTNxXSd/uoJsxZt1elWUD2S/0
q6h/dAscevWV0qm/NEcFKxD4kaPStQQYgExOjzj1qZd83PXCND2aBXQZd2k48brKBNDGLB3Ocg99
Hdp20kuj43xWnmjK3N9mViMgf5PfgLmxfA8nbw4p6tAOuL54I8XBp9bz7nqFT9OIyEG3HahQIE/s
MXS9gymBOk/Q5FFErfmqEc7u9EX5Puh2tkP6hvt9vgxA2DUn+/TJidDf3l+O19lcKoZPbdlpLQea
hRYeqOpfbodeGJsPtgeJNsUovrUzlWBBUzxiwPL4A0EPxPRFQVDlikdHy91Ha96QUsA0CA/WfbwN
Mu/g6P5VDslNO00ude+YKO+0//keRM2ApPSHdEMfpweBz6ZTrQ4eMQEYysDn68MJecl9rA5TuHgB
HerCiRz6hgSDaXX5WR61k9lQMJtPfDxG/8MpjJLOMUlSYk5a0wBj+teVWQUrjXmX/vOV8kzYjGuv
5EEFYKx5khuViSHaKOchzdrmqS20BrVmeC1TN/qOyvVhVIP0C6lbLOEK138Z69RYhbmjP0KHmLb2
QDHTiyhsOKE/IB9126OvFkr/EjQY3OcepvIQ1Cpl7nLUdgOZHZfbJsmgrifa4Zeh+aQiSmtJWhc6
97+vDSExXb7rwxD8fO18Jo1qkIEZWuOIPsCibIB+Rpr7qeM/9CQ3ps7vuQUGub6Phd40kx+Mc9oO
zVMFoOqkCuX2Io9a6t4JofyOuW6eXLB/JwgZ8oCqE0XWX3aDsTZPowt0yKfqejvTzy+DyxJ0pPR6
CK4NDTwYWWMPghkuVhTzHAGoOsOiQq47j1ssB2ccAguabCQD4XZdO3k/z6e1+t2AQYNWpdkqjak+
oeYen5yV3L9ter3Y+vU4w6Bi7UmOTQ53R+q5iDUZGgjfOjVO/HZ/EeRVa/nhTVFuz1fnfvdY+riD
fAQVF6CkzPL19uwh9b3chuK23kS90y3lYaLV2cUd9fR+7X2cTAI66IoCiJe/abLeKUtMZuedewrM
6M+s9JvIV4qSECmANo7meBqf8RNxgfXzqfDPF1gRfh3L/wdnESnYHx6yLsZ1KjaCf5Zp6B8fshRS
tLypJ+uH7TrtruGnf2Kyr510y+3sjQOfcVumzYuCzQ/sulnEa1Ji8i0+Ge2pFcpqHHTrEf2E+qR1
Vk41OGMBNZ+UY4GvsZ4ZsgB1SmidNSJZUrOKxT6Loq/JZAVLptzbYvK/xDqf0KQDLV+MGXh+juSm
7/aJ3aY/D4rwpAZTeGmCXvlkNfSKMLu2J3llgS5omWVVtZeHKgWJ2ib/ySFm5TFJLOVgTKOyLhI1
+jwlJTmdafRdU8O3OKZ8lNtzICgRq5tREyfAd+DRMd5cQkxt24p40INXdwi/UiCktqdmL6QJERFQ
D/F2TJALRa0eH3SqfYug63BGtmywHlHmSh1vD2VuPkQ5CCD6JI/kZaJGQ0VqlkFwlGM+3S7DC0AG
SaAb6YUMJ3M72JGCJih0XjD7PQLc7756fqwt+HRNFxQQ07FFoLYS6ZB/9YC7ACzSUrB1E5z64drE
9sMvk8jLzSX1q3lK/+hH46PguJrlmBYKO/gHH/2yTsRiPa8r/3vvqNoq6ar4qfO16Wr46zjSO+oj
HdIfMFgXW4zpZvTqBlzrQMJCkUIVoNwEHjYajkaJUkuZTO/I/UQ5MhelNJMiPyuhCNO6+euE3JNj
8jp5+GHs/toPJ/7TxfcxZpggvwYHxqieoXMwrXNhxspeswT42M7sLqlS0rYwFfNtdNpnFw3Tn+BE
F5Sp/W9g3jRCMXzDOqFNRWfukBEGAg8PiTxGEwJ8GOi/cbjtylEI0/VWJ9/1dvn8Qjnu6v2wiMM2
OdEvjHalrtb7wksL8iMNiD+x4b6JvHkctdz7ESrZVuvKYp+6BB7RkFAfEr2d1n3U1cu6SzkkvoUU
t3l3SMrHqLDjg7xODo0e2jXkQTzmYifl0WB9HVBCE+LB39pEwCBBUZ2x9iI1vvow7K9q0aiMMSuo
zJw2Cfj8qzCxH8bhrJCfx+R1YD2UXSo62H/zy+SmR41waKPx7T5kDl16djDdG/zIV6CO9B2Xz2Xs
2HiJq2KZDqg65YYIEWRCiVahNeG5fz8h9+QYej2ar//pdFsRZTcAjlp9eF2j46EDgmR8mciVPtmu
/8OkXfUwiNZ6dUC/+oYfftJAgz8HdP5TABpPhaoQIega/lJrAu0rPe+d5wv9szOlFtIUP9n3WNRx
vHbf5AV6nPwoLKt+hsdf7s3RxMenGMrnqhVbs+i1r65Haqyhu/2jHYvixNOHjJ75RLL1s3jrT3q6
zIAbLKGB++cYTNB5tHXwgFag7/ta9yGVt8EzFa1LmAcq4Xd28AzT091FThcs5Um56ZTqMqI7O8uj
+xUluEp4c7zq7/eQV1Cj8G7v0ZAuueh1GIhI9Gnkixnhd9uVSD/FEIz+sjtcJvjOW4cIAEj2rfLq
dcG0Yhln7YxAKK+45KDtC54G8qyNWlhxhPIcxJny1KftFp288tqh//gHN6P+uxPPdFQedBb+ZkyW
aLdZ1/7uT/YC2PJKnGQ/Yt2FWKV3xaKHfvy1iINjR20nWMQPWgipE3huR2alo78IRAiHJlJOxCaD
yUeFg+WlSPKNfLqJODEO9RgkwC0z0stx6dHVcuiyw1Tq/8GyavxuxuTbtwwbv6oFEADNPmSf3799
RfMVJ8eN+83HTmlXeYLtMYy7XZxShr0du2EQXGoCPkiwInLzNihKqPZA8tdOM8ZiEaCSvkwqDfGR
bJOVfEkToz+p8slc8pcYPdK/xAxS6ePKUOzoUY7JDSGC9rYOVTrm8wlr3jgVsPhOTN7Y/8PkRHq0
fzHp8gsz+H+aLi59wWNGfPgf0+csqacP3neaUWdMVfnrMGYs1IXxVhtFu8+IN0JaaZhvkcoavetK
llCUCD6VOSZIrzDfDGGEuxCPElGqHHpt/j0x6upiCAVYouU/315dZM7GbBDyyPcu4TvXcL7gbGX9
H+EAntJPi/qo8hOh4D3v3o4b5+cevuWCEtrs6ScHRVnnY0YeZ55HRPG6IANBkOD3oSLrme0+FhY1
4QGxPxGxjnPbREPdVwt53EeiJCUQXWiXAtqXz3vTQ0VHOfLN1FBrDno+kENYVM/cNb7LCyruZwtc
guJpmhLcWsiqNjUK0fcEraUZuvGXug7iTTxwU7emRn8BOQqysi6MNQ3RXw/NETxCZCjPqWP6Z9mK
lHtyE8BuBQYk2s2HE+Hk/5Mz2p55AR9+/azyDZVnreHMsKjfP/Aa4ceqO0Q21FZ4UQ9wz5DNU8Ef
UvWxBgf0hKOfDdZqsBR6sAGQOz7JE4nSQE22x9tlPkEaSBwTqK895DEN59hCaXRxjZAtXuMqcI9q
m76Snuldzan3rqOGBcDykal3Se4gocXqg5gxwv0+v0JeOPn+Zx5R1lG+Qo6DCJvfVQ5kvinku8oj
+Qr5rik5qehD/nqXYKyMZWRhppLXhXF+KKHYGkZpHbS4iQnrlbvzRu7JTY94+9DbrHgWcreNyHCr
DGvXxhj8//dkT5PYht9/DZT6IMgZJhUcg4Lh778GHadmXISW/j0pIImhEI8f0yp5IiYrOTiFHz/K
TTdq8SPZo/iWC1Fs5Ji8Vu5VjWOse0ikyw8nhrJv9h2ZDx/Gx6GKH4r++cNwPH913Y9OTT4Gx/v7
y8tqJaJnmxjK7avLsdvGIPetbhtaVn9/vz9fQeqn3kD+/nCCDOX47LOiu4/fv5iiFQSMaMpRnpTj
odmkh0BUyTbNyo7FTsCmiRGa3o4/7soLPHtWon7c/eVlAVgWlPAf32w+bpRCWREhPAvHZvKZmoiz
3MPjqJvtcLai9jkc/GfDr8SpzOFyi77NN1bQjISB5QHt4vmMTeH1JA9HKnKbpodSH0c04Fwl6F9q
XQNViUmXmtvw4MxwM0eZ1PcEYedS62LtNPki+1Qk+lGOUz5ANdCIYkdIufau20+jTg/Upi6Hxboi
kHJ+9X94V/Bp0+p/f3BvTLPfP7iwUnWIMKBIKGHLpe8vuKUoz7W4xwL0nTIPv2HbG7DKtLo4x321
aTDWH+VRHunk2gd6mqypMTdLOfjLmT7a4XMrz3KIMN5QXSEmd5l0g9y5XzxMvnu7pi7i9DRGdBMB
0mzVnvuWHgPox2//gDRaXOHJMeNzHIQhmXuVQ1mT1QdabdECMYS4oqMW12Kyq00aEZMhx+R1cSNI
3bLtdivHejKkUmYge1Fl1jHTeuso9+4bOWbj99pwi6ajPF/n6CWpjR+uuR/+chqW87hTyHFCAGR+
fP//+uXub1XWPBJHG93Mv39nbtM4h4SfEbEAg3LKnUw5yb0wrF+7GH3Yh/Fhvuw+Bom+Wri5OU/G
qJzfX//huh68A0RA21p9OJHnJVI5+YYggZGJ8N0iG/t7UL6jTVFw51I5DFrLPHpxbx4pykXHyT36
OLDqjdIwLk+KAWPyAp+edbvu/grqjVfPU8ftfej+MvmegbkNvWfq2SCY+V7WtN3710a33o252B/T
1m+orHwBCorWzArKrUet9jL4ybqyRfmHGOkwJ2PFmqotnVNQO5jVTc9+dylNyUKHndDgV2Z/2YAb
dAfCvtllEbY9OJ2PujehU3WKVwIX/cciad5TLy9fIz8uTi1dS6rMHLYo0PbkvesQP+Zr0xbfI0mD
a2L1yte+2pMmnoY5EoKs7S/GEFX7UbXR3FrEEvc5RfzMSYjXdt8htYIqII0IsVE4PYlyEnvQoy2V
dmN+orfTU2E6zsKO8MTKMSsimWYMxe0Fcoj2RotgDcOs75N9LN8JBcnVLfLgLK/ohpz/IEU9gO0l
QUYuQt+OTnq1ut3xkJZ2C4cA+N2olRQvuB/KjTx7vzPeT8Q8WyydSvx9CA8Vb3K/od6/0n1MXq39
/fbeTtvL5zZQAJ7jjQuAVT7Xb8fzw33ULLo4mne+D90f/5ix/m02IK+7Tw4+vN39tfwIkp9fzdT6
4B8mC8a/LbFm1hQafhvtoUVn8QN1ycApX7lRXH8zK3+v22FBLpKnb9oy+oE0cVI3VlkXp9uu735u
CsUBT+Kp39CBfULqYb9qAapPb7DcYw1d9swElyiBCgMOselE7mGQX+g4K87TYLifSErBV6mKNwx2
2a5zTHzo5D29NWb7pfBq+5LkfnIli+Sdsv71fz9f5h7o79NTS2iWCyGHyRHcq4+VU2ARQh90Nftm
z3k+VTTYT/DtFxMRghd5pKpC32ZULtCSEia5xGSOMorFmDyb9nNskZ6iK3AdcxODHwFeMQG7GUsP
OA578GkfyROiEDUf0fG0KyIs2ZWbObPankb10IPdoClhe4dS6apjEzfqtkNo9hiEA49cqhCf8Ir4
y9YtzAWyiAAnuVD4ulboEzjEhkqqQioAe3JsMvVo3zoeauC/hu6XyWvbuPNh3c6nlWp+rzDsHvwx
LF+YhFkbR4TZZoqAKDQj6onE9OqDPDQN7bNC6vejPFJ1iAFT8+oOKo7KcrrWShb9A1xK+9hGZt3s
8oFkeqAyt9W1j8VKT9HUoags5WuoWIBAMuUPI+myq9x4FuZ7MpEufJv4+1j9q+eQABbSMbNraEXZ
tWr9FHZMunSV0sP87vn2BXteF3bhSFf5i9UrxK3Mbwh0JKMkNqtdzerh/jUAHx0HwYRLvp8cV8Lq
hai8VUO2z7Ut/JZfv+ceWw+DRh41EzhjW4eHjKAKMhmBWYRxpElu/ikSpOmJLb7ove2CW3H95zGa
mk2nZd4Rd0+z7qpKrLCWPdzbQdCM+VYNLf61RVTZT9AzDeIoaRGNbkZgr1b+xxeFbaMmy5AXkOBi
0Paj9aQIsh/nr9IECVSjYoQWdv8KllJeQqtHZVyCdE/Tsj1XYfUQxmrzJIf4o8CmERgYeucrtM7N
N5RRkIqTQunYJ9OrfiDjhJZihO4VpdJzz1/VW0Ve9KYdePplWCXe8L6fu85FEZsGCVnkAsvzPN6l
aLFNxFrQGcZxEcUJMcZQqo/mmADS6BUy/v7aBKr987Bqhhcv7qixgw/qyKb8e6N7pnEkWg1CiIfp
cZ9YyUqOyUvGJjWOZKJp21hl5VxFeftZ/1Y5nfFZbcrxnJYqjev5UFGgIVTGiA+9Co3PFQ/IRd9l
/sPP1+R+aT5pfmBvgWWWD8IgEzrhv/Gtts+TWqh/hMjKe1tB11O1+bM9sthXI3LgR1JirVAxD07f
jC+IH3ZQI7M/EGBqa8zP6R63RPgWIUOQ16eB5vDXWZhMsHi5a4EUV8z3DIfyjkJue1Pn/HfWGhL/
j7Ur/uocS1atSIcSty7UL1Nxy4fWk7ZV/hV/m4ZJRNiP2rwBwDQsmxRopBzrWzR/hOPou0rwnLhf
F4iiP3qJdyp7ozkKSiGL1hm0rT+27ueOxPCo06cvkZviQQd+fzIBjB6MMdv7BM1cMsvmgZTZZLeG
9UUONeR5bLs5KOs+Jk9YRE8RyNqdPY9XlhW8+SrNtY2l6iyN8FoPR9oF/VELBAnJHToSeej7BYhj
uxqJoJO7ctS2IaEvf7lA7hYFPZ8oGvbyqJnf7Xb1/Gq009Mi8mL72JkESJk4jZ/NIQiJFhTU+sZM
ffIh05CZ7DRLCzHgJqrz4CQ3HheexoIAFRoZiCvnE3JM7on57H8dM2KoW5796X6VvJQe2bgUaocN
sqhVWpCts1aUUiWSPXEggNiejgSWxYo3L2XsotnUnoZEZR4anSR/VNIJlxRHcqjusuRAYwLdnu5F
F93peeyzLDPyenwvq8TfmT5W87awiRcJg6POdIrUxNik7Wdg650v4xdjLTISGR76zDOecOQ/yXHU
MGD6Scrcy0OdFU40pe9WBMJxFqVHORAcqyaHegyCT8286bT1gLrn+TYSoNT2sRYcAruyHuMsLY6B
1Rz1oa34FbBRTH43SdBH+KHs6rkOfMzFEZAseRbUBuoGdSz2ChOH1Rj54QMylepQY2eDoh23T/qk
YqcUtvcVJMMybEzvh22Xn2lJV5/7urcIWOFFJakoQBDsmaQK9Iro7piFktx1MtZMtw2mZAhk8zFZ
V962iKoB5WpQGivdMgVdKHcHbiNWt4UPnVYo6U72djLsJbQP/HErGz9IFfs9ApiDQJXzmUkE4XyT
m5DyKKZnCpoPOEK0d9/LrHXcKMPKnHBEWxizLoHZuCeN8Fp5VBa5c5F7Qs2XLibpB5GEdCXEsAEk
4eE5nO+5IsTz3ujhu7zvWnBsf56Qx3MA2DQW+vHD/Tm0jKcePxPBxMS5dmrqrQM3769kVuQrH1vN
S+LS6G3iNHg3ybJ2yEn6NuTjoROp55M1cCU1vkPFzwEgJY9oJDaitFNwKeBunM4ybicUxfIe8kx7
CyeDZrY8obSu/lCUsOQzVz1548RGpBrh8xyKJpkQoM/HVW3Xu9IpLrfr5qHbWXnMn4d6e4m8jo/Y
Rb7VMPsiqoTE7QDixxSp3bPckF/sIvt6snM6UF4EMa2344ocHC4gYyA/F1r3Io9a8iKfyyr6auF3
XmoGJcBCWN6j3LhlVK8EMpT1fQzsi/LYe+7GT2v7dB93YlzNitP94Cspj7pasgLjXp4uIe4QazIP
yovVrIv2VZQ9xE7e7BGCJG8jRsvGSul9UWK9tG30VQ5HoRlv47RpN/Kw44OOrj4IH22gVp/cRsF4
zKsb4eQHuujxCmZI8hYPEMvGOCQxVPNZ9tn5/2XsvJbdVpZs+0WIgDev9N4tLqcXhCy89/j6Hihq
i/vonu64LwiUASgtkmBV5swxlS+ZRClElvMgSPvBueDYhqRMccqvLnZzuHb63hXtE7IFjJX597bd
irIVDNJcqd6LQwQoFuv6P+1eGhHNdwUWclNfIoa9MG/wK1XrvYIH9baJVWlZhFJ6sRwJi248HH/U
I9i/uv9OjrcHtBE05wx7VzKrDb9hIBTeQNNcxcxAld/AHdivhjIMKyl2453jy3/dy7OpcorM/GJ1
I9xlnNDxEppO9T7SEKBPp70erPO88bYySPW92X5vLN6ZyjHbreWZxWuRADk24w4RLmmeV9kNaoqk
Qc6wbC1fs2GyXvUpnBSjDt5O69E1ZLAZjFo2HuuVmep4ItKsEh5putJL8IRo+q2cHpqWdYpoprxh
VqxTuTbiHUPZm//TcVBnuR0wF1yiKDu3rS8h5i/zQLFTuFwYrRqu4vLdaEE8YVez6ZS52mCCGFmn
AgL6snMy9a6nGHfUVj58rWp535Sa9CVSdZA9mnc3K9++jBChyJDhpZtJ0SfmFslRRRN9x+6tXRr4
aFH5q6dbUrDDPoMCSu36QRwU8n2PM9FsFCs54Nf9e1T0SbgQLCmFJxRUe8MKp4yljLxzLw7Egeu9
7lOqPKttk/ROYktrCaQGoInOP4tD5iTBtk3rr88ucTZKJeSHIFM2UoJNUaDDi0pUqvENPbpD0Sr2
ot+b+kOZEo1oeOnbUtt3SHYWpQdTwac++0R4NTuJM9kqsxPmq79Hh6kp+sSoEyOF6QAufegU+czV
QTZOmtlXx5IE0FzC/ewbjDFKFc3kc/Aa0IBq0m6NvFBfcs37qo6sgJGLbjCELE8gjrEHmc5Uol8L
NtnmnMgR75Nk0ylGbDMkueXhKiqazwFx8VBRgKpZQ7oWA6LvcQdDDV4slmhrHRNVh58xFLrBOexy
ctaFrT2a0Gq6R5NCCwrMpfzQAa7fZWMJhJA6buIjVnQZc3hduirzT2e7PDObvrlUtUXRmBIYJEhD
jSI1oyBCB7O2/M+mVJrdCphEfki+unbGh7hItLusZsFnq+k99VcoivU6Nld9Uev7LJarvdMMMFRt
Ob8i1wBRWuCoowd+tuabG5+pYX9Lg1TealNLdIFdic+x1VBnAUhxlRqkwvmzMJz4UbG0Ab/P+7I4
2rnp35SuhTkDEGiFpLn59GHgY33Z3JWgtQ45hfZzNSlajExjadY3QX8MVHN8qVX9CK+4+VTTLFn1
gYp4ZLoc/Q7YpDS8FlJI5RCJe2HAJ5L14mD5Ke5+f5z5MpHhf86hKN5fpAbUHLywXlQ9XLVxW7/H
fD/3CXKruQsU7T2kAHvV+ZL9GOWtVCA6dBZLT0bltJqnWmLf9bpwL2mBro+6ymMmu1Tmxpl7IUkZ
HjOTbO7UEl3ikKafQ29qZx2h4GWUnHwLhvAi47m5KNQk21KIUb2pCYTgOikhgE5Nyr6+1kNnnEQr
ddWNLBfhTbRsaelZffMCsSqA1VosNLCwh4piycOUscJrdjoVbXHAENwF8VDFy+dEMfBXs7EyDW1Y
/q/7PW/y19z/ds+6ICMod5iTyqjtcJL3go1WAq8KCKxES0hf9jwA9LSUo/fBbMwfdcvXStdglxFM
OxcBbmOVA8Bi1DTv1k2f1raTof3HOXHorFNWyiBH1HAR9e2VNMGMheQ0uNzhi2eE59KT8rvoD3wQ
TKI/VeKzwRLpprZf6yTwL0VP2C3P+/JbbRQnK+y9N8OtWKyn7MGqAZfBkviDmCCZ8fT01ynaH0Ll
YI4YqOsgnb+lmE73aNO+JJKpL8vQxn7Qj7ub2YcgBqd727g+eHjRv/RepW31BuOXis/455i1czFB
K6G49vWYk5rTLeA4iKrT6coO2xg/C7oZiT7M50O04EIFLg5C/y2k4uLsOfDXvL+aYnIR4PFnm723
eN5KnP11v+drqCzoUeaNVCGb1N4b2dBvqmKoP+1yRUFo9KUCWL+2Y96mULGjLwR55q1rDcRCtRFF
Q0Fx6zQtyeqDQxDl7mImDHRJkmdBPZT7vrPKfSBH1f7ZbKe+yJag84hh0X5M/HPJsy/PKFLOotJd
/LfJPlUom9IIEJVleDZEGp8C1VHuuFl/93M8jfSpVQ64LEUdcNxacrWZFPCT5c8ySs3nIqDEn8cA
9hK4/wo52X2wLwLTfwSZbIfIW1gF748I0vOCRxvfun01TZbB81LRbPjU9FKHFXs43Qcq7DpxNvVJ
elj80rV8jiTAOWjguA9EI5yDaD4PmYfwvVZ+Pnv+mjXqvTEfa4plp+1iXmbVLZq0cQNaIuR8dbMT
TaWWdBaXuNw7XZrezdKGQaxLn2GHIKfQRih9WawcJQzjIbQ66WeMVbOPm/IPAGtvmul1b6lnGku9
xOkqTCz52ASFjHfHgCgyT6SdCjRri9V4APjSlM6mjh+XOPS6jsMgu5a1qcTeRfTVUod7c7MSjSHU
XepFcZZeEbTbAYaGA+ZBJfHk6KdS73LfiX+1gf8zkG3yN1LErsAfx6NPampXjl2CiWyX35Am+rg7
68DUKP0XF7FGutQ5vkxypYcLB8LruTERkmu9Do6rpBjSqRa+NNbfoEsIxXNQQNnqkyI4mZOqT6Es
Z4BddtWluJuBP1G/1aN09uvIfVVqfBUNWWf9Ginlq267tyo18y+9ZbyOcpLdrKhNb7Jls1AoNND4
U1MMSGUFj7ptT6KL6mBy2aTFau2d3TIqACX/oUTVe5m4FLtYFXWfDl648hiNZ7aG/TzEkOs7uB97
jIofCZWhAEqU6Bq7UrHlnw6fl/Tx3a+B2okp1WCutVrpPinlMBceWIbD6Kj2oePnbtG0Y/1ptMlG
vC4BcT6orFFvuVGayyp1u1Nvjr8PGWKnPaB1yin+6XfsnkraNkThX7Btmj8nP+cMHemCbFDcWRMZ
1wBf1rUoU2apJy9yzCA2j6Zd2dR+858QzVEJAdu68bgTTRDKcPwq2dkTTPPfjJpsf6FE5VGMBrX7
QUDaOvEoDd7YBp/y3moujxuRdvYSL7qJCxWcK92uTq7NAGJd/HgniM66CFSh+NEWfU0XkkMszeOz
S/QjkusKosm16W3Z8IX1TS8bf41c86tSt8hHiyHGPzMevyMcHjeNXCVnYKwy0mCNVOSgwNuKKufH
QMpVHUB68t2rTg2R5C9BCh1THovm5rrTRhBm5MF0u3QPciFc50paX4mqy5hMRMDERrhwpjugbCnQ
WueOEd7EwWnirYwu6PRoBRVxWlPammMcPSbAux3XWgiX2aozINcqDNuoP4qDiwvkMBOng/PRjuFq
rDz3LXMtf99VFJXp0ei8BergrNTU8lfq1HQ615rz8XK2YhQr4B95qtsncakRQ3WBnXgn8JHftNh4
TDLtXD3kWjTOxDWZZ8abNEkx7cUi0dVZmowT/qnLBkdZDfnE0+HpBHGwshV2hUF1kMOMqjQxlEHX
m4n5mngLkiGH3xInKrX4sLCUxm53oBiuopUZXn3+z35Z7QaDtR9z1TjuxFzNV6vHNDSr/7qH6Bdd
fTB0B0JVrzhtL8VmiCyWumwbMsqWmgTv/Rg/+hO5V5cmYJctvNjg/T/ni/62zLJ76bHlAHq3b9oG
Ffl0BmRQ2qsxtTpSRLC8H6RxkxUjD6Y/i04DGxlg68VedNm4nV3ER7Z0dzUZvm2RF1JJeqV7/1+X
d2JArY2feaX4rIv+Yz35XAo2UacQe27iWWV+EDTpPomAg4I0QmdpTU0/6M7ER1kIxaF69CpSPaIf
Ng0f7HLktw3i5L1lnQ+OFFya9irhcUGRGzRlKZGlz0iVvpRua8AP1+B0OljTin4TGywA2mlOQMtp
l2rWmrtOdtwdHz0C3X/qNirFgh6BPe9GCF1Zb0gXF66saInajzyUyxUA434h+hLLgMwRNtVSKdol
0gz1Uval8YIXQL4wnLJY8+c1Xgiay/vC1CgiziX9RUz5c0GPuJGtcohg0ZGTew+oalShL8FKpv6j
5JmYJeE9lLpxVlXWrqXSGO+QundPiZW4lBkll96YqsEzf5fGcb1vgTOzfqiPwyROEwd12nhhBfHh
dm21FV3htEHzp4NJUGuO/jEiQUMKTxqxLB0lDw/1NGuUHZSs46Mp4od6lB+D3FR3olWOKg9U2y6o
AXPXLILcF3FA4Piu9WZBWYHjvowRGAoW7xY0WZqNy4pFz6UvOugUEHTg9VhdDRcxNwscZw5+SXrc
TQumuLMVGtSSFtKLprbqy/i972SznOMWgXOXHrQ7aDwTgdkxt3r4lqJW+SW71Ko4Rv3hwfxYWFCc
zQBnLDVM2F4HUU0SQzdPgJKqazl5dSl+8+hK05b9+DSj7mvrJAbFtKnLdpUdtR35hj0egjLKgW3c
IjO/XARK8CKXOHuyoAFppU6yBzH8mFko47joNQ2m2vNKMcnwvB9RB5kXU5fgVlbaNdH14WOU2eoT
PoJaNTWpF/gS8/C6VMH4mKXUxNTsGtl5wEZxOrCm4cM4tsho//SlXornRUTOIvNqXYLxMc5aGaVr
H7Is7cCb4fHq70VTHMYMm3DUEtmsyHKWwqJTiSXfX4nTCEWKORen4sp6RX4z39QV3jS4Y1c3D4wu
1XBW+wOhECdq+02OZcQApVada2wedp7Cz5OL8cpr1UpfSE20P6BpsElXrkksy7vESxpv3bQGKfSA
bL+dlv6RWB0LqraB29UBo1LLVHttqWBIYkO+GKmsvfa0oqklxjoqbsSYPM2cxvIyUh5j/+91YkyZ
FMF/rtOdGG21H/kQp3NslPuUjNrgNls0192an4H8JdNg0WaTuMeUwDoTEwzNetkkgf6tQyU0G5pE
vUiY1e8hkGG6g4L9S8HaLB8BzXjTWy4Ty2jbIDohupwcfxlQNH9uKmyFyo4vTVn52i4wJow88BXc
Ybl3HHbn3pOCNx+vL3ySlGyj1DASkfRELHp1YxdOZnjVZIsnznoz27gSXFowfJMMZpryHBVnz8uw
FMENAtL5ieX6rC8088Oz1GGdR1G/7p3Y/egTZeanevKVn6l6qSpJtDN5PN/5M11MHnwYFmJ1XIRj
e3dLH6lW1MgrZ5BazA6jnsh5lc7FaCtX1CMSjtBSTCqJgVXzrtGim0F57Z06eQLBsj7un3eqLNTb
2XRj5gNt18p96UbNIcH5ccJASvNcNCuLN386tLYJt1ecPiZOnZEUvil8ktai/3koRu+K9oxS+7x8
47Ff/SqnmAOVDT9Y8gJhDJz4npuWh5wUqkrVYwgAtDcE09qfotLqr62VDNc+LlkSIRQQXeJgTGxC
v2rOokUEu78+RsUFfskKoQXH/bxH6fD4jot+97xHoNsDiJ3yTXQlPEpOSt4hEppKgZFrW3swMNa+
ng7PZiJ574GMK6InKorFACp3uV7pU/WwaItDFbkRxUqT5TA3+Puu/2qHgXcrVN2mIN1INgqSWtA7
kvyG5Wm9NGulXbterbzBdS+Q3vTGDtZMvB2m4LqnolTyU2yX49QH5mY54zpuMIDxzTTGpwewK/aL
mI50cvwK99yHp6iVs0fTp0pJdbJX0SoktKxOUdbz0YmKfRlqxV6cPQ9SYJMiEe2QXJb9mFlNfNGw
huMU5A38Ham5uw6Q6sSru9cAHtKu7G2glVMzNI14n6qpMSvkpH/N/AGhkA5WWoxavYTBQw/ZJDaN
7rXDouoIUuJ7OrVSwh2nMBzexFhdxNrZCfKLuDDyXO0yeLhATDNjPTCuhSWtxFiW59bN9SANTGNO
yi9enf4UQ73uR68KTyMvDIZ5GAHtTvS7mJcOzQyi4PgiXtvqIBSGPW4cTQWjoTHTV7cbwAOTqkQ7
n72OPvHJzKlOYswOEcWqIU7yYpCveTJPnDLciVHJCrIFrgTZRjSzljhB2gORhiNK3j+396mbB0c8
XP99GLBIkzvlILrHpsyJUOvj7xmhotg7EA6LxgvUaiHmyKHEnLEex02sltffTXGhGBdXh6AYV1ge
Jfh7wWfIzU7esRwg5sRPNpIeI8btsLF7GKVasaihoPJWTZ0dtgWoMMUkoFgLXR4JLmKjcnwext6T
j2qIXQQKv60ytcSg6AcH3AzUgTsQJ4EuY6jJcKpQxT57TiJ+HiyrspkWNNKvNkfdRsoX3WqnYDrY
m/FBHHwPmXT7qFYSR7upAdlO40mR3gIwm/A4/swRp5IUJgeLP3ZmDf05siBzqYGXw84Jq7eg4Ne9
dwyPeAzNUi1ukCLDi2jpTbwYtXZ4YfXCViM7RF4BqqEssoWrkiAPRkmbnlj61S+iYTUAmFqETuhD
D3NRamltlsF15zM3Tywy7Z5M3uzRVkrnjLPAiDGGql/FfeycH/BUg1fP/XAPqU/G4CLA5iVEF+VH
426I6l+i69E/xjBLfOiG4h8h+lo7o6y39Zql34IpVpwOT4hpFxWNXnX2RqpFgREe62nDVU4H0S+B
oPAVWTuKqWCsAaDyl3r0PaeJq/7MFf2JPRRw1vnc4xkwfHEn1wUlkz/6wKo3fePUuJh0j37PNccP
uxzrjSEXzcrR4SyyUPEPOn5c87oo9HWTtO1tsJLu5isb3671q+hhhaJuiHNKM2t03Hgepvj0SbZR
bSXPam/4m+gXhf3/YxRBEKU4ge/MxcV+Ev1sEdYuzGaI3pq+2PZpol41HDAoLDQp4+BBoSSB/ep/
FZ1VYDcvZWuRfOGCtCdckZk1vgNcYLLePzvS8C7GPMK1R1Wt0llTB+rNbo03byx/qG7W3sPCM19y
Ey+t2qnn3O5VclzpqE9jZgzPyI6yeiOmtrY2roGVVDwsGE1G1zn8uY86VOI+YcR6tQsoHa4U9axN
O6Ni2i3lqfaihJ12FC1ProkFgZQEkslmCe+M8jTNF4Ng340XiGp/zyd+2y3FoKuNJbxO/WwlPqKl
GIToaPf2zsxBfOddrt/4kdKxPeK5Hg5Otq1L37iliuqdhxxS6TQopvlKry/g9Mar51VG95JRunUV
16i51qzHaDAwU/jnol4pb7arhnAseSVXymxwurywPs3464VF0wvDQ1QGr6bZKufSKKuFHPnuG7iU
XxBLx5++ds8kLabymspjxVbHzxqmO2oVDfERPzOrojRGfIlcAmsSm6AMhSTg3qGed5ZtvLl5svEA
tRZFn7xU06H0OiowJBQyaRYnL47NQkINjINoiRlWUVkzDM7rrbjKaZPwUA7ON0u3DMDVVsaWOSoa
lFpWt6UaGMpu5Een1u7VbWK1ZxQRUBdLcQxc8N+K/ClmPLooRMTjYbqiIMuEMk7eK1OX6DdHNidp
WPQLOWvac6bhzxfGUfE5Vlq5KGRl2AFkdd+hQdqJmn+OWHhvurZulkYQFcQgY0pEIrCTsP3leeHk
+S2bDrpbyzN/9POt6NMUhYAv26DG9rBzdrObSxAWdUfWzsSYmJUDeqBMoTgaXaudtelgwPaed7iB
rkRfpUTaGZiEdrZ868rGRd09uwr4yqdAuaoV64KZuDxHKs4XHvR9ElFg8mM0I+MgDpLtEOoSp1lb
cJrhQgl8v6rmz0lVDwZcNMn3QpT/08RkfNuTmd3qbvid58ZPcOg2cc9xPCguaMIK48sXCn5BUduy
+zU1rTWODMBeW2cleXLxbZgs3pI6MV4GH/+mUbKwyNAqZRfAU5pk1d4V5MIuNDx0WsYC7zzr048x
llFCo8e6iKZE8g5KkvFua661DVscELKIJHvmg6SIR4jQRixp76ArXym4My4q9hF3+N0r0V1F0CMl
P+3noulprrNI2kT/Py/S8igF2QzttSc4DYH0m+kbeAxCG+XbMHhnLwV2Xmv5B/vKT0zZxkurG8YN
fO1BdJcKlcRDWVbLJoiLjzQye/yDOpMEcx+8kYl5XN2rKmFEK2kusY23GMmYT0IxEDzQCeHoNXif
WGBc3A5NnsRj9EwYH+Dv1A/tBlehXp2Cm57/WYyrLjTyDz9VTBYaY7jwM5ifUI8AfCfZQXYJoLTs
GI+togZzacpulxMReGi18IhyNrrz87IXae4y8HFvtmtjLZLjVHvNO7I8bzWq9/2Qlx4mUWTDNWph
qAIr07MOyeM6DMaHuG2RYe0GAgkp0/QqDUxFt/isYnhUllmHS5FZByz6SWa7I/ZZVTxRoaCLm445
rGUDdcC2Gr4ZrRwOM0UbXsLI1zY5ucls7au2v0mpADqMBnmEqKmdtVz7OmUNdVuf6pYShj7s9gRX
FYVPnujLgmMNJTmbWobetivWw9FWMgdpX+YZHK0uce5BMUhnw4kPohVp+nifmCfTkN12zT7Lkglj
GlJbQ8EaTgvk6QNY/jdX0WU+XZn/kdjO97w1pB+uW81JVgQ+ZiPZyu7K4TucEWy6g854gx0TTAKj
Amluj51r0Jcvo4TPVknZ3qPZUqd7cWR/MShKTXhbQ62ZUrCw9DXXPeWqjWoNaRUP8lvQdzS6BCaz
BuRAjEl+3h99vaBkkUG/ipgRKT8inA4OESUFK16XpFakQYxt2V+MRaKf80ZWHiIwwIK/UnlI4AeQ
VLNY4GLkgThMaftVyqb/XSmrfKPpBpq3XjM/y4yQa1V95Vvcw9yluJpH6y+8+aBk2gXkRwxwMDjF
dSANccuVlN7aiQPlGwgyxSkTOc0GnEqK6fD3+L+mPq/X6qb9fb3oFJc/hsuaeEGRqle7IW7UY3L7
1ZKRhVggJmcRakXYEgi1/XPgSP5X1UvxgWt1514W1D+jhJHPhMcVALR1BIGthHwfVv5Mk814VyaG
ewU51a59x2fF3NfuVfR1TSrN+SxrqzaVCQzHLZ/DGP5Omo/FukHy/DGU5lcbwtKlpIThJU20tc8D
gt0qVj/RaKJE5rlnQpsnSISKAQNHters45AjY3D8bmEMJCBTtB+3GpHERvbVbIPuRrr5Hd+hnHXT
qxbhFKZoVUJuzS3fxxw7D9U0oqMxNSVHmhV2FryC/EFi2lo30V2nvbONcoznXNYK7/zGu4jysbUR
o7Zj/KJI1TmJQdElmnXW7XXq31/7vhs3ThfZS71rlE8iYsemdY0XNVW8o+VX96i3rVmGp/0kcuDF
VbxwGjyXlurURGOHG6aLe6kYpTBB2kkumXAAV8GrFuTeSfGJ60vGZ5r577IxGPeqStUVWrFsWfEH
uGvupKS1Sn/eVpJxt0lOnPQ8fI07vPjUuutXUqkdGsNqXrA/a19SADUIfMNoP0waUGhS3naM5Qj1
AKNiXlgH85IF4FW0ukGFjgCBGfcn54pIOMf1rjYvPlIAPrdV/11pCrYXafLF1UN/ydqe5Y1qy6cm
N9S5mJFDlZOy8HtN1Gpe2eTj3RFVh1Va6mJ0wDZVDaB3aTyZRXBwyyr9sELFRy0WNTtDc5OPTrch
27LjarCSOnW5Tw6BP8RHGxvukpWoutbKoZz5HvERoF/ebFSQuGStv4zBMX8NVMAUlq5JpxBl567P
+Znh+2/cVQ+fCq3I86se++Em0STpKLxjxUGOi5sBkwPTiX/6a5SXsd7j4Zh2KhUIff8pjdm5QeP8
y02iRWnK8XcMAqbNPGInahCjVduwT5R7udubk82krCbmrc5Vd6YCbvlm5eoqVI3hl+a5u4FozJdK
zcq5PHjOwTBCbyZFZYOlQ1e+BTj/7EDzDHPRLH3TXKNZIUs3jaoRfAo/wRMTfVr5RuI2W1h4xW+G
adRUCRiZekFwZxplMUQVb807IRGcwIhGgX+WR1dxpxxctZlV3R2ZznDHEmhSvPECmppu3Dwzzw1+
YQi6ml+uvdXluvpJMjiZ9ZGSv2LBAb93wJgkUQjuGz7c6oE471VGLjkffCP7Gtnlhhq9+ldSGNuO
QMsX3GEAUAfleI3UgBJnKcEgLPeHoy5HGbiLRn3VplStTenmT4xuWP/Vv3gE/IAAL7/VcWwhJnAy
PnFUiOPn6657OAYXA8OQuRpaK6Pi74iMv91J6R3RqBJsC6su99BqsO0YByskRYL16V4cxNCzaaoB
oiobbtm/rkljqiqUwpE2/Hxkp3I6VGhOFkrZtQvIk9mJ+BISNjGsVHb0r5GAPR0rduaIUapaXh12
EnW/zWx+ix8HI/NYHXX1qujwDRZ9XeEizEgr9RNglrttRBObUhsKIYLV6VrZwPGB2GNL8kUJ9mTE
S4wFptPBU6bTMa3WmdueHiNF6wYYsriFvxKn/5rv2+eBKMrV0fHZITryPspaeiSniKRsagY15nia
xsNBcVvvXW7wiCBoMm7EKL/U2IZkOOyIUZLqkLsk+cUYiuJlumVfK9KbuGXQjPVMNMUtO7JfC9H0
WN48bimasBLWhl5YG76D8k7YHXiUYwEpk4PZs0+cdZY77oyu7JPHiOj8a85/62PBsqmc+kiGR6e0
/rXGiOXSa619aTzLvtgUdMVmNh6e/Xrfq7MkRjMhZrC/tS/xpEqsicSSofrnUtxDYESY+J2Jefi/
ayRleT5H685v7GM5nSl2+PtM9LFV+j3617z/NooowX7cL4u9owvNNYpUa1f31BNCIqJC1nZ0XZ+L
U13HHOzR+5gg5pLMU2e+3VaPS0VfKa4Xp/+6iHSJtcth+y8G30ooFJBKjHUQ6iZY2FzGxPOo2VBY
VpbIdIrUIfn4Z2CILO9EMflcTHv2OxGMWZ4XyO0JVdszMVzr6hFVcbd/zpNCHKmqYPjoDcPa1hjV
rqxK7ndq5PS71gBoPxPt0Y6HXSBnrr58jut5yriYKjof8x9tVfdUdIGIQKE+zUL5nNrp+NXLzHIp
4zKx84Oge1GV+kP0u2U+M4ahrzB8SlnmxarnXRPsii+pDUGND3u9KCsTU7rC16oNqUcZWl0PdHYs
anOPyvIxW1zC4tI5R/ldNMj9cVVnSCuHFNdR9ImDBjF9hoSXp4rsu7PWrqbg6VQlO+uqVCfIEzl8
s1Jp13YRpanegAU8lli5rBbYdUdvep4PHxAEoBOuCj+XX+vX0rXaV7z0NM7VqG1fhdb597mpAZ7E
7/1MmbaNvVKmrjoNa1WvBZuEZOlnqTXWQQ3i/o5pY84PNrunIHT7O0tdb9OwAl+IUanK4mM1Ot/E
YFxoCkukPbqEGNeysVwpmnfWhhZFo144R3FIGpLcM8Md8DCUnBAD96n9HBdnVtFsZD1Wdw0Ojc26
ljCYyVOiq06Yt3ujJVYxc12p2Yu2NXWKs7/67FgFfkVkkoWYBlBD1dH72FpwqFsLA0C7+30wLHDB
fTgWq78GKBiA+lTYkznGP1cQ3/POuI2FRz4v87/6xT1dP3vBgJEn+fQKval2h9IlkDzVBolqn1Hp
si0en9Rq/VP2I/oNNmmUoj0LiZiz1Zj37Hqc2VQPPW8n+sQ9/8wVXX/dXfW9vWIW1UbvR/wZlAB0
heE2GydKwpxKhGYgTddl2WRaP53SFmcppNQZPmcH1c95+liudgJopZ90dfQg6gwLpZXykzm4gIiV
IFUWoRSmiO6nUZ31Q9c6eCjwQUGrPLm/DMH7gFvMJsW8eSmaqWtg0RqiSEM3HGIzGv5UJ2mTGIyM
G98S65U57oUE46VQpOAdLaOzM1twhmKS1xcljyssYkWTrzXONrpd7cXk3nePJenoq22a5NP4TIju
KjFKsLRm8PhHqTp7OenLQ/qQp59FZEYXIWlgjVJd6aGCJ748lQ5o0P/qyZTPMGqjC2Lh6qGX+N/v
83idyvh43qPrKRajXHnXpAOaAgLN/r6U3QEnW19CGjYdqGysF+kY85xI84ZyRakJDwkFqwdxVovO
cTTZnGP1yM5tmiTGg0qtf89/zBIXRAkZdcBfSHP/uokYflwUWn50aPAvhEoWOU21bhvnToBXwp0H
E6yjOA261KPCis6BLyQPDYoaUPtZuKtKFDryOQhcoiGhK+0DoiNYtZx650dtu+FiCiPiHTolHUUm
8r8nJcUQgoBiL2ZKGm7JXZnudKcHF0KBaqFOatKS/flR8Mge7T/DldxJ3elPsw/gVM8EqUyBBlQt
4qifd4UR7Xuco721uIU41Fj2iRcIDbIspz/Nxx3g+fTAYxIMotgkXZVP0zC0qzhgX9YcQ91Hbu/z
9MLrV9oGVpnw3jXaNa1i/RoVHhUjEhZQzz6HZ/CiiiwSr9OtxEBmle5sUMkwPvtk2fxworHeizuJ
fp6riwr9OGVEXKkpWXiRrPLxeqIL68mU9GxzE9eEFgW3ba1ucZHpKd7P+4NW87xqXadlhVqEsxRg
R8MLdyFHuTRIdk0TBtdb4ATV77zpwlxMEqeuR+JRCe1q+VyIldPK7tn8/1iw/d9TqqjCYxD5y6pv
2fiM6Bvwby3PLnJmaMPTwewu3mD0u4afeQNhGn1FZr0RgdW3omVFZXlONaU4W07xo8d6ffvsEjNw
gopRkuDHMhigiKM2l45QVjGV8tvhPR4pp+wbt771GKwt41xyj07d4r6Kl9VOBeB8qOzRW2tZXV4k
3egWIbY0r+NYsGluDfstbvp2LzXYB81IkNjINDl4SZ8c8mKvpIFzUF2PQVDBvwfFDFUdwoOu+jOZ
jbEcG+ElmxKLYRBaJ9tsl6IlDhJPgV2s1T/awYtCZKhBt86dAqNA0zUXlRnru8qj2NwLfGmtD6N9
b6WSTWuq7mssfi1S2hcnOFmGEQFD5BDxa3ytQfcm9v+wdl5Lcipdm74iIvDmtLw3bdU6IVpSC+89
V/8/ZGmr9Pfs/ZmZOSFIQ0IZIHOt11j1WZRu9Z6zYy0oHUhA4MucpdVX1wyMneghx3F8tRFfnpG6
Nja65cneHIIGkISq9Nf30eUEIdAuJXF+r8uqWFqOWpwsxDBiwKZohjVpdT7RdFHGtOnTqN7mPuab
t0twZI25gak86dU4eHMTZYqjX7fr+zU3JobhGeHT//3p8NdEQCYBND9dtuiODvvt092rfn/C+xWE
uk1KJPTMze2UKcsNgCpMH+7nDC28PbWUDNz9rG0guUuocL8+oRiwDNJfn/D2bQW+jdTv9OluY6uG
x3yHTyd6i/HFJ6yQEbtfZDd9wqS+/X63r6XLIYFH/a9PJ46WLWMneTaoqOmLEEdjFvs1VEtjdx/e
Iu0460s8gIDhFY/gjia+q5wfc7OxH0iVPVaq5bxBvkFxDifYXaq4xWumpPPclJJTpjr60hmxEqit
7MyDyXhMheH26PKUCSKynrGuHiRFexeNYlMAxtAMZ7j1L1tI8zUB0JXIh3ah3xzsPPpx7+8oxA95
5zPhtOVFo0nM9YpJpj3pJwcvW3nwvUx9QFHqYPe1dAyn0lBY3c4P+WpFo+hmukjWM9v2UYWki1v7
yFHYSB5PY4iNWuf9Mmmt/I86F99ax7Sq8+0sQ1gR83fVmTiNOKrWA1xBzDzZiWKvDNUJcPOtJI7q
a+SMCrNAnPP39fpqB/pAsS+iKkTwYYOCRDa/Xy+a4T8zOa72okeMweDRUqvblYoqtN2Jg/aRT7aP
DyTqtLfIa5vbVwLYP1/LYQKMX/vaO0fNTdNTJSkQWAcvOIs9I06gTuEWuxFFy4hRci9UEAiBjun2
p95OJPfbErbjfQDRQ2w4g5sOv85wrzajPISM/9cZ7g1x0fw6SwYJZTLgMudyi0ay7GM5pEqEtpl0
rFRD0qDUe9GW6Txi1qPT78k626Tby+LkOFgl9LJfXzXQBQvyOeaT5NvevNXS/otRdf5M6bXhW5jV
x9Ju3Z8OXsVK6vfMCbHyRCodVfLYVpmfyP53S1c+asuTvviJY6PO1aTPKrwe7KAc/Qp1iaWppskn
LldZY6lo7S2ptbdOapfbXuKfq2WWsGFh5qW437m5hgNQrbyZVWKrMOWvtTbZipZecybGUUoueaa2
yXC41VqaM+t5ESxBVGC4t6j5lVO8omvi/ZISrxqF6cm8SKd0tnLFq1B/KNAfWgdVvg1KJSBm6nhn
2QEPAr5YQo6xjeeRmtTHsTLlh1CunkW97UU4j41lvePprsCp1Bb4d0pv4FmVlaO6JolkDu+7Y6Y2
SNB2ur/l1lCWopoV4h7bXvkpvBqjb0MDM+MaKVQHnuWKaSJBSDK+MSZgeryvqryGozztjiqqFbah
7DrFy4gv+ovAbvPliBf0s2OSPmt6zBFsy8RvTcJWwczAd4hi20C5CjP5pyiNUm2jkO4cxZFovhgP
qKTPUQrmXTxt7HQDsgSvyanQRfka5fb6Ko5NwvFZ9wL5JEp8EnR5XT88iK5xBwiwIVS/JXwgPSWs
P7fcCrk80/MqIFbPRuuVYC5bqYYrZfCrbkzgc6FwXQEUNgj7iY5hr/7VPHU0mzHfuUMG3vh3fW5M
gYZWjniQji8RbivAqov4tZUGFfl/3vyiiMMyPjah7u08QFqvzAFeZKMIL9DVx5fGWIhOSurEZy1v
+R8zgq2G8JlMhZnAdEhsG6TzJReUwNQ6KDwcO2u0j6J1JP8NDsl7HkBXXQ2tPpUYjL/qih3sxzoo
CcdzUNaOGebEnbkSBxk5hoxDE7B4wGFlj3q/u/IiaJhiEwpfHmfy4Yknyx5RqYElJDqKFMzoleVj
SFhriBr12kRaifZwEC0zvuGVaOwG2z2TdryVRFXZdN48jQduoelwh5T2XqkNMl59TgISWdBnqfFC
lgmMRCDY2YaQC0Aw/1SM6hvKDsB+gokmrlv5JdILY22648SZ6xEBlHhlO41ZTcxqZ4a0d/5eWdCn
lCmNrjSYRQFd+m66RT6Lkkx+zn2TVIuuqgSydWfToRC1daRxwpPkwRJl1ey5ilma8afsvhNfW9xG
KtJom3et/o7XI6a0jaw/NjVRrzoOkqMmZ2Tuot7bBJhYnn1Lyxa2EiWvgSn9wJXO+Ij7620cTK+u
ElYrb43R1YCvWunqoPqwcMcRl6Y+fh6xtXoK8IN4aiucoCIL/txUFVb6OIO1AbJ6aiyapFhlhNOX
opVnY3Ro9Q6I6NSaoy78VO/vY5GPm6JaUX0Q7ZaTJMvG4k8mvaVO0z4NbbIokDN+xUtLAX6Bo6oo
arlhrUy/KRCyrqtXVmJYOUU99Imps5a4KxIf7aPiJuUD1KpbdW8m/j7NJnT01CvOuOegj/TrQW6M
fSdh36cbUnec9CkWcuV3c90c+6OoExugCP0xnjZjWJsLLJ3oMh3RIWSLa/3UIsqqjGDpvVnUiVbk
4EBPpeZernBDbbrRPVWmZx3rzML9Uhvtd0JwO693x5d8xMAhc3HJhZMZfPH0EW+J2H6XIDQvUnXU
D0GrhJeU9A20XtV6T8PhVcF8AlN4HETctAPX2AWX+8aq3WPFRGcPmbGwZ5HtRNtRMvEYnPrFgfWr
sxegQazL6THCl9edmYTqZoVRV9z/oszqYlUkfD0Yzw+XCkGz3dgB5RHsAPwJv5cjykqCOVBTAtLj
o+YEq2Bwgu+y2QQnwQ6Y2uqp5//FcWIU3ei3tlIGZ3mEKiBVJOJdI3IefKNzHuwK+IhtXkXNIBP0
QSanXog2UWfa9ap36vEsSrERRZuqQ7nMxwQunZtudUG0tj+G02CZq9qrERepQDXMBx+PFUTvExYm
Wm0+qNloX2MLmAttoqYyDWnpwmdfxFmFamMYhUsNAshRAZVtl2U4D8OofFEy3O7FnqiDZtU8Dj3e
7wSbvzrdT83Myi9WbqZbC4LbUlS7XrB3rEYn2cvTCusYpAySLvgajvJ3KPvt1Y+a7DRogzUT/atU
Qyois7qTo8nJ1VX1D1FvOLnLPKAwka3hPnPs4iDqebbWaGcm2LMaifcl1EnOT5cjdVK8jpFgW4si
V2f8vrqus/tlNl0FCjP7orF+XV3LVGreqe6qQkolLLrso7CUMxHZ7MsYZsbCjHr56NZOsS8w0l51
XRA9jy0QBcIo2Qds8HlU9/q50dRk0eiai9SlhwnItHffJI00rM02Ojhm82e96KvL+oun2/5z2+p7
JTbVL25foEOWRv6xUBro8bKbLdXEtV57NT67ga38CLXsAVRc8qp5fKyuzKR9qI3dEXUKmKO6X72B
ld96zL1/KG7+FWsu/VkupXRl5wTftaCWT503BpNopvs1krBXn7qifISjk5NXTxns71WrNx5O7IF5
Rj2qn6vKwE086C1S3IMLqm3Ura0WOhsWGJEQC3od07LGD32Ivxp58A1Pa/cbkYRThkDHR6GOS5nH
vj9z2iOiJ1k4a0zkb2CMzKB+rPQsKT8cX75gptZ809rgY2x9YyOZTreScR55dAHvZfkjchHZY1sW
LEAHV1mJunbUyzPEsU2addmtB3KF3tyJdcIYOMwNWfDgp6FzzgMDFPO0BxO/WjRxFixrGzmRpY/C
GL+Asy9VktK8Xlk3GkX0cGutXXhJIV6+y8hCvIh0d8M4fx1yq+NbvR0ixveVDB/fPqhXsd1Ks1DC
nNi1O3WP9zj2QV5WvrfhC/hj61tcNu4c6W3lyK9gHnVkh+fl1NAM3xN4yO+h2YVLr2QdYA5AVHK5
Q14tCq1vo57DyGj8L3kXtavADuWtlBvygx1i1yp69K35pMHBfA5SHc/u0rAB75nlc5Moj6IDkkTJ
DFE/IGdVVWKIHqh8BeSLgGICr6u+WGCyN1Kc5KsSIxirifwX9O/Vbaw73dLuZeOriUF7YKXDq1v2
+sZW8Q0R9aX8re6D+K3Bzm3dAD9aK05gfo2TxPiq2UQU+li21kXTxW9D/E20RXCcVyyrtQ2WLePr
oFULUa8YLFTDKlGJefX+CwHljTgF8R1rEWACrZmxNC8NH6sz1hJ7sZdPxXudaMAR+v/o0umODp+i
0Refju1B2u9QdcfREok/sSlDcMpFkGt/1KVJl525iHBNpgAvot+d46kBtX4b1Wnjx6d6tYZy63v1
8VO962XpsQHx30bmMK9gLc+7rntNjaq8FhNz0UbDZ/+7CtZ7dcWc5lZFlq0kiAQrVmJZ6+tYOuc4
6l29zNCWtd4jeNI6zirX9PzosNLbwIrt93LN70la3N16ppPvk8xvNxUqn0fDRVGnjnIyGBIufhFa
yBc/rNAEcEvvMVFaFGJDJqOhKp+AAWTn0tTklam07ixNDZeF9e27kIcNGgmsTE0zPYs6sefGjrGD
GXQSJc0JPaSMEr84ViSkgrhLz7e6sEywEEzkeOEPg/wIGdzb1WMJgNXVh4K1nj8HAN1dRasR18XC
CrAHFUUtsrtDPmTfsjKRHyu9bE6ILR5iz0W1Vw0DMrpGtBFFXVe6WZqH7q016Ma17kTuA9lT76lW
m4XoZY/MX0qdebwMWxHgF1ozgzGSJ+zc8OCXev0S6OU8GjTkmC0ihaPeNktRbOroB9z44YK9dHRN
WXsadQxI1ME1ODeLGt1LDkpwq8rImGzkDH9XyzSqh9ImCqzHwbGZVGmj2giOLS9/0SY2XleXy0b1
y6VpKmMMELq56IYprz0QJNsU5/qz2Ch6ES3kwsTQTsvSW11QjwlsJc/HBdQEzjh1FnViDwZnuZEb
Epz3Olfy3QVqL8oM5GE+Ltu4JzcyafAkTpPsQkhN65jyheOQs2ubhgeU8+yomvsziHe8MOyPsHB/
qk0vvySlNAJLqvxznVX2Bn30AK1FUz91CvzdXMuLFyXMA/IbRfsBltfQNOenVoZP4VNayjpvqMG8
berEQqGuTa5FlGFp+r/r26nxUx2xDfxHmlls+D8Lw6vUkwOeGUqGPC51gAXHbNQUsJHhB5ZEA6ou
w7AXe/eNZSjJWokaWNS4uDnTxmceAutx2g218qlVyRDfjd5EvSrB0xd1t86/+4nWe+e+VIplLOvu
RoKNtsZsdQBtZAavqiJJaAfKxjasvODVj5L3wHSqMy/u4FWfsuBx9eK5Vk9oOHkUh4xFpe5IGXZz
0SlmBQvyC7YHUVjeKQOvjbGDWWT0lvZshrqySKKhOseKGm8UuUjAL2jmoQjjeOWXvfJgQRKbd9BJ
3rrReiDIPgH5mX6RtJq5MNkDl2mIr2vlHLpj/aBXvEGSQpEPClq1u9SWvM1YyOM599NhMWBk+tJ1
rJLzLzxzkoNu5KQAwqqbEeCSowXw1vjgTTQpp4EKORNlsQGSF4JwaEY8GqO/WsQYorvocztGlFUJ
xdaufRsqPbn6k/S10nfZoU+Ls6gKpyoQCMYx7Oq1qBKbTlebM7GCmTjmXi/21EkT+1ZHj1vX3+Mj
Dba+DSgnxOmSqDrbfpodRH95DKSVa4wVQCzNWRsEtvZjERa7OuscQvCNf7QrTVuBb4suOFnZCxYu
w2M2GDUJY62Y3rk5VkWat7AbeGd6pCt7FFsQMUgmtRClrKOVqAyV1MZvfWq3PRSaXaJpw14eVCBo
CuvpzGuqx7aLQYLrLsHqRE7WctMhjNjn+nZIymKbTpHJEEXG1eiU8SWXRChb9Z50OUvmplwVX/AR
9tEJJbTYIkwKmzNlqjys3WkRNQNYuGy7AqkxN7PWlj3MjAnw0RZSsGMBjt/bVLT8xp3Bl5AOYZy0
L7+7NRboQruHMZP52q9ubmW6mJbRzWE0US9GM6du4Fr+7MYsxAQnMMaHqK7LtRTbJPejQX0MTLO8
+jzBzdo3irmrQgpoUSTYlU6sPlpmqm4yz4DJP3W2sXp5TKH2TF31PMnmCli3jeiqyHW8ayTg2qKo
WzWGl06hbjqLlBCyQfJj4qOsaThG9JJ7rHqaUTW/1CGTYX5+5T0akZLwa+WHlLbMuWKEtolVzGzC
XOHMK9csMzBdBU+zrKKkuEpSpc+rBqp5GbZoNDUJoUOSAO+QyI+Z3xC3CO2NV2b2T/Jzz24fFm95
YuRzSyr0Bw2U3KpGR/VohpG2bYZE22Ca1p7EiEj9pIhyuahmt73/XmbMTnl3TbHj24hFAnpnGlFv
nXw+TCKFOrCorVjj/N0q6FMdGbFi5yeEtkdj40NSDDO9T/GbGZJlgv4QKt2SlifXoM6z56IpnrNO
U0+D26bPXGUGuNEgIjM1jlKG1J2tlTvRajVViH6n0W5EK1mPAnUn18Sfk2MJwxqrilh3XzUnMDQF
+HctfrMD+WBMHiSmxfLEc50vqW5OcqNBc3LCCmBmq7gsz2sIYVHRzirNqj/GletJ+UcZxz0AESSx
5Lx7g9rhHFyp/LWpm2pYxlmszT41fCqaZcVqC3KkqB+DDO0QBwvBZNSdg18ThkZ8nUVraLDCL4L+
BzMyBJn77ifKhy8YivtfnASdYHhF3TmMe2NTwcuB62Ln54SE8AKZbXNt6oMz5/XG1z5tGggGe1Ox
0ZHrNezFRWWGKyrG0kNEZtpweX+NwSzQPf3QVZX75HrddKOoNcaMFJPWKZdlY2B5MXXGJcBcj5qO
3MZU9BsHHWfMkG9DWbnTnHypeRaHjqyKHxA8mltTV7NuujlTn2AVs56AF+mN0SKPWXhmmtRrr03C
46dasG7o/RmQ5B7nhwDRAWORR0P3IefKY0qW8d1tzWqmWqbzgp/XMMdzN3mUGzlYIjy9dxILnUB/
QLM1HLNtDxIH5RNFyuZ12e6Yatjg2WlVLD1eS4YdL7LITR+TaTOQWSDTcBU1susdHGvcyjQdfd90
jqqSGSO+3dCnZdNNFkCEOnkh2suBiHDWoldcNe4xJC4/L/TenqW+/BRZsK9MJBnWA+mnlemm5Vwo
CwnhoHAiwNZZPlnHA2uVxwpHxFh9sXQ+nh2pZ1GSCaGDvH7CU7W6KGgO78osLRdeahlvQ5v9sBIj
ueZOJZ2QhybpbXTcR/g8TNHIK9nk6lviNz8MvrM3Xi4N3pfAAkKtCeYoNl9wm+9OGSSmZWDbIIkd
C8tMpau2pQfd2kVvcsA7B7sdeTxwt3xVRh6Q+IDg/1a33sp0QFii9xb8cPhhtFJSNpESShsCgN+G
EmHzREeAvEAP/ReXBYXIVM2tV33Q3TVWJ+naLPLm6pv5MXYHFVMujaV/mXyXa5RdCDr7Fyssrp3k
h9u+D8w9It4oQk4bIz57+XtW+LU38zr4olnQ/uzUlazJ6z4onC9+5nbLWpPLvc0C4uxxifOwYZKl
oeCwwnVbP5dj4807YpGwhYoQpWjHj2Z1E1nQPuWzpjTjuzJZrCKeks5cK8/5Rw2rTLZffbR2v9l2
gLJKB+GMF0q4NkuUUVzZ6F4dE7hWqfvtd88Y1qVXkLhrtKc21R1YetLVM9NNrSO2MFiIjgyROq9r
TKa7xLfXEZrk+6yv+o1pSzt3zNKlMjj7Ma7amUzQg0BM06/aQDNXmdt88a20xuHdDmZVOgTf0GW6
2EZhfeTcPEg54wGLDPrKkep6h/TrzoHffKLDZGYOQ+GUDuDSI2AgveeHV7FBoEzZSxGq9FNVJEnI
iiW2sSS3oxw7a1COcpd/6e38Upgp0fisfII+Hp8RdpafM0l5QaXQOqlhXh0Ho7x0IVCePAnDfeB8
hHKTHmREJ5ywH7aehQIK8P5MP0gnt4Gp6JvJWwcqYw02HWmmqSgN5nmKbD2YatudGrOGuC4BatOl
MFiUcuPvVac5KnVjo1k/IQ4nYKLvsMcU4UeU+2CkBuQLRL3YQMYCTy+6iLLjV1+Z9KeoaA/PPd5C
5yIOn2slq04EWrmTxo4MX1e1L7KdhjNIFsm6DNofNpmQKzbB2rHvLaiNuh/MmW1kB/auohHR+O6K
LwJw5TH6RlifHp1iDFsniPLZrRyoVj8bKjUGVJe2y7y3i5dCC5slppD5WhRNzeT14yjoy3oj/Dcn
H+ZdDQ2UKJuW7m+7FqvWvavD9JtPoIp95OkPpIKlud9hQug7u7QaLsUQGmc7AdXa1Uvd0X6writm
clh/63SjvYx1QtopQ+azDN7GkvswlNT50ITVz05/7GwLlZ/Idw4FaaYZKlTtoo8gzzQhVuSB1Lgb
jOIIOHE7XxKUPC/ptEca+pKocQGJkyrR2GYQpbqOZ6UoyqqenCSl/BaB6snw/XoqI7nlHYQslCha
gTceB5tgGe+5JzCf3UPSZHNoEOZTnsnJLAAmQOK8/9NbbZyKcaTx1vXN97+zVhM9RIPD62GrDZz9
t4ObhVL2EMQ/Cze3d32B9qPd4G8D6ybZBDoMK/iZMJNLtMlYcg8rLdeK82iXFmRLuSGG412cusg2
GVP1fWqTl/O5/Te8Q0jOZUgpIHg4nhFlzpZuEMgPzRhZuAx18lMeX8uSCehk13tt2zDctDqO8KHn
1OchmJIvTly+qW56lAvu9CjucVsHzkSUS5ubFpbrWmPom8Yd5Q1YaZzMMzVeKoZVbBWT0QB3T6+M
riAzzbwU1vJSlUvzw86TR2XAJqjKZBnbGmnZGWH+k1XeyedZ+Oa1XGHnRxkSTUGzKYf6ZHMrrSPV
7ta9YQ8X2bK9BRrQ6qtMglI1k/Bnah7JZAEd52a+mH1tvVk+OqdFq1QPJJiaVRHXGViXEmw0YSzm
XNUlq/RmnlZW9K3I+rmflfGH7JeYIKRB/GwCDVy1SJ/sx1FDpcUAy+s7nUJOfziqtW4/2Y6j8Mhe
EeUq3gPfgN5py8XO1TsLPGH3oXgRD0rbAopvVCZA+CbcI0UcLoncDKfEMfNZaxjfQiX3nqAiDhsF
4dQ1oqfOM2t0pCJT7zsyFgAI02R4GBK9g/ZTyqsybZtXdFF3okdg1iDGC+Jzaldl66avNrLlxVs0
IcytQv7hwG8ZkfqrzTPSE84iQMh/2fQE3Qc1GA4pYd9ZHzjuk6HrhIPKfjdhTzoNheCiBy3Y1/Ex
AKgHo6asl6WBTbXHd7kw8b/c8nKRXppw9Gd2a5P+nlqrxsZxxtCfZBnxURIPTIpqXqQlkApNb7tt
0xC9Hm0lfXNi66MDaXopnFC/ZJr/A7P2FAK0M8vBUc/h8aGw4MjmFhOpYd23UfrgqVPkOmuq7ybi
WUnQKB+scj4KObCeC6SflooSvdlDmS/IezqXZNqAWUZJldzRxjUlVULfo1IWYwlmyXdL5yI6Oo4J
ND8kiX2vy6XeJPrLg2UaRXSLiStd7NvYt8FiE3Od5ty3HcFmyfOXdpanR8mrMCAYY4SfWi0+gLr4
agGYPAaascz86hEJ6mCujuphrJy9nhDHtRxbOeaYus/HwVcWRl33Gyeu1C0+JMM5nzbBJh0IuYAy
CDa55wQL3WzUV3NAT7/s+5+Q4Ua/Y8WOrNVzSbx9VtVOtuwQSOJxGXvjjgzC3NclA6OoXNvIAyC2
uDAVYjWetXEjKZ3zl+d+VeIvvqMiA2NjAqPJ+XAYIavOE410dGhq/aIzIiL08mBBqWuadhbVzSNi
QclG1N03sML+6lLZarfsrE6bMRs56qQKXu2qIwxj6cHLpEa5aBNDu0SO76x8yNluYqzJSI0HCEbp
xjNwvOnUAsWfoD52pZY8oqjAvBqXPbBXer8VdUoC9AV1WeCgkn1hKWB9KCphqHGyI7MfPI1ZMm4T
77IkDTtfz8YdeGy+HZcMRgCp/9CAPWIiGH2RKtIOHSTcZYsA8yYpevsqY+8pW2rLogeneXivxEoD
1jh+0MxjLwkOYIbTbTASsLCBeSwKa1QXmu+4iLt0Dx7RcMcwSeGPoWQeaxCKLny1q5R52ZW59MR2
xjZiNJk1eaB3n02MALAj95nkxXX5jMsXQfRIf+L/Y4LRmaPwnl7sZvIVbp4tyMgXIp/JbVOQl14U
KIQth6mXaAiLyj3V+XdRwOhUXpIwjRaWVY4XFKacmabUPVkWbbzc6mTDXKuxrYN/pYtoYLWgnw0g
klNN3oXRXDYwcK+lpjz0jlUcmib+tRcjtYBCNzKMiF4DUhZ9brs8ifhfxXK7inkTHksDd19JNvJ1
ojgurEo2/A2cbVNbxO/T8WiUJi+AJLzWhRRx+/NYZAZr4QiLQjfGJlBISsO6irrazgg0VsiWhrbK
MqlySdIR1QX1tx7lNF1kxXBqkAO6yCgbzDXX964+V70mNBeTLexQzffGiw2Y6MBNV3XKAl1Bnde0
q++dXE3Wdai/tX4bHf32B0Hw8hQ3Q75ybBe1mAAHospFdFPsoamMTI7YvW9q69QX/UDoFPuR3pRN
jCYs9Kql+M1F4+Srgb3FzNCl+oXnvTKvQ9d7LOwSp7awdM+mzJ8iiBDtCaK92eDNqzYGr5apKDYd
oh6wIJ2sz2aiSe2JW6fdQupi9aJVD4EQZ5LNGHsevuCbdpNMOG4LK4z0xQiphFWvOoX6MHATAkti
U/gK0wLfbFaKJ2s3AaeybjAj7VX0hSYJJ9Gvw9cKvWjzEGXoCOShFy8aS9F3dQBf3wHM9aT4ZvXA
cnom90n2hPLjEpikdJ0m6m5TKa9a7BSHMgncW9HIk2QeDl24QsAFj5W07aUl5qXSOgam+1Dp2Xeo
E2DE0q7bca8Fs45M1dXIIvByTjyuDccFcFVKLz7eVg/dkMz1pqyevGEon7LEvuSICZ9yTyqfHK0z
5u0wNDxhKdq24q5JUYQLt3ZPRpZ3xzYf3FOK2Tr6nOGrl4TlNpD9HOKGF72aEbFJ4pDBRrRG8KjB
yJMqE62uhHFVGkmPsq3LD7w/NqK6t9r0EPsZyCYWmgAkRx/xBjKYhlbFC/gQ5rMRRwh4q2iHw6gy
n5OK2DdAM3lhT0VjkJV1nvF6lyLLeE5gKQEJVeKlOFZ1Wm+NwnezvB3bgBzmba+h8EtnZnjVKhtd
D500horaPkC0Hf6XKKqYVC5R5pdXonPagUnXkR29tcpelBK68fP17di+dxcI/shr0VmDTLEofdu9
tcZm1SwsaPYb0VkOOkBP7ZSGFecdfWmu13W0Bje6MSynPbfeYK2SYMwPdrTPiNA94fbVKnL3NDFp
npKyfyE/5xwzlAU2KDygrq/13bmp4y2UdmdvaRJqLKKuVt6LEWbWrarVuuikg1Rw5VwNkC5N9T3Z
kZ3d4TYt+qdlEC9YPwfYl+NuYqUdU7yAPLEcxtjWkbtIlP57mhvte577Kq62mnGGlx5uAnSjatJh
l8aInhsZqzDTSdUdMfN2Hjq991oSOl5p6BysRKtSYftRFzHuIlNrpgPpq7L24gW29tK8V0XibVQ/
Q7S8I2wXJma5qKSiXINc5r1le+Owc7CpMJahYf21G0+7upIU6vyPDn/s6omSr6KJ7eUZD+7QeS8m
Hw/S8rCQkAF60fi3Xd0YI6KpJBmdfg694UGUwjHNTgXoPFECY2UcNBx6ZkFf+C9jiciT3ffonU+j
YtCprSZ1rUVoStp5cOVfG13aWhKEwHs1E/58F7uAKadO9/pYR3PRHwJz/qkh80J5VrjJsL53Fl2I
R7DWMdGa/306t2XBaJSK8owxwQp+9/Bmj6a7GGunOwxKKh9llXBXowIcDFkj+wNiE8HkKCQ2xWQr
JPZizZh0MDCGHS0chUSd8nsvzqYkc4s97acG0Vm0otqL6cc0sjgMz18PHQWELJYjIOrbqBWxZWBP
JKWaGUjmRTSM6S6rgl8buIHpjsh3uhN794Z7v3vDp37/QZf78MDNELwX49+PE8V7n/uZ/oMun4a6
H/uPV/mPZ7tfwb3Lp+ErT/rr8v/xTPdh7l0+DXPv8t99H/84zL8+kzhMfB9KO+Dv6AcPoup+Gffi
P57iH7vcGz595f/9UPeP8Wmov7vST13+7myf6v4/Xuk/DvWvr9T2/JLZoZZh2jswtQum21Bs/kX5
j6ao8jkqJUd4O+pWbvQo+7N8O+CPw/72DKJSDHUb5d/1v5/1ftVyhwvN8t7y50j/brx/d34WMyy9
Oz1kdn4/423Uz9/Dn7X/r+e9nfHPTyLOXg/jxSi6dnX/tPer+lR3L36+0H88RDT8cen3IURLPP3k
n+pEw39Q9x90+e+Hsp0S6dxSex8kI9g3UjspJAI228e/N6IlGoZip2oXUS1qxF4lDrj3Nd0y3Ivm
kgTS1omxZdM67yHTGn3uVQbcqtqQrlkQI6BW90+sghGynUpxDpOwBd8ytYtjxkA3d2Tff4p2Ue8i
G7UaSxSxRJ3YVD1qGaYOCKxGbP+AXPQZUY/4XNhSvO1sB8PnDp6vbUa3DQqV8TFPUSCdemlRhJOc
aA0sCTibJx9udaJZjfSPFgAVkbMGaRkxVO738JxzVV7eOrqoSi7+h7Tzao4bVrb1L2IVc3idnCVb
ktMLy/a2mXPmrz8fMLIp+3rfU7euH1BAdwMzHs2QRGP1Wo0VufAkW9SXFDMSO+zswWEiproLE7Rc
XfhuLOrnh+rBJGnAuX1MdY8YTpFTPVRaWj1oWmfsA7MCui5n90YzHfwKZMOb2c7oAUzOu8+QC7Ki
nNjYJbJEVvtuWUsuHQ5GQ1IzON/Xi7Kqu8R5Ci3vr5eUYfk4jFedB4t7mDmzRXP0g6fWI0XM6AUF
QqH+LlYPPTIl6m+E6zuV+qt5GvYWf7czoNzgEjZCy963mCSNcvrirsCJeIpnnrKhA1XhlhVFpzlM
H4VzLCsnvA88LfJAwwh7CRwXgiuSV/cZ0rhMU5w5WXPo0W7fzLlHNlO9HdIsP/89cdam8NjFyru/
1pJDq7CvZLqto9ZYaNWnCK3N6hDcoi4LbrIH2CtAt7UO9j6QWc618S4OGTd4c3KdqSwVocvM+0JG
/951k5S8aWSeZDOTOjuhjGyeZA/BtOmYKdlKOrPfYXLom2aQU3DCjILiaMRmlVXvqcDLUBsLIR7r
Kv3WK4p2k9YeMbktmFpjLR13rwiXvWFWSXnrwUXGLhGcONk7pYTSA7zGa+ziTbTwCZEhnYTtH05j
LsyDqbtfF7sNnlCHTysvOOXx1b30LC/moWEIqm6AwkS869/v6z7MKdWj1NDdyjdhOYHOJ1JnMGy5
/kk2VlGgWH9vF+uQ2FgLakLIForYDGQLwtcTyndzOihvFjCrkoRBOqTKfcH7pDcL1iNcrwoMDRsd
ZvSzKZo4LruzHMre0vxlo04P2lg2YuvF8f+0wDLt/hr66O0KqO1yNj71eMnYIqKArGePoRrmj7GV
s7uKEZSQDvJtCRrUiNQKcUp4ad0TpQBzvpJjsKevRscKnxFaUHfSDnrMOy0zlthaClvKZeTcJeav
YRmMVGN47XFWk89Kl3OSUVowuZlx8hQBUDu6DkkDlW/Yx6o3DjKCAi6PPbcXPjoCxp4XVNeVdloD
qXKg8Bdwkl7ASboJUE85lzZHj6Irja3wyN4SI6c0484ZkW9aQqX5X8NIQlSWlVJ1vvl9O72bPevR
bLPhuWLDfSpNvd5OdZp/DUyLIyUAVqTOJkjexBGUmvifKgvgalJBvxa3rb9S2ukowcYShSybtnH9
tWV52XaxSdhyTlXdNgO/tZaOOzzZ9/x4b7h89d+AnoO2T44wL367B3ZUcTcRjLkIXPknr/K8EztX
M1/JrmzgYreAEDRo2t+tNWXaY6VbO2OJhOzUR4ZTxHBuhEysaOR0t2ojAJakBUq7GWEMzSFUV+eg
RTYnam51Ce+z7MmmnDKqbXMTVIffvDqS3700AOQAk7O5l8GqYSAHnYRworZO8zDm6YfY9xzIh1Mg
p0o6oRvyyxZzlPUgHaHo/Td7NuYf0t9rJP0zacvy0nplcoX7P7l2tbNpPFKfkHq9mqRzroYZPEmj
lUdIaC/q7E7DSsY0Awhqzj1Rhs+9hPpAsVbWt020l920s364kV7s39jkS8U/S3jBL7KvkDIdRyOD
6M70TploRluDkXIZyx46weiS2M3hb7vSe6d/2UYr9E8Kok9ououY+6rSKsdyjmz6idKTtfRU1aQe
OFXuLVt7NM2w/NCSbw5VgOx2GpovZD1auys/BEGuoqA+gOtXiw8aEvIP1mA/yRlx6abXuuShsTTJ
1todFxqTkutzmIf+WfayofwyBa69k6Nhqvxz0ABJ5ub+KyT+3VtsAzBT1HB81CeEd3HcJ8t15Ip/
vVxLtc4mbzPBif/HvCX4dW6kokLhRDs1jIp9NZvBO0WtYaGvvPQT2bvP1mhqPxHX9iyTo183iJ9S
J2k/e33CkU7ch+/D2OWaacXK2W7t9PzXOh2kX+dwqOG74Ut80dTGOQ5KSf4J2oFVi3jOJUJeYrp2
sALu+hjoJVgEu/4YJ4q3TWHrWjkkyjkwzZItvGPdpRMNh3Vvm8UmQzRV2ya1qxwXu5ywDGWYtOWl
YR/mxEOr7Y8lrXJ++wrLfCPmOKLNskffsiiEShF3cGAl38thqpbZzcvSGwDbpFx3OWoWQYjaVmi0
8HyNKHBpRjSuINUaODj/oynQ60Xv1YLbeyVd8aDBYy27ZZChAluRVntj9KvC3hpDDMrNa7pdpCWa
KDkIn2TTmRBIoHX/To6CCgKcJWIQYQMRkTP/iuCpCfyjhry3VuXNhmPH4FpLkqSqTXls94txK41Q
Z4bXSRIipSJIGv97zDJniWkE7ZJ0xLERHFSwejAIlcYLXCGJr5UvfYMS3a/BL0+lVMoupzqKYhhx
3TOCYhtD5bCWl8HlqlhMMOOGwrHY7tdR4TAnn0S6uKzKZllqcSzTlqWW4ALBJvK1Wc51vZ2fqPUf
Vy4n7qc5QS9Gz5yAs1ZKilLH76p1A1dJ2OnvR+GEGMNddxrIbBk7KrZ1jhqhd1sYfcWxSnR2az16
kN6o5C+SZ9CYy6HDyfzNDEYhJKQ+1dO2pz6mAUkHZEHInbuFsfE7OzzmCF1cMgcWLvZEZbKRXYjF
p2blFiA7KUOtd+2Uj82qMtTX0Lt/mSp7QyQ4GCb2KnJIlp1qphEQXqIU712qjW9+a2jPE4eeayNx
zCOoKe05rB0XtvvAR3G6hCpMNYe1LU5fLSRfj5ZRfa9m1WW7KmxgGgNAYF19nMU5rGzMQDOPUdt+
l6NOnNnK2IjSnX/GijWX6bIn19UKpT7C0pWex2SoqF/neUrjc3gwawAz0tZrVGu2nu/t56pQbiV1
utup7VGbG4NyPTaZdpplkzYAnAohJ7iShjcu4S/g+jgFWf/akyFvoo0k+pQXan0AvVOfdBViyd9q
g1JyUA6LqDhzLBKepamVqoRNxtGZreaCgv+XPqEMrm0q55RRB3qMZOGbGaNWni3bCc73BaRnWWXO
obve/H4bU99wUD4H6dqKyh8cpZZPnEBVT4qSfuGsv7+YYqSp1ngAMomUlYgoK716KqJuA/X5/Cjj
tWpGiHikREo6Fctu3uktqXsxXU7y/VQDcITW9/0F3DS7ZrlFbb9RluuBVMnKTrziLINBEcxHfaJS
SL4+ChHqcXI5loS42umNj11TG1dHAR4rh04AqfLcUpUjh5XnNCvVTJxrHijqx9c5fa8ZVyWDZ9yv
POPjMoeH2PhR11H7C+G0jJz0WwYG56EQDUeY2kOoZ9Z2FOqli006MrNAJyFB5UcOZSNDQjN6GkEn
nhaT7FEzOtokZ5Z1ODt0T34O5e/vl7tH6tSa+6MH1lW8BdmMjgmDeh7uB19pzxZ7zxK2Ab0962N9
sIdgOrha20JPiynVbYOqFTmWXWm9z5HT7YZDRKC4VbMNZ/DPXVv8Y0KhUvOZRMpB69hCyCbtAx/U
lRg3qqLfjZS7vLqXwL9ss5jR2Z33Olm6TSPV9xq4/L+XtlLPzdD2/GPZktKXgzHB3wgvSLpJUJz5
pHXewJ3WRKTTDopPmvsCKbLzAaKz+trESAY6Y5p/yv2p3LoB5eVssSF6rtWVU6jaxhPIfKSg87Ml
kJuyJ20zQHRgxcIjm+J3Tw6hScPtWSm0PIO48RbDUeWZ+QIvdfeohVn/qGuWvxkGFG8Wm61WwbUp
/b00DRRdwjIrKF2NyR2P0iibGGKIvQ2gQ/Bcd49LYz/FrV88gs502CpaFHEWTe0BuOcFq9hWr5kF
mo0S000Mveah5LT6Q9fwCTWxheSwUGKm/pfqar9rz6YYDi0IViqE/Yv02m74dZi86SangoB9yGq9
epQ+1yz3nWmn76UvUtoVCJz0WfM072VAfhiGF89WniOY8h4BbDbnwgeRKkYZ1Ab3XueliBBofXOU
jtEK6kevdrsDTFo8j4jgxdGFylHVzA7BC8JkLDi2YNcFAFOWWLk6InJVEob32XdfWAPHUAxtqwSB
v/OGEB6CNCgeZKNaSEPNLQK6coig8aujKRuoaVQ12C3BufAiOTFswqSEeu73KsmoFQ9BqHvboSsR
CPrtkDOsgaxdrDiQMZnKzoZp+8jr2MdcQzVGkFOqQmoPWS60giWt5TJe3AgXQngpx1PbVofGpHg5
TOZ9wfk/LE9B/+gbOt830TOSa4wG4ANnyq+W2C8GkfXhDyQDhKMv25oKBsCkZIu3vpJSpx978ARC
QHscvNZ5nERDVS4qwDXZsVSLnMcws5xHS/OdfTsmzmqxmZqiXahwOkuTnCpjobFZtbkeglFkNenU
giC6v8xiW17G66k47uGmOXuh0x8pzKY4PS3njzaP3JvM7MhHiqELGxVl++a7sVeap8R09oGqz2BN
+uCcgjBdR3JoOsk27YLmIL1RNX6NfXFUDzrnpeLbK6PgVoH4ng0hohUsXTVavoOWI9rL4RxXoCi1
0LvKoVaD+FTyj7kRdjfuVOl9EvosMA/D1LCVUaVhKau6Bs8vh7kDYaeO4LZZ8bW1ywKlBeiAjk3p
5HsuusYThw1cySES+E9kQ78NIf43OALHtYPU98NfsSY8AWixEJunqLzz+LiheNfbtOpsnHvRyJ5s
IqSozk4V+hUc6HgU4Far3khaCDcZJnXz3vDa+OOQtF78XOZd+7FUux9aF+1cp6relYOqP1OWDjyy
bnhSjELjeQTtsQmswd9Lb2Sy30e1xACAQfCE8vc58YFJJSK4Jof4SAn4STrl/Lj6nrrshqQlLOPP
Qa3AcC2ilRJi/xliedWy1E3KT+29bCi+Uq3w/WD15XuKOWdySSpkl7OfpGs3ZbuamybEqL/j277Y
G6Fl3XRH/+FnCJKNg5Y+DAVXSh4nYccHjfjQiUY6xjy3j8GYvbR29cskJuS5W15rO17f4zs7OMXh
fO0kRWmLVKLsLU37D9uUWf9b3DItjvn+F0o7bsw0SMBK+zDuTCYVw6KmVG9CHcYgGtnrS85JVnL8
lxssaHQII/8i7fcV5JS/4hbbm5gSro4dv4cfmlrpPGTwwm9eaZkie3+/m9wkNzTyWLf6r4FyxWVt
GWeEirWtuKrA1I1GwHpwYZXmW5uUO0twS8sx1CYR4GEAjYttGA00jN6MxcROGuWcpaldJz6V5aC8
AzhoPfVN/l0prOEiR6Rc9R17M2vT8715QjjkECXFeMk7V0Mlh0qNyY519E1z/UHaZNPnFiSXrl5s
5bBUZrC7VT8fydny/e/q8ANo6IgKNa1DK7DId6Y3ddckaTzqVKLgpAjmVxYlcQ1AKJzrAAx6ED7I
nqVztym0DnbkPx2ojJE99q2P0m7PWQwNhQjR0p/NwEGSXCMr3BByiFHnMqfYKMhSG3pfWMbWEwcG
/vcUYZJz1qbF2Rnjd5FpZfv4t0naK7sOy9Xf3ZGKdqx80PfZ0v8m6Pdq0vbflyx979fqbRnsATm5
W23w8muTRj1EC1QalNSYrCK7D3/kwDwpIvrJX+aTATfWx1kr2o2vuelDUcAkCLmffpjsSnuweUbb
2H1Xrind9zh8aOdLaALP3tUhpURO44ybN0bZlY0RAFDvW8MHrgVmG2y3Pl8W9wTFfbfqfD4mdJO/
Lo4IeliU2NC8VLPiPXdbLsfQkcoRlRLmuSnmz3Ikm6E0xZdmqLd6MxXvpU2NIIKpZ5cfNyYf0WyO
aqOt9JnCBP2Jvp8Vo1svtixr3dXUA1ZfFhqTb76Gdvl9VcrBTpTJxSu5hrTlHtyyfjrGO2nj4Sha
V3rUHuAZeSjKCYkPZJbe9549XuHNvMZiRJl89X6ChX8Hadq8kUPZkMP/AVA+JjtJWNpY3oPPibec
JE0t1dZ7mA36dQ0xNHXC4wSSzEeacSz1hxR0vFnO0a0VI2nXQ9s88+xwkiNXnU1QivpU7R0kt1bS
eG8aVX/wdaTCjA6mOWkLB9W4mVO8arI63tqeUt2i0uJ0FmreQ+poxo3/twvg2dFeepsDFLU3w/9M
pbbOIEOhmLs3T7kZFV/DisJVF1YqyI4UZZvMlXMxYSg5eY1q7h2SIo899ZAbKFjUj1YRfeOEq/7p
xHvENYId15l671A999h5ur0uqgCb3XXequDZ/NK13kl6bSWB8T6d+IqjNWofVLCQxxSJm42h1/aF
svkfUCqEFFBoSHoL09IsNhuO9kOhdtSbEyHtyjiVPVzWv6ZRu/n/s9y/XlXaxDtk36VvA5DytTi+
bEXTiZNX2VBstIkB/F4Wk4wI9EnbdbrKH1TESpucL4cUgr4H724d5WhZlyqZHC6QfUG51KkDVi5k
lrPnqk8pFnW+QGXvPTScsE1NXh0KXY1u+dBS/WsZ9juyQShPeT7kSuiQrpDFsL6MVvc0JHyDlbFZ
WwNnnOzyz3d+1TdUq7I7eZm+rSuTUhnBrKobFo3siUaGzIKdtRNZ62jOfs56OT1wRYPmegz7bxSr
nCrKKj8GkBvtqS/vD1Xkx8jYqN8svmOH3HWg3ymc4sNIAdLec+dpK4fN2PZbhJryvRz68xBvVMuI
j3Lo6YL8CqGL88Sl8kMAkxXlRlBvVaqqXNF/BtecQ79Wqa7+Mmr567AW+VY59BLPh4qsf/XKYfZY
mtspUH/08+zB/GqrqA6lJljfNk9ARw/sYGwNxRL+M5tM6dWrHMkmCzNBZKH/iAcjz7ajc9RtEv2k
DQzKYVTj3hMP6xTGVAOHQBSaSYeJlMPdy0/NpERJRKe1pW9LfYB79rfbqyyj3MgV78tSWbuacl/Z
tkjFrPu0L05WkqETiFzsZgZ//k21IGHQvS/KPFjbWQujU1e7+ZORGN8Q8cz2ZRCA0+mC4iob1x/b
y+A+yMHUVFW3WZyGEmhrq0Ziaeyq4QCh4Qc/rygm9Gp95emOcmuFnAenAcFDnsK2ZGnGG3tZ5YG5
GlzIJ6O2I29AmJwFA21/nHuULjm+iD93OhyVtuV+bYeAG11SwhPfU5fRDW0PZ0ThfYUm6KtW9vWT
aUzJiUclbQvF8/A14fE4NbyvJpk6TmpLFSysrr03Z/eHnMc+gNs3ZSfvRioeOY/oTO67kXWnJFPH
J1OztS9UlKLdCUTkKLeOssnYCoVOyW1K7CZlE1WUfapthUB47rgwDZezcy09eyM3oW4s5NryYK35
rfrQJLH6UDT+5zoKtKMcyUY648RfDdTGXRe7oevmpSuNuUKqUm28D/ZszFfbj6ZVryIqOEMyt/X0
0d3LYaZYL6g6r1FjRRND0NaYWhzyqenhRfaSOcyalewGgZs0q8Wlui2blloDGc6UN4GvXWT/VmZr
e7A5zuMlFk1AFibf1MbwySnsbi8dqG/5SJ9ExUfbzKk4LOuw4W89gB6S3VDQ7sRC1ELccC73RjD5
3Mf3oI4jNw2tLwixBGZaoqIb+Nw0tp+hg8YovNQKqWL0XGf90Artnga4PHf12Di0ma6/qL3/6oX6
Lj5NA8pwPCe4K2rpgm+zk+zr2DR/wrB/bOKOJB8kDWwf/aPdOMWjTOSnejWv1CAPz3IYaGG4rVSo
ydzEeWnGGX2kZP5i+265S9uR5KPn1J+Evaj06Qsls9Cy8hXmeGddgZA6FeoYfTLdBDJjr3nuJlgg
s6j/Ic1uNoT70hhXVnaw2aOdYO6GqVn0zD+HkzIOQr4Q9717Dw+BW5kVN85lzl/r3KM15AXy1bJm
4DnvHOog9nXuDBclKAYE75GysgbtoUPL3ETMF5v0Juo4XGRT1PmzMgbOPmli279KG9QgYGj0sl7J
GYBMItLTYtUqn5ODxvlPifgrWt/UJJXpsEt+F3PxB3TmlfRaUfy5aNTuMLeaTlWDmBGFLSdBpR1R
pfc7UFaBQeljAzD7yjY2SaC27HmgKXkIqVsOMfZKndi7Ej4z2K51Td0EQfuzLEnlK2mFTiB1L1RW
/BJ75/+K7Hs3vDqkAPzdJhgy/nK4uUPx67KMjJYq8Xfh+D/X/9cyi+0uH/97Rm7BrMJvl3cTiXcT
CXloGb28VyvU3wdmbqw0pak25BiKRxTG8kdH9MAXUMBkP0iLbOYQFbl6sJ03oV7aTuyHDvcpv1cY
qynjMuZ3WzlTLm26an+byGVJk5n1IYoXlkkaOQrj3RxbgbfSuK9eS3fYanIo52VlWnCcqZo7NaBs
nDK/vrtEIEKXdyZfnXpfhwv+3O8Xh9d2/bkh6Xh/G6YqRMCUDULOzruMtFPnkSjVrcp9lzaeeQX3
cpI+VZiKwYGow5h4OhJD6WjLbtjWmudt9Jjn8DU7OH/V4Bdq0M49hj/qgw15z0WuwlWhe4eazeIH
+9ceYXW5Om5ycKPOurVWkXJ/zTgC1RoViA7MBrd4Nq2b7LlBbRyDtn26x8kpwZD+J/fz+ZDxzyDx
zQyHn8ShbYxoZYtVZdyylMCFTk5ZnO4vqcGVEVGVtRnEaePQdwEleGV5kEO0zhECtihFkkM3g+qj
7p4QDHDP6Es49+avoXRIW+/F0a6cwhjmQbB/RjykK/Rt6ndozNXvopgzL7PUqfgappqPmYY6k7c2
GcxdsN2kA2wdcijj5Nw25tnDJMF8n/vXek0TtvuyoRZbQ/X8bBb9a+N1znngoYESeJiWKKb65RCS
5RVCCNBxWnFT1Du4y+GcgGaw0qpgI1d405XLymjp8WEQ4YeGNNKsIh6F+CaSmGWGJnwbexdKpkmy
DRZq6eWQqZv7mCpU93KPmrwABgs7/PbGY8lJhZgP6znbb+oEeQxPeV4xa185z1QV8nxFYyWlggwz
p34Q+ujaKRnL6BJR5wr7vHGKs3QXkOM8xA5lVXNZWSfObO1DYA7vFWOgyhpW5JUx9+2ODdT0JSGL
QP3p9EkP4ETgG9Lu6rS/23O7nu/2IdPf2GX8DJzkHm+mnXJFVRFKlhH6pKGqbrVQ100TtsdtOUWn
WWjvDg7SAhoCertGiO0abFwO/KLCjfQGULNefDvhBiXmVvlkP6pKdOhELNIH7skN/A9QmM7vGrs3
Vk0Naw9ccCsYu42vhtYhjxH0EXTmJiWueqOv0thLbn1Upk8oLj1UsIl/BmaV7+ygUSBY88rPHpXM
5I9Kiv3QaOfAH9XE7EqJZn2FuhoBoQoRoMGt76bADiEo4iS/vmq1Qi4tA54tg2WMdMihbEqHOnY/
QJEnCAXnyxIoe4qgdC6G78vy0iwXWWxDGH3pnM/pWMy72mgCbVfNNkWLCtu1DUKk1ZrraMNjlHBZ
cVJdxs7gKp55cbojgZSt/o9ZYKnik+EZm/sicr17kJn0HzXFqA+xEUe3pbELUNTDtF4s0CNFN3gs
0UqYI+uZlGRwlLYlRPaa0p3XvqYpm8WhTS7TyJoGe6vPqDsUL3Y3ym5Rg+yAvWljpObbd2E4pOK6
svvq1slwCvypP3mq89pImxxKxzJ8ExJXSrp6M/69jDL75tpHVmstvcvk/7qWI15YacvwgGbzEWqP
eR+NTriqBYVWC7M/VABuuSkVzzjnoQf1lqTaSiCNuiac76wnKyLZ69eTisolc9SCP8o062cZAv1A
BLMSAkxBUFqHMXUcnh5r5fMwaEcq52DjVsORwy/BXS7s1Vz9MBKYOqI41G9la56asNsNSn+KG6v4
FmZuw13SUF6i2Kw2Y6MMj7ZqRXsHbo2zi/TEukunEmk7HfL7tv2aNU78YpSK81hQSJxD9/bicx7z
XAQn6ZIN1A9AmtUG3UCiea541zTmCs3d7xVawc8J4rYoVyhrObIQM3p2Rn5kbtJtJp61N46xspUo
eQrCrn9KxizeuJnf7tPM7p/UooivXAE/SKdsxsD/4vK0eJEj6DicfWNSuxmrpIXWLOaKxTwnfF1s
btJuTyL4OnUtB35zwTOMIPHpYcgGcyKGMJ9snVbfVylsQFGkDNyEfynxSGEcLW0gdrbAly6Oqim/
IvPiQLFMFkDJQk6ZxuRRIq1AGT5UbZY8ShCW8DViJH1BHD80aqquppanDsdqS44LE3UFVr987xRm
8Z5naYol8jnfy6F0GAV1wnHs3KSpsfr6orfO8z1eTAoUIZcasOlJpz5O14PZfou9oDvLEE4y3Id2
ttfLBE1t1yoXyUujmavE4SE4KaPegio49Y9epjzEdaCwWQL4eUOyrL9lQ8P5v5pStOJD5bk3HGoW
0Ciq976vGXyIfrOurJAjMnEzTfUEbuMY2R8xko10FiJiCfu/26YeFb6xobg3UbaF7cJOyJ7ahW5k
O8WZex7HsHpAo6Rao9Kaff/fIzLWGP9co9MqNEmMIjhUSdo+NZPyyec9XgoxqvMuPMzDqK0VxWye
jGJsn5L0k26myXtpsdAYQcnQGnbSF02eczNHeJKCpn2Xxjqw5sq8sTdFmTvr+28Dt+zQUuJPreMZ
u8YzomORqPat42JgD65/rrnN1ZTr0h1nT9m6JQBIVN9d6DBnxJbmVn+ZoF66D/Xe1l+63nfeDBev
DP7X3Jzc3wHO22zW24tsPBXmA266BVSOv2yyp3YwXpAK9jkFyQXAc8qQ1VVhltzcjZ1Ak8adc8hs
Yz7NJezYkpS9QwGJe5Lz3Guzcpj6Dqh+rkef1cpYQ/oZfgM4CRwscl90J0YisQSDk/QQuxrRzRoU
/ZbAIENxEz+TSxaU27vTjlvnaAfqx5CSBo56/A9FwyXCs+du3yNgsym82XiuQrM5c/zRr+RQhxz8
MWoSRHpqpVsbxkdNL7sn6ashWEiUKrzJkVZO5dq9zRGX8kc4cNzzlCjJGgAA8iKTPV37ajbWyC2F
3xzD2fGkZH3s2xJWER2GLHtSwg+lEAQTAXJmIoRJ6hFGJzmTR+vo21xZu3xyrI/DMJT7PtmGAdTf
M4jh+j9Rhc7h1GrKB7sfvtVWnTzIkap/aLpWfQFS173jcO2apgXK353PSaaeBms51PMh2wMFtrfg
9D5l1Mcfq9rOZ1D2ynwoQV3rKakhVTRWOMI59bs3ZjBlsBkYdtIhG61M7XucA+HHGdKw9TI/bThE
Qf6oa2CA8MOdk6OiNbodO+N6Sm5ep+pcMVPtPUzNwzopG5cPfQ5WjVOb0HEZ47p0g+Jsd1Xl3ruZ
XxZnzbVIQTsljIzK986AnZuEW4HU0AgMfOIuVRgDsjhdOzzpvtAMz8z4e+r7a1KP3c8s7h9NyKg+
zxM/GNOoysfWS8pDP9jkCLVMvxlxpW5CjQN7OLu/ykmTeyxhIfrhWEO2CtW8fsl7hNZrx+9XdYAC
OOeDPYyi/OaayawPbWJ3z+QkhNYY2HbprYsw4JDH/C6dThF4T3ww0iUb5M4/oN/tXeXIsBt3bbgD
iDOxNNTF/1xLOitldv9cK0LwxDQ072qKyXKtWH8O0szcyLRbb3Up6kZR+5qvezPuR8VdZx2MQ414
tm51uD9m+GAOcEVYz6kWO7uqz5NtK561+7iG+lbhCtyLoToa842sNee+jBSt1J/G5J2cKBdzrPKI
gsfAPQ8/AkEV1VqZd5Zrqcb471cKXsog4tZjBP69CfTWAjoaJtGu65tuJT1eX7265fAeo2aNdgTn
cVwmxyU7iwD+oJU2GVxGazBuZ91G2wwYK2eBKddXYfIF7bkaalOELBPde3QWAa5VtPg0Q5Gnutpn
Sw2BGbedvxuCYvpizHBP/TJ3FUy70qw6/zT/ES0XyUVO749oaQ7j+D9eAbfxqLr9gZ2TtU9go382
p+B7b9fTd0hC3isQEH0w9diiuMpSqdys2f5087ySEdAs7obeo5rTD0sA7d1HI9bGtcEJ/JWnSZhX
VaUtrnLcgRsfBC+UN3zn0RrZrsL8mQflDV0Z9/Og16gdVWS1HfKp+xqenZPTdMql7z19OxdD8wyx
+QCvXDN+L2pDXHjMnySG9rAOr7rcm597gC3wk6hgvMSnZtXAPf5hR0Pt2pql+hy4cMEOlvUaHyEU
tcQvdhHfi3jfIV6uLz/QP+OX1w1Y5694+X7+jP/H+vL91+L9O1OxHTlAeTY860dodMP3DhboOUnR
h3FXVNJFEP5b+YGUgf4d/fT/jLHpnCC57XngtKwD7EHxznf96Qt8bVCx1cpHR4fzuBJ2xIunLzDy
rM3f9pxCu7tdxM+u2R/InrSrDMGVc2Mmdb1KM8U+V4PhIODR6xvpkY10LEPZqxuDKX+5i7g7deE4
Hhb7pA0WmbJQfULWGV6mLNE/l33z4nKq+hO+3Uxx4Bvr5uEwolGzHqFh2aWlV0PtR4OeVn2RQ9mT
jTJwXB6YbQMTCrckhRKtcm6vsklKr71GopFD3xqtNRQv7Wax1WZHHluOA2WOd4YZzCs5T06RjqmE
VZaazhp6f0f93M8GUm918FK4VnTpB0e726cYipMxtZHTVFEkYW9g3voB+pckzU6V06GinoLm2ns5
wt1wtysXEr3UzTmUIs+G4L/L56cxYnvjFWy3nOkJdZD5yUW7gJLSHvFFYaPsZkLYlQeOyKbMz9Yf
KW6bntrRgwIXWAbMx15drYPRpaIg1W/Sa0eizgqU2FYzwvmpg4hL7IZ5mGzXhmp4n+Jw+qjBS/gz
TR4dmAyDlW2Dj5hFnSC0+tsu5blFL4Ad9Gr3RafCbdijPBfeoIASW0xjQMoXJq7xoDohyAANYje1
Kk9yNJIaeZC96qHpq/HeV7jHbiw95TMbAQJRw0/VUBZQel5RmXit83Is9nU/8cgMod6aw8nxalG2
lcMFBdOP0X/zm2I9lpMJ322pbAM1i06JNszvGyuGchZiucOoWt7WbcNm544oxmpKMH5oE0H42Obh
UY+78cPkxtqKDWCODgPeuUq4oyCAZ2bRiEpJxR3jd4MI5OuQ/VF8UrwKPnq4gG6UQfUvjdOteRbh
1CTWuGwkAZo4YkidPaR3fb6JR4P/kuEIds0CLDEp+K1dNvr/EHYey5Ej2Zp+lbZeX9gFHHpsehah
IxgMQZUkN7BUBa01nn4+eFQlM7PbqjdI+HF3BDME4H7OL14LZfYQr2P3TMGtujNAl+ANpXTwJYNg
w8WbRdnAjsgcR1zlgcX9WVc1pAx9tMtucWQHDKW41CC3r3kCMSUUE7Lbf00xwrInbxi8foQmRDp3
qk5C++My1EkxtuHJeJtaI0y5TKY2W2keRsgVYJz7eBL6J6T4S19tPuWm8E8OYp4LGVZjgYOGYb1q
qFpS73c2WLCDm4pJKK4UMcOV1WxfxZWrrNqoYo+UZ8Zm6rT07MR+djukWJ1gDI0EtgUU5ZSDrNyq
Oj5sZt2O59TvLNg3mv2ORPOmMPz8e943r3mlDS+GrfZrRUT1EYe3/pg3ebnqRds8dWXqrSiRh7ta
C6cX8gvAaPwK8kWvjS+B074rYE2gCdJSfZP1Tdo/GlljPKlgp/h4p5cMZ55LMLkPclA5f2XgPGgL
O0RpWWTtVlGHeFMa6PfBfRme9c49Kjx3P1sOOpj6ADgnDHGdhJKJLt3QN5/LEQpdbifOdUBZ7K7X
wAGMILU/lyTfdNcuPqG8n+x82w+3dWM2b3PJSA7ApRcN3DHrDlUnxKMIy5eWvOvWJxewq2bh18bV
tKcZcbSJKzs8YPoLCRIxqyVmX+LLoPxRCmX8BqCUux988YfAtcOdXoT6zqk99dr4aHsjPDZ9Az+E
gJbytfKdBNxNLS6+jW113dlYzgJ1yPI6unNnBWl58MZJPYL9STfjDK34iN3OHESmnYYv1K3HnAcG
Gm+xrRsE7R/X4b2xMELFXq0ssuHgTzapxd9PZVsehGEMBxUayb8PUhtFpezs98PBjEquAoAxACOE
VIIKyEwPte7kV6F5Laqhu0Tu58jQsVVP0iA7+qP3IPtstzGvQdGpuyoDk9pDKYiWsRkY6y63NGpY
c9tHZXbJrTlH9o3hroHGY+Fs0xKVv7EQ2m6qKElDZrdZB2tUfOoJ/DcGll17qesQ2L/an2QLwdv2
UlgOGeYsFmsZk4dZTwGvAu2EkQmXkrHGE6+ppjSH2wjzVaT+gQzFhJZoB3crB2uBd8yMfyyFfaV6
H50T1cVkJnCuqV7a1yw1mwOe2uFCNn17EGfcFEnhdc70udb6wyBAuihuPO0axTA2LDrUNwCIyJ8q
+3pQrmSeuutgl/HBMYW78D3/D6OI5yXf7GFtPlola5OGutliQEH5WcRRsqq9sub1E4wAQAne2zUL
FtuGsq6mlXPXBmpNxTbvzt5sV4BE7PjYtqAER0NJX30f22bbRqjOslAXgOd9Lbw6/oKLn7/oUgNj
jx5JtdipBWYQEdAMu0ufkIvFC6uN7GtL4m89DsAPoY1rm6asYWMAPNhZmdDvOha9e7/jbXTU+R6h
Ws3OmPr4Hvo3tyJriM9YLfJYZBdwHWczk9IvpkfszVTSIxiyDbZjor0yaK/4J8QwDvlR2wjZNoFd
fjPUcV9kswi/Z8IYbicsDtJgXFidZj9PFva4YVuxqfYrGNIiXrm1X72CQMIZQs8RH9bt6rVIFuyF
/NdRtfIjUiLJUo5KbDjfeuJgOzJPQvJl5SQZsqii7k5m7VX8pq0KK9RSeXECF1KkS3YiF92j6StL
dTwG5qlLihDPmiE7CCyUvupF9s1UzehN1YAvhpGDr6xmUXdNkgmgrIXURepXJ2nXIxDtty2nLPSF
2tfd2ZlpZJJJKxm3YDE75PC7B2em48pQH/uosySdOLhOUjxOcBcPmEx3i7KKu90AJm6DPZJ6jpsw
RL9CO8kWSFmAKfMB5cJmG6NPzBPSN6J1qfdioRSp9YAci1iMg+W9d215xgXC8Rc8aq1Z0JZXvQ+z
GOZImYWbTM95UvZ6rACOSvB0FZENMaOx70lT6dPKh3DFOrE93ppl54lNYyLI5FCW5mOIoo0Ta6p6
UOMany1kRheJ8Mp7eUjn4k3FOz/cgnG2Q73GOMpONTVQHyFHti5NzDwSB1RIY/jRKdHTjaUgfT+C
A+NnnBuXqHP1S5B35QmCIaquf4Xq+axBYdIbRvvuIz7EirG06q7YaGHsoxONYefudjnuiGB3RvN2
KXlhLEfbY131f2j1hLb+EOTf01PdO813JTbbheGU46NTTS7/U6M/sLN1V32Tf2EFYOGiQQm5U7OA
ShgUO9n86Lg1KV7Fbp3d/xYfjFZdRehqr+Swj0Oek8IwsouMGE5aOKth1NqlMNxsPXgHVfjdgzwE
Dm+tJzp1L5solWso/qLEM9Tdg8K38AGZy2zrOw7u8vMsGUNNE/a6FrkHOa5vIL7Ek7e5TZiH5SLI
NvXkjSs5q6+M7qGq1BcsSfOjDA0OXrNdHZ3kJLB7OW4jwa6gQnHSehJxo4ZzpV71JGOR5efuKd4U
P/U3hqX7B9LK2oM2Ie8qRwx2/YXslvpYq061r8y633gNXsFqHu3rvDB1TF6Edyob+P6tax5RJUHC
FS+BlWnMIlVYE66Qga325C2dV4uHS1jYxksQatGxB4O2LDzLedWDmluhWkXssnPzxfSwP0mdYNnk
IOY1zYn3daprR/Bp4TaKov6cN02xRm1UfSBbby2Nuo5eyjLU0JdJ0aW3xncFQ4ivdRfti1jXebY5
4zb0Jg9eCYc24ObsZqNgd0M23vIQ1k/GN89MnGUzudNdGXf2c5hY66CYiKO/stUmdFPNTB/eMkFW
ukPW1SMTgQu5Tglknj7mwMKCYijObTFVVy/oP8vphSOsVWoiyy6oXsdhek+yWd+7LlDzthi6k27b
2TrAbffJLDUTCmsWfq4t3KPllqfq92HXW38gcvBsWnH+FuZ5uVRrTTxkw+hv5BV7th63K9rotp6U
tMd8arDyp3IYTKD9WvjZDLp7EQs2UVwxA1XxTaPiNX6dvWd0EThvVqjzefSWftTTwHgMemAYfWK/
9TpQFgX1gb2BivSj6ifsIhEomAo1w9Aru6Ho/Mxo77hztEuJogPV2i7H7IvnlCEGVJ6zrLRK7HyX
Zt8liCX1Pa7J5GvAUDfGNlSwCJe9Q8wOLQCSvZS9egmp3YZaiLefeae4wlmhWex/SYI1D3/tS9lq
DaZdqXo0wzo5j4qRzVS14WlGmBW52Fe1NT6z1y8OvoiCtQSW/RoP57gEov0aL1gv/Ke4HK8MRUVF
MjV3ahL5m9TVAizo9eg56HRl28boH9heFD/3QikOlsD8UvbmWqKw7xh5Is29ritwUx+S+0mbizhN
/UXCPQylSw59j0zBB/pDxqh3Uo7/gf5QBiM5yJgEiMiO2qQuUAMOtXWEjl0c2u6dSaeMrETirXS4
s9fCwvKkeGtwvH6pZgF9koAonM1Dk+9mvGlzUI0yU2CMrXGSZ2I+Q9D/PChTcpChj3ieWc22/zFL
dlAQ/3Oq15g/zRLB9K2aamMnNC06t2lsr3LoPiuzQGVdxuTBh9qwE4WLqxUknnNddS0LXLh/8LyM
ZTfFHf/DH1NwB9u6Zevc3cbJa3kepMlmJq78FFRUz1rZE3iH1qxDZdUZebWrELpdJG4dYLg5v0LM
K8hry+vcZs+vYBSdvUo9jbyT3rpXa9Jg2mlD9c3Vvxd5NHwxi0xf8jakZ0rL5iHAIGwjsNs9B1ps
4pFW22slddlZal32Yqkd7JxStLthbmZmhfRy7FQH2YuYQweUKeiPoxpmL2abvrtRb53gdGcvRsRW
nl/VoQn42qgJr1pPavEGhg95o8CITpHipo8wh84ybjp5DkID0vCEo9Kb3Rer0bWyF2zfjbuiD/+c
7qVIjIWoqJ90K/mP031ALW/WlN+mI8Ju3Pm2K5Z2qoPG0ENvGbtke2J9ZC/gtNGnun11ETV6bqpa
ufgJhfTUiT61euAcSPE0eNoU8aeBXetGtWvQUnwmC1ex6q0YPRzm9Co4DQ3u7AP60Lt6xCJJ8cdu
1QSF+TKF1h9FgjtFmVyhJrPEnkkY8DUWkZWfHN0YjtJpV/rxziG+79hxmH9Z9P4IVSWehX0aeUBY
q3ZfJeVDhDq1uoUT0PzUxDum3WMV9VC2an4K4gqGoeemK90wUECcD2navifIpezHrsQ4cGyi9Kyh
OL6MbLvdyKYcp84d6SgoIlZ6drtANVQrV09A4XX6+DR4ZBEivX7FgbCkQj6aK9BIc0IBwW00uZP7
gYfai9kki9iMm1dDt9SDNzjKUs7yfdEuUxObaNmrvo7I+72SaAmPaYKTGhzvhtV7lK7G2isOdaha
K9KawaZLeIKjMdBZ8BjZgdnG7TRHqLsGkHsEP0SWpKP6Hwd1utdnmZwVa29n0fQVz3c0ypZkH6Nn
p4lBZuGV+j2tQep51rcIGAJpY3t61DNsaIfB8O8MEz4bUhHhWrHh3JtVjl/RRLqZajr6iOaXnrsw
pUEfaUtsE7aDV9h7uNvWqQ7dcuWOiXithHmWL2SEwS6GC4k1HA/SQp2AGuRedJZnVl1+U5TAphD4
S7ysGhcDe9zFU1Kfu0Fhw9mpZnfsrLo/yrM2i/48s3tTuVNDoOIM+Aj/NhR39P7W23azropVkJiM
KZvFbZDuXKysbmWzng/ovhTRq+wsZrhIHi7GxEmeZPHLVozPLJWye9mFf0C2EvhbbGUnS5Dkdq0y
dJVDOlBODmLhXzCxM1cYNQFtCmGzy5g3n5F3XyuqoFyMS+EtXnqi3nVUbxdyxMeEJERayrWHEpTm
XxcJU/4UJ0TkZ34ZGZez4s4xVm6MHbns+OnqvKBxDiO1uLKVaJ/rzLkPxw4kyNxytPRZUUP3JFt2
nX/z0lmTY0y7ZxtHd7wmi+lozs0CPPOiNJwe6AQzVURrlsJ3u0NbT91z3AXjMsUnby/nkvHGWjIy
pp2cO6jcsMc+MLa3v0FDYcTrcE2Qcx2KXJtWV5ON7O1jzwT6OPvrlVhwVqmFhWLXFy+eFe0mVdjv
lqFYqwTwA+ShoHiCP3i5xVHlWMXs54/qkDUPjiE+y7i8TjjWqHO6zXSxMrjXXTM570NraNxtm+oc
hLF7soRpkYbQ0BBs0mFVD9hKlk7QX2Bh9hdlpudXPCYn1QVy9iNuCjNYUbg0WaExQnb4poZZRYYC
yxzyC1VxEXYdzxlmJXcylhpxtOCOaa7KfRMB/tZYxa9LV4z7mMLmU59P16bq8QlqyAWOdt09WTZk
RBwCjv3cuoUC1EwqNGdlK4Kvhpd50t/J5uhF2dpPgnHjxWAQnba1Nplk7qiB1y6K+RTz+I1RdcG8
hCHWzuweDVxvsWqiABDOjMPVpnibutMhK2zlreGWaqasyNla7xAZ5dsFIvKtSd0dJmr5Mw+J+g6F
2NlhlzgaQV9HXG9U7dHsszxYjZegLLW7kGX2nQ5PxmnJkAtu2guzH6qHTMncXTBGw3aIkvEpFcNX
Uv/W18jiPoJewqe8MJKNA/LiQDI9vCCBi5yMFVtfnezBUof2SyOw+LU9Kzm5GqCAugb1qtipcYc2
Qr3wWPdwm6MpD17cG3dzYga4/xz86dSVUb0t0w31YTQf5/7G1OKlO281Wd4vMSTwjuSvDWfV22q4
ChXFXrVpY59w8G7Z80T8WoKi3HW6boOvocM3awCjnTlAUuRmvZNBKlrOrdsMAsgmrtUtBpS6Vq2G
3omqW9MD3rnmdjaWwsJrbFLuxsN3zF0qbBqi6cF32XAisnKSLTmB6qG6GuatqqoUbcrCtl2WSV1d
5BCPZ9h+yjVroaMG/GDOB18gvuFnsbuXTb3zk1Og7mA8X6Dck9avXkzUF/wFxPkHlT/5LfDjGLuk
MH9U4a6s1RSLgQJVlr3tTcGe3ZJ/StwQPyRyL4+BXyoLfvjNe1cmf15RUAP564o1ullbd8rUNVah
YmdoMZoWVeW9IsT8vbL06hLAJMDu0X2R4VFXSa+kk7t15lGFrW9NEWpP7LYnTN+FyWdNvEMfdzWA
5T7gTFW/ZulK/hsmx36wdLa80OnsvICLnQw/N3G3VBYUoaxlOk4YLfVGdYwUCKebcT7tZisgeai1
0sY7hDEFAijNQgY/xugo927NIlWXYUbaUToDa2LcZQ2Fqojf5MIEo/k82omgDjTBA/Zzf91XjfPS
WPM3KP+EsZh78vvwj1sL0OauZrW3Cow2/zSWacOt1cv2vqeEK8fzuo1SgrsWLk5daceTyuu7LV/Z
/DVD9KSdE7cGFJhVXMTYfyJEezV9O15gbTZ9bkGS8gRLk6uI44TyqQ9b8YdUozyTgos3VcZbDxtt
Vrne5mNcF/XpMrRSfZnhzde3WX8Z50NSOuTR/eJ7m6IBIlsyrvshLNJyZC2K/vJtmJtU5bkwX+Wo
j3AzssAxRZ7uPjrKggRWZANglFeTr1ernQbeVc/iz0Xvrw1uDaekHvC5asfwIQPLsxQWKNSxAsDQ
B3n5rmnNC6aX4fdMpxoqWu66rrbNWq1gC2j4B+HUmEop5nd9DPRXtxwDMjjp8CT6eFhlRWlcOiRg
NqKO6vtWwCgRvTETOvtu9YGX74KhXTqFC0WPghkVlj6o72V3DR8UZ5j+e80GcVuSDkaKJ4+xicuv
U2vho6MB48qUgtx7LDB/w2iSTztsDi14vFeYeXJ4RJ5lH3d1sKzqPt9xl0J2sY6MVTDfcOWhaaIi
uLVjs8qqhV7DJP/nP/73//3fr8P/8b/nF1Ipfp79I2vTSx5mTf2vf1rOP/9R3ML7b//6p2FrrDap
D7u66grb1AyV/q+fH0JAh//6p/Y/Divj3sPR9kuisboZMu5P8mA6SCsKpd77eTXcK6Zu9Cst14Z7
LY9OtZs1+4+xMq4W4pkvKrl7x+NzMUsV4tlgP+GJkuwoICcr2Ww1U9xVmO/wltMLMsE76150lK2+
9uwnaO/gjW69OitLJC/PsiMXA9SqMkfXzEGoy+iSddvoxavvhM7emZJmJZtoDWbLykmj42AUxWu7
AlGdvsY6xaBk0pKlHKTGXbdySYXujSx8zpzsNDVDddEMr9i5ft4tND2HPi6DWelAVwu8o2yRUq0u
laaM66x245VTptUlt7vPf/+5yPf998/FQebTcQxNOLYtfv1cxgI1FFKzzZcG5Rwwdfm1GKvu2iv5
szSF1zMwRdlkWhtpMR916oscxW4iYTPNjsDXsu/FzJmRB7PTWjx94u9A86orHznxKG4PP0aZc6bk
R0j1LQNVXrVdFn40vCToVkwe5QLZAhsMGSV8CZqkfcgmBzIvY3zFq0+RaZAVufyXN0P//Uuq60LV
DFdTdUODh2f8+mYMlZc2fm+bnwfPW+uzGrY2H9g/tSzeODORKPJAGPwVLJ0hWFUUOX6KydEtNf67
OFcMOOPzbNmWZ8GAOLA6paQQJx2BqKbdkMNIWAhY8akKkuR26IYsQvVcBiDHqipyCoySbb9ywYb7
3Z2cI+O3IRSCn1El8dFFqDV1kZsZrAQdu9K/f58s+/f3ib2aI4SrO5rQHF2df+w//ZgF4NCpY0v9
ZarqZqMZbboxWEPvSfcmz1Gfnx0jUj9nTkohqjVD8v5BdA7cRFnIjsIxntEg9h6hZUeHLnXHdTyU
2BFWzSMmrVh7Tknw0DVRsr81g7nEIussKonrbatEGPQESQtX9UePrMWM6N7HPZZuH5UZeSYU3b7/
mCtnfVz0p8HMl68rR3zEvQHYLxKL3BeAvNwV2ejf2TDy81s70LH75N3ayl5rHvIxDiHB4DbDlTM+
upMozaxlrwv/v9xthZhvp7/+rF3d1nRT2HOSwdGtXz+hWtVqdN8hwXdKWG76VHVxWUInyXEhnpKO
Yf+Ohdwp8qruWDQuYgZd3rzatQjv9KTLrqEZZVctwSU16V1jL2O3QwdDxg8KjFvncTKGCHBKjqdr
t7LZjlZ27QvhkGxOms0oX9zzCorfedmtoc54yIVA544NPWsWQ6WgX63HnJYwD0glO/UytrXi6CYF
fKGfThuEmXfR5F08tYYVEGW8431i7riHWcdpKOPt0OvhOY8SsQZe218j7hwrDCvjJ78jlUc2w3tR
ih4q3jApb0kQfFFUQPqKcI7ock9PcNYeKkNrdhMAMtLBbXwR5IQv8gxO0TcugILlj1DeIAYZNemL
4U6Dc5tQlD4M1hT87Mf8poN+6ZGuDBXuWvksjDdZeRl/Jv0EgdtGjMpXS3tpmD1+yMKEHj2fxfaE
pL08rafQvQVlE0C+cWj+MGNq5P4STHs8p02TtdsEQL3lwY93hjMqe4rAMUrfSq0vNSfAKgGxgSNW
Ad4xUZrujrw8QgG0ZNzyK/YaP50C/l6jWj8dPsbkLovblWxbwvoSGX699fJmH6pF8ByobbEyqVEc
88lwTi519KU+FwXadDbeTMxXHsX5hiqrsce4nDqy11LXrazxRmeQDIbB87EydKC8zoSHsXPJR9fA
smQnIOXo3FfoIpjeVCyNKh0XoxphEzYP1huXcnQWvtu63Rwnt1dPoEr/PGQZRj3kBOwt+/lJLOou
VU+RBnwRefuNHGdp39WxCc52Ezv3Y4aF/eBZwbvbw46JR5NtWVebF3tA787N9fC96nIIWp6TgCMy
lEfKcSej87xnclfdwo0O1NLGk+JVqr/u8Nik/Avczi2Ls67Ar0C6F4vxdCrvZCwD84omqFacyeg8
9wUaGxU7dX/NVpgEGBjY3YiYs78uTBa3SgZ+RM6TU+SZG0QQjhL+Nx/XmhyE8xN+LOskSHhjIzB4
a2PygpXNtmKtNYIVDur6J9gg+Z3pVda5toV1HiNQh3//5JDLiV/uS7pl665jWo6rCcORy8Sfnhxm
GeFurFjFZ8WIsqVNVmiblwXeogCZ3joTBTt07V5yx2nvyCejXzDHnQilRLUwp3MyKd7FN41vfWGN
+NSyf2E5UR9MMaiforJYyHjg6eGObGixkU0twyIUBMcTWTv9aARDdbtsqRUsyBs1PU1mkG4SofUY
LyThRji+wz0ltj/1yBvFMyj2t3jqL42izd/9MXbWPcZA+wTdxU+hmt8AxhFapbc4bubtp4R8sgT6
/jY+Iy4Bw26oROg43IWVkz/OdclVkYXGRjaVscnPsFJ3MfmuAuFlAcM76PJ91ObFIwbZVFia+vs4
Ktr67z8t59+e8zxDbAphJp+XKShj/PoUqcpad6hiBp+7oMUJWss/TVbtXaO0tE99XvWLxmz7t6EN
wA/4rgVb2dGe0cjZYIndv5ndkGydVoRb00ibdR2AdNHBl9xp88GhsnYnm/JMxgJTUKux7UMk4uzC
cxxJF5UFV4kX8gWxQOxiB340fakWR08b+2OBWcZzM5rnoIqmM6JE+bMrzO/UO5p72QrmJGVTBPWd
bKZt2C8r1+731Tyz9Nmq+ZNub2VvCG58radVvfFdkR6CGXIGBrI9djOfyJq149tlU/f1EdQeUEsZ
kX0fo8peICPusFvIapSm2qj/xs3Mmut7qbCoj5HbfOD+XOziqCaZkqikMGKVoXrczUPrxt/ZHuTM
2h3texspt2lhGrl9n1fGqcrNcV/OHbJXxrXGsv/LBy8/2J9/poIcpamptq4abNa03xd4PVLUXe/6
+vso/GqVWwWIWlPpb4eYLzxqJO5LXkXWhi1FdG+VjnVNJ4R3bQQWZYs6eHI2OwM4KFvg2VSqW+ee
ES6yGlzN2CNlJg9oRWUnx+ae5jeGwiILz3EH1SlSLcOpY6m3//svtfH7Il+YusrXWVdhwuq6rv22
NIoNs3R0LdLebc37VENqvm+4y/x0GHrU+eA7aixQJnuRIi59D2qkXxmZ517KVOSbmO09RkpokJpZ
7h1KJ7QOKhCaXZdM073XDdWmwJr5Av2sX/T62NwVoUYu3ijqHaBrUELJtHa81Nsb4PcO8qxQo+52
lv04+0+9H7GPcRTW4v9yq/63H78wXUs4muHopjtv3n/bDLEwmdizj9V7lKbfs+xMet67H6LIOoUz
lkfic0yRxisUj8zVR0yexa0jjhoGW7cJJRo1C3kaTTOIWC/HjbyAHCw7ULKZsx/e3UjRevwT6t2h
MFAGY4DWitPf3+Df8lQd6lmqaUzWPTlQcAcQRgWAHrhhoj7bUsdkjtlhq93fhoD6ujX1eYiP5soC
rdkRGdg6u1R1+iQc0zhIsyGciLOLr5rNzkREFwIWTXmQY/M0vo1Nwfs7C7MM2p2vDJs+EjV0X6fV
Fu1Q3oOUd94DNcGe3gGMR4bEZhNrvhqN775bvd0sYS6gLqL1zqVKEGMVcwdiQ6SD8yA7g6zxz8Xk
Ibo5d2Qja5fGGzEDN4P8vh3UOT1ERzQVnwwAkX//M7Hl7+CXe4DFbtgF2GrbDiBE/ffMAJKViYaW
7bs1gBwv65DkF+4C60jp7ZfS8PqVWdfWLpibSg+GW9Wb7F728ujGvZes8FiY5lPG0kmGRwvsFA+3
L6iB2i+tBv7DyQ11KTtdgQ2Lx0+Fw9zr5Neg759wJypPZmna96YfimWLsvIXYO4wqvTxdaoLUH+4
puyz0C+eKqX6JAd0SlYvrHZsrsg9xneBPyXrxBuUz024kANykbmrwg3GO6/IXHziPR7986Xx03ti
fWs9sYrRd4Ou4EYmiZdOapH283s+X2SOtqoW1ddxPkD/+TNWZUZ1lQekUn6OycEfc5Woq2/jPmIi
QimJNcUv1/r9+qUNKohtkqB6/mjb6imAE/KW6NgLxeWQ7fNasV/7CN342n7rGjh0SadWqDV51ptd
YgcOZZGFaQeuBIMRRM6IQ6+EmlBn1qXLBjSvE6ihrlvuu4LCH0IhCT8T3ccuGrp/BH2uGvs7Fh59
8OLmzaMjwL6IvH5xIQjcT0bjPAJn09e9i7hbiBvx4+hXHTZ3+B5FSFcsWbiAMB/asxw7TDh4JZXi
wVplrK9RDKvyKVnI3tshb5aGG03XhA3R0Rw0fSt+CKVIvZPf5E8+RFYw0p62WDFfPkJywm/zf2v+
drkWRt+qNIW1kHOlzMrH9VIsxw5qgaVRbjfrrs/1i1loDQUOXlafz4Y5JnvVwhW3s78fl6MZvnFV
amzejHG3JNxdnvq596y3lnHrIDetHV2JkJe9zjxanhWDDziFcTE1okmHBDGxFgNFrUZXeci9BjED
L0yXM5rmFmtMY9rb2QwXnse180FtWvgtsTh/TI3sVjmJqV320SjWqBs9G447Xm11qpda39Vb2ZSH
IdPaRd856b5riukqY1oKPFiB9CRbMl6M7j53ivH+I9SaEfr5bXTJdLO5mNl3T6NUXCc4GpFqHV+x
9fpOvdG/uIpmPAxacGpGe3g1S0sHTYN6Ew4pP4/qY+40UCtPY1qAy4cxuIxGPS2XiX/ykDZ7cFVl
eKz9iF00JcOt303DoyhH/TjzDx23y0ryk3hAgXMBKcjYLlccyCg8nLT4UfCMQJd/vLINLB7VIW3X
ltaLtWyObhxes7FcytZtxFhqS8MXyhbGMqkznz0ywl52tdE9Q78LRcfqr8922ETaO9Ow+novO+Qh
6YF9blxTn7Ws+mohR8uexlbvg6QoHzQX8eyyMfv72Ha0k9cCSAJEWn5JECBLkXX8lKdpts3QU9yZ
al48Y/11lQPeQ+Hbh8CulRA1OngdbmPcD44zkFMZhzMU2PQEGWBxG6GxkrlTYuP4MUIO84sMFzWr
AZlsqA6L5cphdxxgTT6Yw/yeJdWd5iMiH6Q0E6vx9lnW62vUGkqUNUlU2IOXftER0Clja/iGURHA
Yiw1H7rJRx4nbaydF6kj917Hvg1J+M25lv3Voqgs2RWXLEvHPc/jFMWKTy1ML0z6BgQA6/zPgzs3
P2JFavAxzkTLDQg3dxFQy33Fqm8plQPSykZ3TwWIGZW5fQ5UHstSMWAakwc7LcWx6HmXp6JH8RnV
xvfJmSlLmjKcUpVUlYGZiDDYpIL8XhaNVr7DGwJ9FLg5XJq2fYOaayVZ+T4B8t969VRsZTMRh2Lw
gIcNY7mbRqPeyMlIQi5zeG6fekVB3smLx7WMB3W4ayLNfC4mtTskvWGu5GW0yj6pCWkwL+uRDmjR
nUxMy4At6A1vBjbGi9KWBkXTeMXI/V3GNR/sNvhuaWwwvMbDXTAPF42i7lwM+9ZyVKGaZ6O2KPmC
gL7XrUJBsbMf3kazQQKgXMT4rS372DGfLbW1F0NTT6+NX8e4PYXjZzPy4a1X4pseZTvKJD4gTOWP
HG5kRKLiXLJjDxaUuTd9nlbfYz+9KkOnXyc/zGBMm8MlAza/hDDhbeJYzNq+SuvtRtHkrPWGoF57
UbKo0E88u6aSeQtdgyFY8ZZu4sxHJT96E/+fufNqbhtp8/1XObX30EFqhKo9e8EoZkXLmhuUg4yc
Mz79+QHUjG16Xs/uqmpXKhULQAMg2Wx0eJ5/8GSbFVZeSAenVaRDZ6IDFqr5bjr0/fi0JbdOy5di
wnlRoHuatBx4s3XRGTh0DeHJinxke3TJeewTLQLRbEs3dpq5t6xwrJkGhYNMLMcMt02OQvVuSVHu
A1lrd1qn6Ce5csUJv5BwlGVbToemlxigDTYtXb0lFUlktmbKYMuK99iGAG6BvoSgSGr/EaUO8xQ2
Of0VhYYTdveu9pLmvv+YyWqxsPoYzyO7qw7d+JKpAfIOSXEtO0l1kC2Tl3FrKpxOy3UtmwtIfMvp
2MV5edRhe2k8QNpR9oUqD7vWjnMMdMrgYehIg7uAL158fDMq3XlphOfPHKSnyLe6w9IFMXa+CAJf
vgoiZSaASu9MFeFYBUZag2Cl1lxLenVz3kVVXt/3JeowM3Opw7d7rBIMDIqMxyQQcfGYQxRcYgzm
rS3XyB8TDTlLenUTtxh21VzHSNRKEb0cd33TNK89tKTn065VN/mWCWZw3kVR0d7BSwR/NJ4cD4Z8
UDP3a6Q+OOEgfwIK/iUAovnclbkzcwthPkSFWi5Sy/BuYf+lq6Dt5EMn5R3B617eRj0/UmRkSKzg
5zM3ZLW+gWEbXsv8bQylr46Q8sTCLXqFRXbzVVG89huPhlRE0beAmd0sxBrhQ+733rLIgAh/sxI1
XoRGxBMgB4a9b3P1GptFHoBMNz4keaJtM6fvb8a9vMqoKddLHkEBRzNJ0QZETOX40XR1INGuVGyn
UltJ0FxE1x5IPKVq07Wo3NnDatolaxysWwJ6y6FP4kf0qPRZXEvh3k5L76Sqyjc6w+bJ9+L0OoNn
szQQpnxyU1sh7JfJqLJQajfeXvWq9K5K6EGEi7DNeNjM9WIHm3nqUJunCr3bZdaV8noqpbGgch8V
Efgsbtm2iwKY0gcdGb2T2eo/vC+kwHg5XaPV3UrFntGQm/IOx7EUaHKOZVdo+EcXqcWFVcTlE3Lp
TzCTaJ9BOyfjbX+2Bgeg1niRgHuy7jyBVfh4kWeB1NKwNX4avOh8kWG1c6vIrM9uGyNQYQblnTu+
U6x6P74TILjyKSncJ0NypZc4b354J1i914NkzOhLBSjRMRk/peinlyKuVv+wyBtjHemUrD9n5UkP
qbpsEDgDgPRrnKdOnMyTZPgUZuBpCH/W4U4tEvVDrAbPgxuUJ4T/1A+eFoJgLYuHLmfq0/bOYjoJ
Lja2xkCtz5d4Vb8NdFBF0+4ImFyjQqfxw3ELq5PaBdok2vV0RyQiQVlkIcmnsbT3g1OIBc2Nwqp8
S/THP6apk1x7ET4LzNYQ/hCDv3ftKJ15AUvK1O9gl8YdzliR8TCd4XZPaL4191O5h+0I710dpz1f
YSiKezna9rb3wSptA8EUjdW4bKydQpNGIKG1h1sKPWjcLaUkuA7DIABvxK4d5R3ymrZ5Pe3qlQEz
NKvUnWf193TEH1TLSO7MsEnuQpYcIDGJ0DcZz8LcDXh4/STeTaUgRurD739BRfslnEWGz7ZlQazG
gCUkLsJZgUlvkpdWywqv69cECAeNrORAx+jEiGNVmGkHh1rI+s4oEhoV3xWinUMC1ejFjZN8VmUr
uMuKNLzLMbHeWKGoSI8FEMtttERlhInXpexLyz7Nmo9yw8Bcx1p1cksLtZVs2ESS2nwcmna4HgQw
Tg9xuI+5hvLGQAjsaOg45IAPP18OPaTaWCWPTjveLathyNqWkR9a7Ek+9MCzp8vLbEi3GdlhDLg4
LR/hFIkeF/sY9OmT9fqetl2GO8tO9Pl0lisQ9FPoHXfTPdBEIlnXLyQr6OYdkcAbFYW5mwzzBZfu
7fj9kC3AxGgdom3TsenFwYpnpaOue74UOWdlr+fGk4yJ7t7FX/E61WL03sat78f+buv355mB/Xo/
+6+ti7uEvi3WQKfJIcq3ZSM568Dz/TkLtGFcpQ23SuxFK1E36eL7MVeph0VTK9pyumwqaHQ1n+ux
2ay/HzOFhWBar+Yr0Q5fwYEjj1kqgifPlTdCI4w1iBal6tK37tB/T+dG4tXPaiMewI95gHCkJQcg
MMlWftTypvzj9+37l0S2prFGAJBhwEInbDuV/5AwSgwWOb5aec8I1fjh1jCvSy15gOBVvRhWvRZ9
qfwhu5aYe6qpnXI09TeFNxhryP7pPkX9fpYCHJyBsKKRjy8Ssv4LIwQJOu2qZXX8/UfWLrMmmmkL
UyO4aWiWbuniInBmKLLre2Sl/hj6bhHYQwn0gRc9yvB8Ns3qmmVyOGtl5/WY3JlYfONnN1NjvXk2
k3IHtQ+4uQLFijQC5Kk4bp9d8PqzWMTyoUUz7F7q45MRy+1zVvADqVjKXMfeAtp05ibqoa8KQpud
jr92GjHIG7alYJtIybQ1vUwnkoFv8a3y03+AIGjWRcfEF7dMAxFlw9TB04BQ+Tl5BIsehEEy2g8Y
dJgiytM9+Rl3NPJm0xxfYtVN904G55wA9ubi+LQ7nfH93OlYJFK0WiMdr7/xJhfnfd/9fm1qQ9yB
1RSgCau3dxri5jtP2M8QB4iBlHqPQYPpipWll5SOp8AEnXcw52+mQ6C1ug096YA2LYXTTVoZG6fS
8vVr5Oi6OznLW8Q0bkSQckupoW26RY1qy3jBdBPJyb0ZsAB3N90Ehll/DLGOmwpFWYdLJ2v1KVGy
i4gRMuUkPR+OL9NWVerpDJnlenlRkMRotc+mEw0elbmqICRb1JmJnF44zD3Nbx7MyOiPVMhdHTeo
e40vefcMYyq8P5cbhEaZJJf7qQxwhpok1T6N8Lwx8gotV9dT8GzQ5H2k5K9b07HpJRxLL06ejk2l
ZaWbG+GiTtMObraT7ZrgQx/dCiXLiIv/+TIVDhaC96tU77PdtP+9WA6QNCZp0JGktfHblQZppY0j
rzK+yOAyAqWOj9Y4DgMPCQ9DlZza8zAMSH6FWWtN/n0sHd18kOBMyCSCFphu0uSxfCvq1VQ2neXH
Q7FBdbVnojKO5X/3rkrTb3xHf33XIO7kudUJoAjxMKCgi0FjhOTecwmSBVZaZp8gblqnabdVe+lZ
bYniawgw7JtOTU5xUn3CX1g7oiqvH6ctw9FZAeKSYeSZzjJxAFwyFQSs87GRKPPltPv9ZbqiQNf1
+yGZ5MOsVkJkUqpWOgBwQYxNTayVJxvSYTr2/cUzXG/uZn60JXoc7tDwwgFw3JpeSsnp09m0SdYq
WqGNegpqL9oHboIClpUlS4ufYVEEWbGMkdlAVQI9aIJcHcS3+pubp+hntE1yX1bErdtelZfn3bKu
b21sg1RNd9K5SApCL3nW4EfHyZ7d1sckGPYEf6KDSw4P2VNhzZxK1566TjWWtSiH9bSbYg4404c+
POVe6X4omLEodqQ/RUPfQFj+6SqjuYkhyTDdrALiAmr5mad52wNae3KMtFinLcufNPUyFC39u+kE
lN76mek5xk3n281OZCkSwp2dfQYNOt7AyiRrkQAI2iEspN7UvT7MpgIgULdESqrHxnEz1GUQlA0T
0Ou+pW6nE0SOJrVE0KWx8FPN5mHs6M1Da7NoddBoY+VcrEYSzqdugXAi4KEQAhtTZu3a8VX9g14C
ORqLAysEzW2wXonbwlhanui2I7gY3hfSc5In7fJJca6TF4mJeNZEzHCzcOOVWQwv1652Xeq+EjbU
rvlKPiG7xQOtPxZ5TnoKCOZzqQ9Lxa+kE3oL/V1vE1fKwJBeh4na3amoLN7W+n4qm44UipmBuvGM
+bRL7OJW13Vji6eityl9TVuFspJ+7JNyNdWF0dXN3KuG8hhHOSm8Xohz9SLEvEiSNHlWNB5qXHnk
Ted1+b3A8Gm6MlFCJNAyASehBIAj6a69tLve+wOuxvmHUB1E9loLjU4Nr46THOXJ3CgQRpAaJC8T
HW3TMocnB7k1t88b/bSBk9B546+iXv7vnPPrW3CfpKyLcVrw/S0kVxX/MCyrv47KOFNpMuBN3dQM
+3JUFsKt7Niou0ddH6xTGNUn7DvyZ6XGH7NBo2U97SbIdhiFSsCsIDM4b2tCkH27cFJXakKqx8zm
CYJ4kASlAEj8n1uSbtrMMvpgPW2dS3PjH1KTyJT8vGwdZ1akJQ0Tg1wgRNrlmoe1Q5lnYKgf9KJF
eBPVXbnQlGtTR4xz2vp+zP6bY9N5dnrCNXTWSzFZKTRjoo1PcHrbDDmRx8h2to2abfpkCLS10jnm
qq8Zec77uNOs0DNGE6WLnpu6ihZaWZjb3EZQVJT3gSlFzMqMZON7fkz3zG7QN19xX1RuoDJpkP78
r9NZRADipWbhZDbtFs6DCaTlKQMuuGpKqzCOUZfkaM352ZNaM/8ovQr/x3HXz9KFqznFgxsP+i3P
H3O+EaDTmzgvpTaOmx4rPSt0orWHktOpJcu7N51uNe31YW2fpq2itmRUxvDTC03kp2fTQcmIn1HQ
cjbfT56uJ0q1ksdLz+dO10Y1o/F0sOlwHfddDZaspjhr15dz5ipt9kQI2AQJkEXb6ZsEtn1H5lIn
eOs3j02VEOHlGxn4FczhlHcobiWmeM5i/5MXDPEXfwie9SLVmfZ3Dg3UAtmIOeTDeILPOPHoi5yu
rrUBW4/TpfPmNIdS+5BfVunrcq5rfIjvE6tCqTNn/n0qhUIpnguw49ZDrccryx/yDfNx64E08a2m
+dqnTDghiomudtQ0Lzu6eckgNBbU3nDMeLAebTlxN6ZfNKu8pcMpgy9TOalnbzlEWNLrlTx6Mzjt
UmP6f4wi5hWtYmefVDt4guXVIOunii2JXGkxHafW5wH2wB9HLdV1W5vl2sxs6aOHeM10QoR/1FJt
tWKLvnrwkPgEaMYbyq5ezK1+sA6wh7VTmTWkZMaC2iHhi5KVdKs6pbMb4jhfGLGwb4IWhgu6pB/K
Ii2RL8vcR8HaIHOV/qkxzWzfFzr6SX3SP0Hz8FeVryUg8in1M4RVJayfjlNpAefJ1JMnVJa6Y4Ft
AksSzgr9YVj3roQYUu0PT1VQh3MZ+5vddJFpu8sa6bYHqWylGzPBSXZ6Y3gvG9P2msV0EaaL0aJy
LGODpFl5KAK0WYZ+ANhRjqsmP9Aev+/iE/W6m2dOsSO09OPuVOoXhByma6vRXcnPXUK6MblHWyfx
Lzxn67uNeN1k6GtGf+rc2SrQuKXlL2XTFZIjllpoyGBCNmHiOOJj3pUFkh0IzgHAJGQfkqBpVGMT
paM0nZPJ+EqZwS7rHXEfDtbd+XhkG0TdQMhaVefcMpt+mY6XTEnmcYkgAKSl6CausmrmjVATqceu
JfYs/WQMeXsE/4kfRICsblMDrEGcd2kmlbk9b+JXY26nfYdkzBrbTTRyGGQRw9EPSY+MZZlj1XM+
lufGwZcHafsDuGY85iq3PVBth86C6SsotybwPxete2cGjv/StPkap+LUm2Xx5xiD8GCW1SdWxsKb
pWGAooU7vJS9czIKq/2M+87XoUiVZ3XQO1TBELjrCHvPUIlHZtcxTSQFI1YQENhsxiHZQU+zsQhy
jZvTSdNWqVV4RVlWPJ+OSQWUmZnkcY94ugcZBH+Nfue3qfj7dVaL9ZjnDemyceJuZiNzDtc0dJeS
ketH1rgybFZF2SR2UB/AbSETJ7zyXvKYK1tD0fyBUtzJcUErzqSFmzTNmd3kj6Smidk0sZhcN1Z2
3gDyZ+Q/VT3WFIYWp7Om6EwAaLwQ7IP+kOFZZ7sBExHIrCq3v0FBrdm6XvlRGf3Zphd7ZBLXbnzA
IF7aTYemUw0PUUgHndPF93NND+dBRXjXUVCIhar27kmNqwH3KqPHmS7SD1UgN0vVTpMHfLFUuLea
+1nrgMCUzKFnTZgtQmR9vqRdOCrwKfqj7SN+ON2pcJXXO6WjQatmSOrakApxILSVCt87WONOxDT0
ELdDhLBbm/ur0pRGXwRKzEgP4CHizzkHCUnUJKiu2Yj33bgVKHm8d7Oiuk5xIDxveX8duyhN3bJd
ylD5QQfIW5vYKKyScdMzZHkrCV6m3elFaFZiLM8noWwoVIw2ONUKDWWeKpl/0yC9GVla9ATkR91a
el0uVAOqM3oZKIN5RAegq8U3VqThwzoWoIeWLVq7tra569kfiqieR4be4ZEC9D9pm3417YL72uAk
Jx7w9glIF0MAi1DfrvFzpaqZfad+6fyBabs/j9NRoEzSilUS+ckeWV6wzMjurvPBbW4Ve+jnngd7
XY5IPmhjhMkdY01V6+sbKymevh+atqy81Rf+6GYoY/ijhLG1x5HcYtEPbw6lOTFXx93p2PQyZMxc
ZnAOsYi0EOdDMei2IAA2V8iHIaSbIaUw7Q/jfle6oJimfUbxP/fduHjS5QTNr0T+KIMfjgs5+cYC
EdHORLBeAmjghbpxB1bYWHlW5u8MM3YPtTUmnKSqeKzTBPULlH1f6s9RFKbfEhUMaVGo1qNEtwdw
IKoObluo29SMw3WU1/kdq04kPuI8+txguDldpTTZye3prQDuOXO61vXvI3+q+Jl2Q5ZQt01VJixs
C6HJNKefY17EKL3GkjPni0hH+YNBc3cxsT64Hd/U0i0/x+Gw/ChqZK4DDNbnoX/oVazxlBJasSQU
/1Sr3QYnJCz/ckdjRpYe/aAoN7W90MzMX8dZ6t15yV0UVqdUc/WtLAltS7QAQ5c0i+Z+U4OA0SEb
sGrSF6nco/rVRTJdB7eDQYvG56p+UnRJX1Q9+m3E7ao1tArCyVoBVaTysLVQtsYIvjFlWEEISn9U
FcS1Eu1j8AJyVrsZ0kfM6GyQPigYq+Q3cY6ykr2sOMo6LupHyR4wKnJJYMK1F9dkU+M5xEppZwb3
BD1Q9Vbb8iR6nLicBpqNj4r0TpJNUu4opM4SfFpXMcjURevgT2V50dwRSrqCwiWvWifSVoP4Uutq
smkItSxN4uNzgZDpigh4NzeLjLm3qDfO4EfXcHHBygzghkKRzpDohdCJh5rk85HLlBxPKNBwjvNZ
J/vDfYtodCDh3th7jPnQe9EUUUNzCY5JWgK8y1a9Zqmz0GtJ3YdVvpARZMP5AS0ZqVU/hSmSfY2R
5MvEdZKZJOXxInbV7C4ADQikQD0gYq0eKjhOoeLXODJ4cxRuui2AY3uHgyHC5yUEKXKG3n0IaXIe
dSohR3zdACHmxQYdvgV6mCTzg2ozoGOPWEM2MzoiBsFQf4nlXNsDn/nsetra9JgzGXkaJDOn6fMt
0XC3cuN9rOkfusDQtm4lm4tQIN/LrMWdB4pd4R1plORYHljVxXvI/PE+p5PuPURfaxgZReBk956e
PQhRxVvhk6p29B3h6xOyWMZH+t6NZ2Huju+45SWHVDOCp0KK1orZtpha+eU8JR15qwOmawp9Fnkm
6IfMwwAOBz2YssGsaZrqUBvbARjEclTzXGHqe6gjazh4KQAVySQrDjVrnzm4zMowslZmp4ttlgcf
0thpD05PUDZEM8NSCue67tVbi/XojC7Z2iBbiii02t0rQVEfpxfVRDmxyxMs+LwC0FUuazutL4HK
aeY+Ixt7akGiLHrDQ77fxIYWsO28dYZZJR/c3BIfoB/OLM/b5USxt1IsdZvebp5j+OMHXe3ARmv8
jBoA17mqYSzMih5wI/jJRVMgkOAMlrrumMkuYtWc+5L2RW7zpeqrDC991x3kJL6p4OThTg++FpI8
8hi9Vi3CpMYIPfaWBCzsdeSa6QIR5YXRuZ8MVWv+oVtTfl5u06sJRZgCuidRAyxgLpHAKJElpl3Y
yVdgR+pT2oOnwjvGbCQIOZUpseiCtIyG1DJzAqj1jci+4Zthrj1GNHxSQuzTw3AbkmWv/aaHNcyz
/Q8978+JbD6iqRMNAK6sqGQiTP2CqaLIalTEeRa8dDhDIemN52Arp7d5pKR41vbttWriopIRB5pn
rB1XkVLOtBak1SQjnA2ocgQ9ouJatNIUo1yRcGHZ4lfxbSon9lIePHU1jH1tErb+3DYibanHAg+g
1HuqevmfavznKM1U4wCvFQH8HlLIL/RNYpl2GsJs+xojaLZFc9HYgdhZ4CMfYMoUoYeFWYszS+C7
zgjXOjifR1iaqxbMQ2HNf1+5tvJTuGX6NPiyI5Fr2wrJ5kvufgfIX23oUL7arELQPakLDLzTl8by
RtJSXy0G3Q5nRoBSi9VZ3zQp/FJXVbevW3vYpLq1zmWTNQthw2vmht3WkTwAZ5VvrhQvR1d+QE2y
bryPYMDkYzl4x7A0FcAdjX+IazVa1zhxiOUU/sCq8klKfWemZsGDX+f3jGL20s3aGEezSKwLWXvy
I4weAx3VNt0IUY0bEwxBbddUFyJEdW7IS8VtNnFcqnNPyM28d5UCry4TGtG4WxhGtCxbc+dC/cL3
IZ7FHW6QCHV+syvfWwu/elaTAWnFLL1LLd3eqq6ybX3pHm2w4EPIUztTLPtznCIWqPW1vAOXo18n
LgNIKkXBWjhqseNJKUZcc11/E71+oj+ABVdEy75FP7ZwwnqvylUFptbGtEHOdlVeV4coxo7ZcNN6
jl5xOAtlyydOpNxgniCRv/FxKi374dvvf3/ll1kNLZEUnuDJ11XTtC5mNSlKqWYu3ORrYsrdTVPY
GfZajt7Oyevcl57Ksigjqq6OrTPLU+9W0Bf8/jOov7TBMfcLRoWGqJFSvcwDK5JZdtBZh69KGn3B
1a3ag96IUJeLXVCqKMVMyWk1LA4APdaswNyN1yvdkpA28Oc2tVa+UD9jTFAfOsxykYbppV2EpkDQ
J/KibRt1P7TYgv7+YysXocqpY8JmQLctVbHHXOgFPEMJWU6CazK/+gWNTw7FJ7tu1QXGg4iEOG6+
SUwDiMxQfRDekuD9BvF07Y/U6jYM3ZBV8SFkEpK1R6nJZkRf7W1p9tEssPAmwMxgrvCbMRW2lAc/
V+Rl76XX6EPJi6p0d4qF9oSDhaFRxgv8U4xN5w7lgsiptW4tYn1tFaGzEuMXijnTKPMdPTlSl6zM
FjVmj1z1Lgc+uswdByUW12/2ptGTzyGNDBUXS9I6DcpZHvSfE53cpgcjch5Kfb3s3c5cpcLyWIem
zaIMmhw2ZG+v3FpbeakobrW2iuHOR+ayw7dr5eh6wIzEZrYq3Jbo3lDBd9PyRaG71dzJmLjawSeI
gV6Zf5Z0XRzo2cVCkrDvVSyMQ3No6jMz8HtiYc4DVDl70+r+t5p5H6ylae7c9RskeLPrrKxAExN1
WTNjULZo6PqIBn+RNWx9EQjRigZfrbTyNsaYa9NZbuN+6eMw6embsnW7ZYuEGUOASO5tVNmv7aZ+
EUgpxkxqVOVagRB3k5XMVE8AkFjfyeBmt06/t9UsvPbyVpn1je4PREuSucijeY/1+Y1mStjK5mhZ
trLtJTMyF9Ktn3xMdAAMOFEo8Q6/TeaGibJw22+Ijcf3Zaob13pTDvOKELQslBsE7kebI9iE6VCV
/zAMXBCCzk1ZR/bBJPxuI7t3QQirZcfmuTSdr0bhe8ymmmQWmpK9CkEgrRTZr0k6N83RMERz1F0F
f8/A3aUR1HYmD6tOb+6b0XAQ5uJDzI/y+yft1w6CGYAtbAAHiqGavwjMaGo7DGHXhi+tX5+ADSv3
ig3cvQBhPHfotxd9XUQ3FWpo4CSauaL2MNIUS5lXgimMpOHqXZZK+kdn1SBoQ1MDBBk092b7YKfW
597tsweXnP8/gUXsy7GVuYqmkonRNMvWefJ+XjEail/GJZYFL5KL8M2ApGKbmo9VFDBwIV+6Mjq1
m3mSk27g7JAeAhZ7j9rwjRnZ20QxxGZaTDWydpDKDrxeslFb3LLSmvWOgj/FzAVdaVZtedCUbBMQ
OFwrljsKcUCsQTHN3hbtIM80p1xjDfSlByn2rIUWwJWqOASxU6yJDYcPcVMQNqP3qeru6fe/3AWC
bWpXls7izZKFCtbVvsDLDHGNIkAXBi9WrJZLOzRcxhMH2ndp3Wp+Fu6MTjGWcKVeegmjqLrbSn0p
dnFXLGEvIUDcegetk4u9iL0MfWvlo4lx/Y1mSRscCxup0j9A9sUNErLGAvSiP8vLqJkTVEHTI3Dz
45A4f9RyTafmsKiC5/rowOvZFTVa5L//rrSfX35v8D8MoapFIzUU4+IhKtpYlJabJC+REPICJG17
hA1sY7TduObGZ9Jziv1wAU4mOdiDe69X3jcnH9R5KKtiFem2e5heUpvQLso9iBgIkJXQrYK6Dm/p
qpxNZpXPWDB3e4lwr1XFS18qjhgqdwgwEB6F3XjU+Ww3OoJDPm3r2tZdPO0jSb/pSPcdw+TZNzdY
akS4WeLjgB5OYmszkVnQXWXtMTfqpUOOXgt1ZYcpOVj+qpFR2sUlrAY3k0CPz0zGEuJe144bePMa
05BZ6SZj8oMl1nAn4mTW64aEqUmMBAgEnRNyBsm+GlWP3NjOsbBHEBwsDR9M1NIHqY/yBSmKE/jF
9Kh2D1U1+NcsOV3i9Aak7jjJcBluojlAcHU+aI9MUIB4lu1LbdQ7Oy/w8qG3Rgx8RlIxPEVM6mYD
gNZlgOPJLB51+A1RYFWcJ0dmkPbOMlJ/RxIrnVWhLq4Vz+m2vdV/6/xaJeuQKFtndHR11OTFq3Mk
HIhjzjAN6PYZLh1Oji9lhbZfR1e4EkxToMgR8JARrRlDoboYI3BNY86wntl1TYGoWBB9MPQCT8vR
gVe1iLmBGYIbo+xKry8PevONBH11ipg9zJDH2KD11q51pwg/APTfOgUx4rT/bEWSu2fRk686F1Xv
AmjdLOhRHSI2Lu/E+AJDeoZDa7Z3newz2jsvBTzwayUVR4Sd9Tu9rrtrEzXVFl3ak+oDqexE/CWp
i4NuoEpfWe5Ni8/WDWKp81KJ73COSL+ZLmOhcSS2bz4lymDMelIPu0RWj51Q1Pte8da9lYU3LSse
NM/66ppuifh267VYCHkwacHrXRs+oX/kSRmMs9heBgzlOxDv/cGtCVUNll3euPif/cP80vxljmsa
itAE60fTVsAbXvTDDc6UtDq9fjGwj5mHXs+0J4aXZdk1fShThpNl5TTIcqXi5Z7NAhchD0NxFx7G
jGvDH77EnS/WUYjgfCAQHv+DqIc5QybL3oTBGKFiHs/4t8chEjIIUnh0ce4BbsYsNJIW9xfHmKka
NGm37a2F4vbI98dtv5fLP8IoudYAfd4hEZBiIJjUB9SrxCpIlW+TGgyskTXeJdpGdOSAkC8Ln+Oy
iRZQxxhFao+FOe/Vxr5YwYlR15AH4Ia6frprEdUKR7/PpCzq+zpQlfnQPMRkvtBd64KlnCAN5A3J
S2eBNDK6plq7DgmlcGzCTuEfm6DpD74hbqohK86r+v/7k2pcOanIfUmRFQMMVl3s/sdDGvP/7+M1
f53z8xX/cfC/kJFMv1W/PWv9kh4/xS/l5Uk/3Zl3f/10i0/Vp592lknlV/1t/VL0dy9lHVW/Lz1/
D8TxxhtNqngP6S+3+E+d9KfK3t/f6P+8TJ/roc9e/t+/ffoa+8nCL6vC/1L922vRiPRH5kAXPwxV
f91r+j6/u0f0ia9df+XmmnJ1RrQCxJ3+GNqiNHFfiyXbvtJYIdrMb+3pj0cIicAf6vNfVcPvv+Gf
tX1uNX998p+q83ff4FxBYy3gAM1n/ku28K9b/Vcqwb6SIT8RRSMYMv39XAmmoJIsQwf+ey4+1/r/
fCV8SeukGpsqT3HyY1PA3+o/VwcXd/ihIdhXgmiAMSr5TH/ECy8agjyqwql0pNMfa9731RCQ9hvl
LN7WEtQrxinVYiH0t7VgaVcA2AhFMq+d/ojxvbNakOXzZ7p4sv4rj4N6ZRoGMUoZJNn4xw1/bAqW
cWXpgL8J3ZwrieXP+6oEzYDf8tamYNEUVEhUyr9oCvKVQWRIIzr9Vy29r1owjVEh8G3Pg3VlI+wF
kYiHa/y7GB4UWVwJ3SSW/f4eBPvtg6N+NeVHCNj/bW+gKMoVDwqSOgKkwbl23lcTEAxob20C5pWK
HAHridfe4LIJKDYPAroBtvxaS++tNzBN+62dga5ckSxjLcFi4s9f+scu0aTLJEtMX/G/NTX4l7NE
xRZvnh/pV0x8LFlTXudHVOeP395Wr8ggKYLF7bl23l0l2IrG2vDNXSHCaeRN/348MM2rMUjJ1OG1
kt5dJTDFH7O8b6oF1boSwGBIyNKv/NgGLNqAhUsr2chzG3h3A4KmI1z6xq+vsRxSNSJ98uuPfDFL
nkYEk3C6ary/+TF67W+dGur6FRFtmTTB6yrgoidQFP3KEKgUM2F4b8MA4XiVn+tNzV9XmQ+hoEdY
6TwjuPz+snnF00GuSpbPJ7y3WiAZ8eapsS5fKbQAgpmvX/KiFiz7ircxNAGE8n3WAh9Nf+uoqJtX
6MmzAiAtNf3R4n/sEVmP0hagC9NZvsNWYL11KKAvHGMBzPtef+TLEcG4YkJEetx+nTOdF+f/81GT
fzk1Usdl7lt7BJYApH1sTALOfxfPgsnMUbGoBZYJ0987bAvkfd9aC+qVTAYZk7rXZ4Fv+eOzYGtE
l2SZLNlr+bsbHQHCvLktaHT+RAtkcr5/zYF+rAWTkIJNmHGUmJj+zl3QO3oiSBCOOfg3jZGaxUxw
BO4hVvnnt/yxFmyLOQSxRKKN5yfi3PjeUS2gIau8tXfUjSsNzxHWRa9rIqr1p1rQr8AOYb2pvruJ
EvnrEQ32tkbAowC4UAUod24EF4OjJRgcaCCwgc+N4P0NDpgavblb1K4QpTYU+8+wwUW3OA4OJh0C
Q+hftUS1v6NHQcHn+TxivSGeLF8hREKGRVx8fVshrjB6zlivU4h31wh4REdg7JseBV3QE4xhwh/6
ux97AsO+Uul3dQbQ9/oo6IRB31gLGoFi9F6YI5xb+mUk2abDwNJGlonWnf+mN3xHj4IqE+B4ay0Q
Tx/7RXExVzaNKxOUgg0O+/zlz9X9rr69GEX33/YkqP+fuXPbbRsHwvCrGH2AwI4cW7nYAov0Iulx
sYcuesnYakTYsQLRbuo+fb8RKVeU3FPGFzRyFSe/JGo4HP7zz/AMojhjUwQ31p0C+MGZFFZBr/rH
J4hOyw/iwMNC/XQ/CHmC3FxOYej5QdjjGZwCfQ9C7jU56pCT4C+13BmPn4uck4za4SV3jYCQYC5r
LvUI/vvk9ggo1Wfa6FgYpEz6Moov6T4+IgOylviYi/D4CYbFTAKlC8hIlJCb5egB/44lPdUdBagj
kmm4WkTHzSc9I6BsQj0KbIFmdOEb00St+fSiY0mozOnkAk2V6lSY0F1UaQsQaOLxJ5fIKZpPzy1S
cEsKntGeZckFhsSsM/XzE/2jF87YARy3gsszwmZRoqSaVoPJUOfVIJOnpA7ZLAe6oGcFJJbmYzZQ
UmvjP6nFBoxB5lfsp8cGkliiNzuMQUif9egCTtrFMV5kkntrjMWvQykFiLQa1obHklhAUMM5B8f9
4pzsEksHx7kGU0jPL2TUZin9YjY9gyHMKHcJfqE3I2iZeoaWmYGSQoS04mSKXibaEEm2ihzEM6fZ
gn/N/UiJ9FJ+QVF5cIvj9CKlKaSP0gqmGYEijdAQcR38XjdS8umlnAxUikYgdWS6vSLZNZTJmHjY
E/UCRRwEolypXm99QXJTgTiWmasbhTEMGdqr1tL7rAmikzzLc6HavZGkt3GGS9cyaBlTYQw1wi70
aKCYyyghyUV94UchuU0DHVeCMkwRIlwguyUYRIp+eNddh4AsN5tmaPWSJZPJlE+8gT59FGAROPwa
7UHLE/YWB/ELBGQEUiGdl1CIlM1mudovEgLhEclWtmn3wQaatAth4uXv67B+YagOxS20Wlsvm9oX
W7hOAc1P/6CtCxkCdEpbpJ4h+kMphfHQ30pjnkeJ/SZr0vmyzaI01wn/Hh5weOnoWu1Ttb+8tkVt
6kW5b77Yh9uUuqM/nv25Nrfm3nRrMbBA3P63OxlU8BxWhJ8Au1UPV1IRatzafqk2MXCjlNYDr8zG
GdfeotTmeO2pFvnKrO3Hqt7Y6K69tFmNTf/y2iyr7l173bwemXrfxdbSFSUCb8TIWvAXxdo8mrro
IvtCKDVyKDQbVR9HVzTVvr+Nh90rabVXoVtUbZfR+wzqVC0yFYH1XXzLoTBIi3zNiFvbHfFJBlfZ
/uJosd4vTfWbpSkjA5x4pab2hm/WdA+kq2B7h82M9PI/NTRtoUzPi0xzkZSpkavH2CzossISr4V9
NfRNXuqiBgZgt1jt21tsBtkLKLTQr6uddYNh9gl5LfYbeihH3iNkuvW4HM9sNsvucITEqR7aObMo
d67YbiObPh83qUk1vl2U9s7EdZU+76WHZi2gvUxk2UFlpMd2zvLz8BD5Js4DkWTNKdCrXd2HlgyI
Grri4IvYh5z7rIIW+W1xW5te9BQIez30JxOvW4H91QM/jq7N/YMrbbysgy86pFPgvyxqV0Seijyk
kLanAH9TfLaLaBkDXLjQU4B/qOpViyQeNmRi1dBVvS1HV6auWCnjyel5zNNc4AVdQntznwpVdoJa
+HeljUfc52PUsKs1EUm8qyHVIxogNXRdcMRii9O8Ss+VaoH/KjYbt19/Mr1twrln4bTwf5fVshjd
uMHa5iXkWvh/qt13DFE4kxNs+/wFhoYYKBnt/f/L6BfOFVFIEUgvPfbneFcZ+l5ocf/bmrJriKE+
TAv7vqjvWdkiZC8eUiNbdjY98w6ydS30/4Z1h16V8dQMVTJq8MJtR++P3bwv01fjW7eoNs5GbiVw
bWrsfUX3lbvobfo6sh8jH2OaDsLeIf/UtkM59m8xuSZ/sVgXpn7+FQAA//8=</cx:binary>
              </cx:geoCache>
            </cx:geography>
          </cx:layoutPr>
          <cx:valueColors>
            <cx:minColor>
              <a:schemeClr val="accent6">
                <a:lumMod val="40000"/>
                <a:lumOff val="60000"/>
              </a:schemeClr>
            </cx:minColor>
            <cx:midColor>
              <a:schemeClr val="accent6">
                <a:lumMod val="50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10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0</xdr:colOff>
      <xdr:row>1</xdr:row>
      <xdr:rowOff>163830</xdr:rowOff>
    </xdr:from>
    <xdr:to>
      <xdr:col>13</xdr:col>
      <xdr:colOff>601980</xdr:colOff>
      <xdr:row>16</xdr:row>
      <xdr:rowOff>163830</xdr:rowOff>
    </xdr:to>
    <xdr:graphicFrame macro="">
      <xdr:nvGraphicFramePr>
        <xdr:cNvPr id="2" name="Chart 1">
          <a:extLst>
            <a:ext uri="{FF2B5EF4-FFF2-40B4-BE49-F238E27FC236}">
              <a16:creationId xmlns:a16="http://schemas.microsoft.com/office/drawing/2014/main" id="{0566160D-A6DD-837F-FCBF-62B355DC0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0</xdr:row>
      <xdr:rowOff>0</xdr:rowOff>
    </xdr:from>
    <xdr:ext cx="9214337" cy="342786"/>
    <xdr:sp macro="" textlink="">
      <xdr:nvSpPr>
        <xdr:cNvPr id="3" name="Rectangle 2">
          <a:extLst>
            <a:ext uri="{FF2B5EF4-FFF2-40B4-BE49-F238E27FC236}">
              <a16:creationId xmlns:a16="http://schemas.microsoft.com/office/drawing/2014/main" id="{7D7A5E94-C7E5-C682-8D28-EB8A5732C448}"/>
            </a:ext>
          </a:extLst>
        </xdr:cNvPr>
        <xdr:cNvSpPr/>
      </xdr:nvSpPr>
      <xdr:spPr>
        <a:xfrm>
          <a:off x="0" y="0"/>
          <a:ext cx="9214337" cy="342786"/>
        </a:xfrm>
        <a:prstGeom prst="rect">
          <a:avLst/>
        </a:prstGeom>
        <a:solidFill>
          <a:schemeClr val="accent6">
            <a:lumMod val="40000"/>
            <a:lumOff val="60000"/>
          </a:schemeClr>
        </a:solid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and Profit Analysis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7620</xdr:colOff>
      <xdr:row>0</xdr:row>
      <xdr:rowOff>0</xdr:rowOff>
    </xdr:from>
    <xdr:to>
      <xdr:col>13</xdr:col>
      <xdr:colOff>312420</xdr:colOff>
      <xdr:row>15</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E5559CD-2832-6D7E-E642-B237BABCB7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0"/>
              <a:ext cx="4572000" cy="2895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0</xdr:colOff>
      <xdr:row>0</xdr:row>
      <xdr:rowOff>0</xdr:rowOff>
    </xdr:from>
    <xdr:ext cx="4792980" cy="525780"/>
    <xdr:sp macro="" textlink="">
      <xdr:nvSpPr>
        <xdr:cNvPr id="3" name="Rectangle 2">
          <a:extLst>
            <a:ext uri="{FF2B5EF4-FFF2-40B4-BE49-F238E27FC236}">
              <a16:creationId xmlns:a16="http://schemas.microsoft.com/office/drawing/2014/main" id="{E8BE418E-6B2A-95CE-2779-58A2F76C840D}"/>
            </a:ext>
          </a:extLst>
        </xdr:cNvPr>
        <xdr:cNvSpPr/>
      </xdr:nvSpPr>
      <xdr:spPr>
        <a:xfrm>
          <a:off x="0" y="0"/>
          <a:ext cx="4792980" cy="525780"/>
        </a:xfrm>
        <a:prstGeom prst="rect">
          <a:avLst/>
        </a:prstGeom>
        <a:solidFill>
          <a:schemeClr val="accent6">
            <a:lumMod val="40000"/>
            <a:lumOff val="60000"/>
          </a:schemeClr>
        </a:solid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Category wise Profit</a:t>
          </a:r>
          <a:r>
            <a:rPr lang="en-US" sz="2400" b="0" cap="none" spc="0" baseline="0">
              <a:ln w="0"/>
              <a:solidFill>
                <a:schemeClr val="tx1"/>
              </a:solidFill>
              <a:effectLst>
                <a:outerShdw blurRad="38100" dist="19050" dir="2700000" algn="tl" rotWithShape="0">
                  <a:schemeClr val="dk1">
                    <a:alpha val="40000"/>
                  </a:schemeClr>
                </a:outerShdw>
              </a:effectLst>
            </a:rPr>
            <a:t> Analysis </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529590</xdr:rowOff>
    </xdr:from>
    <xdr:to>
      <xdr:col>10</xdr:col>
      <xdr:colOff>304800</xdr:colOff>
      <xdr:row>18</xdr:row>
      <xdr:rowOff>163830</xdr:rowOff>
    </xdr:to>
    <xdr:graphicFrame macro="">
      <xdr:nvGraphicFramePr>
        <xdr:cNvPr id="2" name="Chart 1">
          <a:extLst>
            <a:ext uri="{FF2B5EF4-FFF2-40B4-BE49-F238E27FC236}">
              <a16:creationId xmlns:a16="http://schemas.microsoft.com/office/drawing/2014/main" id="{3CC58084-1B1E-F566-CD7A-5C6305537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0</xdr:row>
      <xdr:rowOff>7435</xdr:rowOff>
    </xdr:from>
    <xdr:ext cx="6903720" cy="530658"/>
    <xdr:sp macro="" textlink="">
      <xdr:nvSpPr>
        <xdr:cNvPr id="3" name="Rectangle 2">
          <a:extLst>
            <a:ext uri="{FF2B5EF4-FFF2-40B4-BE49-F238E27FC236}">
              <a16:creationId xmlns:a16="http://schemas.microsoft.com/office/drawing/2014/main" id="{BCEE1A8B-9B0E-02E8-2B12-8B61089C3A73}"/>
            </a:ext>
          </a:extLst>
        </xdr:cNvPr>
        <xdr:cNvSpPr/>
      </xdr:nvSpPr>
      <xdr:spPr>
        <a:xfrm>
          <a:off x="0" y="7435"/>
          <a:ext cx="6903720" cy="530658"/>
        </a:xfrm>
        <a:prstGeom prst="rect">
          <a:avLst/>
        </a:prstGeom>
        <a:solidFill>
          <a:schemeClr val="accent6">
            <a:lumMod val="40000"/>
            <a:lumOff val="60000"/>
          </a:schemeClr>
        </a:solidFill>
      </xdr:spPr>
      <xdr:txBody>
        <a:bodyPr wrap="squar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Percentage wise Sales Share</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6</xdr:col>
      <xdr:colOff>304800</xdr:colOff>
      <xdr:row>1</xdr:row>
      <xdr:rowOff>278130</xdr:rowOff>
    </xdr:from>
    <xdr:to>
      <xdr:col>14</xdr:col>
      <xdr:colOff>0</xdr:colOff>
      <xdr:row>16</xdr:row>
      <xdr:rowOff>171450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5F3BE56-9D85-AA5F-65CF-AA484CE172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58840" y="4610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0</xdr:colOff>
      <xdr:row>0</xdr:row>
      <xdr:rowOff>0</xdr:rowOff>
    </xdr:from>
    <xdr:ext cx="10553700" cy="468013"/>
    <xdr:sp macro="" textlink="">
      <xdr:nvSpPr>
        <xdr:cNvPr id="2" name="Rectangle 1">
          <a:extLst>
            <a:ext uri="{FF2B5EF4-FFF2-40B4-BE49-F238E27FC236}">
              <a16:creationId xmlns:a16="http://schemas.microsoft.com/office/drawing/2014/main" id="{91DC9474-E61B-AFAE-DA3F-F70B268796AA}"/>
            </a:ext>
          </a:extLst>
        </xdr:cNvPr>
        <xdr:cNvSpPr/>
      </xdr:nvSpPr>
      <xdr:spPr>
        <a:xfrm>
          <a:off x="0" y="0"/>
          <a:ext cx="10553700" cy="468013"/>
        </a:xfrm>
        <a:prstGeom prst="rect">
          <a:avLst/>
        </a:prstGeom>
        <a:solidFill>
          <a:schemeClr val="accent6">
            <a:lumMod val="40000"/>
            <a:lumOff val="60000"/>
          </a:schemeClr>
        </a:solid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Map Chart</a:t>
          </a:r>
          <a:r>
            <a:rPr lang="en-US" sz="2400" b="0" cap="none" spc="0" baseline="0">
              <a:ln w="0"/>
              <a:solidFill>
                <a:schemeClr val="tx1"/>
              </a:solidFill>
              <a:effectLst>
                <a:outerShdw blurRad="38100" dist="19050" dir="2700000" algn="tl" rotWithShape="0">
                  <a:schemeClr val="dk1">
                    <a:alpha val="40000"/>
                  </a:schemeClr>
                </a:outerShdw>
              </a:effectLst>
            </a:rPr>
            <a:t> for Sales</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3</xdr:col>
      <xdr:colOff>297180</xdr:colOff>
      <xdr:row>1</xdr:row>
      <xdr:rowOff>346710</xdr:rowOff>
    </xdr:from>
    <xdr:to>
      <xdr:col>10</xdr:col>
      <xdr:colOff>601980</xdr:colOff>
      <xdr:row>16</xdr:row>
      <xdr:rowOff>156210</xdr:rowOff>
    </xdr:to>
    <xdr:graphicFrame macro="">
      <xdr:nvGraphicFramePr>
        <xdr:cNvPr id="2" name="Chart 1">
          <a:extLst>
            <a:ext uri="{FF2B5EF4-FFF2-40B4-BE49-F238E27FC236}">
              <a16:creationId xmlns:a16="http://schemas.microsoft.com/office/drawing/2014/main" id="{6BAE2489-D884-49A0-1A35-6795C234C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0</xdr:row>
      <xdr:rowOff>0</xdr:rowOff>
    </xdr:from>
    <xdr:ext cx="7155180" cy="530658"/>
    <xdr:sp macro="" textlink="">
      <xdr:nvSpPr>
        <xdr:cNvPr id="3" name="Rectangle 2">
          <a:extLst>
            <a:ext uri="{FF2B5EF4-FFF2-40B4-BE49-F238E27FC236}">
              <a16:creationId xmlns:a16="http://schemas.microsoft.com/office/drawing/2014/main" id="{337672C8-F9D3-E04C-D132-A0972517C445}"/>
            </a:ext>
          </a:extLst>
        </xdr:cNvPr>
        <xdr:cNvSpPr/>
      </xdr:nvSpPr>
      <xdr:spPr>
        <a:xfrm>
          <a:off x="0" y="0"/>
          <a:ext cx="7155180" cy="530658"/>
        </a:xfrm>
        <a:prstGeom prst="rect">
          <a:avLst/>
        </a:prstGeom>
        <a:solidFill>
          <a:schemeClr val="accent6">
            <a:lumMod val="40000"/>
            <a:lumOff val="60000"/>
          </a:schemeClr>
        </a:solidFill>
      </xdr:spPr>
      <xdr:txBody>
        <a:bodyPr wrap="square" lIns="91440" tIns="45720" rIns="91440" bIns="45720">
          <a:sp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Top</a:t>
          </a:r>
          <a:r>
            <a:rPr lang="en-US" sz="2800" b="0" cap="none" spc="0" baseline="0">
              <a:ln w="0"/>
              <a:solidFill>
                <a:schemeClr val="tx1"/>
              </a:solidFill>
              <a:effectLst>
                <a:outerShdw blurRad="38100" dist="19050" dir="2700000" algn="tl" rotWithShape="0">
                  <a:schemeClr val="dk1">
                    <a:alpha val="40000"/>
                  </a:schemeClr>
                </a:outerShdw>
              </a:effectLst>
            </a:rPr>
            <a:t> Product</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30480</xdr:colOff>
      <xdr:row>16</xdr:row>
      <xdr:rowOff>179070</xdr:rowOff>
    </xdr:from>
    <xdr:to>
      <xdr:col>2</xdr:col>
      <xdr:colOff>0</xdr:colOff>
      <xdr:row>20</xdr:row>
      <xdr:rowOff>53340</xdr:rowOff>
    </xdr:to>
    <xdr:graphicFrame macro="">
      <xdr:nvGraphicFramePr>
        <xdr:cNvPr id="2" name="Chart 1">
          <a:extLst>
            <a:ext uri="{FF2B5EF4-FFF2-40B4-BE49-F238E27FC236}">
              <a16:creationId xmlns:a16="http://schemas.microsoft.com/office/drawing/2014/main" id="{9122DD3F-88BB-0098-69F7-3F5C5981E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600635</xdr:colOff>
      <xdr:row>17</xdr:row>
      <xdr:rowOff>3810</xdr:rowOff>
    </xdr:from>
    <xdr:to>
      <xdr:col>6</xdr:col>
      <xdr:colOff>0</xdr:colOff>
      <xdr:row>20</xdr:row>
      <xdr:rowOff>26894</xdr:rowOff>
    </xdr:to>
    <xdr:graphicFrame macro="">
      <xdr:nvGraphicFramePr>
        <xdr:cNvPr id="3" name="Chart 2">
          <a:extLst>
            <a:ext uri="{FF2B5EF4-FFF2-40B4-BE49-F238E27FC236}">
              <a16:creationId xmlns:a16="http://schemas.microsoft.com/office/drawing/2014/main" id="{CC261D2B-A651-BE59-F911-4561BC67D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1794</xdr:colOff>
      <xdr:row>17</xdr:row>
      <xdr:rowOff>224</xdr:rowOff>
    </xdr:from>
    <xdr:to>
      <xdr:col>10</xdr:col>
      <xdr:colOff>1</xdr:colOff>
      <xdr:row>20</xdr:row>
      <xdr:rowOff>34514</xdr:rowOff>
    </xdr:to>
    <xdr:graphicFrame macro="">
      <xdr:nvGraphicFramePr>
        <xdr:cNvPr id="4" name="Chart 3">
          <a:extLst>
            <a:ext uri="{FF2B5EF4-FFF2-40B4-BE49-F238E27FC236}">
              <a16:creationId xmlns:a16="http://schemas.microsoft.com/office/drawing/2014/main" id="{0689AD03-D9DE-5EC0-A391-E2F4DAE73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8069</xdr:colOff>
      <xdr:row>16</xdr:row>
      <xdr:rowOff>174140</xdr:rowOff>
    </xdr:from>
    <xdr:to>
      <xdr:col>14</xdr:col>
      <xdr:colOff>17930</xdr:colOff>
      <xdr:row>20</xdr:row>
      <xdr:rowOff>67236</xdr:rowOff>
    </xdr:to>
    <xdr:graphicFrame macro="">
      <xdr:nvGraphicFramePr>
        <xdr:cNvPr id="5" name="Chart 4">
          <a:extLst>
            <a:ext uri="{FF2B5EF4-FFF2-40B4-BE49-F238E27FC236}">
              <a16:creationId xmlns:a16="http://schemas.microsoft.com/office/drawing/2014/main" id="{D5D445BC-933D-AA14-F0BC-E1E64CD97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17930</xdr:colOff>
      <xdr:row>16</xdr:row>
      <xdr:rowOff>161364</xdr:rowOff>
    </xdr:from>
    <xdr:to>
      <xdr:col>18</xdr:col>
      <xdr:colOff>31377</xdr:colOff>
      <xdr:row>20</xdr:row>
      <xdr:rowOff>0</xdr:rowOff>
    </xdr:to>
    <xdr:graphicFrame macro="">
      <xdr:nvGraphicFramePr>
        <xdr:cNvPr id="6" name="Chart 5">
          <a:extLst>
            <a:ext uri="{FF2B5EF4-FFF2-40B4-BE49-F238E27FC236}">
              <a16:creationId xmlns:a16="http://schemas.microsoft.com/office/drawing/2014/main" id="{B61CA22C-1D41-1590-1FC8-B22F9DBB6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17930</xdr:colOff>
      <xdr:row>0</xdr:row>
      <xdr:rowOff>15279</xdr:rowOff>
    </xdr:from>
    <xdr:ext cx="15813740" cy="655885"/>
    <xdr:sp macro="" textlink="">
      <xdr:nvSpPr>
        <xdr:cNvPr id="7" name="Rectangle 6">
          <a:extLst>
            <a:ext uri="{FF2B5EF4-FFF2-40B4-BE49-F238E27FC236}">
              <a16:creationId xmlns:a16="http://schemas.microsoft.com/office/drawing/2014/main" id="{3050FFF6-C0C6-529B-997C-CF8614ED6D9A}"/>
            </a:ext>
          </a:extLst>
        </xdr:cNvPr>
        <xdr:cNvSpPr/>
      </xdr:nvSpPr>
      <xdr:spPr>
        <a:xfrm>
          <a:off x="17930" y="15279"/>
          <a:ext cx="15813740" cy="655885"/>
        </a:xfrm>
        <a:prstGeom prst="rect">
          <a:avLst/>
        </a:prstGeom>
        <a:solidFill>
          <a:schemeClr val="accent6">
            <a:lumMod val="40000"/>
            <a:lumOff val="60000"/>
          </a:schemeClr>
        </a:solid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KPI</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7</xdr:col>
      <xdr:colOff>106680</xdr:colOff>
      <xdr:row>11</xdr:row>
      <xdr:rowOff>179070</xdr:rowOff>
    </xdr:from>
    <xdr:ext cx="65" cy="172227"/>
    <xdr:sp macro="" textlink="">
      <xdr:nvSpPr>
        <xdr:cNvPr id="2" name="TextBox 1">
          <a:extLst>
            <a:ext uri="{FF2B5EF4-FFF2-40B4-BE49-F238E27FC236}">
              <a16:creationId xmlns:a16="http://schemas.microsoft.com/office/drawing/2014/main" id="{AF2B721B-9EDF-5903-82EC-EC47AE83BF4B}"/>
            </a:ext>
          </a:extLst>
        </xdr:cNvPr>
        <xdr:cNvSpPr txBox="1"/>
      </xdr:nvSpPr>
      <xdr:spPr>
        <a:xfrm>
          <a:off x="6629400" y="21907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0</xdr:col>
      <xdr:colOff>0</xdr:colOff>
      <xdr:row>0</xdr:row>
      <xdr:rowOff>7435</xdr:rowOff>
    </xdr:from>
    <xdr:ext cx="5913120" cy="374141"/>
    <xdr:sp macro="" textlink="">
      <xdr:nvSpPr>
        <xdr:cNvPr id="3" name="Rectangle 2">
          <a:extLst>
            <a:ext uri="{FF2B5EF4-FFF2-40B4-BE49-F238E27FC236}">
              <a16:creationId xmlns:a16="http://schemas.microsoft.com/office/drawing/2014/main" id="{9C5C4E05-4219-6AF3-2598-494B29EE51E8}"/>
            </a:ext>
          </a:extLst>
        </xdr:cNvPr>
        <xdr:cNvSpPr/>
      </xdr:nvSpPr>
      <xdr:spPr>
        <a:xfrm>
          <a:off x="0" y="7435"/>
          <a:ext cx="5913120" cy="374141"/>
        </a:xfrm>
        <a:prstGeom prst="rect">
          <a:avLst/>
        </a:prstGeom>
        <a:solidFill>
          <a:schemeClr val="accent6">
            <a:lumMod val="40000"/>
            <a:lumOff val="60000"/>
          </a:schemeClr>
        </a:solid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Data</a:t>
          </a:r>
          <a:r>
            <a:rPr lang="en-US" sz="1800" b="0" cap="none" spc="0" baseline="0">
              <a:ln w="0"/>
              <a:solidFill>
                <a:schemeClr val="tx1"/>
              </a:solidFill>
              <a:effectLst>
                <a:outerShdw blurRad="38100" dist="19050" dir="2700000" algn="tl" rotWithShape="0">
                  <a:schemeClr val="dk1">
                    <a:alpha val="40000"/>
                  </a:schemeClr>
                </a:outerShdw>
              </a:effectLst>
            </a:rPr>
            <a:t> from Year On Year </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30240</xdr:colOff>
      <xdr:row>4</xdr:row>
      <xdr:rowOff>91255</xdr:rowOff>
    </xdr:from>
    <xdr:ext cx="3574020" cy="480246"/>
    <xdr:sp macro="" textlink="">
      <xdr:nvSpPr>
        <xdr:cNvPr id="4" name="Rectangle 3">
          <a:extLst>
            <a:ext uri="{FF2B5EF4-FFF2-40B4-BE49-F238E27FC236}">
              <a16:creationId xmlns:a16="http://schemas.microsoft.com/office/drawing/2014/main" id="{F5B74466-7888-B9C1-4AA8-6C1A883A4CF9}"/>
            </a:ext>
          </a:extLst>
        </xdr:cNvPr>
        <xdr:cNvSpPr/>
      </xdr:nvSpPr>
      <xdr:spPr>
        <a:xfrm>
          <a:off x="6552960" y="876115"/>
          <a:ext cx="3574020" cy="480246"/>
        </a:xfrm>
        <a:prstGeom prst="rect">
          <a:avLst/>
        </a:prstGeom>
        <a:solidFill>
          <a:schemeClr val="accent6">
            <a:lumMod val="40000"/>
            <a:lumOff val="60000"/>
          </a:schemeClr>
        </a:solidFill>
      </xdr:spPr>
      <xdr:txBody>
        <a:bodyPr wrap="square" lIns="91440" tIns="45720" rIns="91440" bIns="45720">
          <a:no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 Value Increase and Decrease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0</xdr:col>
      <xdr:colOff>162846</xdr:colOff>
      <xdr:row>0</xdr:row>
      <xdr:rowOff>87587</xdr:rowOff>
    </xdr:from>
    <xdr:to>
      <xdr:col>27</xdr:col>
      <xdr:colOff>457648</xdr:colOff>
      <xdr:row>2</xdr:row>
      <xdr:rowOff>50341</xdr:rowOff>
    </xdr:to>
    <xdr:sp macro="" textlink="">
      <xdr:nvSpPr>
        <xdr:cNvPr id="2" name="Rectangle: Rounded Corners 1">
          <a:extLst>
            <a:ext uri="{FF2B5EF4-FFF2-40B4-BE49-F238E27FC236}">
              <a16:creationId xmlns:a16="http://schemas.microsoft.com/office/drawing/2014/main" id="{BCB11E54-77F2-02B9-FCB2-7C839AC61C2A}"/>
            </a:ext>
          </a:extLst>
        </xdr:cNvPr>
        <xdr:cNvSpPr/>
      </xdr:nvSpPr>
      <xdr:spPr>
        <a:xfrm>
          <a:off x="162846" y="87587"/>
          <a:ext cx="16848595" cy="330616"/>
        </a:xfrm>
        <a:prstGeom prst="roundRect">
          <a:avLst/>
        </a:prstGeom>
        <a:gradFill flip="none" rotWithShape="1">
          <a:gsLst>
            <a:gs pos="0">
              <a:schemeClr val="tx1">
                <a:lumMod val="85000"/>
                <a:lumOff val="15000"/>
                <a:alpha val="80000"/>
              </a:schemeClr>
            </a:gs>
            <a:gs pos="100000">
              <a:schemeClr val="tx1">
                <a:lumMod val="65000"/>
                <a:lumOff val="3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EOMMERCE SALES ANALYSIS DASHBOARD</a:t>
          </a:r>
          <a:r>
            <a:rPr lang="en-US" sz="1400" baseline="0">
              <a:latin typeface="Lato Black" panose="020F0502020204030203" pitchFamily="34" charset="0"/>
              <a:ea typeface="Lato Black" panose="020F0502020204030203" pitchFamily="34" charset="0"/>
              <a:cs typeface="Lato Black" panose="020F0502020204030203" pitchFamily="34" charset="0"/>
            </a:rPr>
            <a:t>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405652</xdr:colOff>
      <xdr:row>2</xdr:row>
      <xdr:rowOff>172262</xdr:rowOff>
    </xdr:from>
    <xdr:to>
      <xdr:col>5</xdr:col>
      <xdr:colOff>430306</xdr:colOff>
      <xdr:row>11</xdr:row>
      <xdr:rowOff>172260</xdr:rowOff>
    </xdr:to>
    <xdr:grpSp>
      <xdr:nvGrpSpPr>
        <xdr:cNvPr id="91" name="Group 90">
          <a:extLst>
            <a:ext uri="{FF2B5EF4-FFF2-40B4-BE49-F238E27FC236}">
              <a16:creationId xmlns:a16="http://schemas.microsoft.com/office/drawing/2014/main" id="{CE906B14-5516-C5D2-DEA3-CB2B1EA7EEF6}"/>
            </a:ext>
          </a:extLst>
        </xdr:cNvPr>
        <xdr:cNvGrpSpPr/>
      </xdr:nvGrpSpPr>
      <xdr:grpSpPr>
        <a:xfrm>
          <a:off x="405652" y="540124"/>
          <a:ext cx="3090171" cy="1655377"/>
          <a:chOff x="181709" y="541608"/>
          <a:chExt cx="2098429" cy="1645918"/>
        </a:xfrm>
      </xdr:grpSpPr>
      <xdr:grpSp>
        <xdr:nvGrpSpPr>
          <xdr:cNvPr id="90" name="Group 89">
            <a:extLst>
              <a:ext uri="{FF2B5EF4-FFF2-40B4-BE49-F238E27FC236}">
                <a16:creationId xmlns:a16="http://schemas.microsoft.com/office/drawing/2014/main" id="{F5B56C00-07DA-5624-0265-3E3294AE14AB}"/>
              </a:ext>
            </a:extLst>
          </xdr:cNvPr>
          <xdr:cNvGrpSpPr/>
        </xdr:nvGrpSpPr>
        <xdr:grpSpPr>
          <a:xfrm>
            <a:off x="181709" y="541608"/>
            <a:ext cx="2098429" cy="1645918"/>
            <a:chOff x="181709" y="541608"/>
            <a:chExt cx="2098429" cy="1645918"/>
          </a:xfrm>
        </xdr:grpSpPr>
        <xdr:sp macro="" textlink="">
          <xdr:nvSpPr>
            <xdr:cNvPr id="4" name="Rectangle: Rounded Corners 3">
              <a:extLst>
                <a:ext uri="{FF2B5EF4-FFF2-40B4-BE49-F238E27FC236}">
                  <a16:creationId xmlns:a16="http://schemas.microsoft.com/office/drawing/2014/main" id="{422888EE-FC3D-29CA-098A-47D71BD571D2}"/>
                </a:ext>
              </a:extLst>
            </xdr:cNvPr>
            <xdr:cNvSpPr/>
          </xdr:nvSpPr>
          <xdr:spPr>
            <a:xfrm>
              <a:off x="181709" y="541608"/>
              <a:ext cx="2088526" cy="277836"/>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5" name="Rectangle: Rounded Corners 4">
              <a:extLst>
                <a:ext uri="{FF2B5EF4-FFF2-40B4-BE49-F238E27FC236}">
                  <a16:creationId xmlns:a16="http://schemas.microsoft.com/office/drawing/2014/main" id="{16EA3E11-4F82-84F4-C1B3-D0F9DFC2B9A2}"/>
                </a:ext>
              </a:extLst>
            </xdr:cNvPr>
            <xdr:cNvSpPr/>
          </xdr:nvSpPr>
          <xdr:spPr>
            <a:xfrm>
              <a:off x="187568" y="872196"/>
              <a:ext cx="2092570" cy="1315330"/>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Rounded Corners 5">
              <a:extLst>
                <a:ext uri="{FF2B5EF4-FFF2-40B4-BE49-F238E27FC236}">
                  <a16:creationId xmlns:a16="http://schemas.microsoft.com/office/drawing/2014/main" id="{CF9AD9D5-13BB-31CB-087B-862BF998E7DE}"/>
                </a:ext>
              </a:extLst>
            </xdr:cNvPr>
            <xdr:cNvSpPr/>
          </xdr:nvSpPr>
          <xdr:spPr>
            <a:xfrm>
              <a:off x="310055" y="935421"/>
              <a:ext cx="1863969" cy="303749"/>
            </a:xfrm>
            <a:prstGeom prst="roundRect">
              <a:avLst/>
            </a:prstGeom>
            <a:gradFill flip="none" rotWithShape="1">
              <a:gsLst>
                <a:gs pos="0">
                  <a:schemeClr val="tx1">
                    <a:lumMod val="85000"/>
                    <a:lumOff val="15000"/>
                    <a:alpha val="80000"/>
                  </a:schemeClr>
                </a:gs>
                <a:gs pos="100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744398-B343-41E0-AD71-38EFC19E766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7" name="Chart 6">
              <a:extLst>
                <a:ext uri="{FF2B5EF4-FFF2-40B4-BE49-F238E27FC236}">
                  <a16:creationId xmlns:a16="http://schemas.microsoft.com/office/drawing/2014/main" id="{3847CCA8-67E9-4C86-9F8E-6F353EAE4821}"/>
                </a:ext>
              </a:extLst>
            </xdr:cNvPr>
            <xdr:cNvGraphicFramePr>
              <a:graphicFrameLocks/>
            </xdr:cNvGraphicFramePr>
          </xdr:nvGraphicFramePr>
          <xdr:xfrm>
            <a:off x="304800" y="1249679"/>
            <a:ext cx="1838325" cy="583883"/>
          </xdr:xfrm>
          <a:graphic>
            <a:graphicData uri="http://schemas.openxmlformats.org/drawingml/2006/chart">
              <c:chart xmlns:c="http://schemas.openxmlformats.org/drawingml/2006/chart" xmlns:r="http://schemas.openxmlformats.org/officeDocument/2006/relationships" r:id="rId1"/>
            </a:graphicData>
          </a:graphic>
        </xdr:graphicFrame>
      </xdr:grpSp>
      <xdr:sp macro="" textlink="KPI!B17">
        <xdr:nvSpPr>
          <xdr:cNvPr id="8" name="Rectangle: Rounded Corners 7">
            <a:extLst>
              <a:ext uri="{FF2B5EF4-FFF2-40B4-BE49-F238E27FC236}">
                <a16:creationId xmlns:a16="http://schemas.microsoft.com/office/drawing/2014/main" id="{D04CF5E4-B697-4C7B-A25A-A9FA7BDEAF67}"/>
              </a:ext>
            </a:extLst>
          </xdr:cNvPr>
          <xdr:cNvSpPr/>
        </xdr:nvSpPr>
        <xdr:spPr>
          <a:xfrm>
            <a:off x="281353" y="1839311"/>
            <a:ext cx="1863969" cy="309004"/>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xdr:from>
          <xdr:col>4</xdr:col>
          <xdr:colOff>85063</xdr:colOff>
          <xdr:row>10</xdr:row>
          <xdr:rowOff>74811</xdr:rowOff>
        </xdr:from>
        <xdr:to>
          <xdr:col>5</xdr:col>
          <xdr:colOff>169773</xdr:colOff>
          <xdr:row>11</xdr:row>
          <xdr:rowOff>98456</xdr:rowOff>
        </xdr:to>
        <xdr:pic>
          <xdr:nvPicPr>
            <xdr:cNvPr id="10" name="Picture 9">
              <a:extLst>
                <a:ext uri="{FF2B5EF4-FFF2-40B4-BE49-F238E27FC236}">
                  <a16:creationId xmlns:a16="http://schemas.microsoft.com/office/drawing/2014/main" id="{5C7EC3A8-E67B-3303-A51A-01A3A2DFDAD2}"/>
                </a:ext>
              </a:extLst>
            </xdr:cNvPr>
            <xdr:cNvPicPr>
              <a:picLocks noChangeAspect="1" noChangeArrowheads="1"/>
              <a:extLst>
                <a:ext uri="{84589F7E-364E-4C9E-8A38-B11213B215E9}">
                  <a14:cameraTool cellRange="'KPI YOY'!$H$9" spid="_x0000_s10489"/>
                </a:ext>
              </a:extLst>
            </xdr:cNvPicPr>
          </xdr:nvPicPr>
          <xdr:blipFill>
            <a:blip xmlns:r="http://schemas.openxmlformats.org/officeDocument/2006/relationships" r:embed="rId2"/>
            <a:srcRect/>
            <a:stretch>
              <a:fillRect/>
            </a:stretch>
          </xdr:blipFill>
          <xdr:spPr bwMode="auto">
            <a:xfrm>
              <a:off x="2523463" y="1867752"/>
              <a:ext cx="694310" cy="20293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263115</xdr:colOff>
      <xdr:row>2</xdr:row>
      <xdr:rowOff>157778</xdr:rowOff>
    </xdr:from>
    <xdr:to>
      <xdr:col>11</xdr:col>
      <xdr:colOff>322729</xdr:colOff>
      <xdr:row>12</xdr:row>
      <xdr:rowOff>19009</xdr:rowOff>
    </xdr:to>
    <xdr:grpSp>
      <xdr:nvGrpSpPr>
        <xdr:cNvPr id="89" name="Group 88">
          <a:extLst>
            <a:ext uri="{FF2B5EF4-FFF2-40B4-BE49-F238E27FC236}">
              <a16:creationId xmlns:a16="http://schemas.microsoft.com/office/drawing/2014/main" id="{3B825F41-EB0C-4976-79CE-3403AC89562E}"/>
            </a:ext>
          </a:extLst>
        </xdr:cNvPr>
        <xdr:cNvGrpSpPr/>
      </xdr:nvGrpSpPr>
      <xdr:grpSpPr>
        <a:xfrm>
          <a:off x="3941736" y="525640"/>
          <a:ext cx="3125131" cy="1700541"/>
          <a:chOff x="2451943" y="551067"/>
          <a:chExt cx="2098429" cy="1645918"/>
        </a:xfrm>
      </xdr:grpSpPr>
      <xdr:grpSp>
        <xdr:nvGrpSpPr>
          <xdr:cNvPr id="81" name="Group 80">
            <a:extLst>
              <a:ext uri="{FF2B5EF4-FFF2-40B4-BE49-F238E27FC236}">
                <a16:creationId xmlns:a16="http://schemas.microsoft.com/office/drawing/2014/main" id="{50465C21-57B5-C97D-C902-B299EEDD6622}"/>
              </a:ext>
            </a:extLst>
          </xdr:cNvPr>
          <xdr:cNvGrpSpPr/>
        </xdr:nvGrpSpPr>
        <xdr:grpSpPr>
          <a:xfrm>
            <a:off x="2451943" y="551067"/>
            <a:ext cx="2098429" cy="1645918"/>
            <a:chOff x="2451943" y="559018"/>
            <a:chExt cx="2098429" cy="1669772"/>
          </a:xfrm>
        </xdr:grpSpPr>
        <xdr:sp macro="" textlink="">
          <xdr:nvSpPr>
            <xdr:cNvPr id="62" name="Rectangle: Rounded Corners 61">
              <a:extLst>
                <a:ext uri="{FF2B5EF4-FFF2-40B4-BE49-F238E27FC236}">
                  <a16:creationId xmlns:a16="http://schemas.microsoft.com/office/drawing/2014/main" id="{7F854C8B-141B-8812-7E6C-A427D2B7252D}"/>
                </a:ext>
              </a:extLst>
            </xdr:cNvPr>
            <xdr:cNvSpPr/>
          </xdr:nvSpPr>
          <xdr:spPr>
            <a:xfrm>
              <a:off x="2451943" y="559018"/>
              <a:ext cx="2088526" cy="281538"/>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63" name="Rectangle: Rounded Corners 62">
              <a:extLst>
                <a:ext uri="{FF2B5EF4-FFF2-40B4-BE49-F238E27FC236}">
                  <a16:creationId xmlns:a16="http://schemas.microsoft.com/office/drawing/2014/main" id="{C6C589BE-9BD9-E055-1028-0F2C04C358EA}"/>
                </a:ext>
              </a:extLst>
            </xdr:cNvPr>
            <xdr:cNvSpPr/>
          </xdr:nvSpPr>
          <xdr:spPr>
            <a:xfrm>
              <a:off x="2457802" y="893308"/>
              <a:ext cx="2092570" cy="1335482"/>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F$17">
          <xdr:nvSpPr>
            <xdr:cNvPr id="64" name="Rectangle: Rounded Corners 63">
              <a:extLst>
                <a:ext uri="{FF2B5EF4-FFF2-40B4-BE49-F238E27FC236}">
                  <a16:creationId xmlns:a16="http://schemas.microsoft.com/office/drawing/2014/main" id="{2EE826DA-8D25-6188-9D1B-8CDD3A7FD71B}"/>
                </a:ext>
              </a:extLst>
            </xdr:cNvPr>
            <xdr:cNvSpPr/>
          </xdr:nvSpPr>
          <xdr:spPr>
            <a:xfrm>
              <a:off x="2580289" y="959183"/>
              <a:ext cx="1863969" cy="306400"/>
            </a:xfrm>
            <a:prstGeom prst="roundRect">
              <a:avLst/>
            </a:prstGeom>
            <a:gradFill flip="none" rotWithShape="1">
              <a:gsLst>
                <a:gs pos="0">
                  <a:schemeClr val="tx1">
                    <a:lumMod val="85000"/>
                    <a:lumOff val="15000"/>
                    <a:alpha val="80000"/>
                  </a:schemeClr>
                </a:gs>
                <a:gs pos="100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5B394D8-9FDB-493B-9762-C92E489D61C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5" name="Rectangle: Rounded Corners 64">
              <a:extLst>
                <a:ext uri="{FF2B5EF4-FFF2-40B4-BE49-F238E27FC236}">
                  <a16:creationId xmlns:a16="http://schemas.microsoft.com/office/drawing/2014/main" id="{466D099E-650A-70B5-075D-88C51784CC3E}"/>
                </a:ext>
              </a:extLst>
            </xdr:cNvPr>
            <xdr:cNvSpPr/>
          </xdr:nvSpPr>
          <xdr:spPr>
            <a:xfrm>
              <a:off x="2551587" y="1876325"/>
              <a:ext cx="1863969" cy="311655"/>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82" name="Chart 81">
            <a:extLst>
              <a:ext uri="{FF2B5EF4-FFF2-40B4-BE49-F238E27FC236}">
                <a16:creationId xmlns:a16="http://schemas.microsoft.com/office/drawing/2014/main" id="{EBAAC74A-F0F7-4419-B067-9FF7F02FDCDB}"/>
              </a:ext>
            </a:extLst>
          </xdr:cNvPr>
          <xdr:cNvGraphicFramePr>
            <a:graphicFrameLocks/>
          </xdr:cNvGraphicFramePr>
        </xdr:nvGraphicFramePr>
        <xdr:xfrm>
          <a:off x="2577548" y="1249678"/>
          <a:ext cx="1851577" cy="5990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12</xdr:col>
      <xdr:colOff>63651</xdr:colOff>
      <xdr:row>2</xdr:row>
      <xdr:rowOff>141194</xdr:rowOff>
    </xdr:from>
    <xdr:to>
      <xdr:col>17</xdr:col>
      <xdr:colOff>71718</xdr:colOff>
      <xdr:row>12</xdr:row>
      <xdr:rowOff>4253</xdr:rowOff>
    </xdr:to>
    <xdr:grpSp>
      <xdr:nvGrpSpPr>
        <xdr:cNvPr id="88" name="Group 87">
          <a:extLst>
            <a:ext uri="{FF2B5EF4-FFF2-40B4-BE49-F238E27FC236}">
              <a16:creationId xmlns:a16="http://schemas.microsoft.com/office/drawing/2014/main" id="{C934C12E-FFDF-7AF0-11F5-197FAC963B82}"/>
            </a:ext>
          </a:extLst>
        </xdr:cNvPr>
        <xdr:cNvGrpSpPr/>
      </xdr:nvGrpSpPr>
      <xdr:grpSpPr>
        <a:xfrm>
          <a:off x="7420892" y="509056"/>
          <a:ext cx="3073585" cy="1702369"/>
          <a:chOff x="4724691" y="552894"/>
          <a:chExt cx="2098429" cy="1645919"/>
        </a:xfrm>
      </xdr:grpSpPr>
      <xdr:grpSp>
        <xdr:nvGrpSpPr>
          <xdr:cNvPr id="80" name="Group 79">
            <a:extLst>
              <a:ext uri="{FF2B5EF4-FFF2-40B4-BE49-F238E27FC236}">
                <a16:creationId xmlns:a16="http://schemas.microsoft.com/office/drawing/2014/main" id="{732E78C7-6103-34AD-A135-76738AF85C6F}"/>
              </a:ext>
            </a:extLst>
          </xdr:cNvPr>
          <xdr:cNvGrpSpPr/>
        </xdr:nvGrpSpPr>
        <xdr:grpSpPr>
          <a:xfrm>
            <a:off x="4724691" y="552894"/>
            <a:ext cx="2098429" cy="1645919"/>
            <a:chOff x="4724691" y="560845"/>
            <a:chExt cx="2098429" cy="1669773"/>
          </a:xfrm>
        </xdr:grpSpPr>
        <xdr:sp macro="" textlink="">
          <xdr:nvSpPr>
            <xdr:cNvPr id="66" name="Rectangle: Rounded Corners 65">
              <a:extLst>
                <a:ext uri="{FF2B5EF4-FFF2-40B4-BE49-F238E27FC236}">
                  <a16:creationId xmlns:a16="http://schemas.microsoft.com/office/drawing/2014/main" id="{2CC159EB-057A-4D4D-9230-28E6DE26D1B5}"/>
                </a:ext>
              </a:extLst>
            </xdr:cNvPr>
            <xdr:cNvSpPr/>
          </xdr:nvSpPr>
          <xdr:spPr>
            <a:xfrm>
              <a:off x="4724691" y="560845"/>
              <a:ext cx="2088526" cy="281538"/>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QAUNTITY</a:t>
              </a:r>
            </a:p>
          </xdr:txBody>
        </xdr:sp>
        <xdr:sp macro="" textlink="">
          <xdr:nvSpPr>
            <xdr:cNvPr id="67" name="Rectangle: Rounded Corners 66">
              <a:extLst>
                <a:ext uri="{FF2B5EF4-FFF2-40B4-BE49-F238E27FC236}">
                  <a16:creationId xmlns:a16="http://schemas.microsoft.com/office/drawing/2014/main" id="{C4FE560C-BEEC-4E5A-BD90-4F0867E5059D}"/>
                </a:ext>
              </a:extLst>
            </xdr:cNvPr>
            <xdr:cNvSpPr/>
          </xdr:nvSpPr>
          <xdr:spPr>
            <a:xfrm>
              <a:off x="4730550" y="895136"/>
              <a:ext cx="2092570" cy="1335482"/>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J$17">
          <xdr:nvSpPr>
            <xdr:cNvPr id="68" name="Rectangle: Rounded Corners 67">
              <a:extLst>
                <a:ext uri="{FF2B5EF4-FFF2-40B4-BE49-F238E27FC236}">
                  <a16:creationId xmlns:a16="http://schemas.microsoft.com/office/drawing/2014/main" id="{B6812AB3-F967-4B8C-984C-C0896E9274CF}"/>
                </a:ext>
              </a:extLst>
            </xdr:cNvPr>
            <xdr:cNvSpPr/>
          </xdr:nvSpPr>
          <xdr:spPr>
            <a:xfrm>
              <a:off x="4853037" y="961011"/>
              <a:ext cx="1863969" cy="306400"/>
            </a:xfrm>
            <a:prstGeom prst="roundRect">
              <a:avLst/>
            </a:prstGeom>
            <a:gradFill flip="none" rotWithShape="1">
              <a:gsLst>
                <a:gs pos="0">
                  <a:schemeClr val="tx1">
                    <a:lumMod val="85000"/>
                    <a:lumOff val="15000"/>
                    <a:alpha val="80000"/>
                  </a:schemeClr>
                </a:gs>
                <a:gs pos="100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DA7B17D-9266-497A-9F48-38A8FCCADEA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9" name="Rectangle: Rounded Corners 68">
              <a:extLst>
                <a:ext uri="{FF2B5EF4-FFF2-40B4-BE49-F238E27FC236}">
                  <a16:creationId xmlns:a16="http://schemas.microsoft.com/office/drawing/2014/main" id="{E7EDE064-A7F1-4D93-9FAE-4F6613B9F81B}"/>
                </a:ext>
              </a:extLst>
            </xdr:cNvPr>
            <xdr:cNvSpPr/>
          </xdr:nvSpPr>
          <xdr:spPr>
            <a:xfrm>
              <a:off x="4824335" y="1878153"/>
              <a:ext cx="1863969" cy="311655"/>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83" name="Chart 82">
            <a:extLst>
              <a:ext uri="{FF2B5EF4-FFF2-40B4-BE49-F238E27FC236}">
                <a16:creationId xmlns:a16="http://schemas.microsoft.com/office/drawing/2014/main" id="{F600CC39-9C4A-4848-9267-617C695F9725}"/>
              </a:ext>
            </a:extLst>
          </xdr:cNvPr>
          <xdr:cNvGraphicFramePr>
            <a:graphicFrameLocks/>
          </xdr:cNvGraphicFramePr>
        </xdr:nvGraphicFramePr>
        <xdr:xfrm>
          <a:off x="4843670" y="1240154"/>
          <a:ext cx="1819068" cy="593409"/>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17</xdr:col>
      <xdr:colOff>367553</xdr:colOff>
      <xdr:row>2</xdr:row>
      <xdr:rowOff>148814</xdr:rowOff>
    </xdr:from>
    <xdr:to>
      <xdr:col>22</xdr:col>
      <xdr:colOff>134470</xdr:colOff>
      <xdr:row>11</xdr:row>
      <xdr:rowOff>175927</xdr:rowOff>
    </xdr:to>
    <xdr:grpSp>
      <xdr:nvGrpSpPr>
        <xdr:cNvPr id="87" name="Group 86">
          <a:extLst>
            <a:ext uri="{FF2B5EF4-FFF2-40B4-BE49-F238E27FC236}">
              <a16:creationId xmlns:a16="http://schemas.microsoft.com/office/drawing/2014/main" id="{0AC3DA3C-AACB-96C8-CF61-82B48FC399BC}"/>
            </a:ext>
          </a:extLst>
        </xdr:cNvPr>
        <xdr:cNvGrpSpPr/>
      </xdr:nvGrpSpPr>
      <xdr:grpSpPr>
        <a:xfrm>
          <a:off x="10790312" y="516676"/>
          <a:ext cx="2832434" cy="1682492"/>
          <a:chOff x="6970934" y="552895"/>
          <a:chExt cx="2098429" cy="1645918"/>
        </a:xfrm>
      </xdr:grpSpPr>
      <xdr:grpSp>
        <xdr:nvGrpSpPr>
          <xdr:cNvPr id="79" name="Group 78">
            <a:extLst>
              <a:ext uri="{FF2B5EF4-FFF2-40B4-BE49-F238E27FC236}">
                <a16:creationId xmlns:a16="http://schemas.microsoft.com/office/drawing/2014/main" id="{C4C0C76A-D7B3-D7D4-C87B-86F2DA569262}"/>
              </a:ext>
            </a:extLst>
          </xdr:cNvPr>
          <xdr:cNvGrpSpPr/>
        </xdr:nvGrpSpPr>
        <xdr:grpSpPr>
          <a:xfrm>
            <a:off x="6970934" y="552895"/>
            <a:ext cx="2098429" cy="1645918"/>
            <a:chOff x="6951056" y="567472"/>
            <a:chExt cx="2098429" cy="1669772"/>
          </a:xfrm>
        </xdr:grpSpPr>
        <xdr:sp macro="" textlink="">
          <xdr:nvSpPr>
            <xdr:cNvPr id="70" name="Rectangle: Rounded Corners 69">
              <a:extLst>
                <a:ext uri="{FF2B5EF4-FFF2-40B4-BE49-F238E27FC236}">
                  <a16:creationId xmlns:a16="http://schemas.microsoft.com/office/drawing/2014/main" id="{D23590A1-75BD-4320-93C9-5AC29B48B02E}"/>
                </a:ext>
              </a:extLst>
            </xdr:cNvPr>
            <xdr:cNvSpPr/>
          </xdr:nvSpPr>
          <xdr:spPr>
            <a:xfrm>
              <a:off x="6951056" y="567472"/>
              <a:ext cx="2088526" cy="281538"/>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 OF ORDER</a:t>
              </a:r>
            </a:p>
          </xdr:txBody>
        </xdr:sp>
        <xdr:sp macro="" textlink="">
          <xdr:nvSpPr>
            <xdr:cNvPr id="71" name="Rectangle: Rounded Corners 70">
              <a:extLst>
                <a:ext uri="{FF2B5EF4-FFF2-40B4-BE49-F238E27FC236}">
                  <a16:creationId xmlns:a16="http://schemas.microsoft.com/office/drawing/2014/main" id="{0A6DA23E-2F56-4A95-A82A-0E1065293B6B}"/>
                </a:ext>
              </a:extLst>
            </xdr:cNvPr>
            <xdr:cNvSpPr/>
          </xdr:nvSpPr>
          <xdr:spPr>
            <a:xfrm>
              <a:off x="6956915" y="901762"/>
              <a:ext cx="2092570" cy="1335482"/>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72" name="Rectangle: Rounded Corners 71">
              <a:extLst>
                <a:ext uri="{FF2B5EF4-FFF2-40B4-BE49-F238E27FC236}">
                  <a16:creationId xmlns:a16="http://schemas.microsoft.com/office/drawing/2014/main" id="{8B5C10FD-44E7-4EC8-970F-E0657B50CC76}"/>
                </a:ext>
              </a:extLst>
            </xdr:cNvPr>
            <xdr:cNvSpPr/>
          </xdr:nvSpPr>
          <xdr:spPr>
            <a:xfrm>
              <a:off x="7079402" y="967637"/>
              <a:ext cx="1863969" cy="306400"/>
            </a:xfrm>
            <a:prstGeom prst="roundRect">
              <a:avLst/>
            </a:prstGeom>
            <a:gradFill flip="none" rotWithShape="1">
              <a:gsLst>
                <a:gs pos="0">
                  <a:schemeClr val="tx1">
                    <a:lumMod val="85000"/>
                    <a:lumOff val="15000"/>
                    <a:alpha val="80000"/>
                  </a:schemeClr>
                </a:gs>
                <a:gs pos="100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8D8EFD-5828-4361-9C0F-5B7F455ADAD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73" name="Rectangle: Rounded Corners 72">
              <a:extLst>
                <a:ext uri="{FF2B5EF4-FFF2-40B4-BE49-F238E27FC236}">
                  <a16:creationId xmlns:a16="http://schemas.microsoft.com/office/drawing/2014/main" id="{7B15616C-3D4C-4689-8CDA-988D1F45B96C}"/>
                </a:ext>
              </a:extLst>
            </xdr:cNvPr>
            <xdr:cNvSpPr/>
          </xdr:nvSpPr>
          <xdr:spPr>
            <a:xfrm>
              <a:off x="7050700" y="1884779"/>
              <a:ext cx="1863969" cy="311655"/>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84" name="Chart 83">
            <a:extLst>
              <a:ext uri="{FF2B5EF4-FFF2-40B4-BE49-F238E27FC236}">
                <a16:creationId xmlns:a16="http://schemas.microsoft.com/office/drawing/2014/main" id="{1C80F14E-E478-4904-B536-B0F44D29D634}"/>
              </a:ext>
            </a:extLst>
          </xdr:cNvPr>
          <xdr:cNvGraphicFramePr>
            <a:graphicFrameLocks/>
          </xdr:cNvGraphicFramePr>
        </xdr:nvGraphicFramePr>
        <xdr:xfrm>
          <a:off x="7110249" y="1249680"/>
          <a:ext cx="1855076" cy="599671"/>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22</xdr:col>
      <xdr:colOff>412376</xdr:colOff>
      <xdr:row>2</xdr:row>
      <xdr:rowOff>113852</xdr:rowOff>
    </xdr:from>
    <xdr:to>
      <xdr:col>27</xdr:col>
      <xdr:colOff>127206</xdr:colOff>
      <xdr:row>12</xdr:row>
      <xdr:rowOff>17930</xdr:rowOff>
    </xdr:to>
    <xdr:grpSp>
      <xdr:nvGrpSpPr>
        <xdr:cNvPr id="86" name="Group 85">
          <a:extLst>
            <a:ext uri="{FF2B5EF4-FFF2-40B4-BE49-F238E27FC236}">
              <a16:creationId xmlns:a16="http://schemas.microsoft.com/office/drawing/2014/main" id="{3FA465FD-C7B9-D536-E7DD-3A605A21126E}"/>
            </a:ext>
          </a:extLst>
        </xdr:cNvPr>
        <xdr:cNvGrpSpPr/>
      </xdr:nvGrpSpPr>
      <xdr:grpSpPr>
        <a:xfrm>
          <a:off x="13900652" y="481714"/>
          <a:ext cx="2780347" cy="1743388"/>
          <a:chOff x="9217178" y="559521"/>
          <a:chExt cx="2098429" cy="1645918"/>
        </a:xfrm>
      </xdr:grpSpPr>
      <xdr:grpSp>
        <xdr:nvGrpSpPr>
          <xdr:cNvPr id="78" name="Group 77">
            <a:extLst>
              <a:ext uri="{FF2B5EF4-FFF2-40B4-BE49-F238E27FC236}">
                <a16:creationId xmlns:a16="http://schemas.microsoft.com/office/drawing/2014/main" id="{F340C6C4-1796-4684-B955-E3E48DA1BB46}"/>
              </a:ext>
            </a:extLst>
          </xdr:cNvPr>
          <xdr:cNvGrpSpPr/>
        </xdr:nvGrpSpPr>
        <xdr:grpSpPr>
          <a:xfrm>
            <a:off x="9217178" y="559521"/>
            <a:ext cx="2098429" cy="1645918"/>
            <a:chOff x="9217178" y="567472"/>
            <a:chExt cx="2098429" cy="1669772"/>
          </a:xfrm>
        </xdr:grpSpPr>
        <xdr:sp macro="" textlink="">
          <xdr:nvSpPr>
            <xdr:cNvPr id="74" name="Rectangle: Rounded Corners 73">
              <a:extLst>
                <a:ext uri="{FF2B5EF4-FFF2-40B4-BE49-F238E27FC236}">
                  <a16:creationId xmlns:a16="http://schemas.microsoft.com/office/drawing/2014/main" id="{69929B0E-3EA2-4FC2-ACC4-24CE232A62C4}"/>
                </a:ext>
              </a:extLst>
            </xdr:cNvPr>
            <xdr:cNvSpPr/>
          </xdr:nvSpPr>
          <xdr:spPr>
            <a:xfrm>
              <a:off x="9217178" y="567472"/>
              <a:ext cx="2088526" cy="281539"/>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75" name="Rectangle: Rounded Corners 74">
              <a:extLst>
                <a:ext uri="{FF2B5EF4-FFF2-40B4-BE49-F238E27FC236}">
                  <a16:creationId xmlns:a16="http://schemas.microsoft.com/office/drawing/2014/main" id="{69E2DA73-6852-41CA-AD11-A4DA806AA2C4}"/>
                </a:ext>
              </a:extLst>
            </xdr:cNvPr>
            <xdr:cNvSpPr/>
          </xdr:nvSpPr>
          <xdr:spPr>
            <a:xfrm>
              <a:off x="9223037" y="901762"/>
              <a:ext cx="2092570" cy="1335482"/>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R$17">
          <xdr:nvSpPr>
            <xdr:cNvPr id="76" name="Rectangle: Rounded Corners 75">
              <a:extLst>
                <a:ext uri="{FF2B5EF4-FFF2-40B4-BE49-F238E27FC236}">
                  <a16:creationId xmlns:a16="http://schemas.microsoft.com/office/drawing/2014/main" id="{52187246-F113-4EF9-B383-CEA0D4B28929}"/>
                </a:ext>
              </a:extLst>
            </xdr:cNvPr>
            <xdr:cNvSpPr/>
          </xdr:nvSpPr>
          <xdr:spPr>
            <a:xfrm>
              <a:off x="9345524" y="967637"/>
              <a:ext cx="1863969" cy="306400"/>
            </a:xfrm>
            <a:prstGeom prst="roundRect">
              <a:avLst/>
            </a:prstGeom>
            <a:gradFill flip="none" rotWithShape="1">
              <a:gsLst>
                <a:gs pos="0">
                  <a:schemeClr val="tx1">
                    <a:lumMod val="85000"/>
                    <a:lumOff val="15000"/>
                    <a:alpha val="80000"/>
                  </a:schemeClr>
                </a:gs>
                <a:gs pos="100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E92A2B5-A1A7-4F59-85BF-1BDB0113139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77" name="Rectangle: Rounded Corners 76">
              <a:extLst>
                <a:ext uri="{FF2B5EF4-FFF2-40B4-BE49-F238E27FC236}">
                  <a16:creationId xmlns:a16="http://schemas.microsoft.com/office/drawing/2014/main" id="{EA5FBAFE-7DFD-4245-A2B1-95CCCB1BE8A8}"/>
                </a:ext>
              </a:extLst>
            </xdr:cNvPr>
            <xdr:cNvSpPr/>
          </xdr:nvSpPr>
          <xdr:spPr>
            <a:xfrm>
              <a:off x="9316822" y="1884779"/>
              <a:ext cx="1863969" cy="311655"/>
            </a:xfrm>
            <a:prstGeom prst="roundRect">
              <a:avLst/>
            </a:prstGeom>
            <a:gradFill flip="none" rotWithShape="1">
              <a:gsLst>
                <a:gs pos="0">
                  <a:schemeClr val="tx1">
                    <a:lumMod val="85000"/>
                    <a:lumOff val="15000"/>
                    <a:alpha val="80000"/>
                  </a:schemeClr>
                </a:gs>
                <a:gs pos="85000">
                  <a:schemeClr val="tx1">
                    <a:lumMod val="65000"/>
                    <a:lumOff val="35000"/>
                  </a:schemeClr>
                </a:gs>
              </a:gsLst>
              <a:lin ang="189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aseline="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a:solidFill>
                  <a:schemeClr val="accent1">
                    <a:lumMod val="60000"/>
                    <a:lumOff val="4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85" name="Chart 84">
            <a:extLst>
              <a:ext uri="{FF2B5EF4-FFF2-40B4-BE49-F238E27FC236}">
                <a16:creationId xmlns:a16="http://schemas.microsoft.com/office/drawing/2014/main" id="{BF30C0EC-CEAF-4840-A729-B96238C19CD1}"/>
              </a:ext>
            </a:extLst>
          </xdr:cNvPr>
          <xdr:cNvGraphicFramePr>
            <a:graphicFrameLocks/>
          </xdr:cNvGraphicFramePr>
        </xdr:nvGraphicFramePr>
        <xdr:xfrm>
          <a:off x="9354206" y="1260191"/>
          <a:ext cx="1844565" cy="615906"/>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mc:AlternateContent xmlns:mc="http://schemas.openxmlformats.org/markup-compatibility/2006">
    <mc:Choice xmlns:a14="http://schemas.microsoft.com/office/drawing/2010/main" Requires="a14">
      <xdr:twoCellAnchor editAs="oneCell">
        <xdr:from>
          <xdr:col>9</xdr:col>
          <xdr:colOff>553121</xdr:colOff>
          <xdr:row>10</xdr:row>
          <xdr:rowOff>71270</xdr:rowOff>
        </xdr:from>
        <xdr:to>
          <xdr:col>11</xdr:col>
          <xdr:colOff>50201</xdr:colOff>
          <xdr:row>11</xdr:row>
          <xdr:rowOff>99572</xdr:rowOff>
        </xdr:to>
        <xdr:pic>
          <xdr:nvPicPr>
            <xdr:cNvPr id="93" name="Picture 92">
              <a:extLst>
                <a:ext uri="{FF2B5EF4-FFF2-40B4-BE49-F238E27FC236}">
                  <a16:creationId xmlns:a16="http://schemas.microsoft.com/office/drawing/2014/main" id="{7C12AA48-ECBD-7CF8-3889-7852D730EBB8}"/>
                </a:ext>
              </a:extLst>
            </xdr:cNvPr>
            <xdr:cNvPicPr>
              <a:picLocks noChangeAspect="1" noChangeArrowheads="1"/>
              <a:extLst>
                <a:ext uri="{84589F7E-364E-4C9E-8A38-B11213B215E9}">
                  <a14:cameraTool cellRange="'KPI YOY'!$I$9" spid="_x0000_s10490"/>
                </a:ext>
              </a:extLst>
            </xdr:cNvPicPr>
          </xdr:nvPicPr>
          <xdr:blipFill>
            <a:blip xmlns:r="http://schemas.openxmlformats.org/officeDocument/2006/relationships" r:embed="rId7"/>
            <a:srcRect/>
            <a:stretch>
              <a:fillRect/>
            </a:stretch>
          </xdr:blipFill>
          <xdr:spPr bwMode="auto">
            <a:xfrm>
              <a:off x="6039521" y="1864211"/>
              <a:ext cx="716280" cy="20759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292696</xdr:colOff>
          <xdr:row>10</xdr:row>
          <xdr:rowOff>56032</xdr:rowOff>
        </xdr:from>
        <xdr:to>
          <xdr:col>16</xdr:col>
          <xdr:colOff>437476</xdr:colOff>
          <xdr:row>11</xdr:row>
          <xdr:rowOff>84334</xdr:rowOff>
        </xdr:to>
        <xdr:pic>
          <xdr:nvPicPr>
            <xdr:cNvPr id="94" name="Picture 93">
              <a:extLst>
                <a:ext uri="{FF2B5EF4-FFF2-40B4-BE49-F238E27FC236}">
                  <a16:creationId xmlns:a16="http://schemas.microsoft.com/office/drawing/2014/main" id="{D293F35B-9066-CBF9-B30F-C13AEB2B9194}"/>
                </a:ext>
              </a:extLst>
            </xdr:cNvPr>
            <xdr:cNvPicPr>
              <a:picLocks noChangeAspect="1" noChangeArrowheads="1"/>
              <a:extLst>
                <a:ext uri="{84589F7E-364E-4C9E-8A38-B11213B215E9}">
                  <a14:cameraTool cellRange="'KPI YOY'!$J$9" spid="_x0000_s10491"/>
                </a:ext>
              </a:extLst>
            </xdr:cNvPicPr>
          </xdr:nvPicPr>
          <xdr:blipFill>
            <a:blip xmlns:r="http://schemas.openxmlformats.org/officeDocument/2006/relationships" r:embed="rId8"/>
            <a:srcRect/>
            <a:stretch>
              <a:fillRect/>
            </a:stretch>
          </xdr:blipFill>
          <xdr:spPr bwMode="auto">
            <a:xfrm>
              <a:off x="9436696" y="1848973"/>
              <a:ext cx="754380" cy="20759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390412</xdr:colOff>
          <xdr:row>10</xdr:row>
          <xdr:rowOff>57375</xdr:rowOff>
        </xdr:from>
        <xdr:to>
          <xdr:col>21</xdr:col>
          <xdr:colOff>481852</xdr:colOff>
          <xdr:row>11</xdr:row>
          <xdr:rowOff>85677</xdr:rowOff>
        </xdr:to>
        <xdr:pic>
          <xdr:nvPicPr>
            <xdr:cNvPr id="95" name="Picture 94">
              <a:extLst>
                <a:ext uri="{FF2B5EF4-FFF2-40B4-BE49-F238E27FC236}">
                  <a16:creationId xmlns:a16="http://schemas.microsoft.com/office/drawing/2014/main" id="{7A0433B4-2716-9007-E83C-A3789FFA5A0E}"/>
                </a:ext>
              </a:extLst>
            </xdr:cNvPr>
            <xdr:cNvPicPr>
              <a:picLocks noChangeAspect="1" noChangeArrowheads="1"/>
              <a:extLst>
                <a:ext uri="{84589F7E-364E-4C9E-8A38-B11213B215E9}">
                  <a14:cameraTool cellRange="'KPI YOY'!$K$9" spid="_x0000_s10492"/>
                </a:ext>
              </a:extLst>
            </xdr:cNvPicPr>
          </xdr:nvPicPr>
          <xdr:blipFill>
            <a:blip xmlns:r="http://schemas.openxmlformats.org/officeDocument/2006/relationships" r:embed="rId9"/>
            <a:srcRect/>
            <a:stretch>
              <a:fillRect/>
            </a:stretch>
          </xdr:blipFill>
          <xdr:spPr bwMode="auto">
            <a:xfrm>
              <a:off x="12582412" y="1850316"/>
              <a:ext cx="701040" cy="20759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359485</xdr:colOff>
          <xdr:row>10</xdr:row>
          <xdr:rowOff>61409</xdr:rowOff>
        </xdr:from>
        <xdr:to>
          <xdr:col>26</xdr:col>
          <xdr:colOff>496645</xdr:colOff>
          <xdr:row>11</xdr:row>
          <xdr:rowOff>89711</xdr:rowOff>
        </xdr:to>
        <xdr:pic>
          <xdr:nvPicPr>
            <xdr:cNvPr id="96" name="Picture 95">
              <a:extLst>
                <a:ext uri="{FF2B5EF4-FFF2-40B4-BE49-F238E27FC236}">
                  <a16:creationId xmlns:a16="http://schemas.microsoft.com/office/drawing/2014/main" id="{724BED3F-5A2D-3BC1-1AE9-2E8597AE1387}"/>
                </a:ext>
              </a:extLst>
            </xdr:cNvPr>
            <xdr:cNvPicPr>
              <a:picLocks noChangeAspect="1" noChangeArrowheads="1"/>
              <a:extLst>
                <a:ext uri="{84589F7E-364E-4C9E-8A38-B11213B215E9}">
                  <a14:cameraTool cellRange="'KPI YOY'!$L$9" spid="_x0000_s10493"/>
                </a:ext>
              </a:extLst>
            </xdr:cNvPicPr>
          </xdr:nvPicPr>
          <xdr:blipFill>
            <a:blip xmlns:r="http://schemas.openxmlformats.org/officeDocument/2006/relationships" r:embed="rId10"/>
            <a:srcRect/>
            <a:stretch>
              <a:fillRect/>
            </a:stretch>
          </xdr:blipFill>
          <xdr:spPr bwMode="auto">
            <a:xfrm>
              <a:off x="15599485" y="1854350"/>
              <a:ext cx="746760" cy="20759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266341</xdr:colOff>
      <xdr:row>12</xdr:row>
      <xdr:rowOff>103991</xdr:rowOff>
    </xdr:from>
    <xdr:to>
      <xdr:col>10</xdr:col>
      <xdr:colOff>104437</xdr:colOff>
      <xdr:row>27</xdr:row>
      <xdr:rowOff>153744</xdr:rowOff>
    </xdr:to>
    <xdr:grpSp>
      <xdr:nvGrpSpPr>
        <xdr:cNvPr id="29" name="Group 28">
          <a:extLst>
            <a:ext uri="{FF2B5EF4-FFF2-40B4-BE49-F238E27FC236}">
              <a16:creationId xmlns:a16="http://schemas.microsoft.com/office/drawing/2014/main" id="{109787E4-E84F-22EF-9840-5B0E11F641F3}"/>
            </a:ext>
          </a:extLst>
        </xdr:cNvPr>
        <xdr:cNvGrpSpPr/>
      </xdr:nvGrpSpPr>
      <xdr:grpSpPr>
        <a:xfrm>
          <a:off x="266341" y="2311163"/>
          <a:ext cx="5969130" cy="2808719"/>
          <a:chOff x="1199173" y="2316480"/>
          <a:chExt cx="6392410" cy="2792953"/>
        </a:xfrm>
      </xdr:grpSpPr>
      <xdr:sp macro="" textlink="">
        <xdr:nvSpPr>
          <xdr:cNvPr id="3" name="Rectangle: Rounded Corners 2">
            <a:extLst>
              <a:ext uri="{FF2B5EF4-FFF2-40B4-BE49-F238E27FC236}">
                <a16:creationId xmlns:a16="http://schemas.microsoft.com/office/drawing/2014/main" id="{BEDFD96E-0D15-2D80-1CC2-045C5537CF75}"/>
              </a:ext>
            </a:extLst>
          </xdr:cNvPr>
          <xdr:cNvSpPr/>
        </xdr:nvSpPr>
        <xdr:spPr>
          <a:xfrm>
            <a:off x="1199173" y="2316480"/>
            <a:ext cx="6392410" cy="2788920"/>
          </a:xfrm>
          <a:prstGeom prst="roundRect">
            <a:avLst>
              <a:gd name="adj" fmla="val 10633"/>
            </a:avLst>
          </a:prstGeom>
          <a:gradFill flip="none" rotWithShape="1">
            <a:gsLst>
              <a:gs pos="0">
                <a:schemeClr val="tx1">
                  <a:lumMod val="85000"/>
                  <a:lumOff val="15000"/>
                  <a:alpha val="80000"/>
                </a:schemeClr>
              </a:gs>
              <a:gs pos="100000">
                <a:schemeClr val="tx1">
                  <a:lumMod val="65000"/>
                  <a:lumOff val="35000"/>
                  <a:alpha val="7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3210B8CA-F395-9F51-E9CA-86592BC60C35}"/>
              </a:ext>
            </a:extLst>
          </xdr:cNvPr>
          <xdr:cNvSpPr/>
        </xdr:nvSpPr>
        <xdr:spPr>
          <a:xfrm>
            <a:off x="1312065" y="2409713"/>
            <a:ext cx="3381112" cy="446443"/>
          </a:xfrm>
          <a:prstGeom prst="roundRect">
            <a:avLst/>
          </a:prstGeom>
          <a:gradFill>
            <a:gsLst>
              <a:gs pos="0">
                <a:schemeClr val="tx1">
                  <a:lumMod val="85000"/>
                  <a:lumOff val="15000"/>
                  <a:alpha val="80000"/>
                </a:schemeClr>
              </a:gs>
              <a:gs pos="100000">
                <a:schemeClr val="tx1">
                  <a:lumMod val="50000"/>
                  <a:lumOff val="50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graphicFrame macro="">
        <xdr:nvGraphicFramePr>
          <xdr:cNvPr id="24" name="Chart 23">
            <a:extLst>
              <a:ext uri="{FF2B5EF4-FFF2-40B4-BE49-F238E27FC236}">
                <a16:creationId xmlns:a16="http://schemas.microsoft.com/office/drawing/2014/main" id="{82EAE217-209A-4C3A-9899-8F1CD79F81F8}"/>
              </a:ext>
            </a:extLst>
          </xdr:cNvPr>
          <xdr:cNvGraphicFramePr>
            <a:graphicFrameLocks/>
          </xdr:cNvGraphicFramePr>
        </xdr:nvGraphicFramePr>
        <xdr:xfrm>
          <a:off x="1303858" y="2959697"/>
          <a:ext cx="6181018" cy="2149736"/>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10</xdr:col>
      <xdr:colOff>402066</xdr:colOff>
      <xdr:row>12</xdr:row>
      <xdr:rowOff>122816</xdr:rowOff>
    </xdr:from>
    <xdr:to>
      <xdr:col>20</xdr:col>
      <xdr:colOff>313765</xdr:colOff>
      <xdr:row>27</xdr:row>
      <xdr:rowOff>164950</xdr:rowOff>
    </xdr:to>
    <xdr:grpSp>
      <xdr:nvGrpSpPr>
        <xdr:cNvPr id="30" name="Group 29">
          <a:extLst>
            <a:ext uri="{FF2B5EF4-FFF2-40B4-BE49-F238E27FC236}">
              <a16:creationId xmlns:a16="http://schemas.microsoft.com/office/drawing/2014/main" id="{97A1FDC9-9B18-D2FD-E1CA-E8A1B020C793}"/>
            </a:ext>
          </a:extLst>
        </xdr:cNvPr>
        <xdr:cNvGrpSpPr/>
      </xdr:nvGrpSpPr>
      <xdr:grpSpPr>
        <a:xfrm>
          <a:off x="6533100" y="2329988"/>
          <a:ext cx="6042734" cy="2801100"/>
          <a:chOff x="7170419" y="2292275"/>
          <a:chExt cx="5582771" cy="2731546"/>
        </a:xfrm>
      </xdr:grpSpPr>
      <xdr:sp macro="" textlink="">
        <xdr:nvSpPr>
          <xdr:cNvPr id="9" name="Rectangle: Rounded Corners 8">
            <a:extLst>
              <a:ext uri="{FF2B5EF4-FFF2-40B4-BE49-F238E27FC236}">
                <a16:creationId xmlns:a16="http://schemas.microsoft.com/office/drawing/2014/main" id="{477D5CEF-EA39-1BF5-C36A-DE86E3C74821}"/>
              </a:ext>
            </a:extLst>
          </xdr:cNvPr>
          <xdr:cNvSpPr/>
        </xdr:nvSpPr>
        <xdr:spPr>
          <a:xfrm>
            <a:off x="7170419" y="2292275"/>
            <a:ext cx="5582771" cy="2731546"/>
          </a:xfrm>
          <a:prstGeom prst="roundRect">
            <a:avLst>
              <a:gd name="adj" fmla="val 10633"/>
            </a:avLst>
          </a:prstGeom>
          <a:gradFill flip="none" rotWithShape="1">
            <a:gsLst>
              <a:gs pos="0">
                <a:schemeClr val="tx1">
                  <a:lumMod val="85000"/>
                  <a:lumOff val="15000"/>
                  <a:alpha val="80000"/>
                </a:schemeClr>
              </a:gs>
              <a:gs pos="100000">
                <a:schemeClr val="tx1">
                  <a:lumMod val="65000"/>
                  <a:lumOff val="35000"/>
                  <a:alpha val="7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17FE8A27-BA2E-712A-829C-16DE7A694E78}"/>
              </a:ext>
            </a:extLst>
          </xdr:cNvPr>
          <xdr:cNvSpPr/>
        </xdr:nvSpPr>
        <xdr:spPr>
          <a:xfrm>
            <a:off x="7297270" y="2384612"/>
            <a:ext cx="3594847" cy="439271"/>
          </a:xfrm>
          <a:prstGeom prst="roundRect">
            <a:avLst/>
          </a:prstGeom>
          <a:gradFill>
            <a:gsLst>
              <a:gs pos="0">
                <a:schemeClr val="tx1">
                  <a:lumMod val="85000"/>
                  <a:lumOff val="15000"/>
                  <a:alpha val="80000"/>
                </a:schemeClr>
              </a:gs>
              <a:gs pos="100000">
                <a:schemeClr val="tx1">
                  <a:lumMod val="50000"/>
                  <a:lumOff val="50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 </a:t>
            </a:r>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C5D2AF11-C513-4C30-B2FF-003C35F439A2}"/>
                  </a:ext>
                </a:extLst>
              </xdr:cNvPr>
              <xdr:cNvGraphicFramePr/>
            </xdr:nvGraphicFramePr>
            <xdr:xfrm>
              <a:off x="7288306" y="2814918"/>
              <a:ext cx="5262281" cy="2088776"/>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288306" y="2814918"/>
                <a:ext cx="5262281" cy="20887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21</xdr:col>
      <xdr:colOff>26894</xdr:colOff>
      <xdr:row>12</xdr:row>
      <xdr:rowOff>138504</xdr:rowOff>
    </xdr:from>
    <xdr:to>
      <xdr:col>27</xdr:col>
      <xdr:colOff>220083</xdr:colOff>
      <xdr:row>28</xdr:row>
      <xdr:rowOff>4930</xdr:rowOff>
    </xdr:to>
    <xdr:grpSp>
      <xdr:nvGrpSpPr>
        <xdr:cNvPr id="31" name="Group 30">
          <a:extLst>
            <a:ext uri="{FF2B5EF4-FFF2-40B4-BE49-F238E27FC236}">
              <a16:creationId xmlns:a16="http://schemas.microsoft.com/office/drawing/2014/main" id="{7A481D40-D53D-58B1-1FCA-B16894D17387}"/>
            </a:ext>
          </a:extLst>
        </xdr:cNvPr>
        <xdr:cNvGrpSpPr/>
      </xdr:nvGrpSpPr>
      <xdr:grpSpPr>
        <a:xfrm>
          <a:off x="12902066" y="2345676"/>
          <a:ext cx="3871810" cy="2809323"/>
          <a:chOff x="12900212" y="2272104"/>
          <a:chExt cx="3850789" cy="2735132"/>
        </a:xfrm>
      </xdr:grpSpPr>
      <xdr:sp macro="" textlink="">
        <xdr:nvSpPr>
          <xdr:cNvPr id="11" name="Rectangle: Rounded Corners 10">
            <a:extLst>
              <a:ext uri="{FF2B5EF4-FFF2-40B4-BE49-F238E27FC236}">
                <a16:creationId xmlns:a16="http://schemas.microsoft.com/office/drawing/2014/main" id="{CD04FFAE-CEC5-C5D5-EA46-510999986469}"/>
              </a:ext>
            </a:extLst>
          </xdr:cNvPr>
          <xdr:cNvSpPr/>
        </xdr:nvSpPr>
        <xdr:spPr>
          <a:xfrm>
            <a:off x="12900212" y="2272104"/>
            <a:ext cx="3850789" cy="2735132"/>
          </a:xfrm>
          <a:prstGeom prst="roundRect">
            <a:avLst>
              <a:gd name="adj" fmla="val 10633"/>
            </a:avLst>
          </a:prstGeom>
          <a:gradFill flip="none" rotWithShape="1">
            <a:gsLst>
              <a:gs pos="0">
                <a:schemeClr val="tx1">
                  <a:lumMod val="85000"/>
                  <a:lumOff val="15000"/>
                  <a:alpha val="80000"/>
                </a:schemeClr>
              </a:gs>
              <a:gs pos="100000">
                <a:schemeClr val="tx1">
                  <a:lumMod val="65000"/>
                  <a:lumOff val="35000"/>
                  <a:alpha val="7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Rounded Corners 17">
            <a:extLst>
              <a:ext uri="{FF2B5EF4-FFF2-40B4-BE49-F238E27FC236}">
                <a16:creationId xmlns:a16="http://schemas.microsoft.com/office/drawing/2014/main" id="{3C4CB2FA-A135-F392-D7D0-5FD2815E31EF}"/>
              </a:ext>
            </a:extLst>
          </xdr:cNvPr>
          <xdr:cNvSpPr/>
        </xdr:nvSpPr>
        <xdr:spPr>
          <a:xfrm>
            <a:off x="13034682" y="2384612"/>
            <a:ext cx="3594847" cy="439271"/>
          </a:xfrm>
          <a:prstGeom prst="roundRect">
            <a:avLst/>
          </a:prstGeom>
          <a:gradFill>
            <a:gsLst>
              <a:gs pos="0">
                <a:schemeClr val="tx1">
                  <a:lumMod val="85000"/>
                  <a:lumOff val="15000"/>
                  <a:alpha val="80000"/>
                </a:schemeClr>
              </a:gs>
              <a:gs pos="100000">
                <a:schemeClr val="tx1">
                  <a:lumMod val="50000"/>
                  <a:lumOff val="50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CATEGORY</a:t>
            </a:r>
            <a:r>
              <a:rPr lang="en-US" sz="1400" baseline="0">
                <a:latin typeface="Lato Black" panose="020F0502020204030203" pitchFamily="34" charset="0"/>
                <a:ea typeface="Lato Black" panose="020F0502020204030203" pitchFamily="34" charset="0"/>
                <a:cs typeface="Lato Black" panose="020F0502020204030203" pitchFamily="34" charset="0"/>
              </a:rPr>
              <a:t> WISE SALES SHARE%</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20" name="Chart 19">
            <a:extLst>
              <a:ext uri="{FF2B5EF4-FFF2-40B4-BE49-F238E27FC236}">
                <a16:creationId xmlns:a16="http://schemas.microsoft.com/office/drawing/2014/main" id="{D9262F78-C736-4EE4-9050-68B3E10B0A5B}"/>
              </a:ext>
            </a:extLst>
          </xdr:cNvPr>
          <xdr:cNvGraphicFramePr>
            <a:graphicFrameLocks/>
          </xdr:cNvGraphicFramePr>
        </xdr:nvGraphicFramePr>
        <xdr:xfrm>
          <a:off x="13070541" y="2913530"/>
          <a:ext cx="3585883" cy="1945342"/>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287774</xdr:colOff>
      <xdr:row>28</xdr:row>
      <xdr:rowOff>116540</xdr:rowOff>
    </xdr:from>
    <xdr:to>
      <xdr:col>10</xdr:col>
      <xdr:colOff>555812</xdr:colOff>
      <xdr:row>45</xdr:row>
      <xdr:rowOff>44823</xdr:rowOff>
    </xdr:to>
    <xdr:grpSp>
      <xdr:nvGrpSpPr>
        <xdr:cNvPr id="34" name="Group 33">
          <a:extLst>
            <a:ext uri="{FF2B5EF4-FFF2-40B4-BE49-F238E27FC236}">
              <a16:creationId xmlns:a16="http://schemas.microsoft.com/office/drawing/2014/main" id="{260F372F-0ED8-C216-A8AF-A6CF29FC4DFC}"/>
            </a:ext>
          </a:extLst>
        </xdr:cNvPr>
        <xdr:cNvGrpSpPr/>
      </xdr:nvGrpSpPr>
      <xdr:grpSpPr>
        <a:xfrm>
          <a:off x="287774" y="5266609"/>
          <a:ext cx="6399072" cy="3055111"/>
          <a:chOff x="1127760" y="5199528"/>
          <a:chExt cx="5828852" cy="2976283"/>
        </a:xfrm>
      </xdr:grpSpPr>
      <xdr:sp macro="" textlink="">
        <xdr:nvSpPr>
          <xdr:cNvPr id="12" name="Rectangle: Rounded Corners 11">
            <a:extLst>
              <a:ext uri="{FF2B5EF4-FFF2-40B4-BE49-F238E27FC236}">
                <a16:creationId xmlns:a16="http://schemas.microsoft.com/office/drawing/2014/main" id="{5C0381AC-C38A-46F2-B1ED-FD641710A5CA}"/>
              </a:ext>
            </a:extLst>
          </xdr:cNvPr>
          <xdr:cNvSpPr/>
        </xdr:nvSpPr>
        <xdr:spPr>
          <a:xfrm>
            <a:off x="1127760" y="5199528"/>
            <a:ext cx="5828852" cy="2976283"/>
          </a:xfrm>
          <a:prstGeom prst="roundRect">
            <a:avLst>
              <a:gd name="adj" fmla="val 10633"/>
            </a:avLst>
          </a:prstGeom>
          <a:gradFill flip="none" rotWithShape="1">
            <a:gsLst>
              <a:gs pos="0">
                <a:schemeClr val="tx1">
                  <a:lumMod val="85000"/>
                  <a:lumOff val="15000"/>
                  <a:alpha val="80000"/>
                </a:schemeClr>
              </a:gs>
              <a:gs pos="100000">
                <a:schemeClr val="tx1">
                  <a:lumMod val="65000"/>
                  <a:lumOff val="35000"/>
                  <a:alpha val="7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Rounded Corners 18">
            <a:extLst>
              <a:ext uri="{FF2B5EF4-FFF2-40B4-BE49-F238E27FC236}">
                <a16:creationId xmlns:a16="http://schemas.microsoft.com/office/drawing/2014/main" id="{007A9F13-82B9-6D13-85DF-FE3E5828DA06}"/>
              </a:ext>
            </a:extLst>
          </xdr:cNvPr>
          <xdr:cNvSpPr/>
        </xdr:nvSpPr>
        <xdr:spPr>
          <a:xfrm>
            <a:off x="1264920" y="5342965"/>
            <a:ext cx="2867809" cy="439271"/>
          </a:xfrm>
          <a:prstGeom prst="roundRect">
            <a:avLst/>
          </a:prstGeom>
          <a:gradFill>
            <a:gsLst>
              <a:gs pos="0">
                <a:schemeClr val="tx1">
                  <a:lumMod val="85000"/>
                  <a:lumOff val="15000"/>
                  <a:alpha val="80000"/>
                </a:schemeClr>
              </a:gs>
              <a:gs pos="100000">
                <a:schemeClr val="tx1">
                  <a:lumMod val="50000"/>
                  <a:lumOff val="50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a:t>
            </a:r>
            <a:r>
              <a:rPr lang="en-US" sz="1400" baseline="0">
                <a:latin typeface="Lato Black" panose="020F0502020204030203" pitchFamily="34" charset="0"/>
                <a:ea typeface="Lato Black" panose="020F0502020204030203" pitchFamily="34" charset="0"/>
                <a:cs typeface="Lato Black" panose="020F0502020204030203" pitchFamily="34" charset="0"/>
              </a:rPr>
              <a:t> BY STATE</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5A10779A-2B0C-4B48-9730-4A65931680FF}"/>
                  </a:ext>
                </a:extLst>
              </xdr:cNvPr>
              <xdr:cNvGraphicFramePr/>
            </xdr:nvGraphicFramePr>
            <xdr:xfrm>
              <a:off x="1288740" y="5809128"/>
              <a:ext cx="5488579" cy="2312896"/>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88740" y="5809128"/>
                <a:ext cx="5488579" cy="23128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11</xdr:col>
      <xdr:colOff>367552</xdr:colOff>
      <xdr:row>28</xdr:row>
      <xdr:rowOff>179292</xdr:rowOff>
    </xdr:from>
    <xdr:to>
      <xdr:col>19</xdr:col>
      <xdr:colOff>582706</xdr:colOff>
      <xdr:row>45</xdr:row>
      <xdr:rowOff>62751</xdr:rowOff>
    </xdr:to>
    <xdr:grpSp>
      <xdr:nvGrpSpPr>
        <xdr:cNvPr id="33" name="Group 32">
          <a:extLst>
            <a:ext uri="{FF2B5EF4-FFF2-40B4-BE49-F238E27FC236}">
              <a16:creationId xmlns:a16="http://schemas.microsoft.com/office/drawing/2014/main" id="{773AB130-4056-6B75-27EB-F325878C1A8E}"/>
            </a:ext>
          </a:extLst>
        </xdr:cNvPr>
        <xdr:cNvGrpSpPr/>
      </xdr:nvGrpSpPr>
      <xdr:grpSpPr>
        <a:xfrm>
          <a:off x="7111690" y="5329361"/>
          <a:ext cx="5119982" cy="3010287"/>
          <a:chOff x="7091082" y="5208493"/>
          <a:chExt cx="4706470" cy="2931459"/>
        </a:xfrm>
      </xdr:grpSpPr>
      <xdr:sp macro="" textlink="">
        <xdr:nvSpPr>
          <xdr:cNvPr id="13" name="Rectangle: Rounded Corners 12">
            <a:extLst>
              <a:ext uri="{FF2B5EF4-FFF2-40B4-BE49-F238E27FC236}">
                <a16:creationId xmlns:a16="http://schemas.microsoft.com/office/drawing/2014/main" id="{CBA2AFA0-9542-8BBD-414D-4EA6E6F3C666}"/>
              </a:ext>
            </a:extLst>
          </xdr:cNvPr>
          <xdr:cNvSpPr/>
        </xdr:nvSpPr>
        <xdr:spPr>
          <a:xfrm>
            <a:off x="7091082" y="5208493"/>
            <a:ext cx="4706470" cy="2931459"/>
          </a:xfrm>
          <a:prstGeom prst="roundRect">
            <a:avLst>
              <a:gd name="adj" fmla="val 10633"/>
            </a:avLst>
          </a:prstGeom>
          <a:gradFill flip="none" rotWithShape="1">
            <a:gsLst>
              <a:gs pos="0">
                <a:schemeClr val="tx1">
                  <a:lumMod val="85000"/>
                  <a:lumOff val="15000"/>
                  <a:alpha val="80000"/>
                </a:schemeClr>
              </a:gs>
              <a:gs pos="100000">
                <a:schemeClr val="tx1">
                  <a:lumMod val="65000"/>
                  <a:lumOff val="35000"/>
                  <a:alpha val="7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Rounded Corners 21">
            <a:extLst>
              <a:ext uri="{FF2B5EF4-FFF2-40B4-BE49-F238E27FC236}">
                <a16:creationId xmlns:a16="http://schemas.microsoft.com/office/drawing/2014/main" id="{4A1DF8BC-2184-B199-1E81-7B0785DC182B}"/>
              </a:ext>
            </a:extLst>
          </xdr:cNvPr>
          <xdr:cNvSpPr/>
        </xdr:nvSpPr>
        <xdr:spPr>
          <a:xfrm>
            <a:off x="7243482" y="5342966"/>
            <a:ext cx="3594847" cy="439271"/>
          </a:xfrm>
          <a:prstGeom prst="roundRect">
            <a:avLst/>
          </a:prstGeom>
          <a:gradFill>
            <a:gsLst>
              <a:gs pos="0">
                <a:schemeClr val="tx1">
                  <a:lumMod val="85000"/>
                  <a:lumOff val="15000"/>
                  <a:alpha val="80000"/>
                </a:schemeClr>
              </a:gs>
              <a:gs pos="100000">
                <a:schemeClr val="tx1">
                  <a:lumMod val="50000"/>
                  <a:lumOff val="50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TOP</a:t>
            </a:r>
            <a:r>
              <a:rPr lang="en-US" sz="1400" baseline="0">
                <a:latin typeface="Lato Black" panose="020F0502020204030203" pitchFamily="34" charset="0"/>
                <a:ea typeface="Lato Black" panose="020F0502020204030203" pitchFamily="34" charset="0"/>
                <a:cs typeface="Lato Black" panose="020F0502020204030203" pitchFamily="34" charset="0"/>
              </a:rPr>
              <a:t> 5  SUB CATEGORES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25" name="Chart 24">
            <a:extLst>
              <a:ext uri="{FF2B5EF4-FFF2-40B4-BE49-F238E27FC236}">
                <a16:creationId xmlns:a16="http://schemas.microsoft.com/office/drawing/2014/main" id="{ADB4F63A-9C25-439A-91DC-68A0D3679B46}"/>
              </a:ext>
            </a:extLst>
          </xdr:cNvPr>
          <xdr:cNvGraphicFramePr>
            <a:graphicFrameLocks/>
          </xdr:cNvGraphicFramePr>
        </xdr:nvGraphicFramePr>
        <xdr:xfrm>
          <a:off x="7144301" y="5797888"/>
          <a:ext cx="4610705" cy="2270346"/>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20</xdr:col>
      <xdr:colOff>349624</xdr:colOff>
      <xdr:row>28</xdr:row>
      <xdr:rowOff>170329</xdr:rowOff>
    </xdr:from>
    <xdr:to>
      <xdr:col>27</xdr:col>
      <xdr:colOff>258855</xdr:colOff>
      <xdr:row>45</xdr:row>
      <xdr:rowOff>26894</xdr:rowOff>
    </xdr:to>
    <xdr:grpSp>
      <xdr:nvGrpSpPr>
        <xdr:cNvPr id="32" name="Group 31">
          <a:extLst>
            <a:ext uri="{FF2B5EF4-FFF2-40B4-BE49-F238E27FC236}">
              <a16:creationId xmlns:a16="http://schemas.microsoft.com/office/drawing/2014/main" id="{CA22880F-4D72-23C4-610A-D039F8178E71}"/>
            </a:ext>
          </a:extLst>
        </xdr:cNvPr>
        <xdr:cNvGrpSpPr/>
      </xdr:nvGrpSpPr>
      <xdr:grpSpPr>
        <a:xfrm>
          <a:off x="12611693" y="5320398"/>
          <a:ext cx="4200955" cy="2983393"/>
          <a:chOff x="11958919" y="5217458"/>
          <a:chExt cx="4176431" cy="2904565"/>
        </a:xfrm>
      </xdr:grpSpPr>
      <xdr:sp macro="" textlink="">
        <xdr:nvSpPr>
          <xdr:cNvPr id="14" name="Rectangle: Rounded Corners 13">
            <a:extLst>
              <a:ext uri="{FF2B5EF4-FFF2-40B4-BE49-F238E27FC236}">
                <a16:creationId xmlns:a16="http://schemas.microsoft.com/office/drawing/2014/main" id="{74AF3F87-B481-BBB9-1A7D-35D92DC4293A}"/>
              </a:ext>
            </a:extLst>
          </xdr:cNvPr>
          <xdr:cNvSpPr/>
        </xdr:nvSpPr>
        <xdr:spPr>
          <a:xfrm>
            <a:off x="11958919" y="5217458"/>
            <a:ext cx="4176431" cy="2904565"/>
          </a:xfrm>
          <a:prstGeom prst="roundRect">
            <a:avLst>
              <a:gd name="adj" fmla="val 10633"/>
            </a:avLst>
          </a:prstGeom>
          <a:gradFill flip="none" rotWithShape="1">
            <a:gsLst>
              <a:gs pos="0">
                <a:schemeClr val="tx1">
                  <a:lumMod val="85000"/>
                  <a:lumOff val="15000"/>
                  <a:alpha val="80000"/>
                </a:schemeClr>
              </a:gs>
              <a:gs pos="100000">
                <a:schemeClr val="tx1">
                  <a:lumMod val="65000"/>
                  <a:lumOff val="35000"/>
                  <a:alpha val="7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295404DF-EBAE-38BB-1BFF-0B1652F35BEC}"/>
              </a:ext>
            </a:extLst>
          </xdr:cNvPr>
          <xdr:cNvSpPr/>
        </xdr:nvSpPr>
        <xdr:spPr>
          <a:xfrm>
            <a:off x="12111317" y="5378825"/>
            <a:ext cx="3594847" cy="439271"/>
          </a:xfrm>
          <a:prstGeom prst="roundRect">
            <a:avLst/>
          </a:prstGeom>
          <a:gradFill>
            <a:gsLst>
              <a:gs pos="0">
                <a:schemeClr val="tx1">
                  <a:lumMod val="85000"/>
                  <a:lumOff val="15000"/>
                  <a:alpha val="80000"/>
                </a:schemeClr>
              </a:gs>
              <a:gs pos="100000">
                <a:schemeClr val="tx1">
                  <a:lumMod val="50000"/>
                  <a:lumOff val="50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latin typeface="Lato Black" panose="020F0502020204030203" pitchFamily="34" charset="0"/>
                <a:ea typeface="Lato Black" panose="020F0502020204030203" pitchFamily="34" charset="0"/>
                <a:cs typeface="Lato Black" panose="020F0502020204030203" pitchFamily="34" charset="0"/>
              </a:rPr>
              <a:t>FILTERS</a:t>
            </a:r>
          </a:p>
        </xdr:txBody>
      </xdr:sp>
      <mc:AlternateContent xmlns:mc="http://schemas.openxmlformats.org/markup-compatibility/2006" xmlns:a14="http://schemas.microsoft.com/office/drawing/2010/main">
        <mc:Choice Requires="a14">
          <xdr:graphicFrame macro="">
            <xdr:nvGraphicFramePr>
              <xdr:cNvPr id="26" name="Year 1">
                <a:extLst>
                  <a:ext uri="{FF2B5EF4-FFF2-40B4-BE49-F238E27FC236}">
                    <a16:creationId xmlns:a16="http://schemas.microsoft.com/office/drawing/2014/main" id="{E44E3685-4DB5-44FB-9B9F-6734766FF3C5}"/>
                  </a:ext>
                </a:extLst>
              </xdr:cNvPr>
              <xdr:cNvGraphicFramePr/>
            </xdr:nvGraphicFramePr>
            <xdr:xfrm>
              <a:off x="12153901" y="5883090"/>
              <a:ext cx="1155699" cy="143155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736606" y="5856196"/>
                <a:ext cx="1155699" cy="143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Segment 1">
                <a:extLst>
                  <a:ext uri="{FF2B5EF4-FFF2-40B4-BE49-F238E27FC236}">
                    <a16:creationId xmlns:a16="http://schemas.microsoft.com/office/drawing/2014/main" id="{1BC297D9-8CD2-44CB-9913-8EF2650CC2DB}"/>
                  </a:ext>
                </a:extLst>
              </xdr:cNvPr>
              <xdr:cNvGraphicFramePr/>
            </xdr:nvGraphicFramePr>
            <xdr:xfrm>
              <a:off x="13455931" y="5890745"/>
              <a:ext cx="1285595" cy="1423895"/>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038636" y="5863851"/>
                <a:ext cx="1285595" cy="1423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8" name="Region 1">
                <a:extLst>
                  <a:ext uri="{FF2B5EF4-FFF2-40B4-BE49-F238E27FC236}">
                    <a16:creationId xmlns:a16="http://schemas.microsoft.com/office/drawing/2014/main" id="{2CECC0D7-AFB7-48A8-A88F-5B5C91D10D27}"/>
                  </a:ext>
                </a:extLst>
              </xdr:cNvPr>
              <xdr:cNvGraphicFramePr/>
            </xdr:nvGraphicFramePr>
            <xdr:xfrm>
              <a:off x="14905317" y="5890746"/>
              <a:ext cx="1142720" cy="143976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488022" y="5863852"/>
                <a:ext cx="1142720" cy="14397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K" refreshedDate="44864.766653819446" createdVersion="8" refreshedVersion="8" minRefreshableVersion="3" recordCount="9994" xr:uid="{1889E593-5E4F-4DBD-A865-C96237ED8EA1}">
  <cacheSource type="worksheet">
    <worksheetSource name="Ecommerce_Sales_Analysis_xlsx___Data"/>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943097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d v="2013-06-17T00:00:00"/>
    <s v="Second Class"/>
    <s v="DV-13045"/>
    <s v="Darrin Van Huff"/>
    <x v="1"/>
    <s v="United States"/>
    <s v="Los Angeles"/>
    <x v="1"/>
    <n v="90036"/>
    <x v="1"/>
    <s v="OFF-LA-10000240"/>
    <x v="1"/>
    <x v="2"/>
    <s v="Self-Adhesive Address Labels for Typewriters by Universal"/>
    <n v="14.62"/>
    <n v="2"/>
    <n v="0"/>
    <n v="6.8714000000000004"/>
  </r>
  <r>
    <n v="4"/>
    <x v="2"/>
    <x v="1"/>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d v="2012-10-18T00:00:00"/>
    <s v="Standard Class"/>
    <s v="SO-20335"/>
    <s v="Sean O'Donnell"/>
    <x v="0"/>
    <s v="United States"/>
    <s v="Fort Lauderdale"/>
    <x v="2"/>
    <n v="33311"/>
    <x v="0"/>
    <s v="OFF-ST-10000760"/>
    <x v="1"/>
    <x v="4"/>
    <s v="Eldon Fold 'N Roll Cart System"/>
    <n v="22.367999999999999"/>
    <n v="2"/>
    <n v="0.2"/>
    <n v="2.5164"/>
  </r>
  <r>
    <n v="6"/>
    <x v="3"/>
    <x v="2"/>
    <x v="3"/>
    <d v="2011-06-14T00:00:00"/>
    <s v="Standard Class"/>
    <s v="BH-11710"/>
    <s v="Brosina Hoffman"/>
    <x v="0"/>
    <s v="United States"/>
    <s v="Los Angeles"/>
    <x v="1"/>
    <n v="90032"/>
    <x v="1"/>
    <s v="FUR-FU-10001487"/>
    <x v="0"/>
    <x v="5"/>
    <s v="Eldon Expressions Wood and Plastic Desk Accessories, Cherry Wood"/>
    <n v="48.86"/>
    <n v="7"/>
    <n v="0"/>
    <n v="14.1694"/>
  </r>
  <r>
    <n v="7"/>
    <x v="3"/>
    <x v="2"/>
    <x v="3"/>
    <d v="2011-06-14T00:00:00"/>
    <s v="Standard Class"/>
    <s v="BH-11710"/>
    <s v="Brosina Hoffman"/>
    <x v="0"/>
    <s v="United States"/>
    <s v="Los Angeles"/>
    <x v="1"/>
    <n v="90032"/>
    <x v="1"/>
    <s v="OFF-AR-10002833"/>
    <x v="1"/>
    <x v="6"/>
    <s v="Newell 322"/>
    <n v="7.28"/>
    <n v="4"/>
    <n v="0"/>
    <n v="1.9656"/>
  </r>
  <r>
    <n v="8"/>
    <x v="3"/>
    <x v="2"/>
    <x v="3"/>
    <d v="2011-06-14T00:00:00"/>
    <s v="Standard Class"/>
    <s v="BH-11710"/>
    <s v="Brosina Hoffman"/>
    <x v="0"/>
    <s v="United States"/>
    <s v="Los Angeles"/>
    <x v="1"/>
    <n v="90032"/>
    <x v="1"/>
    <s v="TEC-PH-10002275"/>
    <x v="2"/>
    <x v="7"/>
    <s v="Mitel 5320 IP Phone VoIP phone"/>
    <n v="907.15200000000004"/>
    <n v="6"/>
    <n v="0.2"/>
    <n v="90.715199999999996"/>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7"/>
  </r>
  <r>
    <n v="11"/>
    <x v="3"/>
    <x v="2"/>
    <x v="3"/>
    <d v="2011-06-14T00:00:00"/>
    <s v="Standard Class"/>
    <s v="BH-11710"/>
    <s v="Brosina Hoffman"/>
    <x v="0"/>
    <s v="United States"/>
    <s v="Los Angeles"/>
    <x v="1"/>
    <n v="90032"/>
    <x v="1"/>
    <s v="FUR-TA-10001539"/>
    <x v="0"/>
    <x v="3"/>
    <s v="Chromcraft Rectangular Conference Tables"/>
    <n v="1706.184"/>
    <n v="9"/>
    <n v="0.2"/>
    <n v="85.309200000000004"/>
  </r>
  <r>
    <n v="12"/>
    <x v="3"/>
    <x v="2"/>
    <x v="3"/>
    <d v="2011-06-14T00:00:00"/>
    <s v="Standard Class"/>
    <s v="BH-11710"/>
    <s v="Brosina Hoffman"/>
    <x v="0"/>
    <s v="United States"/>
    <s v="Los Angeles"/>
    <x v="1"/>
    <n v="90032"/>
    <x v="1"/>
    <s v="TEC-PH-10002033"/>
    <x v="2"/>
    <x v="7"/>
    <s v="Konftel 250 Conference phone - Charcoal black"/>
    <n v="911.42399999999998"/>
    <n v="4"/>
    <n v="0.2"/>
    <n v="68.356800000000007"/>
  </r>
  <r>
    <n v="13"/>
    <x v="4"/>
    <x v="3"/>
    <x v="4"/>
    <d v="2014-04-21T00:00:00"/>
    <s v="Standard Class"/>
    <s v="AA-10480"/>
    <s v="Andrew Allen"/>
    <x v="0"/>
    <s v="United States"/>
    <s v="Concord"/>
    <x v="3"/>
    <n v="28027"/>
    <x v="0"/>
    <s v="OFF-PA-10002365"/>
    <x v="1"/>
    <x v="10"/>
    <s v="Xerox 1967"/>
    <n v="15.552"/>
    <n v="3"/>
    <n v="0.2"/>
    <n v="5.4432"/>
  </r>
  <r>
    <n v="14"/>
    <x v="5"/>
    <x v="0"/>
    <x v="5"/>
    <d v="2013-12-11T00:00:00"/>
    <s v="Standard Class"/>
    <s v="IM-15070"/>
    <s v="Irene Maddox"/>
    <x v="0"/>
    <s v="United States"/>
    <s v="Seattle"/>
    <x v="4"/>
    <n v="98103"/>
    <x v="1"/>
    <s v="OFF-BI-10003656"/>
    <x v="1"/>
    <x v="8"/>
    <s v="Fellowes PB200 Plastic Comb Binding Machine"/>
    <n v="407.976"/>
    <n v="3"/>
    <n v="0.2"/>
    <n v="132.59219999999999"/>
  </r>
  <r>
    <n v="15"/>
    <x v="6"/>
    <x v="1"/>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6"/>
    <d v="2012-11-26T00:00:00"/>
    <s v="Standard Class"/>
    <s v="HP-14815"/>
    <s v="Harold Pawlan"/>
    <x v="2"/>
    <s v="United States"/>
    <s v="Fort Worth"/>
    <x v="5"/>
    <n v="76106"/>
    <x v="2"/>
    <s v="OFF-BI-10000756"/>
    <x v="1"/>
    <x v="8"/>
    <s v="Storex DuraTech Recycled Plastic Frosted Binders"/>
    <n v="2.544"/>
    <n v="3"/>
    <n v="0.8"/>
    <n v="-3.8159999999999998"/>
  </r>
  <r>
    <n v="17"/>
    <x v="7"/>
    <x v="2"/>
    <x v="7"/>
    <d v="2011-11-18T00:00:00"/>
    <s v="Standard Class"/>
    <s v="PK-19075"/>
    <s v="Pete Kriz"/>
    <x v="0"/>
    <s v="United States"/>
    <s v="Madison"/>
    <x v="6"/>
    <n v="53711"/>
    <x v="2"/>
    <s v="OFF-ST-10004186"/>
    <x v="1"/>
    <x v="4"/>
    <s v="Stur-D-Stor Shelving, Vertical 5-Shelf: 72&quot;H x 36&quot;W x 18 1/2&quot;D"/>
    <n v="665.88"/>
    <n v="6"/>
    <n v="0"/>
    <n v="13.317600000000001"/>
  </r>
  <r>
    <n v="18"/>
    <x v="8"/>
    <x v="2"/>
    <x v="8"/>
    <d v="2011-05-15T00:00:00"/>
    <s v="Second Class"/>
    <s v="AG-10270"/>
    <s v="Alejandro Grove"/>
    <x v="0"/>
    <s v="United States"/>
    <s v="West Jordan"/>
    <x v="7"/>
    <n v="84084"/>
    <x v="1"/>
    <s v="OFF-ST-10000107"/>
    <x v="1"/>
    <x v="4"/>
    <s v="Fellowes Super Stor/Drawer"/>
    <n v="55.5"/>
    <n v="2"/>
    <n v="0"/>
    <n v="9.99"/>
  </r>
  <r>
    <n v="19"/>
    <x v="9"/>
    <x v="2"/>
    <x v="9"/>
    <d v="2011-09-01T00:00:00"/>
    <s v="Second Class"/>
    <s v="ZD-21925"/>
    <s v="Zuschuss Donatelli"/>
    <x v="0"/>
    <s v="United States"/>
    <s v="San Francisco"/>
    <x v="1"/>
    <n v="94109"/>
    <x v="1"/>
    <s v="OFF-AR-10003056"/>
    <x v="1"/>
    <x v="6"/>
    <s v="Newell 341"/>
    <n v="8.56"/>
    <n v="2"/>
    <n v="0"/>
    <n v="2.4824000000000002"/>
  </r>
  <r>
    <n v="20"/>
    <x v="9"/>
    <x v="2"/>
    <x v="9"/>
    <d v="2011-09-01T00:00:00"/>
    <s v="Second Class"/>
    <s v="ZD-21925"/>
    <s v="Zuschuss Donatelli"/>
    <x v="0"/>
    <s v="United States"/>
    <s v="San Francisco"/>
    <x v="1"/>
    <n v="94109"/>
    <x v="1"/>
    <s v="TEC-PH-10001949"/>
    <x v="2"/>
    <x v="7"/>
    <s v="Cisco SPA 501G IP Phone"/>
    <n v="213.48"/>
    <n v="3"/>
    <n v="0.2"/>
    <n v="16.010999999999999"/>
  </r>
  <r>
    <n v="21"/>
    <x v="9"/>
    <x v="2"/>
    <x v="9"/>
    <d v="2011-09-01T00:00:00"/>
    <s v="Second Class"/>
    <s v="ZD-21925"/>
    <s v="Zuschuss Donatelli"/>
    <x v="0"/>
    <s v="United States"/>
    <s v="San Francisco"/>
    <x v="1"/>
    <n v="94109"/>
    <x v="1"/>
    <s v="OFF-BI-10002215"/>
    <x v="1"/>
    <x v="8"/>
    <s v="Wilson Jones Hanging View Binder, White, 1&quot;"/>
    <n v="22.72"/>
    <n v="4"/>
    <n v="0.2"/>
    <n v="7.3840000000000003"/>
  </r>
  <r>
    <n v="22"/>
    <x v="10"/>
    <x v="0"/>
    <x v="10"/>
    <d v="2013-12-14T00:00:00"/>
    <s v="Standard Class"/>
    <s v="KB-16585"/>
    <s v="Ken Black"/>
    <x v="1"/>
    <s v="United States"/>
    <s v="Fremont"/>
    <x v="8"/>
    <n v="68025"/>
    <x v="2"/>
    <s v="OFF-AR-10000246"/>
    <x v="1"/>
    <x v="6"/>
    <s v="Newell 318"/>
    <n v="19.46"/>
    <n v="7"/>
    <n v="0"/>
    <n v="5.0595999999999997"/>
  </r>
  <r>
    <n v="23"/>
    <x v="10"/>
    <x v="0"/>
    <x v="10"/>
    <d v="2013-12-14T00:00:00"/>
    <s v="Standard Class"/>
    <s v="KB-16585"/>
    <s v="Ken Black"/>
    <x v="1"/>
    <s v="United States"/>
    <s v="Fremont"/>
    <x v="8"/>
    <n v="68025"/>
    <x v="2"/>
    <s v="OFF-AP-10001492"/>
    <x v="1"/>
    <x v="9"/>
    <s v="Acco Six-Outlet Power Strip, 4' Cord Length"/>
    <n v="60.34"/>
    <n v="7"/>
    <n v="0"/>
    <n v="15.6884"/>
  </r>
  <r>
    <n v="24"/>
    <x v="11"/>
    <x v="3"/>
    <x v="11"/>
    <d v="2014-07-19T00:00:00"/>
    <s v="Second Class"/>
    <s v="SF-20065"/>
    <s v="Sandra Flanagan"/>
    <x v="0"/>
    <s v="United States"/>
    <s v="Philadelphia"/>
    <x v="9"/>
    <n v="19140"/>
    <x v="3"/>
    <s v="FUR-CH-10002774"/>
    <x v="0"/>
    <x v="1"/>
    <s v="Global Deluxe Stacking Chair, Gray"/>
    <n v="71.372"/>
    <n v="2"/>
    <n v="0.3"/>
    <n v="-1.0196000000000001"/>
  </r>
  <r>
    <n v="25"/>
    <x v="12"/>
    <x v="1"/>
    <x v="12"/>
    <d v="2012-09-30T00:00:00"/>
    <s v="Standard Class"/>
    <s v="EB-13870"/>
    <s v="Emily Burns"/>
    <x v="0"/>
    <s v="United States"/>
    <s v="Orem"/>
    <x v="7"/>
    <n v="84057"/>
    <x v="1"/>
    <s v="FUR-TA-10000577"/>
    <x v="0"/>
    <x v="3"/>
    <s v="Bretford CR4500 Series Slim Rectangular Table"/>
    <n v="1044.6300000000001"/>
    <n v="3"/>
    <n v="0"/>
    <n v="240.26490000000001"/>
  </r>
  <r>
    <n v="26"/>
    <x v="13"/>
    <x v="0"/>
    <x v="13"/>
    <d v="2013-01-20T00:00:00"/>
    <s v="Second Class"/>
    <s v="EH-13945"/>
    <s v="Eric Hoffmann"/>
    <x v="0"/>
    <s v="United States"/>
    <s v="Los Angeles"/>
    <x v="1"/>
    <n v="90049"/>
    <x v="1"/>
    <s v="OFF-BI-10001634"/>
    <x v="1"/>
    <x v="8"/>
    <s v="Wilson Jones Active Use Binders"/>
    <n v="11.648"/>
    <n v="2"/>
    <n v="0.2"/>
    <n v="4.2224000000000004"/>
  </r>
  <r>
    <n v="27"/>
    <x v="13"/>
    <x v="0"/>
    <x v="13"/>
    <d v="2013-01-20T00:00:00"/>
    <s v="Second Class"/>
    <s v="EH-13945"/>
    <s v="Eric Hoffmann"/>
    <x v="0"/>
    <s v="United States"/>
    <s v="Los Angeles"/>
    <x v="1"/>
    <n v="90049"/>
    <x v="1"/>
    <s v="TEC-AC-10003027"/>
    <x v="2"/>
    <x v="11"/>
    <s v="Imation 8GB Mini TravelDrive USB 2.0 Flash Drive"/>
    <n v="90.57"/>
    <n v="3"/>
    <n v="0"/>
    <n v="11.774100000000001"/>
  </r>
  <r>
    <n v="28"/>
    <x v="14"/>
    <x v="1"/>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
    <n v="3"/>
    <n v="0.2"/>
    <n v="15.525"/>
  </r>
  <r>
    <n v="31"/>
    <x v="14"/>
    <x v="1"/>
    <x v="14"/>
    <d v="2012-09-21T00:00:00"/>
    <s v="Standard Class"/>
    <s v="TB-21520"/>
    <s v="Tracy Blumstein"/>
    <x v="0"/>
    <s v="United States"/>
    <s v="Philadelphia"/>
    <x v="9"/>
    <n v="19140"/>
    <x v="3"/>
    <s v="OFF-EN-10001509"/>
    <x v="1"/>
    <x v="12"/>
    <s v="Poly String Tie Envelopes"/>
    <n v="3.2639999999999998"/>
    <n v="2"/>
    <n v="0.2"/>
    <n v="1.1015999999999999"/>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d v="2012-09-21T00:00:00"/>
    <s v="Standard Class"/>
    <s v="TB-21520"/>
    <s v="Tracy Blumstein"/>
    <x v="0"/>
    <s v="United States"/>
    <s v="Philadelphia"/>
    <x v="9"/>
    <n v="19140"/>
    <x v="3"/>
    <s v="OFF-AR-10001683"/>
    <x v="1"/>
    <x v="6"/>
    <s v="Lumber Crayons"/>
    <n v="15.76"/>
    <n v="2"/>
    <n v="0.2"/>
    <n v="3.5459999999999998"/>
  </r>
  <r>
    <n v="35"/>
    <x v="15"/>
    <x v="3"/>
    <x v="15"/>
    <d v="2014-10-24T00:00:00"/>
    <s v="Second Class"/>
    <s v="MA-17560"/>
    <s v="Matt Abelman"/>
    <x v="2"/>
    <s v="United States"/>
    <s v="Houston"/>
    <x v="5"/>
    <n v="77095"/>
    <x v="2"/>
    <s v="OFF-PA-10000249"/>
    <x v="1"/>
    <x v="10"/>
    <s v="Staples"/>
    <n v="29.472000000000001"/>
    <n v="3"/>
    <n v="0.2"/>
    <n v="9.9467999999999996"/>
  </r>
  <r>
    <n v="36"/>
    <x v="16"/>
    <x v="0"/>
    <x v="16"/>
    <d v="2013-12-11T00:00:00"/>
    <s v="First Class"/>
    <s v="GH-14485"/>
    <s v="Gene Hale"/>
    <x v="1"/>
    <s v="United States"/>
    <s v="Richardson"/>
    <x v="5"/>
    <n v="75080"/>
    <x v="2"/>
    <s v="TEC-PH-10004977"/>
    <x v="2"/>
    <x v="7"/>
    <s v="GE 30524EE4"/>
    <n v="1097.5440000000001"/>
    <n v="7"/>
    <n v="0.2"/>
    <n v="123.47369999999999"/>
  </r>
  <r>
    <n v="37"/>
    <x v="16"/>
    <x v="0"/>
    <x v="16"/>
    <d v="2013-12-11T00:00:00"/>
    <s v="First Class"/>
    <s v="GH-14485"/>
    <s v="Gene Hale"/>
    <x v="1"/>
    <s v="United States"/>
    <s v="Richardson"/>
    <x v="5"/>
    <n v="75080"/>
    <x v="2"/>
    <s v="FUR-FU-10003664"/>
    <x v="0"/>
    <x v="5"/>
    <s v="Electrix Architect's Clamp-On Swing Arm Lamp, Black"/>
    <n v="190.92"/>
    <n v="5"/>
    <n v="0.6"/>
    <n v="-147.96299999999999"/>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17"/>
    <d v="2012-12-31T00:00:00"/>
    <s v="Standard Class"/>
    <s v="SN-20710"/>
    <s v="Steve Nguyen"/>
    <x v="2"/>
    <s v="United States"/>
    <s v="Houston"/>
    <x v="5"/>
    <n v="77041"/>
    <x v="2"/>
    <s v="FUR-CH-10004218"/>
    <x v="0"/>
    <x v="1"/>
    <s v="Global Fabric Manager's Chair, Dark Gray"/>
    <n v="212.05799999999999"/>
    <n v="3"/>
    <n v="0.3"/>
    <n v="-15.147"/>
  </r>
  <r>
    <n v="41"/>
    <x v="17"/>
    <x v="1"/>
    <x v="17"/>
    <d v="2012-12-31T00:00:00"/>
    <s v="Standard Class"/>
    <s v="SN-20710"/>
    <s v="Steve Nguyen"/>
    <x v="2"/>
    <s v="United States"/>
    <s v="Houston"/>
    <x v="5"/>
    <n v="77041"/>
    <x v="2"/>
    <s v="TEC-PH-10000486"/>
    <x v="2"/>
    <x v="7"/>
    <s v="Plantronics HL10 Handset Lifter"/>
    <n v="371.16800000000001"/>
    <n v="4"/>
    <n v="0.2"/>
    <n v="41.756399999999999"/>
  </r>
  <r>
    <n v="42"/>
    <x v="18"/>
    <x v="3"/>
    <x v="18"/>
    <d v="2014-09-16T00:00:00"/>
    <s v="Standard Class"/>
    <s v="LC-16930"/>
    <s v="Linda Cazamias"/>
    <x v="1"/>
    <s v="United States"/>
    <s v="Naperville"/>
    <x v="10"/>
    <n v="60540"/>
    <x v="2"/>
    <s v="TEC-PH-10004093"/>
    <x v="2"/>
    <x v="7"/>
    <s v="Panasonic Kx-TS550"/>
    <n v="147.16800000000001"/>
    <n v="4"/>
    <n v="0.2"/>
    <n v="16.5564"/>
  </r>
  <r>
    <n v="43"/>
    <x v="19"/>
    <x v="0"/>
    <x v="19"/>
    <d v="2013-07-23T00:00:00"/>
    <s v="Standard Class"/>
    <s v="RA-19885"/>
    <s v="Ruben Ausman"/>
    <x v="1"/>
    <s v="United States"/>
    <s v="Los Angeles"/>
    <x v="1"/>
    <n v="90049"/>
    <x v="1"/>
    <s v="OFF-ST-10003479"/>
    <x v="1"/>
    <x v="4"/>
    <s v="Eldon Base for stackable storage shelf, platinum"/>
    <n v="77.88"/>
    <n v="2"/>
    <n v="0"/>
    <n v="3.8940000000000001"/>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2000000000008"/>
  </r>
  <r>
    <n v="47"/>
    <x v="2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23"/>
    <d v="2013-06-26T00:00:00"/>
    <s v="Standard Class"/>
    <s v="LH-16900"/>
    <s v="Lena Hernandez"/>
    <x v="0"/>
    <s v="United States"/>
    <s v="Dover"/>
    <x v="13"/>
    <n v="19901"/>
    <x v="3"/>
    <s v="TEC-AC-10002167"/>
    <x v="2"/>
    <x v="11"/>
    <s v="Imation 8gb Micro Traveldrive Usb 2.0 Flash Drive"/>
    <n v="45"/>
    <n v="3"/>
    <n v="0"/>
    <n v="4.95"/>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80000000000007"/>
    <n v="6"/>
    <n v="0"/>
    <n v="35.334600000000002"/>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99"/>
  </r>
  <r>
    <n v="54"/>
    <x v="25"/>
    <x v="0"/>
    <x v="25"/>
    <d v="2013-12-18T00:00:00"/>
    <s v="Standard Class"/>
    <s v="JM-15265"/>
    <s v="Janet Molinari"/>
    <x v="1"/>
    <s v="United States"/>
    <s v="New York City"/>
    <x v="15"/>
    <n v="10024"/>
    <x v="3"/>
    <s v="OFF-FA-10000304"/>
    <x v="1"/>
    <x v="13"/>
    <s v="Advantus Push Pins"/>
    <n v="15.26"/>
    <n v="7"/>
    <n v="0"/>
    <n v="6.2565999999999997"/>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4"/>
  </r>
  <r>
    <n v="57"/>
    <x v="26"/>
    <x v="0"/>
    <x v="26"/>
    <d v="2013-06-19T00:00:00"/>
    <s v="First Class"/>
    <s v="TB-21055"/>
    <s v="Ted Butterfield"/>
    <x v="0"/>
    <s v="United States"/>
    <s v="Troy"/>
    <x v="15"/>
    <n v="12180"/>
    <x v="3"/>
    <s v="OFF-PA-10001569"/>
    <x v="1"/>
    <x v="10"/>
    <s v="Xerox 232"/>
    <n v="32.4"/>
    <n v="5"/>
    <n v="0"/>
    <n v="15.552"/>
  </r>
  <r>
    <n v="58"/>
    <x v="26"/>
    <x v="0"/>
    <x v="26"/>
    <d v="2013-06-19T00:00:00"/>
    <s v="First Class"/>
    <s v="TB-21055"/>
    <s v="Ted Butterfield"/>
    <x v="0"/>
    <s v="United States"/>
    <s v="Troy"/>
    <x v="15"/>
    <n v="12180"/>
    <x v="3"/>
    <s v="FUR-CH-10003968"/>
    <x v="0"/>
    <x v="1"/>
    <s v="Novimex Turbo Task Chair"/>
    <n v="319.41000000000003"/>
    <n v="5"/>
    <n v="0.1"/>
    <n v="7.0979999999999999"/>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
  </r>
  <r>
    <n v="61"/>
    <x v="26"/>
    <x v="0"/>
    <x v="26"/>
    <d v="2013-06-19T00:00:00"/>
    <s v="First Class"/>
    <s v="TB-21055"/>
    <s v="Ted Butterfield"/>
    <x v="0"/>
    <s v="United States"/>
    <s v="Troy"/>
    <x v="15"/>
    <n v="12180"/>
    <x v="3"/>
    <s v="OFF-BI-10001460"/>
    <x v="1"/>
    <x v="8"/>
    <s v="Plastic Binding Combs"/>
    <n v="48.48"/>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2-10T00:00:00"/>
    <s v="Standard Class"/>
    <s v="BS-11590"/>
    <s v="Brendan Sweed"/>
    <x v="1"/>
    <s v="United States"/>
    <s v="Gilbert"/>
    <x v="16"/>
    <n v="85234"/>
    <x v="1"/>
    <s v="TEC-PH-10002726"/>
    <x v="2"/>
    <x v="7"/>
    <s v="netTALK DUO VoIP Telephone Service"/>
    <n v="167.96799999999999"/>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3"/>
    <d v="2012-05-02T00:00:00"/>
    <s v="Standard Class"/>
    <s v="JE-15745"/>
    <s v="Joel Eaton"/>
    <x v="0"/>
    <s v="United States"/>
    <s v="Memphis"/>
    <x v="18"/>
    <n v="38109"/>
    <x v="0"/>
    <s v="FUR-CH-10000513"/>
    <x v="0"/>
    <x v="1"/>
    <s v="High-Back Leather Manager's Chair"/>
    <n v="831.93600000000004"/>
    <n v="8"/>
    <n v="0.2"/>
    <n v="-114.3912"/>
  </r>
  <r>
    <n v="74"/>
    <x v="33"/>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12-01T00:00:00"/>
    <s v="Second Class"/>
    <s v="JE-15745"/>
    <s v="Joel Eaton"/>
    <x v="0"/>
    <s v="United States"/>
    <s v="Houston"/>
    <x v="5"/>
    <n v="77070"/>
    <x v="2"/>
    <s v="FUR-FU-10003194"/>
    <x v="0"/>
    <x v="5"/>
    <s v="Eldon Expressions Desk Accessory, Wood Pencil Holder, Oak"/>
    <n v="19.3"/>
    <n v="5"/>
    <n v="0.6"/>
    <n v="-14.475"/>
  </r>
  <r>
    <n v="80"/>
    <x v="36"/>
    <x v="0"/>
    <x v="1"/>
    <d v="2013-06-16T00:00:00"/>
    <s v="First Class"/>
    <s v="SC-20770"/>
    <s v="Stewart Carmichael"/>
    <x v="1"/>
    <s v="United States"/>
    <s v="Decatur"/>
    <x v="19"/>
    <n v="35601"/>
    <x v="0"/>
    <s v="OFF-AP-10002118"/>
    <x v="1"/>
    <x v="9"/>
    <s v="1.7 Cubic Foot Compact &quot;Cube&quot; Office Refrigerators"/>
    <n v="208.16"/>
    <n v="1"/>
    <n v="0"/>
    <n v="56.203200000000002"/>
  </r>
  <r>
    <n v="81"/>
    <x v="36"/>
    <x v="0"/>
    <x v="1"/>
    <d v="2013-06-16T00:00:00"/>
    <s v="First Class"/>
    <s v="SC-20770"/>
    <s v="Stewart Carmichael"/>
    <x v="1"/>
    <s v="United States"/>
    <s v="Decatur"/>
    <x v="19"/>
    <n v="35601"/>
    <x v="0"/>
    <s v="OFF-BI-10002309"/>
    <x v="1"/>
    <x v="8"/>
    <s v="Avery Heavy-Duty EZD  Binder With Locking Rings"/>
    <n v="16.739999999999998"/>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37"/>
    <d v="2012-09-08T00:00:00"/>
    <s v="Standard Class"/>
    <s v="JC-16105"/>
    <s v="Julie Creighton"/>
    <x v="1"/>
    <s v="United States"/>
    <s v="Durham"/>
    <x v="3"/>
    <n v="27707"/>
    <x v="0"/>
    <s v="OFF-EN-10000927"/>
    <x v="1"/>
    <x v="12"/>
    <s v="Jet-Pak Recycled Peel 'N' Seal Padded Mailers"/>
    <n v="200.98400000000001"/>
    <n v="7"/>
    <n v="0.2"/>
    <n v="62.807499999999997"/>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600000000002"/>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799999999999"/>
    <n v="7"/>
    <n v="0.2"/>
    <n v="13.857200000000001"/>
  </r>
  <r>
    <n v="90"/>
    <x v="43"/>
    <x v="0"/>
    <x v="42"/>
    <d v="2013-09-23T00:00:00"/>
    <s v="Standard Class"/>
    <s v="JS-15685"/>
    <s v="Jim Sink"/>
    <x v="1"/>
    <s v="United States"/>
    <s v="Los Angeles"/>
    <x v="1"/>
    <n v="90036"/>
    <x v="1"/>
    <s v="OFF-AR-10004930"/>
    <x v="1"/>
    <x v="6"/>
    <s v="Turquoise Lead Holder with Pocket Clip"/>
    <n v="20.100000000000001"/>
    <n v="3"/>
    <n v="0"/>
    <n v="6.633"/>
  </r>
  <r>
    <n v="91"/>
    <x v="43"/>
    <x v="0"/>
    <x v="42"/>
    <d v="2013-09-23T00:00:00"/>
    <s v="Standard Class"/>
    <s v="JS-15685"/>
    <s v="Jim Sink"/>
    <x v="1"/>
    <s v="United States"/>
    <s v="Los Angeles"/>
    <x v="1"/>
    <n v="90036"/>
    <x v="1"/>
    <s v="TEC-PH-10004093"/>
    <x v="2"/>
    <x v="7"/>
    <s v="Panasonic Kx-TS550"/>
    <n v="73.584000000000003"/>
    <n v="2"/>
    <n v="0.2"/>
    <n v="8.2782"/>
  </r>
  <r>
    <n v="92"/>
    <x v="43"/>
    <x v="0"/>
    <x v="42"/>
    <d v="2013-09-23T00:00:00"/>
    <s v="Standard Class"/>
    <s v="JS-15685"/>
    <s v="Jim Sink"/>
    <x v="1"/>
    <s v="United States"/>
    <s v="Los Angeles"/>
    <x v="1"/>
    <n v="90036"/>
    <x v="1"/>
    <s v="OFF-PA-10000304"/>
    <x v="1"/>
    <x v="10"/>
    <s v="Xerox 1995"/>
    <n v="6.48"/>
    <n v="1"/>
    <n v="0"/>
    <n v="3.1103999999999998"/>
  </r>
  <r>
    <n v="93"/>
    <x v="44"/>
    <x v="1"/>
    <x v="43"/>
    <d v="2012-02-05T00:00:00"/>
    <s v="Second Class"/>
    <s v="KB-16315"/>
    <s v="Karl Braun"/>
    <x v="0"/>
    <s v="United States"/>
    <s v="Minneapolis"/>
    <x v="11"/>
    <n v="55407"/>
    <x v="2"/>
    <s v="OFF-PA-10003177"/>
    <x v="1"/>
    <x v="10"/>
    <s v="Xerox 1999"/>
    <n v="12.96"/>
    <n v="2"/>
    <n v="0"/>
    <n v="6.2207999999999997"/>
  </r>
  <r>
    <n v="94"/>
    <x v="44"/>
    <x v="1"/>
    <x v="43"/>
    <d v="2012-02-05T00:00:00"/>
    <s v="Second Class"/>
    <s v="KB-16315"/>
    <s v="Karl Braun"/>
    <x v="0"/>
    <s v="United States"/>
    <s v="Minneapolis"/>
    <x v="11"/>
    <n v="55407"/>
    <x v="2"/>
    <s v="FUR-FU-10003799"/>
    <x v="0"/>
    <x v="5"/>
    <s v="Seth Thomas 13 1/2&quot; Wall Clock"/>
    <n v="53.34"/>
    <n v="3"/>
    <n v="0"/>
    <n v="16.535399999999999"/>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2"/>
  </r>
  <r>
    <n v="100"/>
    <x v="49"/>
    <x v="0"/>
    <x v="48"/>
    <d v="2013-09-03T00:00:00"/>
    <s v="Standard Class"/>
    <s v="RB-19465"/>
    <s v="Rick Bensley"/>
    <x v="2"/>
    <s v="United States"/>
    <s v="Chicago"/>
    <x v="10"/>
    <n v="60610"/>
    <x v="2"/>
    <s v="OFF-PA-10003256"/>
    <x v="1"/>
    <x v="10"/>
    <s v="Avery Personal Creations Heavyweight Cards"/>
    <n v="64.623999999999995"/>
    <n v="7"/>
    <n v="0.2"/>
    <n v="22.618400000000001"/>
  </r>
  <r>
    <n v="101"/>
    <x v="49"/>
    <x v="0"/>
    <x v="48"/>
    <d v="2013-09-03T00:00:00"/>
    <s v="Standard Class"/>
    <s v="RB-19465"/>
    <s v="Rick Bensley"/>
    <x v="2"/>
    <s v="United States"/>
    <s v="Chicago"/>
    <x v="10"/>
    <n v="60610"/>
    <x v="2"/>
    <s v="TEC-AC-10001767"/>
    <x v="2"/>
    <x v="11"/>
    <s v="SanDisk Ultra 64 GB MicroSDHC Class 10 Memory Card"/>
    <n v="95.975999999999999"/>
    <n v="3"/>
    <n v="0.2"/>
    <n v="-10.7973"/>
  </r>
  <r>
    <n v="102"/>
    <x v="49"/>
    <x v="0"/>
    <x v="48"/>
    <d v="2013-09-03T00:00:00"/>
    <s v="Standard Class"/>
    <s v="RB-19465"/>
    <s v="Rick Bensley"/>
    <x v="2"/>
    <s v="United States"/>
    <s v="Chicago"/>
    <x v="10"/>
    <n v="60610"/>
    <x v="2"/>
    <s v="OFF-BI-10002609"/>
    <x v="1"/>
    <x v="8"/>
    <s v="Avery Hidden Tab Dividers for Binding Systems"/>
    <n v="1.788"/>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599999999999"/>
    <n v="6"/>
    <n v="0.2"/>
    <n v="-26.875800000000002"/>
  </r>
  <r>
    <n v="105"/>
    <x v="51"/>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51"/>
    <d v="2014-11-29T00:00:00"/>
    <s v="Standard Class"/>
    <s v="JM-15250"/>
    <s v="Janet Martin"/>
    <x v="0"/>
    <s v="United States"/>
    <s v="Charlotte"/>
    <x v="3"/>
    <n v="28205"/>
    <x v="0"/>
    <s v="TEC-PH-10002844"/>
    <x v="2"/>
    <x v="7"/>
    <s v="Speck Products Candyshell Flip Case"/>
    <n v="27.992000000000001"/>
    <n v="1"/>
    <n v="0.2"/>
    <n v="2.0994000000000002"/>
  </r>
  <r>
    <n v="109"/>
    <x v="52"/>
    <x v="3"/>
    <x v="51"/>
    <d v="2014-11-29T00:00:00"/>
    <s v="Standard Class"/>
    <s v="JM-15250"/>
    <s v="Janet Martin"/>
    <x v="0"/>
    <s v="United States"/>
    <s v="Charlotte"/>
    <x v="3"/>
    <n v="28205"/>
    <x v="0"/>
    <s v="OFF-AR-10000390"/>
    <x v="1"/>
    <x v="6"/>
    <s v="Newell Chalk Holder"/>
    <n v="3.3039999999999998"/>
    <n v="1"/>
    <n v="0.2"/>
    <n v="1.0738000000000001"/>
  </r>
  <r>
    <n v="110"/>
    <x v="53"/>
    <x v="1"/>
    <x v="52"/>
    <d v="2012-10-20T00:00:00"/>
    <s v="Standard Class"/>
    <s v="PA-19060"/>
    <s v="Pete Armstrong"/>
    <x v="2"/>
    <s v="United States"/>
    <s v="Orland Park"/>
    <x v="10"/>
    <n v="60462"/>
    <x v="2"/>
    <s v="TEC-AC-10000844"/>
    <x v="2"/>
    <x v="11"/>
    <s v="Logitech Gaming G510s - Keyboard"/>
    <n v="339.96"/>
    <n v="5"/>
    <n v="0.2"/>
    <n v="67.992000000000004"/>
  </r>
  <r>
    <n v="111"/>
    <x v="54"/>
    <x v="3"/>
    <x v="53"/>
    <d v="2014-12-31T00:00:00"/>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d v="2011-08-27T00:00:00"/>
    <s v="Second Class"/>
    <s v="RC-19960"/>
    <s v="Ryan Crowe"/>
    <x v="0"/>
    <s v="United States"/>
    <s v="Columbus"/>
    <x v="24"/>
    <n v="43229"/>
    <x v="3"/>
    <s v="OFF-FA-10000621"/>
    <x v="1"/>
    <x v="13"/>
    <s v="OIC Colored Binder Clips, Assorted Sizes"/>
    <n v="40.095999999999997"/>
    <n v="14"/>
    <n v="0.2"/>
    <n v="14.534800000000001"/>
  </r>
  <r>
    <n v="115"/>
    <x v="56"/>
    <x v="2"/>
    <x v="55"/>
    <d v="2011-08-27T00:00:00"/>
    <s v="Second Class"/>
    <s v="RC-19960"/>
    <s v="Ryan Crowe"/>
    <x v="0"/>
    <s v="United States"/>
    <s v="Columbus"/>
    <x v="24"/>
    <n v="43229"/>
    <x v="3"/>
    <s v="OFF-EN-10002600"/>
    <x v="1"/>
    <x v="12"/>
    <s v="Redi-Strip #10 Envelopes, 4 1/8 x 9 1/2"/>
    <n v="4.72"/>
    <n v="2"/>
    <n v="0.2"/>
    <n v="1.6519999999999999"/>
  </r>
  <r>
    <n v="116"/>
    <x v="56"/>
    <x v="2"/>
    <x v="55"/>
    <d v="2011-08-27T00:00:00"/>
    <s v="Second Class"/>
    <s v="RC-19960"/>
    <s v="Ryan Crowe"/>
    <x v="0"/>
    <s v="United States"/>
    <s v="Columbus"/>
    <x v="24"/>
    <n v="43229"/>
    <x v="3"/>
    <s v="OFF-PA-10004965"/>
    <x v="1"/>
    <x v="10"/>
    <s v="Xerox 1921"/>
    <n v="23.975999999999999"/>
    <n v="3"/>
    <n v="0.2"/>
    <n v="7.4924999999999997"/>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30000000001"/>
  </r>
  <r>
    <n v="119"/>
    <x v="58"/>
    <x v="1"/>
    <x v="57"/>
    <d v="2012-04-10T00:00:00"/>
    <s v="Standard Class"/>
    <s v="GG-14650"/>
    <s v="Greg Guthrie"/>
    <x v="1"/>
    <s v="United States"/>
    <s v="Bristol"/>
    <x v="18"/>
    <n v="37620"/>
    <x v="0"/>
    <s v="OFF-BI-10003650"/>
    <x v="1"/>
    <x v="8"/>
    <s v="GBC DocuBind 300 Electric Binding Machine"/>
    <n v="157.79400000000001"/>
    <n v="1"/>
    <n v="0.7"/>
    <n v="-115.71559999999999"/>
  </r>
  <r>
    <n v="120"/>
    <x v="59"/>
    <x v="0"/>
    <x v="1"/>
    <d v="2013-06-16T00:00:00"/>
    <s v="First Class"/>
    <s v="SC-20725"/>
    <s v="Steven Cartwright"/>
    <x v="0"/>
    <s v="United States"/>
    <s v="Wilmington"/>
    <x v="13"/>
    <n v="19805"/>
    <x v="3"/>
    <s v="FUR-FU-10002157"/>
    <x v="0"/>
    <x v="5"/>
    <s v="Artistic Insta-Plaque"/>
    <n v="47.04"/>
    <n v="3"/>
    <n v="0"/>
    <n v="18.345600000000001"/>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799999999998"/>
  </r>
  <r>
    <n v="123"/>
    <x v="59"/>
    <x v="0"/>
    <x v="1"/>
    <d v="2013-06-16T00:00:00"/>
    <s v="First Class"/>
    <s v="SC-20725"/>
    <s v="Steven Cartwright"/>
    <x v="0"/>
    <s v="United States"/>
    <s v="Wilmington"/>
    <x v="13"/>
    <n v="19805"/>
    <x v="3"/>
    <s v="OFF-EN-10002500"/>
    <x v="1"/>
    <x v="12"/>
    <s v="Globe Weis Peel &amp; Seel First Class Envelopes"/>
    <n v="115.02"/>
    <n v="9"/>
    <n v="0"/>
    <n v="51.759"/>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d v="2011-12-28T00:00:00"/>
    <s v="Second Class"/>
    <s v="AD-10180"/>
    <s v="Alan Dominguez"/>
    <x v="2"/>
    <s v="United States"/>
    <s v="Houston"/>
    <x v="5"/>
    <n v="77041"/>
    <x v="2"/>
    <s v="FUR-CH-10004063"/>
    <x v="0"/>
    <x v="1"/>
    <s v="Global Deluxe High-Back Manager's Chair"/>
    <n v="600.55799999999999"/>
    <n v="3"/>
    <n v="0.3"/>
    <n v="-8.5793999999999997"/>
  </r>
  <r>
    <n v="126"/>
    <x v="61"/>
    <x v="2"/>
    <x v="59"/>
    <d v="2011-09-25T00:00:00"/>
    <s v="Standard Class"/>
    <s v="PF-19165"/>
    <s v="Philip Fox"/>
    <x v="0"/>
    <s v="United States"/>
    <s v="Bloomington"/>
    <x v="10"/>
    <n v="61701"/>
    <x v="2"/>
    <s v="FUR-TA-10004534"/>
    <x v="0"/>
    <x v="3"/>
    <s v="Bevis 44 x 96 Conference Tables"/>
    <n v="617.70000000000005"/>
    <n v="6"/>
    <n v="0.5"/>
    <n v="-407.68200000000002"/>
  </r>
  <r>
    <n v="127"/>
    <x v="62"/>
    <x v="3"/>
    <x v="60"/>
    <d v="2014-11-13T00:00:00"/>
    <s v="Standard Class"/>
    <s v="TS-21610"/>
    <s v="Troy Staebel"/>
    <x v="0"/>
    <s v="United States"/>
    <s v="Phoenix"/>
    <x v="16"/>
    <n v="85023"/>
    <x v="1"/>
    <s v="OFF-BI-10003274"/>
    <x v="1"/>
    <x v="8"/>
    <s v="Avery Durable Slant Ring Binders, No Labels"/>
    <n v="2.3879999999999999"/>
    <n v="2"/>
    <n v="0.7"/>
    <n v="-1.8308"/>
  </r>
  <r>
    <n v="128"/>
    <x v="62"/>
    <x v="3"/>
    <x v="60"/>
    <d v="2014-11-13T00:00:00"/>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62"/>
    <d v="2014-02-06T00:00:00"/>
    <s v="First Class"/>
    <s v="DW-13585"/>
    <s v="Dorothy Wardle"/>
    <x v="1"/>
    <s v="United States"/>
    <s v="Columbus"/>
    <x v="24"/>
    <n v="43229"/>
    <x v="3"/>
    <s v="OFF-PA-10002377"/>
    <x v="1"/>
    <x v="10"/>
    <s v="Xerox 1916"/>
    <n v="78.304000000000002"/>
    <n v="2"/>
    <n v="0.2"/>
    <n v="29.364000000000001"/>
  </r>
  <r>
    <n v="133"/>
    <x v="64"/>
    <x v="3"/>
    <x v="62"/>
    <d v="2014-02-06T00:00:00"/>
    <s v="First Class"/>
    <s v="DW-13585"/>
    <s v="Dorothy Wardle"/>
    <x v="1"/>
    <s v="United States"/>
    <s v="Columbus"/>
    <x v="24"/>
    <n v="43229"/>
    <x v="3"/>
    <s v="OFF-FA-10002780"/>
    <x v="1"/>
    <x v="13"/>
    <s v="Staples"/>
    <n v="21.456"/>
    <n v="9"/>
    <n v="0.2"/>
    <n v="6.9732000000000003"/>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8"/>
  </r>
  <r>
    <n v="136"/>
    <x v="65"/>
    <x v="0"/>
    <x v="63"/>
    <d v="2013-10-20T00:00:00"/>
    <s v="Standard Class"/>
    <s v="LC-16885"/>
    <s v="Lena Creighton"/>
    <x v="0"/>
    <s v="United States"/>
    <s v="Roseville"/>
    <x v="1"/>
    <n v="95661"/>
    <x v="1"/>
    <s v="OFF-AR-10001149"/>
    <x v="1"/>
    <x v="6"/>
    <s v="Sanford Colorific Colored Pencils, 12/Box"/>
    <n v="11.52"/>
    <n v="4"/>
    <n v="0"/>
    <n v="3.456"/>
  </r>
  <r>
    <n v="137"/>
    <x v="65"/>
    <x v="0"/>
    <x v="63"/>
    <d v="2013-10-20T00:00:00"/>
    <s v="Standard Class"/>
    <s v="LC-16885"/>
    <s v="Lena Creighton"/>
    <x v="0"/>
    <s v="United States"/>
    <s v="Roseville"/>
    <x v="1"/>
    <n v="95661"/>
    <x v="1"/>
    <s v="OFF-FA-10002988"/>
    <x v="1"/>
    <x v="13"/>
    <s v="Ideal Clamps"/>
    <n v="4.0199999999999996"/>
    <n v="2"/>
    <n v="0"/>
    <n v="1.9698"/>
  </r>
  <r>
    <n v="138"/>
    <x v="65"/>
    <x v="0"/>
    <x v="63"/>
    <d v="2013-10-20T00:00:00"/>
    <s v="Standard Class"/>
    <s v="LC-16885"/>
    <s v="Lena Creighton"/>
    <x v="0"/>
    <s v="United States"/>
    <s v="Roseville"/>
    <x v="1"/>
    <n v="95661"/>
    <x v="1"/>
    <s v="OFF-BI-10004781"/>
    <x v="1"/>
    <x v="8"/>
    <s v="GBC Wire Binding Strips"/>
    <n v="76.176000000000002"/>
    <n v="3"/>
    <n v="0.2"/>
    <n v="26.6616"/>
  </r>
  <r>
    <n v="139"/>
    <x v="65"/>
    <x v="0"/>
    <x v="63"/>
    <d v="2013-10-20T00:00:00"/>
    <s v="Standard Class"/>
    <s v="LC-16885"/>
    <s v="Lena Creighton"/>
    <x v="0"/>
    <s v="United States"/>
    <s v="Roseville"/>
    <x v="1"/>
    <n v="95661"/>
    <x v="1"/>
    <s v="OFF-SU-10001218"/>
    <x v="1"/>
    <x v="14"/>
    <s v="Fiskars Softgrip Scissors"/>
    <n v="65.88"/>
    <n v="6"/>
    <n v="0"/>
    <n v="18.446400000000001"/>
  </r>
  <r>
    <n v="140"/>
    <x v="65"/>
    <x v="0"/>
    <x v="63"/>
    <d v="2013-10-20T00:00:00"/>
    <s v="Standard Class"/>
    <s v="LC-16885"/>
    <s v="Lena Creighton"/>
    <x v="0"/>
    <s v="United States"/>
    <s v="Roseville"/>
    <x v="1"/>
    <n v="95661"/>
    <x v="1"/>
    <s v="FUR-FU-10001706"/>
    <x v="0"/>
    <x v="5"/>
    <s v="Longer-Life Soft White Bulbs"/>
    <n v="43.12"/>
    <n v="14"/>
    <n v="0"/>
    <n v="20.697600000000001"/>
  </r>
  <r>
    <n v="141"/>
    <x v="66"/>
    <x v="0"/>
    <x v="64"/>
    <d v="2013-09-08T00:00:00"/>
    <s v="Second Class"/>
    <s v="JD-15895"/>
    <s v="Jonathan Doherty"/>
    <x v="1"/>
    <s v="United States"/>
    <s v="Philadelphia"/>
    <x v="9"/>
    <n v="19140"/>
    <x v="3"/>
    <s v="FUR-FU-10004848"/>
    <x v="0"/>
    <x v="5"/>
    <s v="Howard Miller 13-3/4&quot; Diameter Brushed Chrome Round Wall Clock"/>
    <n v="82.8"/>
    <n v="2"/>
    <n v="0.2"/>
    <n v="10.35"/>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1999999999996"/>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
    <n v="3"/>
    <n v="0"/>
    <n v="218.2518"/>
  </r>
  <r>
    <n v="146"/>
    <x v="69"/>
    <x v="1"/>
    <x v="67"/>
    <d v="2012-09-12T00:00:00"/>
    <s v="Standard Class"/>
    <s v="HA-14920"/>
    <s v="Helen Andreada"/>
    <x v="0"/>
    <s v="United States"/>
    <s v="Pasadena"/>
    <x v="1"/>
    <n v="91104"/>
    <x v="1"/>
    <s v="OFF-ST-10003656"/>
    <x v="1"/>
    <x v="4"/>
    <s v="Safco Industrial Wire Shelving"/>
    <n v="671.93"/>
    <n v="7"/>
    <n v="0"/>
    <n v="20.157900000000001"/>
  </r>
  <r>
    <n v="147"/>
    <x v="70"/>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5"/>
    <d v="2013-12-10T00:00:00"/>
    <s v="Standard Class"/>
    <s v="JE-16165"/>
    <s v="Justin Ellison"/>
    <x v="1"/>
    <s v="United States"/>
    <s v="Franklin"/>
    <x v="6"/>
    <n v="53132"/>
    <x v="2"/>
    <s v="TEC-PH-10000215"/>
    <x v="2"/>
    <x v="7"/>
    <s v="Plantronics Cordless Phone Headset with In-line Volume - M214C"/>
    <n v="384.45"/>
    <n v="11"/>
    <n v="0"/>
    <n v="103.8015"/>
  </r>
  <r>
    <n v="149"/>
    <x v="71"/>
    <x v="0"/>
    <x v="5"/>
    <d v="2013-12-10T00:00:00"/>
    <s v="Standard Class"/>
    <s v="JE-16165"/>
    <s v="Justin Ellison"/>
    <x v="1"/>
    <s v="United States"/>
    <s v="Franklin"/>
    <x v="6"/>
    <n v="53132"/>
    <x v="2"/>
    <s v="TEC-PH-10001448"/>
    <x v="2"/>
    <x v="7"/>
    <s v="Anker Astro 15000mAh USB Portable Charger"/>
    <n v="149.97"/>
    <n v="3"/>
    <n v="0"/>
    <n v="5.9988000000000001"/>
  </r>
  <r>
    <n v="150"/>
    <x v="71"/>
    <x v="0"/>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d v="2013-03-17T00:00:00"/>
    <s v="First Class"/>
    <s v="TW-21025"/>
    <s v="Tamara Willingham"/>
    <x v="2"/>
    <s v="United States"/>
    <s v="Scottsdale"/>
    <x v="16"/>
    <n v="85254"/>
    <x v="1"/>
    <s v="TEC-PH-10001254"/>
    <x v="2"/>
    <x v="7"/>
    <s v="Jabra BIZ 2300 Duo QD Duo Corded Headset"/>
    <n v="203.184"/>
    <n v="2"/>
    <n v="0.2"/>
    <n v="15.238799999999999"/>
  </r>
  <r>
    <n v="154"/>
    <x v="73"/>
    <x v="1"/>
    <x v="70"/>
    <d v="2012-06-02T00:00:00"/>
    <s v="First Class"/>
    <s v="SP-20650"/>
    <s v="Stephanie Phelps"/>
    <x v="1"/>
    <s v="United States"/>
    <s v="San Jose"/>
    <x v="1"/>
    <n v="95123"/>
    <x v="1"/>
    <s v="OFF-PA-10001950"/>
    <x v="1"/>
    <x v="10"/>
    <s v="Southworth 25% Cotton Antique Laid Paper &amp; Envelopes"/>
    <n v="58.38"/>
    <n v="7"/>
    <n v="0"/>
    <n v="26.271000000000001"/>
  </r>
  <r>
    <n v="155"/>
    <x v="73"/>
    <x v="1"/>
    <x v="70"/>
    <d v="2012-06-02T00:00:00"/>
    <s v="First Class"/>
    <s v="SP-20650"/>
    <s v="Stephanie Phelps"/>
    <x v="1"/>
    <s v="United States"/>
    <s v="San Jose"/>
    <x v="1"/>
    <n v="95123"/>
    <x v="1"/>
    <s v="OFF-PA-10002254"/>
    <x v="1"/>
    <x v="10"/>
    <s v="Xerox 1883"/>
    <n v="105.52"/>
    <n v="4"/>
    <n v="0"/>
    <n v="48.539200000000001"/>
  </r>
  <r>
    <n v="156"/>
    <x v="73"/>
    <x v="1"/>
    <x v="70"/>
    <d v="2012-06-02T00:00:00"/>
    <s v="First Class"/>
    <s v="SP-20650"/>
    <s v="Stephanie Phelps"/>
    <x v="1"/>
    <s v="United States"/>
    <s v="San Jose"/>
    <x v="1"/>
    <n v="95123"/>
    <x v="1"/>
    <s v="OFF-ST-10001590"/>
    <x v="1"/>
    <x v="4"/>
    <s v="Tenex Personal Project File with Scoop Front Design, Black"/>
    <n v="80.88"/>
    <n v="6"/>
    <n v="0"/>
    <n v="21.0288"/>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799999999998"/>
    <n v="2"/>
    <n v="0.2"/>
    <n v="51.476399999999998"/>
  </r>
  <r>
    <n v="159"/>
    <x v="76"/>
    <x v="0"/>
    <x v="73"/>
    <d v="2013-11-25T00:00:00"/>
    <s v="Standard Class"/>
    <s v="NP-18670"/>
    <s v="Nora Paige"/>
    <x v="0"/>
    <s v="United States"/>
    <s v="Edmond"/>
    <x v="26"/>
    <n v="73034"/>
    <x v="2"/>
    <s v="OFF-LA-10002475"/>
    <x v="1"/>
    <x v="2"/>
    <s v="Avery 519"/>
    <n v="14.62"/>
    <n v="2"/>
    <n v="0"/>
    <n v="6.8714000000000004"/>
  </r>
  <r>
    <n v="160"/>
    <x v="76"/>
    <x v="0"/>
    <x v="73"/>
    <d v="2013-11-25T00:00:00"/>
    <s v="Standard Class"/>
    <s v="NP-18670"/>
    <s v="Nora Paige"/>
    <x v="0"/>
    <s v="United States"/>
    <s v="Edmond"/>
    <x v="26"/>
    <n v="73034"/>
    <x v="2"/>
    <s v="TEC-PH-10004536"/>
    <x v="2"/>
    <x v="7"/>
    <s v="Avaya 5420 Digital phone"/>
    <n v="944.93"/>
    <n v="7"/>
    <n v="0"/>
    <n v="236.23249999999999"/>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
    <n v="2"/>
    <n v="0.2"/>
    <n v="1.3595999999999999"/>
  </r>
  <r>
    <n v="163"/>
    <x v="79"/>
    <x v="0"/>
    <x v="76"/>
    <d v="2013-11-21T00:00:00"/>
    <s v="Standard Class"/>
    <s v="RD-19900"/>
    <s v="Ruben Dartt"/>
    <x v="0"/>
    <s v="United States"/>
    <s v="Carlsbad"/>
    <x v="27"/>
    <n v="88220"/>
    <x v="1"/>
    <s v="OFF-EN-10001990"/>
    <x v="1"/>
    <x v="12"/>
    <s v="Staples"/>
    <n v="28.4"/>
    <n v="5"/>
    <n v="0"/>
    <n v="13.348000000000001"/>
  </r>
  <r>
    <n v="164"/>
    <x v="80"/>
    <x v="0"/>
    <x v="77"/>
    <d v="2013-11-12T00:00:00"/>
    <s v="Standard Class"/>
    <s v="MJ-17740"/>
    <s v="Max Jones"/>
    <x v="0"/>
    <s v="United States"/>
    <s v="Seattle"/>
    <x v="4"/>
    <n v="98115"/>
    <x v="1"/>
    <s v="OFF-BI-10004002"/>
    <x v="1"/>
    <x v="8"/>
    <s v="Wilson Jones International Size A4 Ring Binders"/>
    <n v="27.68"/>
    <n v="2"/>
    <n v="0.2"/>
    <n v="9.6880000000000006"/>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20000000002"/>
    <n v="8"/>
    <n v="0.4"/>
    <n v="-1359.992"/>
  </r>
  <r>
    <n v="167"/>
    <x v="81"/>
    <x v="2"/>
    <x v="78"/>
    <d v="2011-09-12T00:00:00"/>
    <s v="Standard Class"/>
    <s v="BM-11140"/>
    <s v="Becky Martin"/>
    <x v="0"/>
    <s v="United States"/>
    <s v="San Antonio"/>
    <x v="5"/>
    <n v="78207"/>
    <x v="2"/>
    <s v="OFF-ST-10000991"/>
    <x v="1"/>
    <x v="4"/>
    <s v="Space Solutions HD Industrial Steel Shelving."/>
    <n v="275.928"/>
    <n v="3"/>
    <n v="0.2"/>
    <n v="-58.634700000000002"/>
  </r>
  <r>
    <n v="168"/>
    <x v="81"/>
    <x v="2"/>
    <x v="78"/>
    <d v="2011-09-12T00:00:00"/>
    <s v="Standard Class"/>
    <s v="BM-11140"/>
    <s v="Becky Martin"/>
    <x v="0"/>
    <s v="United States"/>
    <s v="San Antonio"/>
    <x v="5"/>
    <n v="78207"/>
    <x v="2"/>
    <s v="FUR-CH-10004287"/>
    <x v="0"/>
    <x v="1"/>
    <s v="SAFCO Arco Folding Chair"/>
    <n v="1740.06"/>
    <n v="9"/>
    <n v="0.3"/>
    <n v="-24.858000000000001"/>
  </r>
  <r>
    <n v="169"/>
    <x v="81"/>
    <x v="2"/>
    <x v="78"/>
    <d v="2011-09-12T00:00:00"/>
    <s v="Standard Class"/>
    <s v="BM-11140"/>
    <s v="Becky Martin"/>
    <x v="0"/>
    <s v="United States"/>
    <s v="San Antonio"/>
    <x v="5"/>
    <n v="78207"/>
    <x v="2"/>
    <s v="OFF-AR-10002656"/>
    <x v="1"/>
    <x v="6"/>
    <s v="Sanford Liquid Accent Highlighters"/>
    <n v="32.064"/>
    <n v="6"/>
    <n v="0.2"/>
    <n v="6.8136000000000001"/>
  </r>
  <r>
    <n v="170"/>
    <x v="81"/>
    <x v="2"/>
    <x v="78"/>
    <d v="2011-09-12T00:00:00"/>
    <s v="Standard Class"/>
    <s v="BM-11140"/>
    <s v="Becky Martin"/>
    <x v="0"/>
    <s v="United States"/>
    <s v="San Antonio"/>
    <x v="5"/>
    <n v="78207"/>
    <x v="2"/>
    <s v="OFF-AP-10002518"/>
    <x v="1"/>
    <x v="9"/>
    <s v="Kensington 7 Outlet MasterPiece Power Center"/>
    <n v="177.98"/>
    <n v="5"/>
    <n v="0.8"/>
    <n v="-453.84899999999999"/>
  </r>
  <r>
    <n v="171"/>
    <x v="81"/>
    <x v="2"/>
    <x v="78"/>
    <d v="2011-09-12T00:00:00"/>
    <s v="Standard Class"/>
    <s v="BM-11140"/>
    <s v="Becky Martin"/>
    <x v="0"/>
    <s v="United States"/>
    <s v="San Antonio"/>
    <x v="5"/>
    <n v="78207"/>
    <x v="2"/>
    <s v="TEC-PH-10003931"/>
    <x v="2"/>
    <x v="7"/>
    <s v="JBL Micro Wireless Portable Bluetooth Speaker"/>
    <n v="143.976"/>
    <n v="3"/>
    <n v="0.2"/>
    <n v="8.9984999999999999"/>
  </r>
  <r>
    <n v="172"/>
    <x v="8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x v="82"/>
    <x v="2"/>
    <x v="79"/>
    <d v="2011-08-09T00:00:00"/>
    <s v="Standard Class"/>
    <s v="CS-12130"/>
    <s v="Chad Sievert"/>
    <x v="0"/>
    <s v="United States"/>
    <s v="Los Angeles"/>
    <x v="1"/>
    <n v="90004"/>
    <x v="1"/>
    <s v="OFF-PA-10001144"/>
    <x v="1"/>
    <x v="10"/>
    <s v="Xerox 1913"/>
    <n v="110.96"/>
    <n v="2"/>
    <n v="0"/>
    <n v="53.260800000000003"/>
  </r>
  <r>
    <n v="174"/>
    <x v="82"/>
    <x v="2"/>
    <x v="79"/>
    <d v="2011-08-09T00:00:00"/>
    <s v="Standard Class"/>
    <s v="CS-12130"/>
    <s v="Chad Sievert"/>
    <x v="0"/>
    <s v="United States"/>
    <s v="Los Angeles"/>
    <x v="1"/>
    <n v="90004"/>
    <x v="1"/>
    <s v="FUR-CH-10003817"/>
    <x v="0"/>
    <x v="1"/>
    <s v="Global Value Steno Chair, Gray"/>
    <n v="340.14400000000001"/>
    <n v="7"/>
    <n v="0.2"/>
    <n v="21.259"/>
  </r>
  <r>
    <n v="175"/>
    <x v="83"/>
    <x v="2"/>
    <x v="80"/>
    <d v="2011-09-19T00:00:00"/>
    <s v="Standard Class"/>
    <s v="JB-15400"/>
    <s v="Jennifer Braxton"/>
    <x v="1"/>
    <s v="United States"/>
    <s v="Chicago"/>
    <x v="10"/>
    <n v="60623"/>
    <x v="2"/>
    <s v="OFF-AP-10000891"/>
    <x v="1"/>
    <x v="9"/>
    <s v="Kensington 7 Outlet MasterPiece HOMEOFFICE Power Control Center"/>
    <n v="52.448"/>
    <n v="2"/>
    <n v="0.8"/>
    <n v="-131.12"/>
  </r>
  <r>
    <n v="176"/>
    <x v="83"/>
    <x v="2"/>
    <x v="80"/>
    <d v="2011-09-19T00:00:00"/>
    <s v="Standard Class"/>
    <s v="JB-15400"/>
    <s v="Jennifer Braxton"/>
    <x v="1"/>
    <s v="United States"/>
    <s v="Chicago"/>
    <x v="10"/>
    <n v="60623"/>
    <x v="2"/>
    <s v="OFF-LA-10003148"/>
    <x v="1"/>
    <x v="2"/>
    <s v="Avery 51"/>
    <n v="20.16"/>
    <n v="4"/>
    <n v="0.2"/>
    <n v="6.5519999999999996"/>
  </r>
  <r>
    <n v="177"/>
    <x v="84"/>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82"/>
    <d v="2012-11-23T00:00:00"/>
    <s v="Second Class"/>
    <s v="JE-15745"/>
    <s v="Joel Eaton"/>
    <x v="0"/>
    <s v="United States"/>
    <s v="Newark"/>
    <x v="24"/>
    <n v="43055"/>
    <x v="3"/>
    <s v="FUR-CH-10004698"/>
    <x v="0"/>
    <x v="1"/>
    <s v="Padded Folding Chairs, Black, 4/Carton"/>
    <n v="396.80200000000002"/>
    <n v="7"/>
    <n v="0.3"/>
    <n v="-11.337199999999999"/>
  </r>
  <r>
    <n v="179"/>
    <x v="85"/>
    <x v="1"/>
    <x v="82"/>
    <d v="2012-11-23T00:00:00"/>
    <s v="Second Class"/>
    <s v="JE-15745"/>
    <s v="Joel Eaton"/>
    <x v="0"/>
    <s v="United States"/>
    <s v="Newark"/>
    <x v="24"/>
    <n v="43055"/>
    <x v="3"/>
    <s v="OFF-SU-10002189"/>
    <x v="1"/>
    <x v="14"/>
    <s v="Acme Rosewood Handle Letter Opener"/>
    <n v="15.88"/>
    <n v="5"/>
    <n v="0.2"/>
    <n v="-3.77150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5999999999999"/>
    <n v="2"/>
    <n v="0.2"/>
    <n v="1.8612"/>
  </r>
  <r>
    <n v="182"/>
    <x v="87"/>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x v="88"/>
    <x v="2"/>
    <x v="84"/>
    <d v="2011-11-24T00:00:00"/>
    <s v="Second Class"/>
    <s v="RM-19675"/>
    <s v="Robert Marley"/>
    <x v="2"/>
    <s v="United States"/>
    <s v="Monroe"/>
    <x v="28"/>
    <n v="71203"/>
    <x v="0"/>
    <s v="TEC-PH-10003273"/>
    <x v="2"/>
    <x v="7"/>
    <s v="AT&amp;T TR1909W"/>
    <n v="503.96"/>
    <n v="4"/>
    <n v="0"/>
    <n v="131.02959999999999"/>
  </r>
  <r>
    <n v="184"/>
    <x v="88"/>
    <x v="2"/>
    <x v="84"/>
    <d v="2011-11-24T00:00:00"/>
    <s v="Second Class"/>
    <s v="RM-19675"/>
    <s v="Robert Marley"/>
    <x v="2"/>
    <s v="United States"/>
    <s v="Monroe"/>
    <x v="28"/>
    <n v="71203"/>
    <x v="0"/>
    <s v="TEC-PH-10004896"/>
    <x v="2"/>
    <x v="7"/>
    <s v="Nokia Lumia 521 (T-Mobile)"/>
    <n v="149.94999999999999"/>
    <n v="5"/>
    <n v="0"/>
    <n v="41.985999999999997"/>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2"/>
  </r>
  <r>
    <n v="188"/>
    <x v="91"/>
    <x v="0"/>
    <x v="87"/>
    <d v="2013-07-23T00:00:00"/>
    <s v="Standard Class"/>
    <s v="AM-10360"/>
    <s v="Alice McCarthy"/>
    <x v="1"/>
    <s v="United States"/>
    <s v="Grand Prairie"/>
    <x v="5"/>
    <n v="75051"/>
    <x v="2"/>
    <s v="OFF-ST-10001328"/>
    <x v="1"/>
    <x v="4"/>
    <s v="Personal Filing Tote with Lid, Black/Gray"/>
    <n v="37.223999999999997"/>
    <n v="3"/>
    <n v="0.2"/>
    <n v="3.7223999999999999"/>
  </r>
  <r>
    <n v="189"/>
    <x v="91"/>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88"/>
    <d v="2012-10-14T00:00:00"/>
    <s v="First Class"/>
    <s v="MP-17470"/>
    <s v="Mark Packer"/>
    <x v="2"/>
    <s v="United States"/>
    <s v="New York City"/>
    <x v="15"/>
    <n v="10035"/>
    <x v="3"/>
    <s v="FUR-BO-10002613"/>
    <x v="0"/>
    <x v="0"/>
    <s v="Atlantic Metals Mobile 4-Shelf Bookcases, Custom Colors"/>
    <n v="899.13599999999997"/>
    <n v="4"/>
    <n v="0.2"/>
    <n v="112.392"/>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d v="2012-10-14T00:00:00"/>
    <s v="First Class"/>
    <s v="MP-17470"/>
    <s v="Mark Packer"/>
    <x v="2"/>
    <s v="United States"/>
    <s v="New York City"/>
    <x v="15"/>
    <n v="10035"/>
    <x v="3"/>
    <s v="OFF-PA-10000061"/>
    <x v="1"/>
    <x v="10"/>
    <s v="Xerox 205"/>
    <n v="51.84"/>
    <n v="8"/>
    <n v="0"/>
    <n v="24.883199999999999"/>
  </r>
  <r>
    <n v="193"/>
    <x v="92"/>
    <x v="1"/>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88"/>
    <d v="2012-10-14T00:00:00"/>
    <s v="First Class"/>
    <s v="MP-17470"/>
    <s v="Mark Packer"/>
    <x v="2"/>
    <s v="United States"/>
    <s v="New York City"/>
    <x v="15"/>
    <n v="10035"/>
    <x v="3"/>
    <s v="OFF-AR-10003514"/>
    <x v="1"/>
    <x v="6"/>
    <s v="4009 Highlighters by Sanford"/>
    <n v="19.899999999999999"/>
    <n v="5"/>
    <n v="0"/>
    <n v="6.5670000000000002"/>
  </r>
  <r>
    <n v="195"/>
    <x v="93"/>
    <x v="1"/>
    <x v="89"/>
    <d v="2012-11-06T00:00:00"/>
    <s v="Standard Class"/>
    <s v="MZ-17515"/>
    <s v="Mary Zewe"/>
    <x v="1"/>
    <s v="United States"/>
    <s v="Redlands"/>
    <x v="1"/>
    <n v="92374"/>
    <x v="1"/>
    <s v="OFF-EN-10001509"/>
    <x v="1"/>
    <x v="12"/>
    <s v="Poly String Tie Envelopes"/>
    <n v="14.28"/>
    <n v="7"/>
    <n v="0"/>
    <n v="6.7115999999999998"/>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92"/>
    <d v="2014-06-30T00:00:00"/>
    <s v="Standard Class"/>
    <s v="MB-17305"/>
    <s v="Maria Bertelson"/>
    <x v="0"/>
    <s v="United States"/>
    <s v="Akron"/>
    <x v="24"/>
    <n v="44312"/>
    <x v="3"/>
    <s v="OFF-PA-10002666"/>
    <x v="1"/>
    <x v="10"/>
    <s v="Southworth 25% Cotton Linen-Finish Paper &amp; Envelopes"/>
    <n v="21.744"/>
    <n v="3"/>
    <n v="0.2"/>
    <n v="6.7949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94"/>
    <d v="2014-12-22T00:00:00"/>
    <s v="Second Class"/>
    <s v="LC-17140"/>
    <s v="Logan Currie"/>
    <x v="0"/>
    <s v="United States"/>
    <s v="Dallas"/>
    <x v="5"/>
    <n v="75220"/>
    <x v="2"/>
    <s v="OFF-AP-10003217"/>
    <x v="1"/>
    <x v="9"/>
    <s v="Eureka Sanitaire  Commercial Upright"/>
    <n v="66.284000000000006"/>
    <n v="2"/>
    <n v="0.8"/>
    <n v="-178.96680000000001"/>
  </r>
  <r>
    <n v="205"/>
    <x v="100"/>
    <x v="3"/>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96"/>
    <d v="2014-12-08T00:00:00"/>
    <s v="Standard Class"/>
    <s v="JH-15985"/>
    <s v="Joseph Holt"/>
    <x v="0"/>
    <s v="United States"/>
    <s v="Saginaw"/>
    <x v="12"/>
    <n v="48601"/>
    <x v="2"/>
    <s v="OFF-ST-10000642"/>
    <x v="1"/>
    <x v="4"/>
    <s v="Tennsco Lockers, Gray"/>
    <n v="83.92"/>
    <n v="4"/>
    <n v="0"/>
    <n v="5.8743999999999996"/>
  </r>
  <r>
    <n v="208"/>
    <x v="102"/>
    <x v="3"/>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900000000001"/>
  </r>
  <r>
    <n v="211"/>
    <x v="102"/>
    <x v="3"/>
    <x v="96"/>
    <d v="2014-12-08T00:00:00"/>
    <s v="Standard Class"/>
    <s v="JH-15985"/>
    <s v="Joseph Holt"/>
    <x v="0"/>
    <s v="United States"/>
    <s v="Saginaw"/>
    <x v="12"/>
    <n v="48601"/>
    <x v="2"/>
    <s v="OFF-ST-10001522"/>
    <x v="1"/>
    <x v="4"/>
    <s v="Gould Plastics 18-Pocket Panel Bin, 34w x 5-1/4d x 20-1/2h"/>
    <n v="91.99"/>
    <n v="1"/>
    <n v="0"/>
    <n v="3.6796000000000002"/>
  </r>
  <r>
    <n v="212"/>
    <x v="103"/>
    <x v="1"/>
    <x v="97"/>
    <d v="2012-02-13T00:00:00"/>
    <s v="Second Class"/>
    <s v="MS-17980"/>
    <s v="Michael Stewart"/>
    <x v="1"/>
    <s v="United States"/>
    <s v="Dallas"/>
    <x v="5"/>
    <n v="75220"/>
    <x v="2"/>
    <s v="TEC-AC-10001266"/>
    <x v="2"/>
    <x v="11"/>
    <s v="Memorex Micro Travel Drive 8 GB"/>
    <n v="20.8"/>
    <n v="2"/>
    <n v="0.2"/>
    <n v="6.5"/>
  </r>
  <r>
    <n v="213"/>
    <x v="104"/>
    <x v="1"/>
    <x v="98"/>
    <d v="2012-01-09T00:00:00"/>
    <s v="Standard Class"/>
    <s v="VW-21775"/>
    <s v="Victoria Wilson"/>
    <x v="1"/>
    <s v="United States"/>
    <s v="Medina"/>
    <x v="24"/>
    <n v="44256"/>
    <x v="3"/>
    <s v="OFF-LA-10004544"/>
    <x v="1"/>
    <x v="2"/>
    <s v="Avery 505"/>
    <n v="23.68"/>
    <n v="2"/>
    <n v="0.2"/>
    <n v="8.8800000000000008"/>
  </r>
  <r>
    <n v="214"/>
    <x v="104"/>
    <x v="1"/>
    <x v="98"/>
    <d v="2012-01-09T00:00:00"/>
    <s v="Standard Class"/>
    <s v="VW-21775"/>
    <s v="Victoria Wilson"/>
    <x v="1"/>
    <s v="United States"/>
    <s v="Medina"/>
    <x v="24"/>
    <n v="44256"/>
    <x v="3"/>
    <s v="FUR-BO-10004695"/>
    <x v="0"/>
    <x v="0"/>
    <s v="O'Sullivan 2-Door Barrister Bookcase in Odessa Pine"/>
    <n v="452.45"/>
    <n v="5"/>
    <n v="0.5"/>
    <n v="-244.32300000000001"/>
  </r>
  <r>
    <n v="215"/>
    <x v="104"/>
    <x v="1"/>
    <x v="98"/>
    <d v="2012-01-09T00:00:00"/>
    <s v="Standard Class"/>
    <s v="VW-21775"/>
    <s v="Victoria Wilson"/>
    <x v="1"/>
    <s v="United States"/>
    <s v="Medina"/>
    <x v="24"/>
    <n v="44256"/>
    <x v="3"/>
    <s v="TEC-PH-10002844"/>
    <x v="2"/>
    <x v="7"/>
    <s v="Speck Products Candyshell Flip Case"/>
    <n v="62.981999999999999"/>
    <n v="3"/>
    <n v="0.4"/>
    <n v="-14.6958"/>
  </r>
  <r>
    <n v="216"/>
    <x v="104"/>
    <x v="1"/>
    <x v="98"/>
    <d v="2012-01-09T00:00:00"/>
    <s v="Standard Class"/>
    <s v="VW-21775"/>
    <s v="Victoria Wilson"/>
    <x v="1"/>
    <s v="United States"/>
    <s v="Medina"/>
    <x v="24"/>
    <n v="44256"/>
    <x v="3"/>
    <s v="TEC-MA-10000864"/>
    <x v="2"/>
    <x v="15"/>
    <s v="Cisco 9971 IP Video Phone Charcoal"/>
    <n v="1188"/>
    <n v="9"/>
    <n v="0.7"/>
    <n v="-950.4"/>
  </r>
  <r>
    <n v="217"/>
    <x v="104"/>
    <x v="1"/>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99"/>
    <d v="2013-11-02T00:00:00"/>
    <s v="Standard Class"/>
    <s v="JH-15910"/>
    <s v="Jonathan Howell"/>
    <x v="0"/>
    <s v="United States"/>
    <s v="Los Angeles"/>
    <x v="1"/>
    <n v="90032"/>
    <x v="1"/>
    <s v="OFF-ST-10001328"/>
    <x v="1"/>
    <x v="4"/>
    <s v="Personal Filing Tote with Lid, Black/Gray"/>
    <n v="93.06"/>
    <n v="6"/>
    <n v="0"/>
    <n v="26.056799999999999"/>
  </r>
  <r>
    <n v="219"/>
    <x v="105"/>
    <x v="0"/>
    <x v="99"/>
    <d v="2013-11-02T00:00:00"/>
    <s v="Standard Class"/>
    <s v="JH-15910"/>
    <s v="Jonathan Howell"/>
    <x v="0"/>
    <s v="United States"/>
    <s v="Los Angeles"/>
    <x v="1"/>
    <n v="90032"/>
    <x v="1"/>
    <s v="TEC-PH-10002563"/>
    <x v="2"/>
    <x v="7"/>
    <s v="Adtran 1202752G1"/>
    <n v="302.37599999999998"/>
    <n v="3"/>
    <n v="0.2"/>
    <n v="22.6782"/>
  </r>
  <r>
    <n v="220"/>
    <x v="106"/>
    <x v="1"/>
    <x v="100"/>
    <d v="2012-12-27T00:00:00"/>
    <s v="First Class"/>
    <s v="JB-15925"/>
    <s v="Joni Blumstein"/>
    <x v="0"/>
    <s v="United States"/>
    <s v="Dublin"/>
    <x v="24"/>
    <n v="43017"/>
    <x v="3"/>
    <s v="OFF-FA-10000585"/>
    <x v="1"/>
    <x v="13"/>
    <s v="OIC Bulk Pack Metal Binder Clips"/>
    <n v="5.5839999999999996"/>
    <n v="2"/>
    <n v="0.2"/>
    <n v="1.8148"/>
  </r>
  <r>
    <n v="221"/>
    <x v="106"/>
    <x v="1"/>
    <x v="100"/>
    <d v="2012-12-27T00:00:00"/>
    <s v="First Class"/>
    <s v="JB-15925"/>
    <s v="Joni Blumstein"/>
    <x v="0"/>
    <s v="United States"/>
    <s v="Dublin"/>
    <x v="24"/>
    <n v="43017"/>
    <x v="3"/>
    <s v="OFF-PA-10004000"/>
    <x v="1"/>
    <x v="10"/>
    <s v="While You Were Out Pads, 50 per Pad, 4 x 5 1/4, Green Cycle"/>
    <n v="22.704000000000001"/>
    <n v="6"/>
    <n v="0.2"/>
    <n v="8.2302"/>
  </r>
  <r>
    <n v="222"/>
    <x v="106"/>
    <x v="1"/>
    <x v="100"/>
    <d v="2012-12-27T00:00:00"/>
    <s v="First Class"/>
    <s v="JB-15925"/>
    <s v="Joni Blumstein"/>
    <x v="0"/>
    <s v="United States"/>
    <s v="Dublin"/>
    <x v="24"/>
    <n v="43017"/>
    <x v="3"/>
    <s v="OFF-BI-10002852"/>
    <x v="1"/>
    <x v="8"/>
    <s v="Ibico Standard Transparent Covers"/>
    <n v="19.776"/>
    <n v="4"/>
    <n v="0.7"/>
    <n v="-13.8432"/>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100"/>
    <d v="2012-12-27T00:00:00"/>
    <s v="First Class"/>
    <s v="JB-15925"/>
    <s v="Joni Blumstein"/>
    <x v="0"/>
    <s v="United States"/>
    <s v="Dublin"/>
    <x v="24"/>
    <n v="43017"/>
    <x v="3"/>
    <s v="TEC-MA-10001148"/>
    <x v="2"/>
    <x v="15"/>
    <s v="Swingline SM12-08 MicroCut Jam Free Shredder"/>
    <n v="479.988"/>
    <n v="4"/>
    <n v="0.7"/>
    <n v="-383.99040000000002"/>
  </r>
  <r>
    <n v="225"/>
    <x v="106"/>
    <x v="1"/>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101"/>
    <d v="2012-08-16T00:00:00"/>
    <s v="Standard Class"/>
    <s v="DS-13180"/>
    <s v="David Smith"/>
    <x v="1"/>
    <s v="United States"/>
    <s v="Detroit"/>
    <x v="12"/>
    <n v="48227"/>
    <x v="2"/>
    <s v="FUR-TA-10003748"/>
    <x v="0"/>
    <x v="3"/>
    <s v="Bevis 36 x 72 Conference Tables"/>
    <n v="622.45000000000005"/>
    <n v="5"/>
    <n v="0"/>
    <n v="136.93899999999999"/>
  </r>
  <r>
    <n v="228"/>
    <x v="107"/>
    <x v="1"/>
    <x v="101"/>
    <d v="2012-08-16T00:00:00"/>
    <s v="Standard Class"/>
    <s v="DS-13180"/>
    <s v="David Smith"/>
    <x v="1"/>
    <s v="United States"/>
    <s v="Detroit"/>
    <x v="12"/>
    <n v="48227"/>
    <x v="2"/>
    <s v="OFF-ST-10002485"/>
    <x v="1"/>
    <x v="4"/>
    <s v="Rogers Deluxe File Chest"/>
    <n v="21.98"/>
    <n v="1"/>
    <n v="0"/>
    <n v="0.2198"/>
  </r>
  <r>
    <n v="229"/>
    <x v="108"/>
    <x v="1"/>
    <x v="102"/>
    <d v="2012-03-04T00:00:00"/>
    <s v="Standard Class"/>
    <s v="VD-21670"/>
    <s v="Valerie Dominguez"/>
    <x v="0"/>
    <s v="United States"/>
    <s v="Columbia"/>
    <x v="18"/>
    <n v="38401"/>
    <x v="0"/>
    <s v="FUR-CH-10004860"/>
    <x v="0"/>
    <x v="1"/>
    <s v="Global Low Back Tilter Chair"/>
    <n v="161.56800000000001"/>
    <n v="2"/>
    <n v="0.2"/>
    <n v="-28.2744"/>
  </r>
  <r>
    <n v="230"/>
    <x v="108"/>
    <x v="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103"/>
    <d v="2011-09-17T00:00:00"/>
    <s v="Standard Class"/>
    <s v="EA-14035"/>
    <s v="Erin Ashbrook"/>
    <x v="1"/>
    <s v="United States"/>
    <s v="Charlotte"/>
    <x v="3"/>
    <n v="28205"/>
    <x v="0"/>
    <s v="OFF-BI-10001679"/>
    <x v="1"/>
    <x v="8"/>
    <s v="GBC Instant Index System for Binding Systems"/>
    <n v="18.648"/>
    <n v="7"/>
    <n v="0.7"/>
    <n v="-12.432"/>
  </r>
  <r>
    <n v="232"/>
    <x v="110"/>
    <x v="3"/>
    <x v="104"/>
    <d v="2014-04-13T00:00:00"/>
    <s v="Standard Class"/>
    <s v="CS-12400"/>
    <s v="Christopher Schild"/>
    <x v="2"/>
    <s v="United States"/>
    <s v="Tampa"/>
    <x v="2"/>
    <n v="33614"/>
    <x v="0"/>
    <s v="FUR-TA-10001705"/>
    <x v="0"/>
    <x v="3"/>
    <s v="Bush Advantage Collection Round Conference Table"/>
    <n v="233.86"/>
    <n v="2"/>
    <n v="0.45"/>
    <n v="-102.048"/>
  </r>
  <r>
    <n v="233"/>
    <x v="110"/>
    <x v="3"/>
    <x v="104"/>
    <d v="2014-04-13T00:00:00"/>
    <s v="Standard Class"/>
    <s v="CS-12400"/>
    <s v="Christopher Schild"/>
    <x v="2"/>
    <s v="United States"/>
    <s v="Tampa"/>
    <x v="2"/>
    <n v="33614"/>
    <x v="0"/>
    <s v="FUR-TA-10003473"/>
    <x v="0"/>
    <x v="3"/>
    <s v="Bretford Rectangular Conference Table Tops"/>
    <n v="620.61450000000002"/>
    <n v="3"/>
    <n v="0.45"/>
    <n v="-248.2458"/>
  </r>
  <r>
    <n v="234"/>
    <x v="110"/>
    <x v="3"/>
    <x v="104"/>
    <d v="2014-04-13T00:00:00"/>
    <s v="Standard Class"/>
    <s v="CS-12400"/>
    <s v="Christopher Schild"/>
    <x v="2"/>
    <s v="United States"/>
    <s v="Tampa"/>
    <x v="2"/>
    <n v="33614"/>
    <x v="0"/>
    <s v="OFF-BI-10001679"/>
    <x v="1"/>
    <x v="8"/>
    <s v="GBC Instant Index System for Binding Systems"/>
    <n v="5.3280000000000003"/>
    <n v="2"/>
    <n v="0.7"/>
    <n v="-3.552"/>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
    <n v="3"/>
    <n v="0.2"/>
    <n v="-7.7247000000000003"/>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30"/>
    <d v="2013-06-10T00:00:00"/>
    <s v="Second Class"/>
    <s v="KL-16645"/>
    <s v="Ken Lonsdale"/>
    <x v="0"/>
    <s v="United States"/>
    <s v="Chicago"/>
    <x v="10"/>
    <n v="60610"/>
    <x v="2"/>
    <s v="FUR-FU-10004351"/>
    <x v="0"/>
    <x v="5"/>
    <s v="Staples"/>
    <n v="11.688000000000001"/>
    <n v="3"/>
    <n v="0.6"/>
    <n v="-4.6752000000000002"/>
  </r>
  <r>
    <n v="241"/>
    <x v="112"/>
    <x v="0"/>
    <x v="30"/>
    <d v="2013-06-10T00:00:00"/>
    <s v="Second Class"/>
    <s v="KL-16645"/>
    <s v="Ken Lonsdale"/>
    <x v="0"/>
    <s v="United States"/>
    <s v="Chicago"/>
    <x v="10"/>
    <n v="60610"/>
    <x v="2"/>
    <s v="TEC-PH-10000011"/>
    <x v="2"/>
    <x v="7"/>
    <s v="PureGear Roll-On Screen Protector"/>
    <n v="31.984000000000002"/>
    <n v="2"/>
    <n v="0.2"/>
    <n v="11.1944"/>
  </r>
  <r>
    <n v="242"/>
    <x v="112"/>
    <x v="0"/>
    <x v="30"/>
    <d v="2013-06-10T00:00:00"/>
    <s v="Second Class"/>
    <s v="KL-16645"/>
    <s v="Ken Lonsdale"/>
    <x v="0"/>
    <s v="United States"/>
    <s v="Chicago"/>
    <x v="10"/>
    <n v="60610"/>
    <x v="2"/>
    <s v="FUR-TA-10002607"/>
    <x v="0"/>
    <x v="3"/>
    <s v="KI Conference Tables"/>
    <n v="177.22499999999999"/>
    <n v="5"/>
    <n v="0.5"/>
    <n v="-120.51300000000001"/>
  </r>
  <r>
    <n v="243"/>
    <x v="112"/>
    <x v="0"/>
    <x v="30"/>
    <d v="2013-06-10T00:00:00"/>
    <s v="Second Class"/>
    <s v="KL-16645"/>
    <s v="Ken Lonsdale"/>
    <x v="0"/>
    <s v="United States"/>
    <s v="Chicago"/>
    <x v="10"/>
    <n v="60610"/>
    <x v="2"/>
    <s v="FUR-FU-10002505"/>
    <x v="0"/>
    <x v="5"/>
    <s v="Eldon 100 Class Desk Accessories"/>
    <n v="4.0439999999999996"/>
    <n v="3"/>
    <n v="0.6"/>
    <n v="-2.8308"/>
  </r>
  <r>
    <n v="244"/>
    <x v="112"/>
    <x v="0"/>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108"/>
    <d v="2013-09-18T00:00:00"/>
    <s v="Standard Class"/>
    <s v="KC-16540"/>
    <s v="Kelly Collister"/>
    <x v="0"/>
    <s v="United States"/>
    <s v="San Diego"/>
    <x v="1"/>
    <n v="92037"/>
    <x v="1"/>
    <s v="TEC-AC-10003832"/>
    <x v="2"/>
    <x v="11"/>
    <s v="Logitech P710e Mobile Speakerphone"/>
    <n v="3347.37"/>
    <n v="13"/>
    <n v="0"/>
    <n v="636.00030000000004"/>
  </r>
  <r>
    <n v="253"/>
    <x v="116"/>
    <x v="0"/>
    <x v="107"/>
    <d v="2013-12-14T00:00:00"/>
    <s v="First Class"/>
    <s v="DL-13315"/>
    <s v="Delfina Latchford"/>
    <x v="0"/>
    <s v="United States"/>
    <s v="New York City"/>
    <x v="15"/>
    <n v="10024"/>
    <x v="3"/>
    <s v="OFF-ST-10001228"/>
    <x v="1"/>
    <x v="4"/>
    <s v="Fellowes Personal Hanging Folder Files, Navy"/>
    <n v="80.58"/>
    <n v="6"/>
    <n v="0"/>
    <n v="22.562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
    <n v="9"/>
    <n v="0.6"/>
    <n v="-8.4923999999999999"/>
  </r>
  <r>
    <n v="256"/>
    <x v="117"/>
    <x v="1"/>
    <x v="109"/>
    <d v="2012-12-04T00:00:00"/>
    <s v="Standard Class"/>
    <s v="DR-12880"/>
    <s v="Dan Reichenbach"/>
    <x v="1"/>
    <s v="United States"/>
    <s v="Chicago"/>
    <x v="10"/>
    <n v="60623"/>
    <x v="2"/>
    <s v="OFF-ST-10004804"/>
    <x v="1"/>
    <x v="4"/>
    <s v="Belkin 19&quot; Vented Equipment Shelf, Black"/>
    <n v="82.367999999999995"/>
    <n v="2"/>
    <n v="0.2"/>
    <n v="-19.5624"/>
  </r>
  <r>
    <n v="257"/>
    <x v="117"/>
    <x v="1"/>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109"/>
    <d v="2012-12-04T00:00:00"/>
    <s v="Standard Class"/>
    <s v="DR-12880"/>
    <s v="Dan Reichenbach"/>
    <x v="1"/>
    <s v="United States"/>
    <s v="Chicago"/>
    <x v="10"/>
    <n v="60623"/>
    <x v="2"/>
    <s v="TEC-PH-10001580"/>
    <x v="2"/>
    <x v="7"/>
    <s v="Logitech Mobile Speakerphone P710e - speaker phone"/>
    <n v="647.904"/>
    <n v="6"/>
    <n v="0.2"/>
    <n v="56.691600000000001"/>
  </r>
  <r>
    <n v="259"/>
    <x v="118"/>
    <x v="3"/>
    <x v="96"/>
    <d v="2014-12-04T00:00:00"/>
    <s v="Second Class"/>
    <s v="CC-12670"/>
    <s v="Craig Carreira"/>
    <x v="0"/>
    <s v="United States"/>
    <s v="New York City"/>
    <x v="15"/>
    <n v="10009"/>
    <x v="3"/>
    <s v="TEC-AC-10000290"/>
    <x v="2"/>
    <x v="11"/>
    <s v="Sabrent 4-Port USB 2.0 Hub"/>
    <n v="20.37"/>
    <n v="3"/>
    <n v="0"/>
    <n v="6.9257999999999997"/>
  </r>
  <r>
    <n v="260"/>
    <x v="118"/>
    <x v="3"/>
    <x v="96"/>
    <d v="2014-12-04T00:00:00"/>
    <s v="Second Class"/>
    <s v="CC-12670"/>
    <s v="Craig Carreira"/>
    <x v="0"/>
    <s v="United States"/>
    <s v="New York City"/>
    <x v="15"/>
    <n v="10009"/>
    <x v="3"/>
    <s v="OFF-ST-10002790"/>
    <x v="1"/>
    <x v="4"/>
    <s v="Safco Industrial Shelving"/>
    <n v="221.55"/>
    <n v="3"/>
    <n v="0"/>
    <n v="6.6464999999999996"/>
  </r>
  <r>
    <n v="261"/>
    <x v="118"/>
    <x v="3"/>
    <x v="96"/>
    <d v="2014-12-04T00:00:00"/>
    <s v="Second Class"/>
    <s v="CC-12670"/>
    <s v="Craig Carreira"/>
    <x v="0"/>
    <s v="United States"/>
    <s v="New York City"/>
    <x v="15"/>
    <n v="10009"/>
    <x v="3"/>
    <s v="OFF-BI-10003460"/>
    <x v="1"/>
    <x v="8"/>
    <s v="Acco 3-Hole Punch"/>
    <n v="17.52"/>
    <n v="5"/>
    <n v="0.2"/>
    <n v="6.1319999999999997"/>
  </r>
  <r>
    <n v="262"/>
    <x v="11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01"/>
  </r>
  <r>
    <n v="264"/>
    <x v="120"/>
    <x v="2"/>
    <x v="111"/>
    <d v="2011-09-21T00:00:00"/>
    <s v="Second Class"/>
    <s v="SB-20290"/>
    <s v="Sean Braxton"/>
    <x v="1"/>
    <s v="United States"/>
    <s v="Houston"/>
    <x v="5"/>
    <n v="77036"/>
    <x v="2"/>
    <s v="TEC-MA-10003353"/>
    <x v="2"/>
    <x v="15"/>
    <s v="Xerox WorkCentre 6505DN Laser Multifunction Printer"/>
    <n v="2519.9580000000001"/>
    <n v="7"/>
    <n v="0.4"/>
    <n v="-251.9958"/>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5999999999999"/>
  </r>
  <r>
    <n v="267"/>
    <x v="123"/>
    <x v="3"/>
    <x v="114"/>
    <d v="2014-06-21T00:00:00"/>
    <s v="Standard Class"/>
    <s v="CB-12535"/>
    <s v="Claudia Bergmann"/>
    <x v="1"/>
    <s v="United States"/>
    <s v="Chapel Hill"/>
    <x v="3"/>
    <n v="27514"/>
    <x v="0"/>
    <s v="OFF-AR-10003602"/>
    <x v="1"/>
    <x v="6"/>
    <s v="Quartet Omega Colored Chalk, 12/Pack"/>
    <n v="14.016"/>
    <n v="3"/>
    <n v="0.2"/>
    <n v="4.7304000000000004"/>
  </r>
  <r>
    <n v="268"/>
    <x v="124"/>
    <x v="0"/>
    <x v="115"/>
    <d v="2013-01-28T00:00:00"/>
    <s v="Standard Class"/>
    <s v="PG-18895"/>
    <s v="Paul Gonzalez"/>
    <x v="0"/>
    <s v="United States"/>
    <s v="Morristown"/>
    <x v="30"/>
    <n v="7960"/>
    <x v="3"/>
    <s v="OFF-FA-10003472"/>
    <x v="1"/>
    <x v="13"/>
    <s v="Bagged Rubber Bands"/>
    <n v="7.56"/>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02"/>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9"/>
  </r>
  <r>
    <n v="272"/>
    <x v="127"/>
    <x v="1"/>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117"/>
    <d v="2012-07-31T00:00:00"/>
    <s v="First Class"/>
    <s v="HA-14920"/>
    <s v="Helen Andreada"/>
    <x v="0"/>
    <s v="United States"/>
    <s v="San Francisco"/>
    <x v="1"/>
    <n v="94109"/>
    <x v="1"/>
    <s v="FUR-FU-10003274"/>
    <x v="0"/>
    <x v="5"/>
    <s v="Regeneration Desk Collection"/>
    <n v="5.28"/>
    <n v="3"/>
    <n v="0"/>
    <n v="2.3231999999999999"/>
  </r>
  <r>
    <n v="274"/>
    <x v="127"/>
    <x v="1"/>
    <x v="117"/>
    <d v="2012-07-31T00:00:00"/>
    <s v="First Class"/>
    <s v="HA-14920"/>
    <s v="Helen Andreada"/>
    <x v="0"/>
    <s v="United States"/>
    <s v="San Francisco"/>
    <x v="1"/>
    <n v="94109"/>
    <x v="1"/>
    <s v="OFF-BI-10002557"/>
    <x v="1"/>
    <x v="8"/>
    <s v="Presstex Flexible Ring Binders"/>
    <n v="10.92"/>
    <n v="3"/>
    <n v="0.2"/>
    <n v="4.0949999999999998"/>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
  </r>
  <r>
    <n v="277"/>
    <x v="129"/>
    <x v="3"/>
    <x v="119"/>
    <d v="2014-10-18T00:00:00"/>
    <s v="Standard Class"/>
    <s v="AG-10495"/>
    <s v="Andrew Gjertsen"/>
    <x v="1"/>
    <s v="United States"/>
    <s v="Philadelphia"/>
    <x v="9"/>
    <n v="19140"/>
    <x v="3"/>
    <s v="OFF-PA-10000673"/>
    <x v="1"/>
    <x v="10"/>
    <s v="Post-it “Important Message” Note Pad, Neon Colors, 50 Sheets/Pad"/>
    <n v="11.648"/>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4"/>
    <n v="3"/>
    <n v="0.2"/>
    <n v="8.6940000000000008"/>
  </r>
  <r>
    <n v="281"/>
    <x v="130"/>
    <x v="1"/>
    <x v="120"/>
    <d v="2012-09-28T00:00:00"/>
    <s v="Second Class"/>
    <s v="SC-20725"/>
    <s v="Steven Cartwright"/>
    <x v="0"/>
    <s v="United States"/>
    <s v="Houston"/>
    <x v="5"/>
    <n v="77070"/>
    <x v="2"/>
    <s v="OFF-BI-10004967"/>
    <x v="1"/>
    <x v="8"/>
    <s v="Round Ring Binders"/>
    <n v="2.08"/>
    <n v="5"/>
    <n v="0.8"/>
    <n v="-3.4319999999999999"/>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
  </r>
  <r>
    <n v="284"/>
    <x v="132"/>
    <x v="1"/>
    <x v="120"/>
    <d v="2012-10-02T00:00:00"/>
    <s v="Standard Class"/>
    <s v="TB-21520"/>
    <s v="Tracy Blumstein"/>
    <x v="0"/>
    <s v="United States"/>
    <s v="Portland"/>
    <x v="21"/>
    <n v="97206"/>
    <x v="1"/>
    <s v="OFF-PA-10000474"/>
    <x v="1"/>
    <x v="10"/>
    <s v="Staples"/>
    <n v="141.76"/>
    <n v="5"/>
    <n v="0.2"/>
    <n v="47.844000000000001"/>
  </r>
  <r>
    <n v="285"/>
    <x v="132"/>
    <x v="1"/>
    <x v="120"/>
    <d v="2012-10-02T00:00:00"/>
    <s v="Standard Class"/>
    <s v="TB-21520"/>
    <s v="Tracy Blumstein"/>
    <x v="0"/>
    <s v="United States"/>
    <s v="Portland"/>
    <x v="21"/>
    <n v="97206"/>
    <x v="1"/>
    <s v="TEC-AC-10001956"/>
    <x v="2"/>
    <x v="11"/>
    <s v="Microsoft Arc Touch Mouse"/>
    <n v="239.8"/>
    <n v="5"/>
    <n v="0.2"/>
    <n v="47.96"/>
  </r>
  <r>
    <n v="286"/>
    <x v="132"/>
    <x v="1"/>
    <x v="120"/>
    <d v="2012-10-02T00:00:00"/>
    <s v="Standard Class"/>
    <s v="TB-21520"/>
    <s v="Tracy Blumstein"/>
    <x v="0"/>
    <s v="United States"/>
    <s v="Portland"/>
    <x v="21"/>
    <n v="97206"/>
    <x v="1"/>
    <s v="OFF-PA-10004100"/>
    <x v="1"/>
    <x v="10"/>
    <s v="Xerox 216"/>
    <n v="31.103999999999999"/>
    <n v="6"/>
    <n v="0.2"/>
    <n v="10.8864"/>
  </r>
  <r>
    <n v="287"/>
    <x v="133"/>
    <x v="0"/>
    <x v="122"/>
    <d v="2013-12-21T00:00:00"/>
    <s v="Second Class"/>
    <s v="AH-10195"/>
    <s v="Alan Haines"/>
    <x v="1"/>
    <s v="United States"/>
    <s v="Tamarac"/>
    <x v="2"/>
    <n v="33319"/>
    <x v="0"/>
    <s v="OFF-BI-10000778"/>
    <x v="1"/>
    <x v="8"/>
    <s v="GBC VeloBinder Electric Binding Machine"/>
    <n v="254.05799999999999"/>
    <n v="7"/>
    <n v="0.7"/>
    <n v="-169.37200000000001"/>
  </r>
  <r>
    <n v="288"/>
    <x v="133"/>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122"/>
    <d v="2013-12-21T00:00:00"/>
    <s v="Second Class"/>
    <s v="AH-10195"/>
    <s v="Alan Haines"/>
    <x v="1"/>
    <s v="United States"/>
    <s v="Tamarac"/>
    <x v="2"/>
    <n v="33319"/>
    <x v="0"/>
    <s v="OFF-SU-10000646"/>
    <x v="1"/>
    <x v="14"/>
    <s v="Premier Automatic Letter Opener"/>
    <n v="961.48"/>
    <n v="5"/>
    <n v="0.2"/>
    <n v="-204.31450000000001"/>
  </r>
  <r>
    <n v="290"/>
    <x v="134"/>
    <x v="0"/>
    <x v="73"/>
    <d v="2013-11-25T00:00:00"/>
    <s v="Second Class"/>
    <s v="NZ-18565"/>
    <s v="Nick Zandusky"/>
    <x v="2"/>
    <s v="United States"/>
    <s v="Columbus"/>
    <x v="24"/>
    <n v="43229"/>
    <x v="3"/>
    <s v="OFF-FA-10002983"/>
    <x v="1"/>
    <x v="13"/>
    <s v="Advantus SlideClip Paper Clips"/>
    <n v="19.096"/>
    <n v="7"/>
    <n v="0.2"/>
    <n v="6.6836000000000002"/>
  </r>
  <r>
    <n v="291"/>
    <x v="134"/>
    <x v="0"/>
    <x v="73"/>
    <d v="2013-11-25T00:00:00"/>
    <s v="Second Class"/>
    <s v="NZ-18565"/>
    <s v="Nick Zandusky"/>
    <x v="2"/>
    <s v="United States"/>
    <s v="Columbus"/>
    <x v="24"/>
    <n v="43229"/>
    <x v="3"/>
    <s v="OFF-LA-10004689"/>
    <x v="1"/>
    <x v="2"/>
    <s v="Avery 512"/>
    <n v="18.495999999999999"/>
    <n v="8"/>
    <n v="0.2"/>
    <n v="6.2423999999999999"/>
  </r>
  <r>
    <n v="292"/>
    <x v="134"/>
    <x v="0"/>
    <x v="73"/>
    <d v="2013-11-25T00:00:00"/>
    <s v="Second Class"/>
    <s v="NZ-18565"/>
    <s v="Nick Zandusky"/>
    <x v="2"/>
    <s v="United States"/>
    <s v="Columbus"/>
    <x v="24"/>
    <n v="43229"/>
    <x v="3"/>
    <s v="TEC-AC-10002001"/>
    <x v="2"/>
    <x v="11"/>
    <s v="Logitech Wireless Gaming Headset G930"/>
    <n v="255.98400000000001"/>
    <n v="2"/>
    <n v="0.2"/>
    <n v="54.396599999999999"/>
  </r>
  <r>
    <n v="293"/>
    <x v="134"/>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
    <n v="3"/>
    <n v="0.2"/>
    <n v="20.155799999999999"/>
  </r>
  <r>
    <n v="296"/>
    <x v="135"/>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58"/>
    <d v="2011-12-28T00:00:00"/>
    <s v="First Class"/>
    <s v="KL-16555"/>
    <s v="Kelly Lampkin"/>
    <x v="1"/>
    <s v="United States"/>
    <s v="Colorado Springs"/>
    <x v="22"/>
    <n v="80906"/>
    <x v="1"/>
    <s v="OFF-BI-10004593"/>
    <x v="1"/>
    <x v="8"/>
    <s v="Ibico Laser Imprintable Binding System Covers"/>
    <n v="78.599999999999994"/>
    <n v="5"/>
    <n v="0.7"/>
    <n v="-62.88"/>
  </r>
  <r>
    <n v="298"/>
    <x v="135"/>
    <x v="2"/>
    <x v="58"/>
    <d v="2011-12-28T00:00:00"/>
    <s v="First Class"/>
    <s v="KL-16555"/>
    <s v="Kelly Lampkin"/>
    <x v="1"/>
    <s v="United States"/>
    <s v="Colorado Springs"/>
    <x v="22"/>
    <n v="80906"/>
    <x v="1"/>
    <s v="OFF-FA-10004854"/>
    <x v="1"/>
    <x v="13"/>
    <s v="Vinyl Coated Wire Paper Clips in Organizer Box, 800/Box"/>
    <n v="27.552"/>
    <n v="3"/>
    <n v="0.2"/>
    <n v="9.2988"/>
  </r>
  <r>
    <n v="299"/>
    <x v="136"/>
    <x v="0"/>
    <x v="99"/>
    <d v="2013-11-04T00:00:00"/>
    <s v="Standard Class"/>
    <s v="JD-15895"/>
    <s v="Jonathan Doherty"/>
    <x v="1"/>
    <s v="United States"/>
    <s v="Belleville"/>
    <x v="30"/>
    <n v="7109"/>
    <x v="3"/>
    <s v="OFF-PA-10002105"/>
    <x v="1"/>
    <x v="10"/>
    <s v="Xerox 223"/>
    <n v="32.4"/>
    <n v="5"/>
    <n v="0"/>
    <n v="15.552"/>
  </r>
  <r>
    <n v="300"/>
    <x v="136"/>
    <x v="0"/>
    <x v="99"/>
    <d v="2013-11-04T00:00:00"/>
    <s v="Standard Class"/>
    <s v="JD-15895"/>
    <s v="Jonathan Doherty"/>
    <x v="1"/>
    <s v="United States"/>
    <s v="Belleville"/>
    <x v="30"/>
    <n v="7109"/>
    <x v="3"/>
    <s v="OFF-ST-10002756"/>
    <x v="1"/>
    <x v="4"/>
    <s v="Tennsco Stur-D-Stor Boltless Shelving, 5 Shelves, 24&quot; Deep, Sand"/>
    <n v="1082.48"/>
    <n v="8"/>
    <n v="0"/>
    <n v="10.8248"/>
  </r>
  <r>
    <n v="301"/>
    <x v="136"/>
    <x v="0"/>
    <x v="99"/>
    <d v="2013-11-04T00:00:00"/>
    <s v="Standard Class"/>
    <s v="JD-15895"/>
    <s v="Jonathan Doherty"/>
    <x v="1"/>
    <s v="United States"/>
    <s v="Belleville"/>
    <x v="30"/>
    <n v="7109"/>
    <x v="3"/>
    <s v="OFF-PA-10004243"/>
    <x v="1"/>
    <x v="10"/>
    <s v="Xerox 1939"/>
    <n v="56.91"/>
    <n v="3"/>
    <n v="0"/>
    <n v="27.316800000000001"/>
  </r>
  <r>
    <n v="302"/>
    <x v="136"/>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123"/>
    <d v="2014-11-24T00:00:00"/>
    <s v="Standard Class"/>
    <s v="JH-15910"/>
    <s v="Jonathan Howell"/>
    <x v="0"/>
    <s v="United States"/>
    <s v="Chicago"/>
    <x v="10"/>
    <n v="60623"/>
    <x v="2"/>
    <s v="FUR-TA-10002533"/>
    <x v="0"/>
    <x v="3"/>
    <s v="BPI Conference Tables"/>
    <n v="219.07499999999999"/>
    <n v="3"/>
    <n v="0.5"/>
    <n v="-131.44499999999999"/>
  </r>
  <r>
    <n v="305"/>
    <x v="138"/>
    <x v="1"/>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1-04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126"/>
    <d v="2013-09-15T00:00:00"/>
    <s v="Second Class"/>
    <s v="BP-11185"/>
    <s v="Ben Peterman"/>
    <x v="1"/>
    <s v="United States"/>
    <s v="Arvada"/>
    <x v="22"/>
    <n v="80004"/>
    <x v="1"/>
    <s v="FUR-FU-10001756"/>
    <x v="0"/>
    <x v="5"/>
    <s v="Eldon Expressions Desk Accessory, Wood Photo Frame, Mahogany"/>
    <n v="15.231999999999999"/>
    <n v="1"/>
    <n v="0.2"/>
    <n v="1.7136"/>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128"/>
    <d v="2011-08-16T00:00:00"/>
    <s v="Standard Class"/>
    <s v="AG-10525"/>
    <s v="Andy Gerbode"/>
    <x v="1"/>
    <s v="United States"/>
    <s v="Saint Petersburg"/>
    <x v="2"/>
    <n v="33710"/>
    <x v="0"/>
    <s v="TEC-PH-10002398"/>
    <x v="2"/>
    <x v="7"/>
    <s v="AT&amp;T 1070 Corded Phone"/>
    <n v="178.38399999999999"/>
    <n v="2"/>
    <n v="0.2"/>
    <n v="22.297999999999998"/>
  </r>
  <r>
    <n v="316"/>
    <x v="144"/>
    <x v="2"/>
    <x v="128"/>
    <d v="2011-08-16T00:00:00"/>
    <s v="Standard Class"/>
    <s v="AG-10525"/>
    <s v="Andy Gerbode"/>
    <x v="1"/>
    <s v="United States"/>
    <s v="Saint Petersburg"/>
    <x v="2"/>
    <n v="33710"/>
    <x v="0"/>
    <s v="OFF-PA-10001937"/>
    <x v="1"/>
    <x v="10"/>
    <s v="Xerox 21"/>
    <n v="15.552"/>
    <n v="3"/>
    <n v="0.2"/>
    <n v="5.4432"/>
  </r>
  <r>
    <n v="317"/>
    <x v="145"/>
    <x v="2"/>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1"/>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2000000000001"/>
    <n v="1"/>
    <n v="0.2"/>
    <n v="0.99950000000000006"/>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3999999999997"/>
    <n v="2"/>
    <n v="0.2"/>
    <n v="3.3889999999999998"/>
  </r>
  <r>
    <n v="329"/>
    <x v="150"/>
    <x v="0"/>
    <x v="133"/>
    <d v="2013-09-02T00:00:00"/>
    <s v="First Class"/>
    <s v="PO-18850"/>
    <s v="Patrick O'Brill"/>
    <x v="0"/>
    <s v="United States"/>
    <s v="Philadelphia"/>
    <x v="9"/>
    <n v="19143"/>
    <x v="3"/>
    <s v="FUR-CH-10003312"/>
    <x v="0"/>
    <x v="1"/>
    <s v="Hon 2090 “Pillow Soft” Series Mid Back Swivel/Tilt Chairs"/>
    <n v="786.74400000000003"/>
    <n v="4"/>
    <n v="0.3"/>
    <n v="-258.5016"/>
  </r>
  <r>
    <n v="330"/>
    <x v="150"/>
    <x v="0"/>
    <x v="133"/>
    <d v="2013-09-02T00:00:00"/>
    <s v="First Class"/>
    <s v="PO-18850"/>
    <s v="Patrick O'Brill"/>
    <x v="0"/>
    <s v="United States"/>
    <s v="Philadelphia"/>
    <x v="9"/>
    <n v="19143"/>
    <x v="3"/>
    <s v="OFF-LA-10001074"/>
    <x v="1"/>
    <x v="2"/>
    <s v="Round Specialty Laser Printer Labels"/>
    <n v="100.24"/>
    <n v="10"/>
    <n v="0.2"/>
    <n v="33.831000000000003"/>
  </r>
  <r>
    <n v="331"/>
    <x v="150"/>
    <x v="0"/>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134"/>
    <d v="2013-04-30T00:00:00"/>
    <s v="Second Class"/>
    <s v="JL-15850"/>
    <s v="John Lucas"/>
    <x v="0"/>
    <s v="United States"/>
    <s v="Philadelphia"/>
    <x v="9"/>
    <n v="19134"/>
    <x v="3"/>
    <s v="TEC-PH-10004614"/>
    <x v="2"/>
    <x v="7"/>
    <s v="AT&amp;T 841000 Phone"/>
    <n v="82.8"/>
    <n v="2"/>
    <n v="0.4"/>
    <n v="-20.7"/>
  </r>
  <r>
    <n v="333"/>
    <x v="151"/>
    <x v="0"/>
    <x v="134"/>
    <d v="2013-04-30T00:00:00"/>
    <s v="Second Class"/>
    <s v="JL-15850"/>
    <s v="John Lucas"/>
    <x v="0"/>
    <s v="United States"/>
    <s v="Philadelphia"/>
    <x v="9"/>
    <n v="19134"/>
    <x v="3"/>
    <s v="OFF-BI-10001153"/>
    <x v="1"/>
    <x v="8"/>
    <s v="Ibico Recycled Grain-Textured Covers"/>
    <n v="20.724"/>
    <n v="2"/>
    <n v="0.7"/>
    <n v="-13.816000000000001"/>
  </r>
  <r>
    <n v="334"/>
    <x v="151"/>
    <x v="0"/>
    <x v="134"/>
    <d v="2013-04-30T00:00:00"/>
    <s v="Second Class"/>
    <s v="JL-15850"/>
    <s v="John Lucas"/>
    <x v="0"/>
    <s v="United States"/>
    <s v="Philadelphia"/>
    <x v="9"/>
    <n v="19134"/>
    <x v="3"/>
    <s v="OFF-BI-10001982"/>
    <x v="1"/>
    <x v="8"/>
    <s v="Wilson Jones Custom Binder Spines &amp; Labels"/>
    <n v="4.8959999999999999"/>
    <n v="3"/>
    <n v="0.7"/>
    <n v="-3.4272"/>
  </r>
  <r>
    <n v="335"/>
    <x v="152"/>
    <x v="1"/>
    <x v="135"/>
    <d v="2012-09-04T00:00:00"/>
    <s v="Second Class"/>
    <s v="DB-13615"/>
    <s v="Doug Bickford"/>
    <x v="0"/>
    <s v="United States"/>
    <s v="Los Angeles"/>
    <x v="1"/>
    <n v="90045"/>
    <x v="1"/>
    <s v="OFF-BI-10001922"/>
    <x v="1"/>
    <x v="8"/>
    <s v="Storex Dura Pro Binders"/>
    <n v="4.7519999999999998"/>
    <n v="1"/>
    <n v="0.2"/>
    <n v="1.6037999999999999"/>
  </r>
  <r>
    <n v="336"/>
    <x v="152"/>
    <x v="1"/>
    <x v="135"/>
    <d v="2012-09-04T00:00:00"/>
    <s v="Second Class"/>
    <s v="DB-13615"/>
    <s v="Doug Bickford"/>
    <x v="0"/>
    <s v="United States"/>
    <s v="Los Angeles"/>
    <x v="1"/>
    <n v="90045"/>
    <x v="1"/>
    <s v="TEC-CO-10001449"/>
    <x v="2"/>
    <x v="16"/>
    <s v="Hewlett Packard LaserJet 3310 Copier"/>
    <n v="959.98400000000004"/>
    <n v="2"/>
    <n v="0.2"/>
    <n v="335.99439999999998"/>
  </r>
  <r>
    <n v="337"/>
    <x v="152"/>
    <x v="1"/>
    <x v="135"/>
    <d v="2012-09-04T00:00:00"/>
    <s v="Second Class"/>
    <s v="DB-13615"/>
    <s v="Doug Bickford"/>
    <x v="0"/>
    <s v="United States"/>
    <s v="Los Angeles"/>
    <x v="1"/>
    <n v="90045"/>
    <x v="1"/>
    <s v="OFF-BI-10004140"/>
    <x v="1"/>
    <x v="8"/>
    <s v="Avery Non-Stick Binders"/>
    <n v="14.368"/>
    <n v="4"/>
    <n v="0.2"/>
    <n v="4.49"/>
  </r>
  <r>
    <n v="338"/>
    <x v="153"/>
    <x v="2"/>
    <x v="136"/>
    <d v="2011-07-17T00:00:00"/>
    <s v="Standard Class"/>
    <s v="AC-10420"/>
    <s v="Alyssa Crouse"/>
    <x v="1"/>
    <s v="United States"/>
    <s v="San Francisco"/>
    <x v="1"/>
    <n v="94122"/>
    <x v="1"/>
    <s v="OFF-BI-10003314"/>
    <x v="1"/>
    <x v="8"/>
    <s v="Tuff Stuff Recycled Round Ring Binders"/>
    <n v="7.7119999999999997"/>
    <n v="2"/>
    <n v="0.2"/>
    <n v="2.7955999999999999"/>
  </r>
  <r>
    <n v="339"/>
    <x v="153"/>
    <x v="2"/>
    <x v="136"/>
    <d v="2011-07-17T00:00:00"/>
    <s v="Standard Class"/>
    <s v="AC-10420"/>
    <s v="Alyssa Crouse"/>
    <x v="1"/>
    <s v="United States"/>
    <s v="San Francisco"/>
    <x v="1"/>
    <n v="94122"/>
    <x v="1"/>
    <s v="FUR-TA-10004575"/>
    <x v="0"/>
    <x v="3"/>
    <s v="Hon 5100 Series Wood Tables"/>
    <n v="698.35199999999998"/>
    <n v="3"/>
    <n v="0.2"/>
    <n v="-17.4588"/>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60000000000001"/>
  </r>
  <r>
    <n v="342"/>
    <x v="155"/>
    <x v="2"/>
    <x v="138"/>
    <d v="2011-04-17T00:00:00"/>
    <s v="Second Class"/>
    <s v="JD-15895"/>
    <s v="Jonathan Doherty"/>
    <x v="1"/>
    <s v="United States"/>
    <s v="Philadelphia"/>
    <x v="9"/>
    <n v="19140"/>
    <x v="3"/>
    <s v="OFF-BI-10003656"/>
    <x v="1"/>
    <x v="8"/>
    <s v="Fellowes PB200 Plastic Comb Binding Machine"/>
    <n v="509.97"/>
    <n v="10"/>
    <n v="0.7"/>
    <n v="-407.976"/>
  </r>
  <r>
    <n v="343"/>
    <x v="155"/>
    <x v="2"/>
    <x v="138"/>
    <d v="2011-04-17T00:00:00"/>
    <s v="Second Class"/>
    <s v="JD-15895"/>
    <s v="Jonathan Doherty"/>
    <x v="1"/>
    <s v="United States"/>
    <s v="Philadelphia"/>
    <x v="9"/>
    <n v="19140"/>
    <x v="3"/>
    <s v="OFF-FA-10002780"/>
    <x v="1"/>
    <x v="13"/>
    <s v="Staples"/>
    <n v="30.992000000000001"/>
    <n v="13"/>
    <n v="0.2"/>
    <n v="10.0724"/>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139"/>
    <d v="2012-12-24T00:00:00"/>
    <s v="Standard Class"/>
    <s v="CS-12130"/>
    <s v="Chad Sievert"/>
    <x v="0"/>
    <s v="United States"/>
    <s v="Austin"/>
    <x v="5"/>
    <n v="78745"/>
    <x v="2"/>
    <s v="OFF-ST-10000107"/>
    <x v="1"/>
    <x v="4"/>
    <s v="Fellowes Super Stor/Drawer"/>
    <n v="88.8"/>
    <n v="4"/>
    <n v="0.2"/>
    <n v="-2.2200000000000002"/>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141"/>
    <d v="2014-07-13T00:00:00"/>
    <s v="Standard Class"/>
    <s v="TD-20995"/>
    <s v="Tamara Dahlen"/>
    <x v="0"/>
    <s v="United States"/>
    <s v="Lowell"/>
    <x v="31"/>
    <n v="1852"/>
    <x v="3"/>
    <s v="OFF-PA-10000249"/>
    <x v="1"/>
    <x v="10"/>
    <s v="Staples"/>
    <n v="24.56"/>
    <n v="2"/>
    <n v="0"/>
    <n v="11.543200000000001"/>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200000000001"/>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400000000001"/>
  </r>
  <r>
    <n v="354"/>
    <x v="159"/>
    <x v="0"/>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143"/>
    <d v="2013-04-14T00:00:00"/>
    <s v="Standard Class"/>
    <s v="JL-15505"/>
    <s v="Jeremy Lonsdale"/>
    <x v="0"/>
    <s v="United States"/>
    <s v="New York City"/>
    <x v="15"/>
    <n v="10035"/>
    <x v="3"/>
    <s v="FUR-BO-10002268"/>
    <x v="0"/>
    <x v="0"/>
    <s v="Sauder Barrister Bookcases"/>
    <n v="388.70400000000001"/>
    <n v="6"/>
    <n v="0.2"/>
    <n v="-4.8587999999999996"/>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4"/>
  </r>
  <r>
    <n v="359"/>
    <x v="161"/>
    <x v="0"/>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6"/>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2"/>
  </r>
  <r>
    <n v="369"/>
    <x v="165"/>
    <x v="0"/>
    <x v="147"/>
    <d v="2013-10-22T00:00:00"/>
    <s v="Same Day"/>
    <s v="MK-17905"/>
    <s v="Michael Kennedy"/>
    <x v="1"/>
    <s v="United States"/>
    <s v="Manchester"/>
    <x v="29"/>
    <n v="6040"/>
    <x v="3"/>
    <s v="OFF-ST-10002406"/>
    <x v="1"/>
    <x v="4"/>
    <s v="Pizazz Global Quick File"/>
    <n v="104.79"/>
    <n v="7"/>
    <n v="0"/>
    <n v="29.341200000000001"/>
  </r>
  <r>
    <n v="370"/>
    <x v="165"/>
    <x v="0"/>
    <x v="147"/>
    <d v="2013-10-22T00:00:00"/>
    <s v="Same Day"/>
    <s v="MK-17905"/>
    <s v="Michael Kennedy"/>
    <x v="1"/>
    <s v="United States"/>
    <s v="Manchester"/>
    <x v="29"/>
    <n v="6040"/>
    <x v="3"/>
    <s v="FUR-BO-10002545"/>
    <x v="0"/>
    <x v="0"/>
    <s v="Atlantic Metals Mobile 3-Shelf Bookcases, Custom Colors"/>
    <n v="1043.92"/>
    <n v="4"/>
    <n v="0"/>
    <n v="271.41919999999999"/>
  </r>
  <r>
    <n v="371"/>
    <x v="166"/>
    <x v="3"/>
    <x v="148"/>
    <d v="2014-06-05T00:00:00"/>
    <s v="Standard Class"/>
    <s v="GT-14755"/>
    <s v="Guy Thornton"/>
    <x v="0"/>
    <s v="United States"/>
    <s v="Harlingen"/>
    <x v="5"/>
    <n v="78550"/>
    <x v="2"/>
    <s v="OFF-PA-10002036"/>
    <x v="1"/>
    <x v="10"/>
    <s v="Xerox 1930"/>
    <n v="25.92"/>
    <n v="5"/>
    <n v="0.2"/>
    <n v="9.3960000000000008"/>
  </r>
  <r>
    <n v="372"/>
    <x v="166"/>
    <x v="3"/>
    <x v="148"/>
    <d v="2014-06-05T00:00:00"/>
    <s v="Standard Class"/>
    <s v="GT-14755"/>
    <s v="Guy Thornton"/>
    <x v="0"/>
    <s v="United States"/>
    <s v="Harlingen"/>
    <x v="5"/>
    <n v="78550"/>
    <x v="2"/>
    <s v="OFF-ST-10002205"/>
    <x v="1"/>
    <x v="4"/>
    <s v="File Shuttle I and Handi-File"/>
    <n v="53.423999999999999"/>
    <n v="3"/>
    <n v="0.2"/>
    <n v="4.6745999999999999"/>
  </r>
  <r>
    <n v="373"/>
    <x v="167"/>
    <x v="2"/>
    <x v="149"/>
    <d v="2011-07-27T00:00:00"/>
    <s v="Standard Class"/>
    <s v="AG-10900"/>
    <s v="Arthur Gainer"/>
    <x v="0"/>
    <s v="United States"/>
    <s v="Tucson"/>
    <x v="16"/>
    <n v="85705"/>
    <x v="1"/>
    <s v="OFF-BI-10001982"/>
    <x v="1"/>
    <x v="8"/>
    <s v="Wilson Jones Custom Binder Spines &amp; Labels"/>
    <n v="8.16"/>
    <n v="5"/>
    <n v="0.7"/>
    <n v="-5.7119999999999997"/>
  </r>
  <r>
    <n v="374"/>
    <x v="167"/>
    <x v="2"/>
    <x v="149"/>
    <d v="2011-07-27T00:00:00"/>
    <s v="Standard Class"/>
    <s v="AG-10900"/>
    <s v="Arthur Gainer"/>
    <x v="0"/>
    <s v="United States"/>
    <s v="Tucson"/>
    <x v="16"/>
    <n v="85705"/>
    <x v="1"/>
    <s v="TEC-AC-10003911"/>
    <x v="2"/>
    <x v="11"/>
    <s v="NETGEAR AC1750 Dual Band Gigabit Smart WiFi Router"/>
    <n v="1023.936"/>
    <n v="8"/>
    <n v="0.2"/>
    <n v="179.18879999999999"/>
  </r>
  <r>
    <n v="375"/>
    <x v="167"/>
    <x v="2"/>
    <x v="149"/>
    <d v="2011-07-27T00:00:00"/>
    <s v="Standard Class"/>
    <s v="AG-10900"/>
    <s v="Arthur Gainer"/>
    <x v="0"/>
    <s v="United States"/>
    <s v="Tucson"/>
    <x v="16"/>
    <n v="85705"/>
    <x v="1"/>
    <s v="OFF-AR-10000658"/>
    <x v="1"/>
    <x v="6"/>
    <s v="Newell 324"/>
    <n v="9.24"/>
    <n v="1"/>
    <n v="0.2"/>
    <n v="0.92400000000000004"/>
  </r>
  <r>
    <n v="376"/>
    <x v="167"/>
    <x v="2"/>
    <x v="149"/>
    <d v="2011-07-27T00:00:00"/>
    <s v="Standard Class"/>
    <s v="AG-10900"/>
    <s v="Arthur Gainer"/>
    <x v="0"/>
    <s v="United States"/>
    <s v="Tucson"/>
    <x v="16"/>
    <n v="85705"/>
    <x v="1"/>
    <s v="TEC-AC-10002076"/>
    <x v="2"/>
    <x v="11"/>
    <s v="Microsoft Natural Keyboard Elite"/>
    <n v="479.04"/>
    <n v="10"/>
    <n v="0.2"/>
    <n v="-29.94"/>
  </r>
  <r>
    <n v="377"/>
    <x v="168"/>
    <x v="0"/>
    <x v="150"/>
    <d v="2013-10-02T00:00:00"/>
    <s v="First Class"/>
    <s v="MM-18280"/>
    <s v="Muhammed MacIntyre"/>
    <x v="1"/>
    <s v="United States"/>
    <s v="Quincy"/>
    <x v="10"/>
    <n v="62301"/>
    <x v="2"/>
    <s v="OFF-PA-10003039"/>
    <x v="1"/>
    <x v="10"/>
    <s v="Xerox 1960"/>
    <n v="99.135999999999996"/>
    <n v="4"/>
    <n v="0.2"/>
    <n v="30.98"/>
  </r>
  <r>
    <n v="378"/>
    <x v="169"/>
    <x v="3"/>
    <x v="151"/>
    <d v="2014-09-02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12-02T00:00:00"/>
    <s v="Standard Class"/>
    <s v="DO-13435"/>
    <s v="Denny Ordway"/>
    <x v="0"/>
    <s v="United States"/>
    <s v="Pembroke Pines"/>
    <x v="2"/>
    <n v="33024"/>
    <x v="0"/>
    <s v="TEC-AC-10002335"/>
    <x v="2"/>
    <x v="11"/>
    <s v="Logitech Media Keyboard K200"/>
    <n v="83.975999999999999"/>
    <n v="3"/>
    <n v="0.2"/>
    <n v="-1.0497000000000001"/>
  </r>
  <r>
    <n v="387"/>
    <x v="174"/>
    <x v="1"/>
    <x v="155"/>
    <d v="2012-12-07T00:00:00"/>
    <s v="Standard Class"/>
    <s v="DK-13225"/>
    <s v="Dean Katz"/>
    <x v="1"/>
    <s v="United States"/>
    <s v="Philadelphia"/>
    <x v="9"/>
    <n v="19140"/>
    <x v="3"/>
    <s v="TEC-MA-10001681"/>
    <x v="2"/>
    <x v="15"/>
    <s v="Lexmark MarkNet N8150 Wireless Print Server"/>
    <n v="482.34"/>
    <n v="4"/>
    <n v="0.7"/>
    <n v="-337.63799999999998"/>
  </r>
  <r>
    <n v="388"/>
    <x v="174"/>
    <x v="1"/>
    <x v="155"/>
    <d v="2012-12-07T00:00:00"/>
    <s v="Standard Class"/>
    <s v="DK-13225"/>
    <s v="Dean Katz"/>
    <x v="1"/>
    <s v="United States"/>
    <s v="Philadelphia"/>
    <x v="9"/>
    <n v="19140"/>
    <x v="3"/>
    <s v="FUR-FU-10001935"/>
    <x v="0"/>
    <x v="5"/>
    <s v="3M Hangers With Command Adhesive"/>
    <n v="2.96"/>
    <n v="1"/>
    <n v="0.2"/>
    <n v="0.77700000000000002"/>
  </r>
  <r>
    <n v="389"/>
    <x v="175"/>
    <x v="2"/>
    <x v="156"/>
    <d v="2011-11-26T00:00:00"/>
    <s v="First Class"/>
    <s v="NG-18430"/>
    <s v="Nathan Gelder"/>
    <x v="0"/>
    <s v="United States"/>
    <s v="Cincinnati"/>
    <x v="24"/>
    <n v="45231"/>
    <x v="3"/>
    <s v="OFF-AR-10004757"/>
    <x v="1"/>
    <x v="6"/>
    <s v="Crayola Colored Pencils"/>
    <n v="2.6240000000000001"/>
    <n v="1"/>
    <n v="0.2"/>
    <n v="0.4264"/>
  </r>
  <r>
    <n v="390"/>
    <x v="176"/>
    <x v="3"/>
    <x v="157"/>
    <d v="2014-12-16T00:00:00"/>
    <s v="Standard Class"/>
    <s v="MV-18190"/>
    <s v="Mike Vittorini"/>
    <x v="0"/>
    <s v="United States"/>
    <s v="New York City"/>
    <x v="15"/>
    <n v="10009"/>
    <x v="3"/>
    <s v="OFF-BI-10000050"/>
    <x v="1"/>
    <x v="8"/>
    <s v="Angle-D Binders with Locking Rings, Label Holders"/>
    <n v="23.36"/>
    <n v="4"/>
    <n v="0.2"/>
    <n v="7.8840000000000003"/>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2"/>
  </r>
  <r>
    <n v="392"/>
    <x v="177"/>
    <x v="2"/>
    <x v="158"/>
    <d v="2011-09-23T00:00:00"/>
    <s v="Second Class"/>
    <s v="JG-15115"/>
    <s v="Jack Garza"/>
    <x v="0"/>
    <s v="United States"/>
    <s v="Des Moines"/>
    <x v="4"/>
    <n v="98198"/>
    <x v="1"/>
    <s v="TEC-PH-10003012"/>
    <x v="2"/>
    <x v="7"/>
    <s v="Nortel Meridian M3904 Professional Digital phone"/>
    <n v="246.38399999999999"/>
    <n v="2"/>
    <n v="0.2"/>
    <n v="27.7182"/>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2"/>
    <n v="3"/>
    <n v="0.8"/>
    <n v="-20.5623"/>
  </r>
  <r>
    <n v="395"/>
    <x v="179"/>
    <x v="3"/>
    <x v="160"/>
    <d v="2014-07-06T00:00:00"/>
    <s v="Standard Class"/>
    <s v="VP-21730"/>
    <s v="Victor Preis"/>
    <x v="2"/>
    <s v="United States"/>
    <s v="Las Vegas"/>
    <x v="33"/>
    <n v="89115"/>
    <x v="1"/>
    <s v="OFF-BI-10004492"/>
    <x v="1"/>
    <x v="8"/>
    <s v="Tuf-Vin Binders"/>
    <n v="75.792000000000002"/>
    <n v="3"/>
    <n v="0.2"/>
    <n v="25.579799999999999"/>
  </r>
  <r>
    <n v="396"/>
    <x v="180"/>
    <x v="3"/>
    <x v="161"/>
    <d v="2014-10-20T00:00:00"/>
    <s v="Second Class"/>
    <s v="SS-20140"/>
    <s v="Saphhira Shifley"/>
    <x v="1"/>
    <s v="United States"/>
    <s v="Warwick"/>
    <x v="34"/>
    <n v="2886"/>
    <x v="3"/>
    <s v="OFF-ST-10000798"/>
    <x v="1"/>
    <x v="4"/>
    <s v="2300 Heavy-Duty Transfer File Systems by Perma"/>
    <n v="49.96"/>
    <n v="2"/>
    <n v="0"/>
    <n v="9.4923999999999999"/>
  </r>
  <r>
    <n v="397"/>
    <x v="180"/>
    <x v="3"/>
    <x v="161"/>
    <d v="2014-10-20T00:00:00"/>
    <s v="Second Class"/>
    <s v="SS-20140"/>
    <s v="Saphhira Shifley"/>
    <x v="1"/>
    <s v="United States"/>
    <s v="Warwick"/>
    <x v="34"/>
    <n v="2886"/>
    <x v="3"/>
    <s v="OFF-PA-10002552"/>
    <x v="1"/>
    <x v="10"/>
    <s v="Xerox 1958"/>
    <n v="12.96"/>
    <n v="2"/>
    <n v="0"/>
    <n v="6.2207999999999997"/>
  </r>
  <r>
    <n v="398"/>
    <x v="181"/>
    <x v="1"/>
    <x v="89"/>
    <d v="2012-11-04T00:00:00"/>
    <s v="Standard Class"/>
    <s v="HP-14815"/>
    <s v="Harold Pawlan"/>
    <x v="2"/>
    <s v="United States"/>
    <s v="Jackson"/>
    <x v="12"/>
    <n v="49201"/>
    <x v="2"/>
    <s v="OFF-SU-10002573"/>
    <x v="1"/>
    <x v="14"/>
    <s v="Acme 10&quot; Easy Grip Assistive Scissors"/>
    <n v="70.12"/>
    <n v="4"/>
    <n v="0"/>
    <n v="21.036000000000001"/>
  </r>
  <r>
    <n v="399"/>
    <x v="182"/>
    <x v="0"/>
    <x v="162"/>
    <d v="2013-09-11T00:00:00"/>
    <s v="Second Class"/>
    <s v="AG-10675"/>
    <s v="Anna Gayman"/>
    <x v="0"/>
    <s v="United States"/>
    <s v="Houston"/>
    <x v="5"/>
    <n v="77036"/>
    <x v="2"/>
    <s v="OFF-ST-10001580"/>
    <x v="1"/>
    <x v="4"/>
    <s v="Super Decoflex Portable Personal File"/>
    <n v="35.951999999999998"/>
    <n v="3"/>
    <n v="0.2"/>
    <n v="3.5952000000000002"/>
  </r>
  <r>
    <n v="400"/>
    <x v="182"/>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8"/>
  </r>
  <r>
    <n v="403"/>
    <x v="183"/>
    <x v="2"/>
    <x v="163"/>
    <d v="2011-12-26T00:00:00"/>
    <s v="First Class"/>
    <s v="LF-17185"/>
    <s v="Luke Foster"/>
    <x v="0"/>
    <s v="United States"/>
    <s v="Miami"/>
    <x v="2"/>
    <n v="33180"/>
    <x v="0"/>
    <s v="OFF-PA-10001947"/>
    <x v="1"/>
    <x v="10"/>
    <s v="Xerox 1974"/>
    <n v="9.5679999999999996"/>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09999999999997"/>
    <n v="3"/>
    <n v="0"/>
    <n v="9.6957000000000004"/>
  </r>
  <r>
    <n v="406"/>
    <x v="186"/>
    <x v="3"/>
    <x v="166"/>
    <d v="2014-12-13T00:00:00"/>
    <s v="Standard Class"/>
    <s v="KH-16510"/>
    <s v="Keith Herrera"/>
    <x v="0"/>
    <s v="United States"/>
    <s v="San Francisco"/>
    <x v="1"/>
    <n v="94110"/>
    <x v="1"/>
    <s v="TEC-AC-10000158"/>
    <x v="2"/>
    <x v="11"/>
    <s v="Sony 64GB Class 10 Micro SDHC R40 Memory Card"/>
    <n v="179.95"/>
    <n v="5"/>
    <n v="0"/>
    <n v="37.789499999999997"/>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4"/>
    <n v="7"/>
    <n v="0.2"/>
    <n v="-112.95269999999999"/>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5"/>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99"/>
  </r>
  <r>
    <n v="414"/>
    <x v="186"/>
    <x v="3"/>
    <x v="166"/>
    <d v="2014-12-13T00:00:00"/>
    <s v="Standard Class"/>
    <s v="KH-16510"/>
    <s v="Keith Herrera"/>
    <x v="0"/>
    <s v="United States"/>
    <s v="San Francisco"/>
    <x v="1"/>
    <n v="94110"/>
    <x v="1"/>
    <s v="FUR-CH-10003956"/>
    <x v="0"/>
    <x v="1"/>
    <s v="Novimex High-Tech Fabric Mesh Task Chair"/>
    <n v="113.568"/>
    <n v="2"/>
    <n v="0.2"/>
    <n v="-18.454799999999999"/>
  </r>
  <r>
    <n v="415"/>
    <x v="187"/>
    <x v="3"/>
    <x v="132"/>
    <d v="2014-11-08T00:00:00"/>
    <s v="Standard Class"/>
    <s v="KC-16675"/>
    <s v="Kimberly Carter"/>
    <x v="1"/>
    <s v="United States"/>
    <s v="Seattle"/>
    <x v="4"/>
    <n v="98105"/>
    <x v="1"/>
    <s v="OFF-PA-10000157"/>
    <x v="1"/>
    <x v="10"/>
    <s v="Xerox 191"/>
    <n v="139.86000000000001"/>
    <n v="7"/>
    <n v="0"/>
    <n v="65.734200000000001"/>
  </r>
  <r>
    <n v="416"/>
    <x v="187"/>
    <x v="3"/>
    <x v="132"/>
    <d v="2014-11-08T00:00:00"/>
    <s v="Standard Class"/>
    <s v="KC-16675"/>
    <s v="Kimberly Carter"/>
    <x v="1"/>
    <s v="United States"/>
    <s v="Seattle"/>
    <x v="4"/>
    <n v="98105"/>
    <x v="1"/>
    <s v="FUR-CH-10001891"/>
    <x v="0"/>
    <x v="1"/>
    <s v="Global Deluxe Office Fabric Chairs"/>
    <n v="307.13600000000002"/>
    <n v="4"/>
    <n v="0.2"/>
    <n v="26.874400000000001"/>
  </r>
  <r>
    <n v="417"/>
    <x v="188"/>
    <x v="3"/>
    <x v="92"/>
    <d v="2014-06-29T00:00:00"/>
    <s v="Standard Class"/>
    <s v="CJ-12010"/>
    <s v="Caroline Jumper"/>
    <x v="0"/>
    <s v="United States"/>
    <s v="Huntington Beach"/>
    <x v="1"/>
    <n v="92646"/>
    <x v="1"/>
    <s v="OFF-AR-10004344"/>
    <x v="1"/>
    <x v="6"/>
    <s v="Bulldog Vacuum Base Pencil Sharpener"/>
    <n v="95.92"/>
    <n v="8"/>
    <n v="0"/>
    <n v="25.898399999999999"/>
  </r>
  <r>
    <n v="418"/>
    <x v="189"/>
    <x v="0"/>
    <x v="167"/>
    <d v="2013-04-19T00:00:00"/>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03-10T00:00:00"/>
    <s v="Standard Class"/>
    <s v="SP-20860"/>
    <s v="Sung Pak"/>
    <x v="1"/>
    <s v="United States"/>
    <s v="Los Angeles"/>
    <x v="1"/>
    <n v="90045"/>
    <x v="1"/>
    <s v="OFF-AR-10001573"/>
    <x v="1"/>
    <x v="6"/>
    <s v="American Pencil"/>
    <n v="9.32"/>
    <n v="4"/>
    <n v="0"/>
    <n v="2.70279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97"/>
  </r>
  <r>
    <n v="422"/>
    <x v="192"/>
    <x v="2"/>
    <x v="169"/>
    <d v="2011-06-25T00:00:00"/>
    <s v="First Class"/>
    <s v="JE-15745"/>
    <s v="Joel Eaton"/>
    <x v="0"/>
    <s v="United States"/>
    <s v="Louisville"/>
    <x v="22"/>
    <n v="80027"/>
    <x v="1"/>
    <s v="TEC-AC-10004114"/>
    <x v="2"/>
    <x v="11"/>
    <s v="KeyTronic 6101 Series - Keyboard - Black"/>
    <n v="196.75200000000001"/>
    <n v="6"/>
    <n v="0.2"/>
    <n v="56.566200000000002"/>
  </r>
  <r>
    <n v="423"/>
    <x v="193"/>
    <x v="3"/>
    <x v="15"/>
    <d v="2014-10-24T00:00:00"/>
    <s v="Standard Class"/>
    <s v="MP-17965"/>
    <s v="Michael Paige"/>
    <x v="1"/>
    <s v="United States"/>
    <s v="Lawrence"/>
    <x v="31"/>
    <n v="1841"/>
    <x v="3"/>
    <s v="FUR-FU-10004712"/>
    <x v="0"/>
    <x v="5"/>
    <s v="Westinghouse Mesh Shade Clip-On Gooseneck Lamp, Black"/>
    <n v="56.56"/>
    <n v="4"/>
    <n v="0"/>
    <n v="14.7056"/>
  </r>
  <r>
    <n v="424"/>
    <x v="193"/>
    <x v="3"/>
    <x v="15"/>
    <d v="2014-10-24T00:00:00"/>
    <s v="Standard Class"/>
    <s v="MP-17965"/>
    <s v="Michael Paige"/>
    <x v="1"/>
    <s v="United States"/>
    <s v="Lawrence"/>
    <x v="31"/>
    <n v="1841"/>
    <x v="3"/>
    <s v="OFF-ST-10000918"/>
    <x v="1"/>
    <x v="4"/>
    <s v="Crate-A-Files"/>
    <n v="32.700000000000003"/>
    <n v="3"/>
    <n v="0"/>
    <n v="8.5020000000000007"/>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97"/>
    <n v="6"/>
    <n v="0.2"/>
    <n v="0.50039999999999996"/>
  </r>
  <r>
    <n v="430"/>
    <x v="198"/>
    <x v="0"/>
    <x v="173"/>
    <d v="2013-04-22T00:00:00"/>
    <s v="Standard Class"/>
    <s v="RB-19795"/>
    <s v="Ross Baird"/>
    <x v="2"/>
    <s v="United States"/>
    <s v="Gastonia"/>
    <x v="3"/>
    <n v="28052"/>
    <x v="0"/>
    <s v="OFF-BI-10004584"/>
    <x v="1"/>
    <x v="8"/>
    <s v="GBC ProClick 150 Presentation Binding System"/>
    <n v="189.58799999999999"/>
    <n v="2"/>
    <n v="0.7"/>
    <n v="-145.35079999999999"/>
  </r>
  <r>
    <n v="431"/>
    <x v="198"/>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x v="198"/>
    <x v="0"/>
    <x v="173"/>
    <d v="2013-04-22T00:00:00"/>
    <s v="Standard Class"/>
    <s v="RB-19795"/>
    <s v="Ross Baird"/>
    <x v="2"/>
    <s v="United States"/>
    <s v="Gastonia"/>
    <x v="3"/>
    <n v="28052"/>
    <x v="0"/>
    <s v="TEC-AC-10004659"/>
    <x v="2"/>
    <x v="11"/>
    <s v="Imation Secure+ Hardware Encrypted USB 2.0 Flash Drive; 16GB"/>
    <n v="291.95999999999998"/>
    <n v="5"/>
    <n v="0.2"/>
    <n v="54.7425"/>
  </r>
  <r>
    <n v="433"/>
    <x v="198"/>
    <x v="0"/>
    <x v="173"/>
    <d v="2013-04-22T00:00:00"/>
    <s v="Standard Class"/>
    <s v="RB-19795"/>
    <s v="Ross Baird"/>
    <x v="2"/>
    <s v="United States"/>
    <s v="Gastonia"/>
    <x v="3"/>
    <n v="28052"/>
    <x v="0"/>
    <s v="OFF-ST-10000617"/>
    <x v="1"/>
    <x v="4"/>
    <s v="Woodgrain Magazine Files by Perma"/>
    <n v="4.7679999999999998"/>
    <n v="2"/>
    <n v="0.2"/>
    <n v="-0.77480000000000004"/>
  </r>
  <r>
    <n v="434"/>
    <x v="199"/>
    <x v="0"/>
    <x v="112"/>
    <d v="2013-06-08T00:00:00"/>
    <s v="First Class"/>
    <s v="DB-13060"/>
    <s v="Dave Brooks"/>
    <x v="0"/>
    <s v="United States"/>
    <s v="Lowell"/>
    <x v="31"/>
    <n v="1852"/>
    <x v="3"/>
    <s v="OFF-ST-10003306"/>
    <x v="1"/>
    <x v="4"/>
    <s v="Letter Size Cart"/>
    <n v="714.3"/>
    <n v="5"/>
    <n v="0"/>
    <n v="207.14699999999999"/>
  </r>
  <r>
    <n v="435"/>
    <x v="200"/>
    <x v="2"/>
    <x v="174"/>
    <d v="2011-12-25T00:00:00"/>
    <s v="Standard Class"/>
    <s v="MK-18160"/>
    <s v="Mike Kennedy"/>
    <x v="0"/>
    <s v="United States"/>
    <s v="Jacksonville"/>
    <x v="2"/>
    <n v="32216"/>
    <x v="0"/>
    <s v="OFF-BI-10000773"/>
    <x v="1"/>
    <x v="8"/>
    <s v="Insertable Tab Post Binder Dividers"/>
    <n v="4.8120000000000003"/>
    <n v="2"/>
    <n v="0.7"/>
    <n v="-3.6892"/>
  </r>
  <r>
    <n v="436"/>
    <x v="200"/>
    <x v="2"/>
    <x v="174"/>
    <d v="2011-12-25T00:00:00"/>
    <s v="Standard Class"/>
    <s v="MK-18160"/>
    <s v="Mike Kennedy"/>
    <x v="0"/>
    <s v="United States"/>
    <s v="Jacksonville"/>
    <x v="2"/>
    <n v="32216"/>
    <x v="0"/>
    <s v="TEC-AC-10002600"/>
    <x v="2"/>
    <x v="11"/>
    <s v="Belkin QODE FastFit Bluetooth Keyboard"/>
    <n v="247.8"/>
    <n v="5"/>
    <n v="0.2"/>
    <n v="-18.585000000000001"/>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d v="2013-06-15T00:00:00"/>
    <s v="Second Class"/>
    <s v="PO-19180"/>
    <s v="Philisse Overcash"/>
    <x v="2"/>
    <s v="United States"/>
    <s v="Chicago"/>
    <x v="10"/>
    <n v="60623"/>
    <x v="2"/>
    <s v="OFF-PA-10001970"/>
    <x v="1"/>
    <x v="10"/>
    <s v="Xerox 1908"/>
    <n v="313.488"/>
    <n v="7"/>
    <n v="0.2"/>
    <n v="113.63939999999999"/>
  </r>
  <r>
    <n v="439"/>
    <x v="202"/>
    <x v="3"/>
    <x v="175"/>
    <d v="2014-09-20T00:00:00"/>
    <s v="Standard Class"/>
    <s v="BB-11545"/>
    <s v="Brenda Bowman"/>
    <x v="1"/>
    <s v="United States"/>
    <s v="Houston"/>
    <x v="5"/>
    <n v="77070"/>
    <x v="2"/>
    <s v="OFF-PA-10002230"/>
    <x v="1"/>
    <x v="10"/>
    <s v="Xerox 1897"/>
    <n v="31.872"/>
    <n v="8"/>
    <n v="0.2"/>
    <n v="11.553599999999999"/>
  </r>
  <r>
    <n v="440"/>
    <x v="203"/>
    <x v="3"/>
    <x v="176"/>
    <d v="2014-01-24T00:00:00"/>
    <s v="Second Class"/>
    <s v="CV-12805"/>
    <s v="Cynthia Voltz"/>
    <x v="1"/>
    <s v="United States"/>
    <s v="New York City"/>
    <x v="15"/>
    <n v="10024"/>
    <x v="3"/>
    <s v="FUR-CH-10003396"/>
    <x v="0"/>
    <x v="1"/>
    <s v="Global Deluxe Steno Chair"/>
    <n v="207.846"/>
    <n v="3"/>
    <n v="0.1"/>
    <n v="2.3094000000000001"/>
  </r>
  <r>
    <n v="441"/>
    <x v="204"/>
    <x v="0"/>
    <x v="64"/>
    <d v="2013-09-08T00:00:00"/>
    <s v="Second Class"/>
    <s v="PK-19075"/>
    <s v="Pete Kriz"/>
    <x v="0"/>
    <s v="United States"/>
    <s v="Detroit"/>
    <x v="12"/>
    <n v="48227"/>
    <x v="2"/>
    <s v="FUR-FU-10000246"/>
    <x v="0"/>
    <x v="5"/>
    <s v="Aluminum Document Frame"/>
    <n v="12.22"/>
    <n v="1"/>
    <n v="0"/>
    <n v="3.6659999999999999"/>
  </r>
  <r>
    <n v="442"/>
    <x v="204"/>
    <x v="0"/>
    <x v="64"/>
    <d v="2013-09-08T00:00:00"/>
    <s v="Second Class"/>
    <s v="PK-19075"/>
    <s v="Pete Kriz"/>
    <x v="0"/>
    <s v="United States"/>
    <s v="Detroit"/>
    <x v="12"/>
    <n v="48227"/>
    <x v="2"/>
    <s v="OFF-ST-10000060"/>
    <x v="1"/>
    <x v="4"/>
    <s v="Fellowes Bankers Box Staxonsteel Drawer File/Stacking System"/>
    <n v="194.94"/>
    <n v="3"/>
    <n v="0"/>
    <n v="23.392800000000001"/>
  </r>
  <r>
    <n v="443"/>
    <x v="204"/>
    <x v="0"/>
    <x v="64"/>
    <d v="2013-09-08T00:00:00"/>
    <s v="Second Class"/>
    <s v="PK-19075"/>
    <s v="Pete Kriz"/>
    <x v="0"/>
    <s v="United States"/>
    <s v="Detroit"/>
    <x v="12"/>
    <n v="48227"/>
    <x v="2"/>
    <s v="OFF-ST-10003058"/>
    <x v="1"/>
    <x v="4"/>
    <s v="Eldon Mobile Mega Data Cart  Mega Stackable  Add-On Trays"/>
    <n v="70.95"/>
    <n v="3"/>
    <n v="0"/>
    <n v="20.575500000000002"/>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799999999999"/>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399999999997"/>
  </r>
  <r>
    <n v="455"/>
    <x v="207"/>
    <x v="3"/>
    <x v="179"/>
    <d v="2014-10-25T00:00:00"/>
    <s v="Standard Class"/>
    <s v="EB-13705"/>
    <s v="Ed Braxton"/>
    <x v="1"/>
    <s v="United States"/>
    <s v="Akron"/>
    <x v="24"/>
    <n v="44312"/>
    <x v="3"/>
    <s v="OFF-ST-10000142"/>
    <x v="1"/>
    <x v="4"/>
    <s v="Deluxe Rollaway Locking File with Drawer"/>
    <n v="665.40800000000002"/>
    <n v="2"/>
    <n v="0.2"/>
    <n v="66.540800000000004"/>
  </r>
  <r>
    <n v="456"/>
    <x v="208"/>
    <x v="0"/>
    <x v="180"/>
    <d v="2013-12-18T00:00:00"/>
    <s v="Standard Class"/>
    <s v="KH-16630"/>
    <s v="Ken Heidel"/>
    <x v="1"/>
    <s v="United States"/>
    <s v="Norman"/>
    <x v="26"/>
    <n v="73071"/>
    <x v="2"/>
    <s v="TEC-AC-10001772"/>
    <x v="2"/>
    <x v="11"/>
    <s v="Memorex Mini Travel Drive 16 GB USB 2.0 Flash Drive"/>
    <n v="63.88"/>
    <n v="4"/>
    <n v="0"/>
    <n v="24.9132"/>
  </r>
  <r>
    <n v="457"/>
    <x v="209"/>
    <x v="2"/>
    <x v="181"/>
    <d v="2011-02-19T00:00:00"/>
    <s v="Standard Class"/>
    <s v="SC-20095"/>
    <s v="Sanjit Chand"/>
    <x v="0"/>
    <s v="United States"/>
    <s v="Concord"/>
    <x v="1"/>
    <n v="94521"/>
    <x v="1"/>
    <s v="FUR-CH-10000225"/>
    <x v="0"/>
    <x v="1"/>
    <s v="Global Geo Office Task Chair, Gray"/>
    <n v="129.56800000000001"/>
    <n v="2"/>
    <n v="0.2"/>
    <n v="-24.294"/>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
  </r>
  <r>
    <n v="462"/>
    <x v="211"/>
    <x v="1"/>
    <x v="83"/>
    <d v="2012-12-22T00:00:00"/>
    <s v="Standard Class"/>
    <s v="JH-15985"/>
    <s v="Joseph Holt"/>
    <x v="0"/>
    <s v="United States"/>
    <s v="Seattle"/>
    <x v="4"/>
    <n v="98115"/>
    <x v="1"/>
    <s v="OFF-BI-10001098"/>
    <x v="1"/>
    <x v="8"/>
    <s v="Acco D-Ring Binder w/DublLock"/>
    <n v="51.311999999999998"/>
    <n v="3"/>
    <n v="0.2"/>
    <n v="18.6006"/>
  </r>
  <r>
    <n v="463"/>
    <x v="212"/>
    <x v="0"/>
    <x v="183"/>
    <d v="2013-04-30T00:00:00"/>
    <s v="Standard Class"/>
    <s v="TN-21040"/>
    <s v="Tanja Norvell"/>
    <x v="2"/>
    <s v="United States"/>
    <s v="Phoenix"/>
    <x v="16"/>
    <n v="85023"/>
    <x v="1"/>
    <s v="FUR-FU-10000023"/>
    <x v="0"/>
    <x v="5"/>
    <s v="Eldon Wave Desk Accessories"/>
    <n v="23.56"/>
    <n v="5"/>
    <n v="0.2"/>
    <n v="7.0679999999999996"/>
  </r>
  <r>
    <n v="464"/>
    <x v="212"/>
    <x v="0"/>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183"/>
    <d v="2013-04-30T00:00:00"/>
    <s v="Standard Class"/>
    <s v="TN-21040"/>
    <s v="Tanja Norvell"/>
    <x v="2"/>
    <s v="United States"/>
    <s v="Phoenix"/>
    <x v="16"/>
    <n v="85023"/>
    <x v="1"/>
    <s v="OFF-BI-10000315"/>
    <x v="1"/>
    <x v="8"/>
    <s v="Poly Designer Cover &amp; Back"/>
    <n v="28.484999999999999"/>
    <n v="5"/>
    <n v="0.7"/>
    <n v="-20.888999999999999"/>
  </r>
  <r>
    <n v="466"/>
    <x v="212"/>
    <x v="0"/>
    <x v="183"/>
    <d v="2013-04-30T00:00:00"/>
    <s v="Standard Class"/>
    <s v="TN-21040"/>
    <s v="Tanja Norvell"/>
    <x v="2"/>
    <s v="United States"/>
    <s v="Phoenix"/>
    <x v="16"/>
    <n v="85023"/>
    <x v="1"/>
    <s v="OFF-SU-10003505"/>
    <x v="1"/>
    <x v="14"/>
    <s v="Premier Electric Letter Opener"/>
    <n v="185.376"/>
    <n v="2"/>
    <n v="0.2"/>
    <n v="-34.75800000000000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185"/>
    <d v="2014-04-05T00:00:00"/>
    <s v="Standard Class"/>
    <s v="DS-13180"/>
    <s v="David Smith"/>
    <x v="1"/>
    <s v="United States"/>
    <s v="Amarillo"/>
    <x v="5"/>
    <n v="79109"/>
    <x v="2"/>
    <s v="FUR-BO-10002824"/>
    <x v="0"/>
    <x v="0"/>
    <s v="Bush Mission Pointe Library"/>
    <n v="205.33279999999999"/>
    <n v="2"/>
    <n v="0.32"/>
    <n v="-36.235199999999999"/>
  </r>
  <r>
    <n v="470"/>
    <x v="215"/>
    <x v="0"/>
    <x v="186"/>
    <d v="2013-12-21T00:00:00"/>
    <s v="Second Class"/>
    <s v="CC-12670"/>
    <s v="Craig Carreira"/>
    <x v="0"/>
    <s v="United States"/>
    <s v="Chicago"/>
    <x v="10"/>
    <n v="60610"/>
    <x v="2"/>
    <s v="OFF-BI-10002194"/>
    <x v="1"/>
    <x v="8"/>
    <s v="Cardinal Hold-It CD Pocket"/>
    <n v="4.7880000000000003"/>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d v="2013-07-20T00:00:00"/>
    <s v="Standard Class"/>
    <s v="KH-16690"/>
    <s v="Kristen Hastings"/>
    <x v="1"/>
    <s v="United States"/>
    <s v="Los Angeles"/>
    <x v="1"/>
    <n v="90008"/>
    <x v="1"/>
    <s v="TEC-PH-10000149"/>
    <x v="2"/>
    <x v="7"/>
    <s v="Cisco SPA525G2 IP Phone - Wireless"/>
    <n v="95.76"/>
    <n v="6"/>
    <n v="0.2"/>
    <n v="7.1820000000000004"/>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9"/>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93"/>
    <d v="2014-06-14T00:00:00"/>
    <s v="First Class"/>
    <s v="MT-18070"/>
    <s v="Michelle Tran"/>
    <x v="2"/>
    <s v="United States"/>
    <s v="Los Angeles"/>
    <x v="1"/>
    <n v="90045"/>
    <x v="1"/>
    <s v="TEC-PH-10001924"/>
    <x v="2"/>
    <x v="7"/>
    <s v="iHome FM Clock Radio with Lightning Dock"/>
    <n v="279.95999999999998"/>
    <n v="5"/>
    <n v="0.2"/>
    <n v="17.497499999999999"/>
  </r>
  <r>
    <n v="488"/>
    <x v="224"/>
    <x v="2"/>
    <x v="194"/>
    <d v="2011-10-31T00:00:00"/>
    <s v="First Class"/>
    <s v="SA-20830"/>
    <s v="Sue Ann Reed"/>
    <x v="0"/>
    <s v="United States"/>
    <s v="Chicago"/>
    <x v="10"/>
    <n v="60610"/>
    <x v="2"/>
    <s v="TEC-PH-10001363"/>
    <x v="2"/>
    <x v="7"/>
    <s v="Apple iPhone 5S"/>
    <n v="2735.9520000000002"/>
    <n v="6"/>
    <n v="0.2"/>
    <n v="341.99400000000003"/>
  </r>
  <r>
    <n v="489"/>
    <x v="225"/>
    <x v="2"/>
    <x v="3"/>
    <d v="2011-06-13T00:00:00"/>
    <s v="Second Class"/>
    <s v="CW-11905"/>
    <s v="Carl Weiss"/>
    <x v="2"/>
    <s v="United States"/>
    <s v="Huntsville"/>
    <x v="5"/>
    <n v="77340"/>
    <x v="2"/>
    <s v="TEC-PH-10000376"/>
    <x v="2"/>
    <x v="7"/>
    <s v="Square Credit Card Reader"/>
    <n v="7.992"/>
    <n v="1"/>
    <n v="0.2"/>
    <n v="0.59940000000000004"/>
  </r>
  <r>
    <n v="490"/>
    <x v="225"/>
    <x v="2"/>
    <x v="3"/>
    <d v="2011-06-13T00:00:00"/>
    <s v="Second Class"/>
    <s v="CW-11905"/>
    <s v="Carl Weiss"/>
    <x v="2"/>
    <s v="United States"/>
    <s v="Huntsville"/>
    <x v="5"/>
    <n v="77340"/>
    <x v="2"/>
    <s v="TEC-AC-10000303"/>
    <x v="2"/>
    <x v="11"/>
    <s v="Logitech M510 Wireless Mouse"/>
    <n v="63.984000000000002"/>
    <n v="2"/>
    <n v="0.2"/>
    <n v="10.397399999999999"/>
  </r>
  <r>
    <n v="491"/>
    <x v="225"/>
    <x v="2"/>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0"/>
    <d v="2011-09-19T00:00:00"/>
    <s v="Standard Class"/>
    <s v="AJ-10960"/>
    <s v="Astrea Jones"/>
    <x v="0"/>
    <s v="United States"/>
    <s v="Rochester"/>
    <x v="15"/>
    <n v="14609"/>
    <x v="3"/>
    <s v="OFF-ST-10001809"/>
    <x v="1"/>
    <x v="4"/>
    <s v="Fellowes Officeware Wire Shelving"/>
    <n v="449.15"/>
    <n v="5"/>
    <n v="0"/>
    <n v="8.9830000000000005"/>
  </r>
  <r>
    <n v="493"/>
    <x v="226"/>
    <x v="2"/>
    <x v="80"/>
    <d v="2011-09-19T00:00:00"/>
    <s v="Standard Class"/>
    <s v="AJ-10960"/>
    <s v="Astrea Jones"/>
    <x v="0"/>
    <s v="United States"/>
    <s v="Rochester"/>
    <x v="15"/>
    <n v="14609"/>
    <x v="3"/>
    <s v="OFF-EN-10003845"/>
    <x v="1"/>
    <x v="12"/>
    <s v="Colored Envelopes"/>
    <n v="11.07"/>
    <n v="3"/>
    <n v="0"/>
    <n v="5.0922000000000001"/>
  </r>
  <r>
    <n v="494"/>
    <x v="227"/>
    <x v="0"/>
    <x v="195"/>
    <d v="2013-05-15T00:00:00"/>
    <s v="Standard Class"/>
    <s v="SS-20590"/>
    <s v="Sonia Sunley"/>
    <x v="0"/>
    <s v="United States"/>
    <s v="Seattle"/>
    <x v="4"/>
    <n v="98115"/>
    <x v="1"/>
    <s v="TEC-AC-10000991"/>
    <x v="2"/>
    <x v="11"/>
    <s v="Sony Micro Vault Click 8 GB USB 2.0 Flash Drive"/>
    <n v="93.98"/>
    <n v="2"/>
    <n v="0"/>
    <n v="13.1572"/>
  </r>
  <r>
    <n v="495"/>
    <x v="228"/>
    <x v="0"/>
    <x v="196"/>
    <d v="2013-03-22T00:00:00"/>
    <s v="Second Class"/>
    <s v="RO-19780"/>
    <s v="Rose O'Brian"/>
    <x v="0"/>
    <s v="United States"/>
    <s v="Memphis"/>
    <x v="18"/>
    <n v="38109"/>
    <x v="0"/>
    <s v="FUR-TA-10001857"/>
    <x v="0"/>
    <x v="3"/>
    <s v="Balt Solid Wood Rectangular Table"/>
    <n v="189.88200000000001"/>
    <n v="3"/>
    <n v="0.4"/>
    <n v="-94.941000000000003"/>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8-01T00:00:00"/>
    <s v="Standard Class"/>
    <s v="SC-20095"/>
    <s v="Sanjit Chand"/>
    <x v="0"/>
    <s v="United States"/>
    <s v="Costa Mesa"/>
    <x v="1"/>
    <n v="92627"/>
    <x v="1"/>
    <s v="FUR-FU-10000073"/>
    <x v="0"/>
    <x v="5"/>
    <s v="Deflect-O Glasstique Clear Desk Accessories"/>
    <n v="69.3"/>
    <n v="9"/>
    <n v="0"/>
    <n v="22.869"/>
  </r>
  <r>
    <n v="501"/>
    <x v="231"/>
    <x v="0"/>
    <x v="198"/>
    <d v="2013-06-05T00:00:00"/>
    <s v="Standard Class"/>
    <s v="MY-17380"/>
    <s v="Maribeth Yedwab"/>
    <x v="1"/>
    <s v="United States"/>
    <s v="Parker"/>
    <x v="22"/>
    <n v="80134"/>
    <x v="1"/>
    <s v="OFF-BI-10001670"/>
    <x v="1"/>
    <x v="8"/>
    <s v="Vinyl Sectional Post Binders"/>
    <n v="22.62"/>
    <n v="2"/>
    <n v="0.7"/>
    <n v="-15.08"/>
  </r>
  <r>
    <n v="502"/>
    <x v="231"/>
    <x v="0"/>
    <x v="198"/>
    <d v="2013-06-05T00:00:00"/>
    <s v="Standard Class"/>
    <s v="MY-17380"/>
    <s v="Maribeth Yedwab"/>
    <x v="1"/>
    <s v="United States"/>
    <s v="Parker"/>
    <x v="22"/>
    <n v="80134"/>
    <x v="1"/>
    <s v="OFF-BI-10001658"/>
    <x v="1"/>
    <x v="8"/>
    <s v="GBC Standard Therm-A-Bind Covers"/>
    <n v="14.952"/>
    <n v="2"/>
    <n v="0.7"/>
    <n v="-11.961600000000001"/>
  </r>
  <r>
    <n v="503"/>
    <x v="231"/>
    <x v="0"/>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198"/>
    <d v="2013-06-05T00:00:00"/>
    <s v="Standard Class"/>
    <s v="MY-17380"/>
    <s v="Maribeth Yedwab"/>
    <x v="1"/>
    <s v="United States"/>
    <s v="Parker"/>
    <x v="22"/>
    <n v="80134"/>
    <x v="1"/>
    <s v="OFF-BI-10000831"/>
    <x v="1"/>
    <x v="8"/>
    <s v="Storex Flexible Poly Binders with Double Pockets"/>
    <n v="2.3759999999999999"/>
    <n v="3"/>
    <n v="0.7"/>
    <n v="-1.900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
    <n v="5"/>
    <n v="0.2"/>
    <n v="5.3730000000000002"/>
  </r>
  <r>
    <n v="507"/>
    <x v="233"/>
    <x v="1"/>
    <x v="199"/>
    <d v="2012-03-22T00:00:00"/>
    <s v="Standard Class"/>
    <s v="CM-12385"/>
    <s v="Christopher Martinez"/>
    <x v="0"/>
    <s v="United States"/>
    <s v="Atlanta"/>
    <x v="32"/>
    <n v="30318"/>
    <x v="0"/>
    <s v="OFF-AR-10001662"/>
    <x v="1"/>
    <x v="6"/>
    <s v="Rogers Handheld Barrel Pencil Sharpener"/>
    <n v="2.74"/>
    <n v="1"/>
    <n v="0"/>
    <n v="0.73980000000000001"/>
  </r>
  <r>
    <n v="508"/>
    <x v="233"/>
    <x v="1"/>
    <x v="199"/>
    <d v="2012-03-22T00:00:00"/>
    <s v="Standard Class"/>
    <s v="CM-12385"/>
    <s v="Christopher Martinez"/>
    <x v="0"/>
    <s v="United States"/>
    <s v="Atlanta"/>
    <x v="32"/>
    <n v="30318"/>
    <x v="0"/>
    <s v="OFF-AR-10003856"/>
    <x v="1"/>
    <x v="6"/>
    <s v="Newell 344"/>
    <n v="8.34"/>
    <n v="3"/>
    <n v="0"/>
    <n v="2.1684000000000001"/>
  </r>
  <r>
    <n v="509"/>
    <x v="233"/>
    <x v="1"/>
    <x v="199"/>
    <d v="2012-03-22T00:00:00"/>
    <s v="Standard Class"/>
    <s v="CM-12385"/>
    <s v="Christopher Martinez"/>
    <x v="0"/>
    <s v="United States"/>
    <s v="Atlanta"/>
    <x v="32"/>
    <n v="30318"/>
    <x v="0"/>
    <s v="OFF-ST-10001228"/>
    <x v="1"/>
    <x v="4"/>
    <s v="Personal File Boxes with Fold-Down Carry Handle"/>
    <n v="46.74"/>
    <n v="3"/>
    <n v="0"/>
    <n v="11.685"/>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
    <n v="3"/>
    <n v="0"/>
    <n v="40.415999999999997"/>
  </r>
  <r>
    <n v="512"/>
    <x v="234"/>
    <x v="3"/>
    <x v="200"/>
    <d v="2014-11-28T00:00:00"/>
    <s v="First Class"/>
    <s v="LS-17245"/>
    <s v="Lynn Smith"/>
    <x v="0"/>
    <s v="United States"/>
    <s v="Gladstone"/>
    <x v="25"/>
    <n v="64118"/>
    <x v="2"/>
    <s v="TEC-AC-10002399"/>
    <x v="2"/>
    <x v="11"/>
    <s v="SanDisk Cruzer 32 GB USB Flash Drive"/>
    <n v="38.04"/>
    <n v="2"/>
    <n v="0"/>
    <n v="12.172800000000001"/>
  </r>
  <r>
    <n v="513"/>
    <x v="235"/>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2"/>
  </r>
  <r>
    <n v="516"/>
    <x v="237"/>
    <x v="3"/>
    <x v="203"/>
    <d v="2014-01-28T00:00:00"/>
    <s v="Standard Class"/>
    <s v="AD-10180"/>
    <s v="Alan Dominguez"/>
    <x v="2"/>
    <s v="United States"/>
    <s v="Great Falls"/>
    <x v="37"/>
    <n v="59405"/>
    <x v="1"/>
    <s v="TEC-CO-10003236"/>
    <x v="2"/>
    <x v="16"/>
    <s v="Canon Image Class D660 Copier"/>
    <n v="2999.95"/>
    <n v="5"/>
    <n v="0"/>
    <n v="1379.9770000000001"/>
  </r>
  <r>
    <n v="517"/>
    <x v="237"/>
    <x v="3"/>
    <x v="203"/>
    <d v="2014-01-28T00:00:00"/>
    <s v="Standard Class"/>
    <s v="AD-10180"/>
    <s v="Alan Dominguez"/>
    <x v="2"/>
    <s v="United States"/>
    <s v="Great Falls"/>
    <x v="37"/>
    <n v="59405"/>
    <x v="1"/>
    <s v="OFF-ST-10004507"/>
    <x v="1"/>
    <x v="4"/>
    <s v="Advantus Rolling Storage Box"/>
    <n v="51.45"/>
    <n v="3"/>
    <n v="0"/>
    <n v="13.891500000000001"/>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1000000000002"/>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204"/>
    <d v="2012-03-26T00:00:00"/>
    <s v="Standard Class"/>
    <s v="DB-13210"/>
    <s v="Dean Braden"/>
    <x v="0"/>
    <s v="United States"/>
    <s v="Houston"/>
    <x v="5"/>
    <n v="77041"/>
    <x v="2"/>
    <s v="OFF-BI-10000285"/>
    <x v="1"/>
    <x v="8"/>
    <s v="XtraLife ClearVue Slant-D Ring Binders by Cardinal"/>
    <n v="14.112"/>
    <n v="9"/>
    <n v="0.8"/>
    <n v="-21.167999999999999"/>
  </r>
  <r>
    <n v="523"/>
    <x v="239"/>
    <x v="3"/>
    <x v="205"/>
    <d v="2014-01-26T00:00:00"/>
    <s v="First Class"/>
    <s v="MC-17605"/>
    <s v="Matt Connell"/>
    <x v="1"/>
    <s v="United States"/>
    <s v="Detroit"/>
    <x v="12"/>
    <n v="48234"/>
    <x v="2"/>
    <s v="FUR-TA-10001857"/>
    <x v="0"/>
    <x v="3"/>
    <s v="Balt Solid Wood Rectangular Table"/>
    <n v="210.98"/>
    <n v="2"/>
    <n v="0"/>
    <n v="21.097999999999999"/>
  </r>
  <r>
    <n v="524"/>
    <x v="240"/>
    <x v="0"/>
    <x v="206"/>
    <d v="2013-05-24T00:00:00"/>
    <s v="First Class"/>
    <s v="LH-17155"/>
    <s v="Logan Haushalter"/>
    <x v="0"/>
    <s v="United States"/>
    <s v="Los Angeles"/>
    <x v="1"/>
    <n v="90032"/>
    <x v="1"/>
    <s v="TEC-PH-10003555"/>
    <x v="2"/>
    <x v="7"/>
    <s v="Motorola HK250 Universal Bluetooth Headset"/>
    <n v="55.176000000000002"/>
    <n v="3"/>
    <n v="0.2"/>
    <n v="-12.4146"/>
  </r>
  <r>
    <n v="525"/>
    <x v="240"/>
    <x v="0"/>
    <x v="206"/>
    <d v="2013-05-24T00:00:00"/>
    <s v="First Class"/>
    <s v="LH-17155"/>
    <s v="Logan Haushalter"/>
    <x v="0"/>
    <s v="United States"/>
    <s v="Los Angeles"/>
    <x v="1"/>
    <n v="90032"/>
    <x v="1"/>
    <s v="TEC-AC-10003832"/>
    <x v="2"/>
    <x v="11"/>
    <s v="Imation 16GB Mini TravelDrive USB 2.0 Flash Drive"/>
    <n v="66.260000000000005"/>
    <n v="2"/>
    <n v="0"/>
    <n v="27.166599999999999"/>
  </r>
  <r>
    <n v="526"/>
    <x v="241"/>
    <x v="1"/>
    <x v="207"/>
    <d v="2013-01-02T00:00:00"/>
    <s v="Standard Class"/>
    <s v="BD-11605"/>
    <s v="Brian Dahlen"/>
    <x v="0"/>
    <s v="United States"/>
    <s v="Lawrence"/>
    <x v="31"/>
    <n v="1841"/>
    <x v="3"/>
    <s v="OFF-FA-10002815"/>
    <x v="1"/>
    <x v="13"/>
    <s v="Staples"/>
    <n v="22.2"/>
    <n v="5"/>
    <n v="0"/>
    <n v="10.433999999999999"/>
  </r>
  <r>
    <n v="527"/>
    <x v="242"/>
    <x v="3"/>
    <x v="208"/>
    <d v="2014-10-27T00:00:00"/>
    <s v="Standard Class"/>
    <s v="PH-18790"/>
    <s v="Patricia Hirasaki"/>
    <x v="2"/>
    <s v="United States"/>
    <s v="Lakeland"/>
    <x v="2"/>
    <n v="33801"/>
    <x v="0"/>
    <s v="FUR-CH-10003379"/>
    <x v="0"/>
    <x v="1"/>
    <s v="Global Commerce Series High-Back Swivel/Tilt Chairs"/>
    <n v="683.952"/>
    <n v="3"/>
    <n v="0.2"/>
    <n v="42.747"/>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9-07T00:00:00"/>
    <s v="Standard Class"/>
    <s v="MG-18145"/>
    <s v="Mike Gockenbach"/>
    <x v="0"/>
    <s v="United States"/>
    <s v="Philadelphia"/>
    <x v="9"/>
    <n v="19134"/>
    <x v="3"/>
    <s v="OFF-ST-10004963"/>
    <x v="1"/>
    <x v="4"/>
    <s v="Eldon Gobal File Keepers"/>
    <n v="36.335999999999999"/>
    <n v="3"/>
    <n v="0.2"/>
    <n v="-7.2671999999999999"/>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
    <n v="1"/>
    <n v="0.2"/>
    <n v="11.92"/>
  </r>
  <r>
    <n v="533"/>
    <x v="245"/>
    <x v="3"/>
    <x v="210"/>
    <d v="2014-09-12T00:00:00"/>
    <s v="Standard Class"/>
    <s v="JC-15340"/>
    <s v="Jasper Cacioppo"/>
    <x v="0"/>
    <s v="United States"/>
    <s v="Los Angeles"/>
    <x v="1"/>
    <n v="90032"/>
    <x v="1"/>
    <s v="FUR-FU-10000448"/>
    <x v="0"/>
    <x v="5"/>
    <s v="Tenex Chairmats For Use With Carpeted Floors"/>
    <n v="47.94"/>
    <n v="3"/>
    <n v="0"/>
    <n v="2.3969999999999998"/>
  </r>
  <r>
    <n v="534"/>
    <x v="246"/>
    <x v="0"/>
    <x v="211"/>
    <d v="2013-06-02T00:00:00"/>
    <s v="Second Class"/>
    <s v="RL-19615"/>
    <s v="Rob Lucas"/>
    <x v="0"/>
    <s v="United States"/>
    <s v="Montgomery"/>
    <x v="19"/>
    <n v="36116"/>
    <x v="0"/>
    <s v="TEC-PH-10000984"/>
    <x v="2"/>
    <x v="7"/>
    <s v="Panasonic KX-TG9471B"/>
    <n v="979.95"/>
    <n v="5"/>
    <n v="0"/>
    <n v="274.38600000000002"/>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12-08T00:00:00"/>
    <s v="Standard Class"/>
    <s v="MP-17470"/>
    <s v="Mark Packer"/>
    <x v="2"/>
    <s v="United States"/>
    <s v="New York City"/>
    <x v="15"/>
    <n v="10009"/>
    <x v="3"/>
    <s v="OFF-BI-10004528"/>
    <x v="1"/>
    <x v="8"/>
    <s v="Cardinal Poly Pocket Divider Pockets for Ring Binders"/>
    <n v="10.752000000000001"/>
    <n v="4"/>
    <n v="0.2"/>
    <n v="3.36"/>
  </r>
  <r>
    <n v="539"/>
    <x v="250"/>
    <x v="1"/>
    <x v="214"/>
    <d v="2012-12-11T00:00:00"/>
    <s v="Standard Class"/>
    <s v="DK-12985"/>
    <s v="Darren Koutras"/>
    <x v="0"/>
    <s v="United States"/>
    <s v="Henderson"/>
    <x v="0"/>
    <n v="42420"/>
    <x v="0"/>
    <s v="OFF-AP-10001271"/>
    <x v="1"/>
    <x v="9"/>
    <s v="Eureka The Boss Cordless Rechargeable Stick Vac"/>
    <n v="152.94"/>
    <n v="3"/>
    <n v="0"/>
    <n v="41.293799999999997"/>
  </r>
  <r>
    <n v="540"/>
    <x v="250"/>
    <x v="1"/>
    <x v="214"/>
    <d v="2012-12-11T00:00:00"/>
    <s v="Standard Class"/>
    <s v="DK-12985"/>
    <s v="Darren Koutras"/>
    <x v="0"/>
    <s v="United States"/>
    <s v="Henderson"/>
    <x v="0"/>
    <n v="42420"/>
    <x v="0"/>
    <s v="FUR-CH-10002647"/>
    <x v="0"/>
    <x v="1"/>
    <s v="Situations Contoured Folding Chairs, 4/Set"/>
    <n v="283.92"/>
    <n v="4"/>
    <n v="0"/>
    <n v="70.98"/>
  </r>
  <r>
    <n v="541"/>
    <x v="251"/>
    <x v="2"/>
    <x v="215"/>
    <d v="2011-02-04T00:00:00"/>
    <s v="First Class"/>
    <s v="BD-11500"/>
    <s v="Bradley Drucker"/>
    <x v="0"/>
    <s v="United States"/>
    <s v="Green Bay"/>
    <x v="6"/>
    <n v="54302"/>
    <x v="2"/>
    <s v="TEC-AC-10001432"/>
    <x v="2"/>
    <x v="11"/>
    <s v="Enermax Aurora Lite Keyboard"/>
    <n v="468.9"/>
    <n v="6"/>
    <n v="0"/>
    <n v="206.316"/>
  </r>
  <r>
    <n v="542"/>
    <x v="252"/>
    <x v="0"/>
    <x v="216"/>
    <d v="2013-07-18T00:00:00"/>
    <s v="First Class"/>
    <s v="ES-14080"/>
    <s v="Erin Smith"/>
    <x v="1"/>
    <s v="United States"/>
    <s v="Tucson"/>
    <x v="16"/>
    <n v="85705"/>
    <x v="1"/>
    <s v="TEC-PH-10002262"/>
    <x v="2"/>
    <x v="7"/>
    <s v="LG Electronics Tone+ HBS-730 Bluetooth Headset"/>
    <n v="380.86399999999998"/>
    <n v="8"/>
    <n v="0.2"/>
    <n v="38.086399999999998"/>
  </r>
  <r>
    <n v="543"/>
    <x v="253"/>
    <x v="1"/>
    <x v="217"/>
    <d v="2012-12-23T00:00:00"/>
    <s v="Standard Class"/>
    <s v="LM-17065"/>
    <s v="Liz MacKendrick"/>
    <x v="0"/>
    <s v="United States"/>
    <s v="Springfield"/>
    <x v="24"/>
    <n v="45503"/>
    <x v="3"/>
    <s v="OFF-ST-10001809"/>
    <x v="1"/>
    <x v="4"/>
    <s v="Fellowes Officeware Wire Shelving"/>
    <n v="646.77599999999995"/>
    <n v="9"/>
    <n v="0.2"/>
    <n v="-145.52459999999999"/>
  </r>
  <r>
    <n v="544"/>
    <x v="254"/>
    <x v="2"/>
    <x v="218"/>
    <d v="2011-05-16T00:00:00"/>
    <s v="Standard Class"/>
    <s v="PG-18895"/>
    <s v="Paul Gonzalez"/>
    <x v="0"/>
    <s v="United States"/>
    <s v="Fort Worth"/>
    <x v="5"/>
    <n v="76106"/>
    <x v="2"/>
    <s v="TEC-AC-10001465"/>
    <x v="2"/>
    <x v="11"/>
    <s v="SanDisk Cruzer 64 GB USB Flash Drive"/>
    <n v="58.112000000000002"/>
    <n v="2"/>
    <n v="0.2"/>
    <n v="7.2640000000000002"/>
  </r>
  <r>
    <n v="545"/>
    <x v="254"/>
    <x v="2"/>
    <x v="218"/>
    <d v="2011-05-16T00:00:00"/>
    <s v="Standard Class"/>
    <s v="PG-18895"/>
    <s v="Paul Gonzalez"/>
    <x v="0"/>
    <s v="United States"/>
    <s v="Fort Worth"/>
    <x v="5"/>
    <n v="76106"/>
    <x v="2"/>
    <s v="TEC-PH-10002597"/>
    <x v="2"/>
    <x v="7"/>
    <s v="Xblue XB-1670-86 X16 Small Office Telephone - Titanium"/>
    <n v="100.792"/>
    <n v="1"/>
    <n v="0.2"/>
    <n v="6.2995000000000001"/>
  </r>
  <r>
    <n v="546"/>
    <x v="254"/>
    <x v="2"/>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123"/>
    <d v="2014-11-23T00:00:00"/>
    <s v="First Class"/>
    <s v="AS-10135"/>
    <s v="Adrian Shami"/>
    <x v="2"/>
    <s v="United States"/>
    <s v="New York City"/>
    <x v="15"/>
    <n v="10035"/>
    <x v="3"/>
    <s v="OFF-BI-10000404"/>
    <x v="1"/>
    <x v="8"/>
    <s v="Avery Printable Repositionable Plastic Tabs"/>
    <n v="41.28"/>
    <n v="6"/>
    <n v="0.2"/>
    <n v="13.932"/>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99"/>
  </r>
  <r>
    <n v="550"/>
    <x v="256"/>
    <x v="1"/>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219"/>
    <d v="2012-11-17T00:00:00"/>
    <s v="Second Class"/>
    <s v="DK-13225"/>
    <s v="Dean Katz"/>
    <x v="1"/>
    <s v="United States"/>
    <s v="Chicago"/>
    <x v="10"/>
    <n v="60653"/>
    <x v="2"/>
    <s v="OFF-SU-10001935"/>
    <x v="1"/>
    <x v="14"/>
    <s v="Staples"/>
    <n v="8.7200000000000006"/>
    <n v="5"/>
    <n v="0.2"/>
    <n v="-1.744"/>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19999999997"/>
  </r>
  <r>
    <n v="556"/>
    <x v="261"/>
    <x v="2"/>
    <x v="223"/>
    <d v="2011-03-07T00:00:00"/>
    <s v="Second Class"/>
    <s v="AJ-10945"/>
    <s v="Ashley Jarboe"/>
    <x v="0"/>
    <s v="United States"/>
    <s v="Wilmington"/>
    <x v="3"/>
    <n v="28403"/>
    <x v="0"/>
    <s v="OFF-AR-10003560"/>
    <x v="1"/>
    <x v="6"/>
    <s v="Zebra Zazzle Fluorescent Highlighters"/>
    <n v="19.456"/>
    <n v="4"/>
    <n v="0.2"/>
    <n v="3.4047999999999998"/>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
  </r>
  <r>
    <n v="559"/>
    <x v="262"/>
    <x v="0"/>
    <x v="224"/>
    <d v="2013-06-16T00:00:00"/>
    <s v="Standard Class"/>
    <s v="OT-18730"/>
    <s v="Olvera Toch"/>
    <x v="0"/>
    <s v="United States"/>
    <s v="Los Angeles"/>
    <x v="1"/>
    <n v="90045"/>
    <x v="1"/>
    <s v="OFF-PA-10003441"/>
    <x v="1"/>
    <x v="10"/>
    <s v="Xerox 226"/>
    <n v="32.4"/>
    <n v="5"/>
    <n v="0"/>
    <n v="15.552"/>
  </r>
  <r>
    <n v="560"/>
    <x v="263"/>
    <x v="3"/>
    <x v="225"/>
    <d v="2014-11-23T00:00:00"/>
    <s v="Second Class"/>
    <s v="LP-17080"/>
    <s v="Liz Pelletier"/>
    <x v="0"/>
    <s v="United States"/>
    <s v="San Francisco"/>
    <x v="1"/>
    <n v="94110"/>
    <x v="1"/>
    <s v="FUR-FU-10003347"/>
    <x v="0"/>
    <x v="5"/>
    <s v="Coloredge Poster Frame"/>
    <n v="42.6"/>
    <n v="3"/>
    <n v="0"/>
    <n v="16.614000000000001"/>
  </r>
  <r>
    <n v="561"/>
    <x v="263"/>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0"/>
    <d v="2011-09-18T00:00:00"/>
    <s v="Second Class"/>
    <s v="CA-12775"/>
    <s v="Cynthia Arntzen"/>
    <x v="0"/>
    <s v="United States"/>
    <s v="Tampa"/>
    <x v="2"/>
    <n v="33614"/>
    <x v="0"/>
    <s v="OFF-AP-10003914"/>
    <x v="1"/>
    <x v="9"/>
    <s v="Sanitaire Vibra Groomer IR Commercial Upright Vacuum, Replacement Belts"/>
    <n v="13"/>
    <n v="5"/>
    <n v="0.2"/>
    <n v="1.3"/>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599999999998"/>
    <n v="3"/>
    <n v="0.2"/>
    <n v="46.796999999999997"/>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7999999999994"/>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9"/>
    <n v="3"/>
    <n v="0.2"/>
    <n v="0"/>
  </r>
  <r>
    <n v="571"/>
    <x v="268"/>
    <x v="3"/>
    <x v="116"/>
    <d v="2015-01-05T00:00:00"/>
    <s v="Standard Class"/>
    <s v="JF-15415"/>
    <s v="Jennifer Ferguson"/>
    <x v="0"/>
    <s v="United States"/>
    <s v="New York City"/>
    <x v="15"/>
    <n v="10024"/>
    <x v="3"/>
    <s v="OFF-LA-10001297"/>
    <x v="1"/>
    <x v="2"/>
    <s v="Avery 473"/>
    <n v="72.45"/>
    <n v="7"/>
    <n v="0"/>
    <n v="34.776000000000003"/>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799999999993"/>
  </r>
  <r>
    <n v="577"/>
    <x v="270"/>
    <x v="1"/>
    <x v="227"/>
    <d v="2012-09-22T00:00:00"/>
    <s v="Second Class"/>
    <s v="TG-21640"/>
    <s v="Trudy Glocke"/>
    <x v="0"/>
    <s v="United States"/>
    <s v="Long Beach"/>
    <x v="1"/>
    <n v="90805"/>
    <x v="1"/>
    <s v="OFF-PA-10001450"/>
    <x v="1"/>
    <x v="10"/>
    <s v="Rediform S.O.S. Phone Message Books"/>
    <n v="19.920000000000002"/>
    <n v="4"/>
    <n v="0"/>
    <n v="9.7607999999999997"/>
  </r>
  <r>
    <n v="578"/>
    <x v="270"/>
    <x v="1"/>
    <x v="227"/>
    <d v="2012-09-22T00:00:00"/>
    <s v="Second Class"/>
    <s v="TG-21640"/>
    <s v="Trudy Glocke"/>
    <x v="0"/>
    <s v="United States"/>
    <s v="Long Beach"/>
    <x v="1"/>
    <n v="90805"/>
    <x v="1"/>
    <s v="OFF-SU-10001574"/>
    <x v="1"/>
    <x v="14"/>
    <s v="Acme Value Line Scissors"/>
    <n v="7.3"/>
    <n v="2"/>
    <n v="0"/>
    <n v="2.19"/>
  </r>
  <r>
    <n v="579"/>
    <x v="271"/>
    <x v="3"/>
    <x v="228"/>
    <d v="2014-07-27T00:00:00"/>
    <s v="Standard Class"/>
    <s v="CS-11950"/>
    <s v="Carlos Soltero"/>
    <x v="0"/>
    <s v="United States"/>
    <s v="Chicago"/>
    <x v="10"/>
    <n v="60610"/>
    <x v="2"/>
    <s v="OFF-ST-10002974"/>
    <x v="1"/>
    <x v="4"/>
    <s v="Trav-L-File Heavy-Duty Shuttle II, Black"/>
    <n v="69.712000000000003"/>
    <n v="2"/>
    <n v="0.2"/>
    <n v="8.7140000000000004"/>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1"/>
  </r>
  <r>
    <n v="582"/>
    <x v="273"/>
    <x v="3"/>
    <x v="96"/>
    <d v="2014-12-06T00:00:00"/>
    <s v="Standard Class"/>
    <s v="DV-13465"/>
    <s v="Dianna Vittorini"/>
    <x v="0"/>
    <s v="United States"/>
    <s v="Denver"/>
    <x v="22"/>
    <n v="80219"/>
    <x v="1"/>
    <s v="TEC-PH-10004977"/>
    <x v="2"/>
    <x v="7"/>
    <s v="GE 30524EE4"/>
    <n v="470.37599999999998"/>
    <n v="3"/>
    <n v="0.2"/>
    <n v="52.917299999999997"/>
  </r>
  <r>
    <n v="583"/>
    <x v="273"/>
    <x v="3"/>
    <x v="96"/>
    <d v="2014-12-06T00:00:00"/>
    <s v="Standard Class"/>
    <s v="DV-13465"/>
    <s v="Dianna Vittorini"/>
    <x v="0"/>
    <s v="United States"/>
    <s v="Denver"/>
    <x v="22"/>
    <n v="80219"/>
    <x v="1"/>
    <s v="TEC-PH-10000586"/>
    <x v="2"/>
    <x v="7"/>
    <s v="AT&amp;T SB67148 SynJ"/>
    <n v="105.584"/>
    <n v="2"/>
    <n v="0.2"/>
    <n v="9.2385999999999999"/>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96"/>
    <d v="2014-12-06T00:00:00"/>
    <s v="Standard Class"/>
    <s v="DV-13465"/>
    <s v="Dianna Vittorini"/>
    <x v="0"/>
    <s v="United States"/>
    <s v="Denver"/>
    <x v="22"/>
    <n v="80219"/>
    <x v="1"/>
    <s v="TEC-PH-10001254"/>
    <x v="2"/>
    <x v="7"/>
    <s v="Jabra BIZ 2300 Duo QD Duo Corded Headset"/>
    <n v="406.36799999999999"/>
    <n v="4"/>
    <n v="0.2"/>
    <n v="30.477599999999999"/>
  </r>
  <r>
    <n v="587"/>
    <x v="274"/>
    <x v="1"/>
    <x v="230"/>
    <d v="2012-07-09T00:00:00"/>
    <s v="Standard Class"/>
    <s v="BD-11725"/>
    <s v="Bruce Degenhardt"/>
    <x v="0"/>
    <s v="United States"/>
    <s v="Richmond"/>
    <x v="0"/>
    <n v="40475"/>
    <x v="0"/>
    <s v="FUR-CH-10003956"/>
    <x v="0"/>
    <x v="1"/>
    <s v="Novimex High-Tech Fabric Mesh Task Chair"/>
    <n v="70.98"/>
    <n v="1"/>
    <n v="0"/>
    <n v="4.9686000000000003"/>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199999999999"/>
  </r>
  <r>
    <n v="590"/>
    <x v="275"/>
    <x v="0"/>
    <x v="231"/>
    <d v="2013-03-25T00:00:00"/>
    <s v="Standard Class"/>
    <s v="ZC-21910"/>
    <s v="Zuschuss Carroll"/>
    <x v="0"/>
    <s v="United States"/>
    <s v="Salem"/>
    <x v="21"/>
    <n v="97301"/>
    <x v="1"/>
    <s v="OFF-PA-10002005"/>
    <x v="1"/>
    <x v="10"/>
    <s v="Xerox 225"/>
    <n v="20.736000000000001"/>
    <n v="4"/>
    <n v="0.2"/>
    <n v="7.2576000000000001"/>
  </r>
  <r>
    <n v="591"/>
    <x v="275"/>
    <x v="0"/>
    <x v="231"/>
    <d v="2013-03-25T00:00:00"/>
    <s v="Standard Class"/>
    <s v="ZC-21910"/>
    <s v="Zuschuss Carroll"/>
    <x v="0"/>
    <s v="United States"/>
    <s v="Salem"/>
    <x v="21"/>
    <n v="97301"/>
    <x v="1"/>
    <s v="OFF-BI-10002498"/>
    <x v="1"/>
    <x v="8"/>
    <s v="Clear Mylar Reinforcing Strips"/>
    <n v="16.821000000000002"/>
    <n v="3"/>
    <n v="0.7"/>
    <n v="-12.896100000000001"/>
  </r>
  <r>
    <n v="592"/>
    <x v="275"/>
    <x v="0"/>
    <x v="231"/>
    <d v="2013-03-25T00:00:00"/>
    <s v="Standard Class"/>
    <s v="ZC-21910"/>
    <s v="Zuschuss Carroll"/>
    <x v="0"/>
    <s v="United States"/>
    <s v="Salem"/>
    <x v="21"/>
    <n v="97301"/>
    <x v="1"/>
    <s v="OFF-PA-10004101"/>
    <x v="1"/>
    <x v="10"/>
    <s v="Xerox 1894"/>
    <n v="10.368"/>
    <n v="2"/>
    <n v="0.2"/>
    <n v="3.6288"/>
  </r>
  <r>
    <n v="593"/>
    <x v="276"/>
    <x v="2"/>
    <x v="232"/>
    <d v="2011-01-14T00:00:00"/>
    <s v="Standard Class"/>
    <s v="MS-17830"/>
    <s v="Melanie Seite"/>
    <x v="0"/>
    <s v="United States"/>
    <s v="Laredo"/>
    <x v="5"/>
    <n v="78041"/>
    <x v="2"/>
    <s v="OFF-AR-10004078"/>
    <x v="1"/>
    <x v="6"/>
    <s v="Newell 312"/>
    <n v="9.3439999999999994"/>
    <n v="2"/>
    <n v="0.2"/>
    <n v="1.1679999999999999"/>
  </r>
  <r>
    <n v="594"/>
    <x v="276"/>
    <x v="2"/>
    <x v="232"/>
    <d v="2011-01-14T00:00:00"/>
    <s v="Standard Class"/>
    <s v="MS-17830"/>
    <s v="Melanie Seite"/>
    <x v="0"/>
    <s v="United States"/>
    <s v="Laredo"/>
    <x v="5"/>
    <n v="78041"/>
    <x v="2"/>
    <s v="TEC-AC-10001266"/>
    <x v="2"/>
    <x v="11"/>
    <s v="Memorex Micro Travel Drive 8 GB"/>
    <n v="31.2"/>
    <n v="3"/>
    <n v="0.2"/>
    <n v="9.75"/>
  </r>
  <r>
    <n v="595"/>
    <x v="277"/>
    <x v="2"/>
    <x v="233"/>
    <d v="2011-08-15T00:00:00"/>
    <s v="Standard Class"/>
    <s v="LR-16915"/>
    <s v="Lena Radford"/>
    <x v="0"/>
    <s v="United States"/>
    <s v="San Diego"/>
    <x v="1"/>
    <n v="92024"/>
    <x v="1"/>
    <s v="OFF-AP-10004708"/>
    <x v="1"/>
    <x v="9"/>
    <s v="Fellowes Superior 10 Outlet Split Surge Protector"/>
    <n v="76.12"/>
    <n v="2"/>
    <n v="0"/>
    <n v="22.0748"/>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
    <n v="5"/>
    <n v="0.2"/>
    <n v="55.744999999999997"/>
  </r>
  <r>
    <n v="598"/>
    <x v="277"/>
    <x v="2"/>
    <x v="233"/>
    <d v="2011-08-15T00:00:00"/>
    <s v="Standard Class"/>
    <s v="LR-16915"/>
    <s v="Lena Radford"/>
    <x v="0"/>
    <s v="United States"/>
    <s v="San Diego"/>
    <x v="1"/>
    <n v="92024"/>
    <x v="1"/>
    <s v="FUR-FU-10001979"/>
    <x v="0"/>
    <x v="5"/>
    <s v="Dana Halogen Swing-Arm Architect Lamp"/>
    <n v="327.76"/>
    <n v="8"/>
    <n v="0"/>
    <n v="91.772800000000004"/>
  </r>
  <r>
    <n v="599"/>
    <x v="278"/>
    <x v="0"/>
    <x v="216"/>
    <d v="2013-07-17T00:00:00"/>
    <s v="First Class"/>
    <s v="TP-21130"/>
    <s v="Theone Pippenger"/>
    <x v="0"/>
    <s v="United States"/>
    <s v="Philadelphia"/>
    <x v="9"/>
    <n v="19134"/>
    <x v="3"/>
    <s v="OFF-SU-10004115"/>
    <x v="1"/>
    <x v="14"/>
    <s v="Acme Stainless Steel Office Snips"/>
    <n v="11.632"/>
    <n v="2"/>
    <n v="0.2"/>
    <n v="1.0178"/>
  </r>
  <r>
    <n v="600"/>
    <x v="279"/>
    <x v="0"/>
    <x v="87"/>
    <d v="2013-07-22T00:00:00"/>
    <s v="Standard Class"/>
    <s v="CK-12205"/>
    <s v="Chloris Kastensmidt"/>
    <x v="0"/>
    <s v="United States"/>
    <s v="Philadelphia"/>
    <x v="9"/>
    <n v="19120"/>
    <x v="3"/>
    <s v="TEC-PH-10001425"/>
    <x v="2"/>
    <x v="7"/>
    <s v="Mophie Juice Pack Helium for iPhone"/>
    <n v="143.982"/>
    <n v="3"/>
    <n v="0.4"/>
    <n v="-28.796399999999998"/>
  </r>
  <r>
    <n v="601"/>
    <x v="279"/>
    <x v="0"/>
    <x v="87"/>
    <d v="2013-07-22T00:00:00"/>
    <s v="Standard Class"/>
    <s v="CK-12205"/>
    <s v="Chloris Kastensmidt"/>
    <x v="0"/>
    <s v="United States"/>
    <s v="Philadelphia"/>
    <x v="9"/>
    <n v="19120"/>
    <x v="3"/>
    <s v="TEC-PH-10003963"/>
    <x v="2"/>
    <x v="7"/>
    <s v="GE 2-Jack Phone Line Splitter"/>
    <n v="494.37599999999998"/>
    <n v="4"/>
    <n v="0.4"/>
    <n v="-115.3544"/>
  </r>
  <r>
    <n v="602"/>
    <x v="279"/>
    <x v="0"/>
    <x v="87"/>
    <d v="2013-07-22T00:00:00"/>
    <s v="Standard Class"/>
    <s v="CK-12205"/>
    <s v="Chloris Kastensmidt"/>
    <x v="0"/>
    <s v="United States"/>
    <s v="Philadelphia"/>
    <x v="9"/>
    <n v="19120"/>
    <x v="3"/>
    <s v="OFF-SU-10001574"/>
    <x v="1"/>
    <x v="14"/>
    <s v="Acme Value Line Scissors"/>
    <n v="5.84"/>
    <n v="2"/>
    <n v="0.2"/>
    <n v="0.73"/>
  </r>
  <r>
    <n v="603"/>
    <x v="280"/>
    <x v="2"/>
    <x v="234"/>
    <d v="2011-03-19T00:00:00"/>
    <s v="Standard Class"/>
    <s v="AS-10240"/>
    <s v="Alan Shonely"/>
    <x v="0"/>
    <s v="United States"/>
    <s v="Tampa"/>
    <x v="2"/>
    <n v="33614"/>
    <x v="0"/>
    <s v="OFF-ST-10001490"/>
    <x v="1"/>
    <x v="4"/>
    <s v="Hot File 7-Pocket, Floor Stand"/>
    <n v="142.77600000000001"/>
    <n v="1"/>
    <n v="0.2"/>
    <n v="17.847000000000001"/>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234"/>
    <d v="2011-03-19T00:00:00"/>
    <s v="Standard Class"/>
    <s v="AS-10240"/>
    <s v="Alan Shonely"/>
    <x v="0"/>
    <s v="United States"/>
    <s v="Tampa"/>
    <x v="2"/>
    <n v="33614"/>
    <x v="0"/>
    <s v="OFF-BI-10000773"/>
    <x v="1"/>
    <x v="8"/>
    <s v="Insertable Tab Post Binder Dividers"/>
    <n v="7.218"/>
    <n v="3"/>
    <n v="0.7"/>
    <n v="-5.5338000000000003"/>
  </r>
  <r>
    <n v="606"/>
    <x v="280"/>
    <x v="2"/>
    <x v="234"/>
    <d v="2011-03-19T00:00:00"/>
    <s v="Standard Class"/>
    <s v="AS-10240"/>
    <s v="Alan Shonely"/>
    <x v="0"/>
    <s v="United States"/>
    <s v="Tampa"/>
    <x v="2"/>
    <n v="33614"/>
    <x v="0"/>
    <s v="OFF-BI-10001543"/>
    <x v="1"/>
    <x v="8"/>
    <s v="GBC VeloBinder Manual Binding System"/>
    <n v="43.188000000000002"/>
    <n v="4"/>
    <n v="0.7"/>
    <n v="-31.671199999999999"/>
  </r>
  <r>
    <n v="607"/>
    <x v="280"/>
    <x v="2"/>
    <x v="234"/>
    <d v="2011-03-19T00:00:00"/>
    <s v="Standard Class"/>
    <s v="AS-10240"/>
    <s v="Alan Shonely"/>
    <x v="0"/>
    <s v="United States"/>
    <s v="Tampa"/>
    <x v="2"/>
    <n v="33614"/>
    <x v="0"/>
    <s v="OFF-PA-10002120"/>
    <x v="1"/>
    <x v="10"/>
    <s v="Xerox 1889"/>
    <n v="131.904"/>
    <n v="3"/>
    <n v="0.2"/>
    <n v="47.815199999999997"/>
  </r>
  <r>
    <n v="608"/>
    <x v="281"/>
    <x v="2"/>
    <x v="235"/>
    <d v="2011-05-27T00:00:00"/>
    <s v="Standard Class"/>
    <s v="AR-10510"/>
    <s v="Andrew Roberts"/>
    <x v="0"/>
    <s v="United States"/>
    <s v="Philadelphia"/>
    <x v="9"/>
    <n v="19134"/>
    <x v="3"/>
    <s v="OFF-BI-10000848"/>
    <x v="1"/>
    <x v="8"/>
    <s v="Angle-D Ring Binders"/>
    <n v="3.282"/>
    <n v="2"/>
    <n v="0.7"/>
    <n v="-2.6255999999999999"/>
  </r>
  <r>
    <n v="609"/>
    <x v="281"/>
    <x v="2"/>
    <x v="235"/>
    <d v="2011-05-27T00:00:00"/>
    <s v="Standard Class"/>
    <s v="AR-10510"/>
    <s v="Andrew Roberts"/>
    <x v="0"/>
    <s v="United States"/>
    <s v="Philadelphia"/>
    <x v="9"/>
    <n v="19134"/>
    <x v="3"/>
    <s v="OFF-AR-10001246"/>
    <x v="1"/>
    <x v="6"/>
    <s v="Newell 317"/>
    <n v="21.167999999999999"/>
    <n v="9"/>
    <n v="0.2"/>
    <n v="2.3814000000000002"/>
  </r>
  <r>
    <n v="610"/>
    <x v="281"/>
    <x v="2"/>
    <x v="235"/>
    <d v="2011-05-27T00:00:00"/>
    <s v="Standard Class"/>
    <s v="AR-10510"/>
    <s v="Andrew Roberts"/>
    <x v="0"/>
    <s v="United States"/>
    <s v="Philadelphia"/>
    <x v="9"/>
    <n v="19134"/>
    <x v="3"/>
    <s v="TEC-PH-10003092"/>
    <x v="2"/>
    <x v="7"/>
    <s v="Motorola L804"/>
    <n v="55.188000000000002"/>
    <n v="2"/>
    <n v="0.4"/>
    <n v="-10.117800000000001"/>
  </r>
  <r>
    <n v="611"/>
    <x v="282"/>
    <x v="0"/>
    <x v="236"/>
    <d v="2013-05-02T00:00:00"/>
    <s v="First Class"/>
    <s v="NB-18655"/>
    <s v="Nona Balk"/>
    <x v="1"/>
    <s v="United States"/>
    <s v="Dallas"/>
    <x v="5"/>
    <n v="75217"/>
    <x v="2"/>
    <s v="TEC-PH-10003012"/>
    <x v="2"/>
    <x v="7"/>
    <s v="Nortel Meridian M3904 Professional Digital phone"/>
    <n v="369.57600000000002"/>
    <n v="3"/>
    <n v="0.2"/>
    <n v="41.577300000000001"/>
  </r>
  <r>
    <n v="612"/>
    <x v="282"/>
    <x v="0"/>
    <x v="236"/>
    <d v="2013-05-02T00:00:00"/>
    <s v="First Class"/>
    <s v="NB-18655"/>
    <s v="Nona Balk"/>
    <x v="1"/>
    <s v="United States"/>
    <s v="Dallas"/>
    <x v="5"/>
    <n v="75217"/>
    <x v="2"/>
    <s v="OFF-LA-10004345"/>
    <x v="1"/>
    <x v="2"/>
    <s v="Avery 493"/>
    <n v="15.712"/>
    <n v="4"/>
    <n v="0.2"/>
    <n v="5.6955999999999998"/>
  </r>
  <r>
    <n v="613"/>
    <x v="283"/>
    <x v="0"/>
    <x v="108"/>
    <d v="2013-09-14T00:00:00"/>
    <s v="Second Class"/>
    <s v="GD-14590"/>
    <s v="Giulietta Dortch"/>
    <x v="1"/>
    <s v="United States"/>
    <s v="Philadelphia"/>
    <x v="9"/>
    <n v="19143"/>
    <x v="3"/>
    <s v="OFF-PA-10001204"/>
    <x v="1"/>
    <x v="10"/>
    <s v="Xerox 1972"/>
    <n v="8.4480000000000004"/>
    <n v="2"/>
    <n v="0.2"/>
    <n v="2.64"/>
  </r>
  <r>
    <n v="614"/>
    <x v="283"/>
    <x v="0"/>
    <x v="108"/>
    <d v="2013-09-14T00:00:00"/>
    <s v="Second Class"/>
    <s v="GD-14590"/>
    <s v="Giulietta Dortch"/>
    <x v="1"/>
    <s v="United States"/>
    <s v="Philadelphia"/>
    <x v="9"/>
    <n v="19143"/>
    <x v="3"/>
    <s v="TEC-PH-10004667"/>
    <x v="2"/>
    <x v="7"/>
    <s v="Cisco 8x8 Inc. 6753i IP Business Phone System"/>
    <n v="728.94600000000003"/>
    <n v="9"/>
    <n v="0.4"/>
    <n v="-157.9383"/>
  </r>
  <r>
    <n v="615"/>
    <x v="284"/>
    <x v="3"/>
    <x v="237"/>
    <d v="2014-11-18T00:00:00"/>
    <s v="Second Class"/>
    <s v="CK-12595"/>
    <s v="Clytie Kelty"/>
    <x v="0"/>
    <s v="United States"/>
    <s v="Grove City"/>
    <x v="24"/>
    <n v="43123"/>
    <x v="3"/>
    <s v="TEC-PH-10000011"/>
    <x v="2"/>
    <x v="7"/>
    <s v="PureGear Roll-On Screen Protector"/>
    <n v="119.94"/>
    <n v="10"/>
    <n v="0.4"/>
    <n v="15.992000000000001"/>
  </r>
  <r>
    <n v="616"/>
    <x v="284"/>
    <x v="3"/>
    <x v="237"/>
    <d v="2014-11-18T00:00:00"/>
    <s v="Second Class"/>
    <s v="CK-12595"/>
    <s v="Clytie Kelty"/>
    <x v="0"/>
    <s v="United States"/>
    <s v="Grove City"/>
    <x v="24"/>
    <n v="43123"/>
    <x v="3"/>
    <s v="OFF-BI-10002949"/>
    <x v="1"/>
    <x v="8"/>
    <s v="Prestige Round Ring Binders"/>
    <n v="3.6480000000000001"/>
    <n v="2"/>
    <n v="0.7"/>
    <n v="-2.7968000000000002"/>
  </r>
  <r>
    <n v="617"/>
    <x v="285"/>
    <x v="3"/>
    <x v="238"/>
    <d v="2014-08-24T00:00:00"/>
    <s v="Second Class"/>
    <s v="NG-18355"/>
    <s v="Nat Gilpin"/>
    <x v="1"/>
    <s v="United States"/>
    <s v="New York City"/>
    <x v="15"/>
    <n v="10011"/>
    <x v="3"/>
    <s v="FUR-FU-10003849"/>
    <x v="0"/>
    <x v="5"/>
    <s v="DAX Metal Frame, Desktop, Stepped-Edge"/>
    <n v="40.479999999999997"/>
    <n v="2"/>
    <n v="0"/>
    <n v="15.7872"/>
  </r>
  <r>
    <n v="618"/>
    <x v="285"/>
    <x v="3"/>
    <x v="238"/>
    <d v="2014-08-24T00:00:00"/>
    <s v="Second Class"/>
    <s v="NG-18355"/>
    <s v="Nat Gilpin"/>
    <x v="1"/>
    <s v="United States"/>
    <s v="New York City"/>
    <x v="15"/>
    <n v="10011"/>
    <x v="3"/>
    <s v="FUR-FU-10000010"/>
    <x v="0"/>
    <x v="5"/>
    <s v="DAX Value U-Channel Document Frames, Easel Back"/>
    <n v="9.94"/>
    <n v="2"/>
    <n v="0"/>
    <n v="3.0813999999999999"/>
  </r>
  <r>
    <n v="619"/>
    <x v="285"/>
    <x v="3"/>
    <x v="238"/>
    <d v="2014-08-24T00:00:00"/>
    <s v="Second Class"/>
    <s v="NG-18355"/>
    <s v="Nat Gilpin"/>
    <x v="1"/>
    <s v="United States"/>
    <s v="New York City"/>
    <x v="15"/>
    <n v="10011"/>
    <x v="3"/>
    <s v="OFF-BI-10002824"/>
    <x v="1"/>
    <x v="8"/>
    <s v="Recycled Easel Ring Binders"/>
    <n v="107.42400000000001"/>
    <n v="9"/>
    <n v="0.2"/>
    <n v="33.57"/>
  </r>
  <r>
    <n v="620"/>
    <x v="285"/>
    <x v="3"/>
    <x v="238"/>
    <d v="2014-08-24T00:00:00"/>
    <s v="Second Class"/>
    <s v="NG-18355"/>
    <s v="Nat Gilpin"/>
    <x v="1"/>
    <s v="United States"/>
    <s v="New York City"/>
    <x v="15"/>
    <n v="10011"/>
    <x v="3"/>
    <s v="TEC-PH-10002538"/>
    <x v="2"/>
    <x v="7"/>
    <s v="Grandstream GXP1160 VoIP phone"/>
    <n v="37.909999999999997"/>
    <n v="1"/>
    <n v="0"/>
    <n v="10.9939"/>
  </r>
  <r>
    <n v="621"/>
    <x v="285"/>
    <x v="3"/>
    <x v="238"/>
    <d v="2014-08-24T00:00:00"/>
    <s v="Second Class"/>
    <s v="NG-18355"/>
    <s v="Nat Gilpin"/>
    <x v="1"/>
    <s v="United States"/>
    <s v="New York City"/>
    <x v="15"/>
    <n v="10011"/>
    <x v="3"/>
    <s v="FUR-FU-10000521"/>
    <x v="0"/>
    <x v="5"/>
    <s v="Seth Thomas 14&quot; Putty-Colored Wall Clock"/>
    <n v="88.02"/>
    <n v="3"/>
    <n v="0"/>
    <n v="27.286200000000001"/>
  </r>
  <r>
    <n v="622"/>
    <x v="286"/>
    <x v="2"/>
    <x v="58"/>
    <d v="2011-12-31T00:00:00"/>
    <s v="Standard Class"/>
    <s v="CA-12265"/>
    <s v="Christina Anderson"/>
    <x v="0"/>
    <s v="United States"/>
    <s v="Chicago"/>
    <x v="10"/>
    <n v="60610"/>
    <x v="2"/>
    <s v="OFF-BI-10002103"/>
    <x v="1"/>
    <x v="8"/>
    <s v="Cardinal Slant-D Ring Binder, Heavy Gauge Vinyl"/>
    <n v="8.69"/>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175"/>
    <d v="2014-09-20T00:00:00"/>
    <s v="Standard Class"/>
    <s v="MO-17800"/>
    <s v="Meg O'Connel"/>
    <x v="2"/>
    <s v="United States"/>
    <s v="New York City"/>
    <x v="15"/>
    <n v="10009"/>
    <x v="3"/>
    <s v="FUR-FU-10000221"/>
    <x v="0"/>
    <x v="5"/>
    <s v="Master Caster Door Stop, Brown"/>
    <n v="35.56"/>
    <n v="7"/>
    <n v="0"/>
    <n v="12.090400000000001"/>
  </r>
  <r>
    <n v="628"/>
    <x v="289"/>
    <x v="3"/>
    <x v="240"/>
    <d v="2014-05-24T00:00:00"/>
    <s v="Standard Class"/>
    <s v="AT-10735"/>
    <s v="Annie Thurman"/>
    <x v="0"/>
    <s v="United States"/>
    <s v="Seattle"/>
    <x v="4"/>
    <n v="98115"/>
    <x v="1"/>
    <s v="OFF-AP-10001563"/>
    <x v="1"/>
    <x v="9"/>
    <s v="Belkin Premiere Surge Master II 8-outlet surge protector"/>
    <n v="97.16"/>
    <n v="2"/>
    <n v="0"/>
    <n v="28.176400000000001"/>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399999999999"/>
    <n v="3"/>
    <n v="0.2"/>
    <n v="-51.719099999999997"/>
  </r>
  <r>
    <n v="632"/>
    <x v="291"/>
    <x v="0"/>
    <x v="25"/>
    <d v="2013-12-14T00:00:00"/>
    <s v="Second Class"/>
    <s v="FM-14380"/>
    <s v="Fred McMath"/>
    <x v="0"/>
    <s v="United States"/>
    <s v="Aurora"/>
    <x v="22"/>
    <n v="80013"/>
    <x v="1"/>
    <s v="TEC-AC-10001267"/>
    <x v="2"/>
    <x v="11"/>
    <s v="Imation 32GB Pocket Pro USB 3.0 Flash Drive - 32 GB - Black - 1 P ..."/>
    <n v="119.8"/>
    <n v="5"/>
    <n v="0.2"/>
    <n v="29.95"/>
  </r>
  <r>
    <n v="633"/>
    <x v="291"/>
    <x v="0"/>
    <x v="25"/>
    <d v="2013-12-14T00:00:00"/>
    <s v="Second Class"/>
    <s v="FM-14380"/>
    <s v="Fred McMath"/>
    <x v="0"/>
    <s v="United States"/>
    <s v="Aurora"/>
    <x v="22"/>
    <n v="80013"/>
    <x v="1"/>
    <s v="TEC-PH-10002103"/>
    <x v="2"/>
    <x v="7"/>
    <s v="Jabra SPEAK 410"/>
    <n v="300.76799999999997"/>
    <n v="4"/>
    <n v="0.2"/>
    <n v="30.076799999999999"/>
  </r>
  <r>
    <n v="634"/>
    <x v="292"/>
    <x v="3"/>
    <x v="241"/>
    <d v="2014-09-27T00:00:00"/>
    <s v="Second Class"/>
    <s v="BD-11605"/>
    <s v="Brian Dahlen"/>
    <x v="0"/>
    <s v="United States"/>
    <s v="Miami"/>
    <x v="2"/>
    <n v="33180"/>
    <x v="0"/>
    <s v="TEC-AC-10002857"/>
    <x v="2"/>
    <x v="11"/>
    <s v="Verbatim 25 GB 6x Blu-ray Single Layer Recordable Disc, 1/Pack"/>
    <n v="17.88"/>
    <n v="3"/>
    <n v="0.2"/>
    <n v="2.4584999999999999"/>
  </r>
  <r>
    <n v="635"/>
    <x v="292"/>
    <x v="3"/>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42"/>
    <d v="2012-10-09T00:00:00"/>
    <s v="Second Class"/>
    <s v="DJ-13420"/>
    <s v="Denny Joy"/>
    <x v="1"/>
    <s v="United States"/>
    <s v="Warner Robins"/>
    <x v="32"/>
    <n v="31088"/>
    <x v="0"/>
    <s v="FUR-CH-10001482"/>
    <x v="0"/>
    <x v="1"/>
    <s v="Office Star - Mesh Screen back chair with Vinyl seat"/>
    <n v="392.94"/>
    <n v="3"/>
    <n v="0"/>
    <n v="43.223399999999998"/>
  </r>
  <r>
    <n v="637"/>
    <x v="294"/>
    <x v="0"/>
    <x v="243"/>
    <d v="2013-08-22T00:00:00"/>
    <s v="Standard Class"/>
    <s v="ME-17725"/>
    <s v="Max Engle"/>
    <x v="0"/>
    <s v="United States"/>
    <s v="Aurora"/>
    <x v="22"/>
    <n v="80013"/>
    <x v="1"/>
    <s v="OFF-BI-10001989"/>
    <x v="1"/>
    <x v="8"/>
    <s v="Premium Transparent Presentation Covers by GBC"/>
    <n v="18.882000000000001"/>
    <n v="3"/>
    <n v="0.7"/>
    <n v="-13.8468"/>
  </r>
  <r>
    <n v="638"/>
    <x v="294"/>
    <x v="0"/>
    <x v="243"/>
    <d v="2013-08-22T00:00:00"/>
    <s v="Standard Class"/>
    <s v="ME-17725"/>
    <s v="Max Engle"/>
    <x v="0"/>
    <s v="United States"/>
    <s v="Aurora"/>
    <x v="22"/>
    <n v="80013"/>
    <x v="1"/>
    <s v="OFF-AP-10003287"/>
    <x v="1"/>
    <x v="9"/>
    <s v="Tripp Lite TLP810NET Broadband Surge for Modem/Fax"/>
    <n v="122.328"/>
    <n v="3"/>
    <n v="0.2"/>
    <n v="12.232799999999999"/>
  </r>
  <r>
    <n v="639"/>
    <x v="295"/>
    <x v="0"/>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122"/>
    <d v="2013-12-23T00:00:00"/>
    <s v="Standard Class"/>
    <s v="JD-16150"/>
    <s v="Justin Deggeller"/>
    <x v="1"/>
    <s v="United States"/>
    <s v="Minneapolis"/>
    <x v="11"/>
    <n v="55407"/>
    <x v="2"/>
    <s v="FUR-FU-10000732"/>
    <x v="0"/>
    <x v="5"/>
    <s v="Eldon 200 Class Desk Accessories"/>
    <n v="18.84"/>
    <n v="3"/>
    <n v="0"/>
    <n v="6.0288000000000004"/>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6"/>
  </r>
  <r>
    <n v="644"/>
    <x v="298"/>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x v="299"/>
    <x v="3"/>
    <x v="246"/>
    <d v="2014-07-26T00:00:00"/>
    <s v="Standard Class"/>
    <s v="TW-21025"/>
    <s v="Tamara Willingham"/>
    <x v="2"/>
    <s v="United States"/>
    <s v="Plainfield"/>
    <x v="30"/>
    <n v="7060"/>
    <x v="3"/>
    <s v="OFF-PA-10001934"/>
    <x v="1"/>
    <x v="10"/>
    <s v="Xerox 1993"/>
    <n v="6.48"/>
    <n v="1"/>
    <n v="0"/>
    <n v="3.1751999999999998"/>
  </r>
  <r>
    <n v="646"/>
    <x v="300"/>
    <x v="3"/>
    <x v="247"/>
    <d v="2015-01-06T00:00:00"/>
    <s v="Standard Class"/>
    <s v="CC-12430"/>
    <s v="Chuck Clark"/>
    <x v="2"/>
    <s v="United States"/>
    <s v="Columbus"/>
    <x v="14"/>
    <n v="47201"/>
    <x v="2"/>
    <s v="OFF-AP-10002457"/>
    <x v="1"/>
    <x v="9"/>
    <s v="Eureka The Boss Plus 12-Amp Hard Box Upright Vacuum, Red"/>
    <n v="209.3"/>
    <n v="2"/>
    <n v="0"/>
    <n v="56.511000000000003"/>
  </r>
  <r>
    <n v="647"/>
    <x v="301"/>
    <x v="0"/>
    <x v="178"/>
    <d v="2013-04-09T00:00:00"/>
    <s v="Standard Class"/>
    <s v="BB-10990"/>
    <s v="Barry Blumstein"/>
    <x v="1"/>
    <s v="United States"/>
    <s v="Sierra Vista"/>
    <x v="16"/>
    <n v="85635"/>
    <x v="1"/>
    <s v="OFF-FA-10003112"/>
    <x v="1"/>
    <x v="13"/>
    <s v="Staples"/>
    <n v="31.56"/>
    <n v="5"/>
    <n v="0.2"/>
    <n v="9.8625000000000007"/>
  </r>
  <r>
    <n v="648"/>
    <x v="301"/>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25"/>
    <d v="2013-12-17T00:00:00"/>
    <s v="Second Class"/>
    <s v="AR-10825"/>
    <s v="Anthony Rawles"/>
    <x v="1"/>
    <s v="United States"/>
    <s v="Vancouver"/>
    <x v="4"/>
    <n v="98661"/>
    <x v="1"/>
    <s v="FUR-FU-10001935"/>
    <x v="0"/>
    <x v="5"/>
    <s v="3M Hangers With Command Adhesive"/>
    <n v="14.8"/>
    <n v="4"/>
    <n v="0"/>
    <n v="6.0679999999999996"/>
  </r>
  <r>
    <n v="650"/>
    <x v="302"/>
    <x v="0"/>
    <x v="25"/>
    <d v="2013-12-17T00:00:00"/>
    <s v="Second Class"/>
    <s v="AR-10825"/>
    <s v="Anthony Rawles"/>
    <x v="1"/>
    <s v="United States"/>
    <s v="Vancouver"/>
    <x v="4"/>
    <n v="98661"/>
    <x v="1"/>
    <s v="TEC-PH-10003273"/>
    <x v="2"/>
    <x v="7"/>
    <s v="AT&amp;T TR1909W"/>
    <n v="302.37599999999998"/>
    <n v="3"/>
    <n v="0.2"/>
    <n v="22.6782"/>
  </r>
  <r>
    <n v="651"/>
    <x v="302"/>
    <x v="0"/>
    <x v="25"/>
    <d v="2013-12-17T00:00:00"/>
    <s v="Second Class"/>
    <s v="AR-10825"/>
    <s v="Anthony Rawles"/>
    <x v="1"/>
    <s v="United States"/>
    <s v="Vancouver"/>
    <x v="4"/>
    <n v="98661"/>
    <x v="1"/>
    <s v="TEC-AC-10001142"/>
    <x v="2"/>
    <x v="11"/>
    <s v="First Data FD10 PIN Pad"/>
    <n v="316"/>
    <n v="4"/>
    <n v="0"/>
    <n v="31.6"/>
  </r>
  <r>
    <n v="652"/>
    <x v="303"/>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249"/>
    <d v="2014-06-24T00:00:00"/>
    <s v="Standard Class"/>
    <s v="AR-10405"/>
    <s v="Allen Rosenblatt"/>
    <x v="1"/>
    <s v="United States"/>
    <s v="New York City"/>
    <x v="15"/>
    <n v="10035"/>
    <x v="3"/>
    <s v="OFF-PA-10003892"/>
    <x v="1"/>
    <x v="10"/>
    <s v="Xerox 1943"/>
    <n v="97.82"/>
    <n v="2"/>
    <n v="0"/>
    <n v="45.9754"/>
  </r>
  <r>
    <n v="654"/>
    <x v="304"/>
    <x v="3"/>
    <x v="249"/>
    <d v="2014-06-24T00:00:00"/>
    <s v="Standard Class"/>
    <s v="AR-10405"/>
    <s v="Allen Rosenblatt"/>
    <x v="1"/>
    <s v="United States"/>
    <s v="New York City"/>
    <x v="15"/>
    <n v="10035"/>
    <x v="3"/>
    <s v="TEC-AC-10001101"/>
    <x v="2"/>
    <x v="11"/>
    <s v="Sony 16GB Class 10 Micro SDHC R40 Memory Card"/>
    <n v="103.12"/>
    <n v="8"/>
    <n v="0"/>
    <n v="10.311999999999999"/>
  </r>
  <r>
    <n v="655"/>
    <x v="305"/>
    <x v="0"/>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250"/>
    <d v="2013-08-29T00:00:00"/>
    <s v="Standard Class"/>
    <s v="CR-12730"/>
    <s v="Craig Reiter"/>
    <x v="0"/>
    <s v="United States"/>
    <s v="Columbus"/>
    <x v="24"/>
    <n v="43229"/>
    <x v="3"/>
    <s v="OFF-BI-10002827"/>
    <x v="1"/>
    <x v="8"/>
    <s v="Avery Durable Poly Binders"/>
    <n v="3.3180000000000001"/>
    <n v="2"/>
    <n v="0.7"/>
    <n v="-2.6543999999999999"/>
  </r>
  <r>
    <n v="657"/>
    <x v="305"/>
    <x v="0"/>
    <x v="250"/>
    <d v="2013-08-29T00:00:00"/>
    <s v="Standard Class"/>
    <s v="CR-12730"/>
    <s v="Craig Reiter"/>
    <x v="0"/>
    <s v="United States"/>
    <s v="Columbus"/>
    <x v="24"/>
    <n v="43229"/>
    <x v="3"/>
    <s v="OFF-EN-10002230"/>
    <x v="1"/>
    <x v="12"/>
    <s v="Airmail Envelopes"/>
    <n v="134.28800000000001"/>
    <n v="2"/>
    <n v="0.2"/>
    <n v="45.322200000000002"/>
  </r>
  <r>
    <n v="658"/>
    <x v="306"/>
    <x v="0"/>
    <x v="251"/>
    <d v="2013-09-20T00:00:00"/>
    <s v="Same Day"/>
    <s v="EH-14125"/>
    <s v="Eugene Hildebrand"/>
    <x v="2"/>
    <s v="United States"/>
    <s v="Aurora"/>
    <x v="10"/>
    <n v="60505"/>
    <x v="2"/>
    <s v="FUR-CH-10001215"/>
    <x v="0"/>
    <x v="1"/>
    <s v="Global Troy Executive Leather Low-Back Tilter"/>
    <n v="701.37199999999996"/>
    <n v="2"/>
    <n v="0.3"/>
    <n v="-50.097999999999999"/>
  </r>
  <r>
    <n v="659"/>
    <x v="306"/>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252"/>
    <d v="2012-08-28T00:00:00"/>
    <s v="Standard Class"/>
    <s v="CB-12025"/>
    <s v="Cassandra Brandow"/>
    <x v="0"/>
    <s v="United States"/>
    <s v="Arlington"/>
    <x v="5"/>
    <n v="76017"/>
    <x v="2"/>
    <s v="OFF-ST-10001490"/>
    <x v="1"/>
    <x v="4"/>
    <s v="Hot File 7-Pocket, Floor Stand"/>
    <n v="999.43200000000002"/>
    <n v="7"/>
    <n v="0.2"/>
    <n v="124.929"/>
  </r>
  <r>
    <n v="661"/>
    <x v="307"/>
    <x v="1"/>
    <x v="252"/>
    <d v="2012-08-28T00:00:00"/>
    <s v="Standard Class"/>
    <s v="CB-12025"/>
    <s v="Cassandra Brandow"/>
    <x v="0"/>
    <s v="United States"/>
    <s v="Arlington"/>
    <x v="5"/>
    <n v="76017"/>
    <x v="2"/>
    <s v="OFF-ST-10001511"/>
    <x v="1"/>
    <x v="4"/>
    <s v="Space Solutions Commercial Steel Shelving"/>
    <n v="724.08"/>
    <n v="14"/>
    <n v="0.2"/>
    <n v="-135.76499999999999"/>
  </r>
  <r>
    <n v="662"/>
    <x v="307"/>
    <x v="1"/>
    <x v="252"/>
    <d v="2012-08-28T00:00:00"/>
    <s v="Standard Class"/>
    <s v="CB-12025"/>
    <s v="Cassandra Brandow"/>
    <x v="0"/>
    <s v="United States"/>
    <s v="Arlington"/>
    <x v="5"/>
    <n v="76017"/>
    <x v="2"/>
    <s v="FUR-TA-10001768"/>
    <x v="0"/>
    <x v="3"/>
    <s v="Hon Racetrack Conference Tables"/>
    <n v="918.78499999999997"/>
    <n v="5"/>
    <n v="0.3"/>
    <n v="-118.12949999999999"/>
  </r>
  <r>
    <n v="663"/>
    <x v="307"/>
    <x v="1"/>
    <x v="252"/>
    <d v="2012-08-28T00:00:00"/>
    <s v="Standard Class"/>
    <s v="CB-12025"/>
    <s v="Cassandra Brandow"/>
    <x v="0"/>
    <s v="United States"/>
    <s v="Arlington"/>
    <x v="5"/>
    <n v="76017"/>
    <x v="2"/>
    <s v="OFF-BI-10003981"/>
    <x v="1"/>
    <x v="8"/>
    <s v="Avery Durable Plastic 1&quot; Binders"/>
    <n v="2.7240000000000002"/>
    <n v="3"/>
    <n v="0.8"/>
    <n v="-4.2222"/>
  </r>
  <r>
    <n v="664"/>
    <x v="308"/>
    <x v="0"/>
    <x v="253"/>
    <d v="2013-03-31T00:00:00"/>
    <s v="Standard Class"/>
    <s v="SP-20545"/>
    <s v="Sibella Parks"/>
    <x v="1"/>
    <s v="United States"/>
    <s v="New York City"/>
    <x v="15"/>
    <n v="10011"/>
    <x v="3"/>
    <s v="OFF-ST-10001522"/>
    <x v="1"/>
    <x v="4"/>
    <s v="Gould Plastics 18-Pocket Panel Bin, 34w x 5-1/4d x 20-1/2h"/>
    <n v="459.95"/>
    <n v="5"/>
    <n v="0"/>
    <n v="18.39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90000000000002"/>
  </r>
  <r>
    <n v="667"/>
    <x v="310"/>
    <x v="3"/>
    <x v="110"/>
    <d v="2014-06-11T00:00:00"/>
    <s v="Second Class"/>
    <s v="TH-21235"/>
    <s v="Tiffany House"/>
    <x v="1"/>
    <s v="United States"/>
    <s v="Dallas"/>
    <x v="5"/>
    <n v="75081"/>
    <x v="2"/>
    <s v="OFF-PA-10000474"/>
    <x v="1"/>
    <x v="10"/>
    <s v="Staples"/>
    <n v="85.055999999999997"/>
    <n v="3"/>
    <n v="0.2"/>
    <n v="28.706399999999999"/>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5999999999999"/>
    <n v="3"/>
    <n v="0.6"/>
    <n v="-14.3856"/>
  </r>
  <r>
    <n v="671"/>
    <x v="312"/>
    <x v="3"/>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9"/>
  </r>
  <r>
    <n v="676"/>
    <x v="314"/>
    <x v="3"/>
    <x v="256"/>
    <d v="2014-12-09T00:00:00"/>
    <s v="First Class"/>
    <s v="RB-19570"/>
    <s v="Rob Beeghly"/>
    <x v="0"/>
    <s v="United States"/>
    <s v="Columbus"/>
    <x v="14"/>
    <n v="47201"/>
    <x v="2"/>
    <s v="TEC-AC-10003832"/>
    <x v="2"/>
    <x v="11"/>
    <s v="Imation 16GB Mini TravelDrive USB 2.0 Flash Drive"/>
    <n v="99.39"/>
    <n v="3"/>
    <n v="0"/>
    <n v="40.749899999999997"/>
  </r>
  <r>
    <n v="677"/>
    <x v="315"/>
    <x v="3"/>
    <x v="257"/>
    <d v="2014-03-24T00:00:00"/>
    <s v="Standard Class"/>
    <s v="CD-11980"/>
    <s v="Carol Darley"/>
    <x v="0"/>
    <s v="United States"/>
    <s v="Tyler"/>
    <x v="5"/>
    <n v="75701"/>
    <x v="2"/>
    <s v="OFF-AP-10000804"/>
    <x v="1"/>
    <x v="9"/>
    <s v="Hoover Portapower Portable Vacuum"/>
    <n v="2.6880000000000002"/>
    <n v="3"/>
    <n v="0.8"/>
    <n v="-7.3920000000000003"/>
  </r>
  <r>
    <n v="678"/>
    <x v="315"/>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257"/>
    <d v="2014-03-24T00:00:00"/>
    <s v="Standard Class"/>
    <s v="CD-11980"/>
    <s v="Carol Darley"/>
    <x v="0"/>
    <s v="United States"/>
    <s v="Tyler"/>
    <x v="5"/>
    <n v="75701"/>
    <x v="2"/>
    <s v="FUR-FU-10003553"/>
    <x v="0"/>
    <x v="5"/>
    <s v="Howard Miller 13-1/2&quot; Diameter Rosebrook Wall Clock"/>
    <n v="82.524000000000001"/>
    <n v="3"/>
    <n v="0.6"/>
    <n v="-41.262"/>
  </r>
  <r>
    <n v="680"/>
    <x v="315"/>
    <x v="3"/>
    <x v="257"/>
    <d v="2014-03-24T00:00:00"/>
    <s v="Standard Class"/>
    <s v="CD-11980"/>
    <s v="Carol Darley"/>
    <x v="0"/>
    <s v="United States"/>
    <s v="Tyler"/>
    <x v="5"/>
    <n v="75701"/>
    <x v="2"/>
    <s v="OFF-BI-10004632"/>
    <x v="1"/>
    <x v="8"/>
    <s v="Ibico Hi-Tech Manual Binding System"/>
    <n v="182.994"/>
    <n v="3"/>
    <n v="0.8"/>
    <n v="-320.23950000000002"/>
  </r>
  <r>
    <n v="681"/>
    <x v="316"/>
    <x v="0"/>
    <x v="258"/>
    <d v="2013-11-25T00:00:00"/>
    <s v="Standard Class"/>
    <s v="DJ-13630"/>
    <s v="Doug Jacobs"/>
    <x v="0"/>
    <s v="United States"/>
    <s v="New York City"/>
    <x v="15"/>
    <n v="10024"/>
    <x v="3"/>
    <s v="OFF-BI-10003305"/>
    <x v="1"/>
    <x v="8"/>
    <s v="Avery Hanging File Binders"/>
    <n v="14.352"/>
    <n v="3"/>
    <n v="0.2"/>
    <n v="4.6643999999999997"/>
  </r>
  <r>
    <n v="682"/>
    <x v="316"/>
    <x v="0"/>
    <x v="258"/>
    <d v="2013-11-25T00:00:00"/>
    <s v="Standard Class"/>
    <s v="DJ-13630"/>
    <s v="Doug Jacobs"/>
    <x v="0"/>
    <s v="United States"/>
    <s v="New York City"/>
    <x v="15"/>
    <n v="10024"/>
    <x v="3"/>
    <s v="OFF-ST-10002583"/>
    <x v="1"/>
    <x v="4"/>
    <s v="Fellowes Neat Ideas Storage Cubes"/>
    <n v="64.959999999999994"/>
    <n v="2"/>
    <n v="0"/>
    <n v="2.59839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4000000001"/>
  </r>
  <r>
    <n v="685"/>
    <x v="317"/>
    <x v="3"/>
    <x v="259"/>
    <d v="2014-11-05T00:00:00"/>
    <s v="Same Day"/>
    <s v="GT-14635"/>
    <s v="Grant Thornton"/>
    <x v="1"/>
    <s v="United States"/>
    <s v="Burlington"/>
    <x v="3"/>
    <n v="27217"/>
    <x v="0"/>
    <s v="OFF-AP-10002457"/>
    <x v="1"/>
    <x v="9"/>
    <s v="Eureka The Boss Plus 12-Amp Hard Box Upright Vacuum, Red"/>
    <n v="167.44"/>
    <n v="2"/>
    <n v="0.2"/>
    <n v="14.651"/>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4000000000004"/>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261"/>
    <d v="2011-06-23T00:00:00"/>
    <s v="Second Class"/>
    <s v="NP-18325"/>
    <s v="Naresj Patel"/>
    <x v="0"/>
    <s v="United States"/>
    <s v="Waynesboro"/>
    <x v="17"/>
    <n v="22980"/>
    <x v="0"/>
    <s v="FUR-FU-10004071"/>
    <x v="0"/>
    <x v="5"/>
    <s v="Luxo Professional Magnifying Clamp-On Fluorescent Lamps"/>
    <n v="104.01"/>
    <n v="1"/>
    <n v="0"/>
    <n v="14.561400000000001"/>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40000000000003"/>
    <n v="3"/>
    <n v="0"/>
    <n v="10.315200000000001"/>
  </r>
  <r>
    <n v="693"/>
    <x v="321"/>
    <x v="1"/>
    <x v="262"/>
    <d v="2012-04-02T00:00:00"/>
    <s v="Standard Class"/>
    <s v="AB-10165"/>
    <s v="Alan Barnes"/>
    <x v="0"/>
    <s v="United States"/>
    <s v="Los Angeles"/>
    <x v="1"/>
    <n v="90036"/>
    <x v="1"/>
    <s v="TEC-AC-10002253"/>
    <x v="2"/>
    <x v="11"/>
    <s v="Imation Bio 8GB USB Flash Drive Imation Corp"/>
    <n v="166.24"/>
    <n v="1"/>
    <n v="0"/>
    <n v="24.936"/>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199999999999"/>
    <n v="8"/>
    <n v="0.2"/>
    <n v="17.348800000000001"/>
  </r>
  <r>
    <n v="696"/>
    <x v="322"/>
    <x v="1"/>
    <x v="263"/>
    <d v="2012-05-17T00:00:00"/>
    <s v="First Class"/>
    <s v="JO-15550"/>
    <s v="Jesus Ocampo"/>
    <x v="2"/>
    <s v="United States"/>
    <s v="Chester"/>
    <x v="9"/>
    <n v="19013"/>
    <x v="3"/>
    <s v="OFF-LA-10002312"/>
    <x v="1"/>
    <x v="2"/>
    <s v="Avery 490"/>
    <n v="47.36"/>
    <n v="4"/>
    <n v="0.2"/>
    <n v="17.760000000000002"/>
  </r>
  <r>
    <n v="697"/>
    <x v="322"/>
    <x v="1"/>
    <x v="263"/>
    <d v="2012-05-17T00:00:00"/>
    <s v="First Class"/>
    <s v="JO-15550"/>
    <s v="Jesus Ocampo"/>
    <x v="2"/>
    <s v="United States"/>
    <s v="Chester"/>
    <x v="9"/>
    <n v="19013"/>
    <x v="3"/>
    <s v="OFF-EN-10000927"/>
    <x v="1"/>
    <x v="12"/>
    <s v="Jet-Pak Recycled Peel 'N' Seal Padded Mailers"/>
    <n v="200.98400000000001"/>
    <n v="7"/>
    <n v="0.2"/>
    <n v="62.807499999999997"/>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263"/>
    <d v="2012-05-17T00:00:00"/>
    <s v="First Class"/>
    <s v="JO-15550"/>
    <s v="Jesus Ocampo"/>
    <x v="2"/>
    <s v="United States"/>
    <s v="Chester"/>
    <x v="9"/>
    <n v="19013"/>
    <x v="3"/>
    <s v="OFF-BI-10001575"/>
    <x v="1"/>
    <x v="8"/>
    <s v="GBC Linen Binding Covers"/>
    <n v="18.588000000000001"/>
    <n v="2"/>
    <n v="0.7"/>
    <n v="-13.6312"/>
  </r>
  <r>
    <n v="701"/>
    <x v="322"/>
    <x v="1"/>
    <x v="263"/>
    <d v="2012-05-17T00:00:00"/>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11-09T00:00:00"/>
    <s v="Second Class"/>
    <s v="AS-10285"/>
    <s v="Alejandro Savely"/>
    <x v="1"/>
    <s v="United States"/>
    <s v="Seattle"/>
    <x v="4"/>
    <n v="98103"/>
    <x v="1"/>
    <s v="FUR-FU-10003394"/>
    <x v="0"/>
    <x v="5"/>
    <s v="Tenex &quot;The Solids&quot; Textured Chair Mats"/>
    <n v="209.88"/>
    <n v="3"/>
    <n v="0"/>
    <n v="35.679600000000001"/>
  </r>
  <r>
    <n v="704"/>
    <x v="325"/>
    <x v="1"/>
    <x v="265"/>
    <d v="2012-04-14T00:00:00"/>
    <s v="Standard Class"/>
    <s v="JK-15370"/>
    <s v="Jay Kimmel"/>
    <x v="0"/>
    <s v="United States"/>
    <s v="Long Beach"/>
    <x v="1"/>
    <n v="90805"/>
    <x v="1"/>
    <s v="FUR-TA-10002774"/>
    <x v="0"/>
    <x v="3"/>
    <s v="Laminate Occasional Tables"/>
    <n v="369.91199999999998"/>
    <n v="3"/>
    <n v="0.2"/>
    <n v="-13.871700000000001"/>
  </r>
  <r>
    <n v="705"/>
    <x v="326"/>
    <x v="2"/>
    <x v="171"/>
    <d v="2011-09-17T00:00:00"/>
    <s v="Standard Class"/>
    <s v="BN-11470"/>
    <s v="Brad Norvell"/>
    <x v="1"/>
    <s v="United States"/>
    <s v="Cary"/>
    <x v="3"/>
    <n v="27511"/>
    <x v="0"/>
    <s v="OFF-PA-10001800"/>
    <x v="1"/>
    <x v="10"/>
    <s v="Xerox 220"/>
    <n v="10.368"/>
    <n v="2"/>
    <n v="0.2"/>
    <n v="3.6288"/>
  </r>
  <r>
    <n v="706"/>
    <x v="326"/>
    <x v="2"/>
    <x v="171"/>
    <d v="2011-09-17T00:00:00"/>
    <s v="Standard Class"/>
    <s v="BN-11470"/>
    <s v="Brad Norvell"/>
    <x v="1"/>
    <s v="United States"/>
    <s v="Cary"/>
    <x v="3"/>
    <n v="27511"/>
    <x v="0"/>
    <s v="OFF-AP-10001469"/>
    <x v="1"/>
    <x v="9"/>
    <s v="Fellowes 8 Outlet Superior Workstation Surge Protector"/>
    <n v="166.84"/>
    <n v="5"/>
    <n v="0.2"/>
    <n v="18.769500000000001"/>
  </r>
  <r>
    <n v="707"/>
    <x v="326"/>
    <x v="2"/>
    <x v="171"/>
    <d v="2011-09-17T00:00:00"/>
    <s v="Standard Class"/>
    <s v="BN-11470"/>
    <s v="Brad Norvell"/>
    <x v="1"/>
    <s v="United States"/>
    <s v="Cary"/>
    <x v="3"/>
    <n v="27511"/>
    <x v="0"/>
    <s v="TEC-AC-10002399"/>
    <x v="2"/>
    <x v="11"/>
    <s v="SanDisk Cruzer 32 GB USB Flash Drive"/>
    <n v="15.215999999999999"/>
    <n v="1"/>
    <n v="0.2"/>
    <n v="2.2824"/>
  </r>
  <r>
    <n v="708"/>
    <x v="327"/>
    <x v="2"/>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266"/>
    <d v="2011-12-04T00:00:00"/>
    <s v="First Class"/>
    <s v="DP-13165"/>
    <s v="David Philippe"/>
    <x v="0"/>
    <s v="United States"/>
    <s v="New York City"/>
    <x v="15"/>
    <n v="10035"/>
    <x v="3"/>
    <s v="FUR-BO-10003272"/>
    <x v="0"/>
    <x v="0"/>
    <s v="O'Sullivan Living Dimensions 5-Shelf Bookcases"/>
    <n v="883.92"/>
    <n v="5"/>
    <n v="0.2"/>
    <n v="-110.49"/>
  </r>
  <r>
    <n v="710"/>
    <x v="327"/>
    <x v="2"/>
    <x v="266"/>
    <d v="2011-12-04T00:00:00"/>
    <s v="First Class"/>
    <s v="DP-13165"/>
    <s v="David Philippe"/>
    <x v="0"/>
    <s v="United States"/>
    <s v="New York City"/>
    <x v="15"/>
    <n v="10035"/>
    <x v="3"/>
    <s v="OFF-BI-10000050"/>
    <x v="1"/>
    <x v="8"/>
    <s v="Angle-D Binders with Locking Rings, Label Holders"/>
    <n v="46.72"/>
    <n v="8"/>
    <n v="0.2"/>
    <n v="15.768000000000001"/>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3999999999997"/>
    <n v="6"/>
    <n v="0"/>
    <n v="109.7226"/>
  </r>
  <r>
    <n v="714"/>
    <x v="330"/>
    <x v="3"/>
    <x v="240"/>
    <d v="2014-05-25T00:00:00"/>
    <s v="Standard Class"/>
    <s v="RS-19765"/>
    <s v="Roland Schwarz"/>
    <x v="1"/>
    <s v="United States"/>
    <s v="Mount Vernon"/>
    <x v="15"/>
    <n v="10550"/>
    <x v="3"/>
    <s v="TEC-PH-10003012"/>
    <x v="2"/>
    <x v="7"/>
    <s v="Nortel Meridian M3904 Professional Digital phone"/>
    <n v="307.98"/>
    <n v="2"/>
    <n v="0"/>
    <n v="89.3142"/>
  </r>
  <r>
    <n v="715"/>
    <x v="330"/>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20000000000004"/>
  </r>
  <r>
    <n v="717"/>
    <x v="332"/>
    <x v="2"/>
    <x v="269"/>
    <d v="2011-01-15T00:00:00"/>
    <s v="First Class"/>
    <s v="SV-20365"/>
    <s v="Seth Vernon"/>
    <x v="0"/>
    <s v="United States"/>
    <s v="Dover"/>
    <x v="13"/>
    <n v="19901"/>
    <x v="3"/>
    <s v="FUR-FU-10000010"/>
    <x v="0"/>
    <x v="5"/>
    <s v="DAX Value U-Channel Document Frames, Easel Back"/>
    <n v="9.94"/>
    <n v="2"/>
    <n v="0"/>
    <n v="3.0813999999999999"/>
  </r>
  <r>
    <n v="718"/>
    <x v="333"/>
    <x v="3"/>
    <x v="241"/>
    <d v="2014-09-30T00:00:00"/>
    <s v="Standard Class"/>
    <s v="KC-16540"/>
    <s v="Kelly Collister"/>
    <x v="0"/>
    <s v="United States"/>
    <s v="Newark"/>
    <x v="24"/>
    <n v="43055"/>
    <x v="3"/>
    <s v="FUR-FU-10002253"/>
    <x v="0"/>
    <x v="5"/>
    <s v="Howard Miller 13&quot; Diameter Pewter Finish Round Wall Clock"/>
    <n v="103.056"/>
    <n v="3"/>
    <n v="0.2"/>
    <n v="24.4758"/>
  </r>
  <r>
    <n v="719"/>
    <x v="334"/>
    <x v="2"/>
    <x v="270"/>
    <d v="2011-06-07T00:00:00"/>
    <s v="Standard Class"/>
    <s v="CK-12325"/>
    <s v="Christine Kargatis"/>
    <x v="2"/>
    <s v="United States"/>
    <s v="Orem"/>
    <x v="7"/>
    <n v="84057"/>
    <x v="1"/>
    <s v="OFF-BI-10001658"/>
    <x v="1"/>
    <x v="8"/>
    <s v="GBC Standard Therm-A-Bind Covers"/>
    <n v="59.808"/>
    <n v="3"/>
    <n v="0.2"/>
    <n v="19.4376"/>
  </r>
  <r>
    <n v="720"/>
    <x v="334"/>
    <x v="2"/>
    <x v="270"/>
    <d v="2011-06-07T00:00:00"/>
    <s v="Standard Class"/>
    <s v="CK-12325"/>
    <s v="Christine Kargatis"/>
    <x v="2"/>
    <s v="United States"/>
    <s v="Orem"/>
    <x v="7"/>
    <n v="84057"/>
    <x v="1"/>
    <s v="FUR-FU-10000246"/>
    <x v="0"/>
    <x v="5"/>
    <s v="Aluminum Document Frame"/>
    <n v="73.319999999999993"/>
    <n v="6"/>
    <n v="0"/>
    <n v="21.995999999999999"/>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73"/>
    <d v="2011-10-13T00:00:00"/>
    <s v="Standard Class"/>
    <s v="MR-17545"/>
    <s v="Mathew Reese"/>
    <x v="2"/>
    <s v="United States"/>
    <s v="Philadelphia"/>
    <x v="9"/>
    <n v="19140"/>
    <x v="3"/>
    <s v="FUR-FU-10000222"/>
    <x v="0"/>
    <x v="5"/>
    <s v="Seth Thomas 16&quot; Steel Case Clock"/>
    <n v="129.91999999999999"/>
    <n v="5"/>
    <n v="0.2"/>
    <n v="21.111999999999998"/>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275"/>
    <d v="2013-12-07T00:00:00"/>
    <s v="First Class"/>
    <s v="EG-13900"/>
    <s v="Emily Grady"/>
    <x v="0"/>
    <s v="United States"/>
    <s v="Oceanside"/>
    <x v="15"/>
    <n v="11572"/>
    <x v="3"/>
    <s v="OFF-ST-10004634"/>
    <x v="1"/>
    <x v="4"/>
    <s v="Personal Folder Holder, Ebony"/>
    <n v="33.630000000000003"/>
    <n v="3"/>
    <n v="0"/>
    <n v="10.08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276"/>
    <d v="2014-01-26T00:00:00"/>
    <s v="Standard Class"/>
    <s v="DS-13030"/>
    <s v="Darrin Sayre"/>
    <x v="2"/>
    <s v="United States"/>
    <s v="Seattle"/>
    <x v="4"/>
    <n v="98115"/>
    <x v="1"/>
    <s v="TEC-AC-10003610"/>
    <x v="2"/>
    <x v="11"/>
    <s v="Logitech Illuminated - Keyboard"/>
    <n v="179.97"/>
    <n v="3"/>
    <n v="0"/>
    <n v="86.385599999999997"/>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6000000000008"/>
  </r>
  <r>
    <n v="740"/>
    <x v="343"/>
    <x v="2"/>
    <x v="277"/>
    <d v="2011-01-09T00:00:00"/>
    <s v="Standard Class"/>
    <s v="PO-19195"/>
    <s v="Phillina Ober"/>
    <x v="2"/>
    <s v="United States"/>
    <s v="Naperville"/>
    <x v="10"/>
    <n v="60540"/>
    <x v="2"/>
    <s v="OFF-LA-10003223"/>
    <x v="1"/>
    <x v="2"/>
    <s v="Avery 508"/>
    <n v="11.784000000000001"/>
    <n v="3"/>
    <n v="0.2"/>
    <n v="4.2717000000000001"/>
  </r>
  <r>
    <n v="741"/>
    <x v="343"/>
    <x v="2"/>
    <x v="277"/>
    <d v="2011-01-09T00:00:00"/>
    <s v="Standard Class"/>
    <s v="PO-19195"/>
    <s v="Phillina Ober"/>
    <x v="2"/>
    <s v="United States"/>
    <s v="Naperville"/>
    <x v="10"/>
    <n v="60540"/>
    <x v="2"/>
    <s v="OFF-ST-10002743"/>
    <x v="1"/>
    <x v="4"/>
    <s v="SAFCO Boltless Steel Shelving"/>
    <n v="272.73599999999999"/>
    <n v="3"/>
    <n v="0.2"/>
    <n v="-64.774799999999999"/>
  </r>
  <r>
    <n v="742"/>
    <x v="343"/>
    <x v="2"/>
    <x v="277"/>
    <d v="2011-01-09T00:00:00"/>
    <s v="Standard Class"/>
    <s v="PO-19195"/>
    <s v="Phillina Ober"/>
    <x v="2"/>
    <s v="United States"/>
    <s v="Naperville"/>
    <x v="10"/>
    <n v="60540"/>
    <x v="2"/>
    <s v="OFF-BI-10004094"/>
    <x v="1"/>
    <x v="8"/>
    <s v="GBC Standard Plastic Binding Systems Combs"/>
    <n v="3.54"/>
    <n v="2"/>
    <n v="0.8"/>
    <n v="-5.4870000000000001"/>
  </r>
  <r>
    <n v="743"/>
    <x v="344"/>
    <x v="0"/>
    <x v="278"/>
    <d v="2013-09-02T00:00:00"/>
    <s v="Standard Class"/>
    <s v="SS-20875"/>
    <s v="Sung Shariari"/>
    <x v="0"/>
    <s v="United States"/>
    <s v="Dallas"/>
    <x v="5"/>
    <n v="75220"/>
    <x v="2"/>
    <s v="OFF-SU-10004498"/>
    <x v="1"/>
    <x v="14"/>
    <s v="Martin-Yale Premier Letter Opener"/>
    <n v="51.52"/>
    <n v="5"/>
    <n v="0.2"/>
    <n v="-10.948"/>
  </r>
  <r>
    <n v="744"/>
    <x v="344"/>
    <x v="0"/>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278"/>
    <d v="2013-09-02T00:00:00"/>
    <s v="Standard Class"/>
    <s v="SS-20875"/>
    <s v="Sung Shariari"/>
    <x v="0"/>
    <s v="United States"/>
    <s v="Dallas"/>
    <x v="5"/>
    <n v="75220"/>
    <x v="2"/>
    <s v="OFF-PA-10004971"/>
    <x v="1"/>
    <x v="10"/>
    <s v="Xerox 196"/>
    <n v="4.6239999999999997"/>
    <n v="1"/>
    <n v="0.2"/>
    <n v="1.6761999999999999"/>
  </r>
  <r>
    <n v="746"/>
    <x v="344"/>
    <x v="0"/>
    <x v="278"/>
    <d v="2013-09-02T00:00:00"/>
    <s v="Standard Class"/>
    <s v="SS-20875"/>
    <s v="Sung Shariari"/>
    <x v="0"/>
    <s v="United States"/>
    <s v="Dallas"/>
    <x v="5"/>
    <n v="75220"/>
    <x v="2"/>
    <s v="OFF-SU-10004261"/>
    <x v="1"/>
    <x v="14"/>
    <s v="Fiskars 8&quot; Scissors, 2/Pack"/>
    <n v="55.167999999999999"/>
    <n v="4"/>
    <n v="0.2"/>
    <n v="6.2064000000000004"/>
  </r>
  <r>
    <n v="747"/>
    <x v="345"/>
    <x v="2"/>
    <x v="279"/>
    <d v="2011-05-27T00:00:00"/>
    <s v="Same Day"/>
    <s v="MH-17785"/>
    <s v="Maya Herman"/>
    <x v="1"/>
    <s v="United States"/>
    <s v="San Diego"/>
    <x v="1"/>
    <n v="92105"/>
    <x v="1"/>
    <s v="FUR-TA-10002607"/>
    <x v="0"/>
    <x v="3"/>
    <s v="KI Conference Tables"/>
    <n v="567.12"/>
    <n v="10"/>
    <n v="0.2"/>
    <n v="-28.356000000000002"/>
  </r>
  <r>
    <n v="748"/>
    <x v="345"/>
    <x v="2"/>
    <x v="279"/>
    <d v="2011-05-27T00:00:00"/>
    <s v="Same Day"/>
    <s v="MH-17785"/>
    <s v="Maya Herman"/>
    <x v="1"/>
    <s v="United States"/>
    <s v="San Diego"/>
    <x v="1"/>
    <n v="92105"/>
    <x v="1"/>
    <s v="OFF-ST-10001809"/>
    <x v="1"/>
    <x v="4"/>
    <s v="Fellowes Officeware Wire Shelving"/>
    <n v="359.32"/>
    <n v="4"/>
    <n v="0"/>
    <n v="7.1863999999999999"/>
  </r>
  <r>
    <n v="749"/>
    <x v="346"/>
    <x v="0"/>
    <x v="231"/>
    <d v="2013-03-23T00:00:00"/>
    <s v="Second Class"/>
    <s v="PB-19105"/>
    <s v="Peter Bühler"/>
    <x v="0"/>
    <s v="United States"/>
    <s v="Evanston"/>
    <x v="10"/>
    <n v="60201"/>
    <x v="2"/>
    <s v="TEC-PH-10000004"/>
    <x v="2"/>
    <x v="7"/>
    <s v="Belkin iPhone and iPad Lightning Cable"/>
    <n v="11.992000000000001"/>
    <n v="1"/>
    <n v="0.2"/>
    <n v="0.89939999999999998"/>
  </r>
  <r>
    <n v="750"/>
    <x v="347"/>
    <x v="3"/>
    <x v="280"/>
    <d v="2014-10-07T00:00:00"/>
    <s v="Standard Class"/>
    <s v="RF-19735"/>
    <s v="Roland Fjeld"/>
    <x v="0"/>
    <s v="United States"/>
    <s v="Trenton"/>
    <x v="12"/>
    <n v="48183"/>
    <x v="2"/>
    <s v="OFF-BI-10003638"/>
    <x v="1"/>
    <x v="8"/>
    <s v="GBC Durable Plastic Covers"/>
    <n v="58.05"/>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8000000000002"/>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6000000000004"/>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d v="2012-09-05T00:00:00"/>
    <s v="Standard Class"/>
    <s v="AR-10510"/>
    <s v="Andrew Roberts"/>
    <x v="0"/>
    <s v="United States"/>
    <s v="Los Angeles"/>
    <x v="1"/>
    <n v="90004"/>
    <x v="1"/>
    <s v="OFF-PA-10003441"/>
    <x v="1"/>
    <x v="10"/>
    <s v="Xerox 226"/>
    <n v="58.32"/>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5"/>
  </r>
  <r>
    <n v="764"/>
    <x v="357"/>
    <x v="2"/>
    <x v="286"/>
    <d v="2011-01-16T00:00:00"/>
    <s v="Second Class"/>
    <s v="CS-12250"/>
    <s v="Chris Selesnick"/>
    <x v="1"/>
    <s v="United States"/>
    <s v="Bossier City"/>
    <x v="28"/>
    <n v="71111"/>
    <x v="0"/>
    <s v="OFF-EN-10001990"/>
    <x v="1"/>
    <x v="12"/>
    <s v="Staples"/>
    <n v="11.36"/>
    <n v="2"/>
    <n v="0"/>
    <n v="5.3391999999999999"/>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8"/>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287"/>
    <d v="2011-05-20T00:00:00"/>
    <s v="Standard Class"/>
    <s v="AJ-10795"/>
    <s v="Anthony Johnson"/>
    <x v="1"/>
    <s v="United States"/>
    <s v="Saint Petersburg"/>
    <x v="2"/>
    <n v="33710"/>
    <x v="0"/>
    <s v="FUR-FU-10004306"/>
    <x v="0"/>
    <x v="5"/>
    <s v="Electrix Halogen Magnifier Lamp"/>
    <n v="310.88"/>
    <n v="2"/>
    <n v="0.2"/>
    <n v="23.315999999999999"/>
  </r>
  <r>
    <n v="770"/>
    <x v="359"/>
    <x v="0"/>
    <x v="288"/>
    <d v="2013-05-25T00:00:00"/>
    <s v="Standard Class"/>
    <s v="LE-16810"/>
    <s v="Laurel Elliston"/>
    <x v="0"/>
    <s v="United States"/>
    <s v="Arlington"/>
    <x v="17"/>
    <n v="22204"/>
    <x v="0"/>
    <s v="FUR-CH-10003746"/>
    <x v="0"/>
    <x v="1"/>
    <s v="Hon 4070 Series Pagoda Round Back Stacking Chairs"/>
    <n v="641.96"/>
    <n v="2"/>
    <n v="0"/>
    <n v="179.74879999999999"/>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
    <n v="7"/>
    <n v="0"/>
    <n v="14.5236"/>
  </r>
  <r>
    <n v="777"/>
    <x v="361"/>
    <x v="2"/>
    <x v="290"/>
    <d v="2011-07-06T00:00:00"/>
    <s v="Standard Class"/>
    <s v="DL-12865"/>
    <s v="Dan Lawera"/>
    <x v="0"/>
    <s v="United States"/>
    <s v="Cincinnati"/>
    <x v="24"/>
    <n v="45231"/>
    <x v="3"/>
    <s v="OFF-AR-10003405"/>
    <x v="1"/>
    <x v="6"/>
    <s v="Dixon My First Ticonderoga Pencil, #2"/>
    <n v="32.76"/>
    <n v="7"/>
    <n v="0.2"/>
    <n v="3.6855000000000002"/>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800000000001"/>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9"/>
  </r>
  <r>
    <n v="782"/>
    <x v="363"/>
    <x v="1"/>
    <x v="292"/>
    <d v="2012-10-06T00:00:00"/>
    <s v="Second Class"/>
    <s v="BM-11785"/>
    <s v="Bryan Mills"/>
    <x v="0"/>
    <s v="United States"/>
    <s v="Columbus"/>
    <x v="24"/>
    <n v="43229"/>
    <x v="3"/>
    <s v="OFF-BI-10001098"/>
    <x v="1"/>
    <x v="8"/>
    <s v="Acco D-Ring Binder w/DublLock"/>
    <n v="32.07"/>
    <n v="5"/>
    <n v="0.7"/>
    <n v="-22.449000000000002"/>
  </r>
  <r>
    <n v="783"/>
    <x v="363"/>
    <x v="1"/>
    <x v="292"/>
    <d v="2012-10-06T00:00:00"/>
    <s v="Second Class"/>
    <s v="BM-11785"/>
    <s v="Bryan Mills"/>
    <x v="0"/>
    <s v="United States"/>
    <s v="Columbus"/>
    <x v="24"/>
    <n v="43229"/>
    <x v="3"/>
    <s v="TEC-AC-10002167"/>
    <x v="2"/>
    <x v="11"/>
    <s v="Imation 8gb Micro Traveldrive Usb 2.0 Flash Drive"/>
    <n v="24"/>
    <n v="2"/>
    <n v="0.2"/>
    <n v="-2.7"/>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8"/>
  </r>
  <r>
    <n v="786"/>
    <x v="364"/>
    <x v="1"/>
    <x v="293"/>
    <d v="2012-05-28T00:00:00"/>
    <s v="Standard Class"/>
    <s v="EA-14035"/>
    <s v="Erin Ashbrook"/>
    <x v="1"/>
    <s v="United States"/>
    <s v="Columbia"/>
    <x v="20"/>
    <n v="29203"/>
    <x v="0"/>
    <s v="OFF-EN-10000056"/>
    <x v="1"/>
    <x v="12"/>
    <s v="Cameo Buff Policy Envelopes"/>
    <n v="186.69"/>
    <n v="3"/>
    <n v="0"/>
    <n v="87.744299999999996"/>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
    <n v="2"/>
    <n v="0.2"/>
    <n v="34.892800000000001"/>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02"/>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600000000007"/>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7999999999997"/>
  </r>
  <r>
    <n v="799"/>
    <x v="371"/>
    <x v="1"/>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154"/>
    <d v="2012-12-03T00:00:00"/>
    <s v="Standard Class"/>
    <s v="CD-11920"/>
    <s v="Carlos Daly"/>
    <x v="0"/>
    <s v="United States"/>
    <s v="Lake Elsinore"/>
    <x v="1"/>
    <n v="92530"/>
    <x v="1"/>
    <s v="FUR-CH-10002647"/>
    <x v="0"/>
    <x v="1"/>
    <s v="Situations Contoured Folding Chairs, 4/Set"/>
    <n v="283.92"/>
    <n v="5"/>
    <n v="0.2"/>
    <n v="17.745000000000001"/>
  </r>
  <r>
    <n v="801"/>
    <x v="373"/>
    <x v="3"/>
    <x v="297"/>
    <d v="2014-02-24T00:00:00"/>
    <s v="First Class"/>
    <s v="HW-14935"/>
    <s v="Helen Wasserman"/>
    <x v="1"/>
    <s v="United States"/>
    <s v="San Diego"/>
    <x v="1"/>
    <n v="92105"/>
    <x v="1"/>
    <s v="FUR-FU-10004090"/>
    <x v="0"/>
    <x v="5"/>
    <s v="Executive Impressions 14&quot; Contract Wall Clock"/>
    <n v="22.23"/>
    <n v="1"/>
    <n v="0"/>
    <n v="7.3358999999999996"/>
  </r>
  <r>
    <n v="802"/>
    <x v="373"/>
    <x v="3"/>
    <x v="297"/>
    <d v="2014-02-24T00:00:00"/>
    <s v="First Class"/>
    <s v="HW-14935"/>
    <s v="Helen Wasserman"/>
    <x v="1"/>
    <s v="United States"/>
    <s v="San Diego"/>
    <x v="1"/>
    <n v="92105"/>
    <x v="1"/>
    <s v="TEC-PH-10001580"/>
    <x v="2"/>
    <x v="7"/>
    <s v="Logitech Mobile Speakerphone P710e - speaker phone"/>
    <n v="215.96799999999999"/>
    <n v="2"/>
    <n v="0.2"/>
    <n v="18.897200000000002"/>
  </r>
  <r>
    <n v="803"/>
    <x v="374"/>
    <x v="0"/>
    <x v="298"/>
    <d v="2013-08-24T00:00:00"/>
    <s v="Second Class"/>
    <s v="HW-14935"/>
    <s v="Helen Wasserman"/>
    <x v="1"/>
    <s v="United States"/>
    <s v="New York City"/>
    <x v="15"/>
    <n v="10024"/>
    <x v="3"/>
    <s v="OFF-AP-10000576"/>
    <x v="1"/>
    <x v="9"/>
    <s v="Belkin 7 Outlet SurgeMaster II"/>
    <n v="355.32"/>
    <n v="9"/>
    <n v="0"/>
    <n v="99.489599999999996"/>
  </r>
  <r>
    <n v="804"/>
    <x v="375"/>
    <x v="0"/>
    <x v="299"/>
    <d v="2013-03-18T00:00:00"/>
    <s v="Standard Class"/>
    <s v="MC-18130"/>
    <s v="Mike Caudle"/>
    <x v="1"/>
    <s v="United States"/>
    <s v="Monroe"/>
    <x v="28"/>
    <n v="71203"/>
    <x v="0"/>
    <s v="OFF-PA-10003953"/>
    <x v="1"/>
    <x v="10"/>
    <s v="Xerox 218"/>
    <n v="12.96"/>
    <n v="2"/>
    <n v="0"/>
    <n v="6.2207999999999997"/>
  </r>
  <r>
    <n v="805"/>
    <x v="376"/>
    <x v="3"/>
    <x v="300"/>
    <d v="2014-04-25T00:00:00"/>
    <s v="First Class"/>
    <s v="GM-14440"/>
    <s v="Gary McGarr"/>
    <x v="0"/>
    <s v="United States"/>
    <s v="San Francisco"/>
    <x v="1"/>
    <n v="94122"/>
    <x v="1"/>
    <s v="FUR-FU-10000794"/>
    <x v="0"/>
    <x v="5"/>
    <s v="Eldon Stackable Tray, Side-Load, Legal, Smoke"/>
    <n v="18.28"/>
    <n v="2"/>
    <n v="0"/>
    <n v="6.2152000000000003"/>
  </r>
  <r>
    <n v="806"/>
    <x v="377"/>
    <x v="2"/>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301"/>
    <d v="2011-11-07T00:00:00"/>
    <s v="Standard Class"/>
    <s v="RA-19915"/>
    <s v="Russell Applegate"/>
    <x v="0"/>
    <s v="United States"/>
    <s v="Denver"/>
    <x v="22"/>
    <n v="80219"/>
    <x v="1"/>
    <s v="TEC-PH-10001795"/>
    <x v="2"/>
    <x v="7"/>
    <s v="ClearOne CHATAttach 160 - speaker phone"/>
    <n v="1983.9680000000001"/>
    <n v="4"/>
    <n v="0.2"/>
    <n v="247.9960000000000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99"/>
  </r>
  <r>
    <n v="813"/>
    <x v="379"/>
    <x v="2"/>
    <x v="303"/>
    <d v="2011-10-15T00:00:00"/>
    <s v="First Class"/>
    <s v="ZC-21910"/>
    <s v="Zuschuss Carroll"/>
    <x v="0"/>
    <s v="United States"/>
    <s v="Edmonds"/>
    <x v="4"/>
    <n v="98026"/>
    <x v="1"/>
    <s v="TEC-AC-10001101"/>
    <x v="2"/>
    <x v="11"/>
    <s v="Sony 16GB Class 10 Micro SDHC R40 Memory Card"/>
    <n v="25.78"/>
    <n v="2"/>
    <n v="0"/>
    <n v="2.5779999999999998"/>
  </r>
  <r>
    <n v="814"/>
    <x v="380"/>
    <x v="3"/>
    <x v="304"/>
    <d v="2014-05-15T00:00:00"/>
    <s v="Same Day"/>
    <s v="PJ-19015"/>
    <s v="Pauline Johnson"/>
    <x v="0"/>
    <s v="United States"/>
    <s v="Santa Ana"/>
    <x v="1"/>
    <n v="92704"/>
    <x v="1"/>
    <s v="FUR-FU-10000794"/>
    <x v="0"/>
    <x v="5"/>
    <s v="Eldon Stackable Tray, Side-Load, Legal, Smoke"/>
    <n v="18.28"/>
    <n v="2"/>
    <n v="0"/>
    <n v="6.2152000000000003"/>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199999999999"/>
  </r>
  <r>
    <n v="817"/>
    <x v="382"/>
    <x v="0"/>
    <x v="306"/>
    <d v="2013-09-20T00:00:00"/>
    <s v="Standard Class"/>
    <s v="DB-13210"/>
    <s v="Dean Braden"/>
    <x v="0"/>
    <s v="United States"/>
    <s v="Philadelphia"/>
    <x v="9"/>
    <n v="19140"/>
    <x v="3"/>
    <s v="OFF-PA-10003651"/>
    <x v="1"/>
    <x v="10"/>
    <s v="Xerox 1968"/>
    <n v="5.3440000000000003"/>
    <n v="1"/>
    <n v="0.2"/>
    <n v="1.8704000000000001"/>
  </r>
  <r>
    <n v="818"/>
    <x v="383"/>
    <x v="2"/>
    <x v="307"/>
    <d v="2011-07-02T00:00:00"/>
    <s v="Standard Class"/>
    <s v="CA-12775"/>
    <s v="Cynthia Arntzen"/>
    <x v="0"/>
    <s v="United States"/>
    <s v="Philadelphia"/>
    <x v="9"/>
    <n v="19140"/>
    <x v="3"/>
    <s v="OFF-PA-10000304"/>
    <x v="1"/>
    <x v="10"/>
    <s v="Xerox 1995"/>
    <n v="41.472000000000001"/>
    <n v="8"/>
    <n v="0.2"/>
    <n v="14.5152"/>
  </r>
  <r>
    <n v="819"/>
    <x v="383"/>
    <x v="2"/>
    <x v="307"/>
    <d v="2011-07-02T00:00:00"/>
    <s v="Standard Class"/>
    <s v="CA-12775"/>
    <s v="Cynthia Arntzen"/>
    <x v="0"/>
    <s v="United States"/>
    <s v="Philadelphia"/>
    <x v="9"/>
    <n v="19140"/>
    <x v="3"/>
    <s v="OFF-BI-10003094"/>
    <x v="1"/>
    <x v="8"/>
    <s v="Self-Adhesive Ring Binder Labels"/>
    <n v="3.1680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5999999999999"/>
    <n v="3"/>
    <n v="0.7"/>
    <n v="-22.796399999999998"/>
  </r>
  <r>
    <n v="822"/>
    <x v="383"/>
    <x v="2"/>
    <x v="307"/>
    <d v="2011-07-02T00:00:00"/>
    <s v="Standard Class"/>
    <s v="CA-12775"/>
    <s v="Cynthia Arntzen"/>
    <x v="0"/>
    <s v="United States"/>
    <s v="Philadelphia"/>
    <x v="9"/>
    <n v="19140"/>
    <x v="3"/>
    <s v="OFF-PA-10003395"/>
    <x v="1"/>
    <x v="10"/>
    <s v="Xerox 1941"/>
    <n v="335.52"/>
    <n v="4"/>
    <n v="0.2"/>
    <n v="117.432"/>
  </r>
  <r>
    <n v="823"/>
    <x v="384"/>
    <x v="3"/>
    <x v="308"/>
    <d v="2014-06-28T00:00:00"/>
    <s v="Standard Class"/>
    <s v="TR-21325"/>
    <s v="Toby Ritter"/>
    <x v="0"/>
    <s v="United States"/>
    <s v="Belleville"/>
    <x v="30"/>
    <n v="7109"/>
    <x v="3"/>
    <s v="TEC-AC-10002402"/>
    <x v="2"/>
    <x v="11"/>
    <s v="Razer Kraken PRO Over Ear PC and Music Headset"/>
    <n v="239.97"/>
    <n v="3"/>
    <n v="0"/>
    <n v="71.991"/>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96"/>
  </r>
  <r>
    <n v="826"/>
    <x v="385"/>
    <x v="2"/>
    <x v="309"/>
    <d v="2011-05-15T00:00:00"/>
    <s v="Standard Class"/>
    <s v="PG-18820"/>
    <s v="Patrick Gardner"/>
    <x v="0"/>
    <s v="United States"/>
    <s v="San Francisco"/>
    <x v="1"/>
    <n v="94110"/>
    <x v="1"/>
    <s v="TEC-AC-10000109"/>
    <x v="2"/>
    <x v="11"/>
    <s v="Sony Micro Vault Click 16 GB USB 2.0 Flash Drive"/>
    <n v="167.97"/>
    <n v="3"/>
    <n v="0"/>
    <n v="40.312800000000003"/>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6"/>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94"/>
  </r>
  <r>
    <n v="831"/>
    <x v="387"/>
    <x v="3"/>
    <x v="114"/>
    <d v="2014-06-22T00:00:00"/>
    <s v="Second Class"/>
    <s v="JE-15745"/>
    <s v="Joel Eaton"/>
    <x v="0"/>
    <s v="United States"/>
    <s v="Florence"/>
    <x v="0"/>
    <n v="41042"/>
    <x v="0"/>
    <s v="OFF-AP-10003884"/>
    <x v="1"/>
    <x v="9"/>
    <s v="Fellowes Smart Surge Ten-Outlet Protector, Platinum"/>
    <n v="180.66"/>
    <n v="3"/>
    <n v="0"/>
    <n v="50.584800000000001"/>
  </r>
  <r>
    <n v="832"/>
    <x v="387"/>
    <x v="3"/>
    <x v="114"/>
    <d v="2014-06-22T00:00:00"/>
    <s v="Second Class"/>
    <s v="JE-15745"/>
    <s v="Joel Eaton"/>
    <x v="0"/>
    <s v="United States"/>
    <s v="Florence"/>
    <x v="0"/>
    <n v="41042"/>
    <x v="0"/>
    <s v="TEC-PH-10001557"/>
    <x v="2"/>
    <x v="7"/>
    <s v="Pyle PMP37LED"/>
    <n v="191.98"/>
    <n v="2"/>
    <n v="0"/>
    <n v="51.834600000000002"/>
  </r>
  <r>
    <n v="833"/>
    <x v="387"/>
    <x v="3"/>
    <x v="114"/>
    <d v="2014-06-22T00:00:00"/>
    <s v="Second Class"/>
    <s v="JE-15745"/>
    <s v="Joel Eaton"/>
    <x v="0"/>
    <s v="United States"/>
    <s v="Florence"/>
    <x v="0"/>
    <n v="41042"/>
    <x v="0"/>
    <s v="TEC-PH-10002085"/>
    <x v="2"/>
    <x v="7"/>
    <s v="Clarity 53712"/>
    <n v="65.989999999999995"/>
    <n v="1"/>
    <n v="0"/>
    <n v="17.157399999999999"/>
  </r>
  <r>
    <n v="834"/>
    <x v="388"/>
    <x v="0"/>
    <x v="310"/>
    <d v="2013-07-28T00:00:00"/>
    <s v="Standard Class"/>
    <s v="JB-15400"/>
    <s v="Jennifer Braxton"/>
    <x v="1"/>
    <s v="United States"/>
    <s v="Tampa"/>
    <x v="2"/>
    <n v="33614"/>
    <x v="0"/>
    <s v="OFF-AR-10002956"/>
    <x v="1"/>
    <x v="6"/>
    <s v="Boston 16801 Nautilus Battery Pencil Sharpener"/>
    <n v="35.216000000000001"/>
    <n v="2"/>
    <n v="0.2"/>
    <n v="2.6412"/>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
  </r>
  <r>
    <n v="837"/>
    <x v="389"/>
    <x v="2"/>
    <x v="78"/>
    <d v="2011-09-13T00:00:00"/>
    <s v="Second Class"/>
    <s v="LH-17020"/>
    <s v="Lisa Hazard"/>
    <x v="0"/>
    <s v="United States"/>
    <s v="Tyler"/>
    <x v="5"/>
    <n v="75701"/>
    <x v="2"/>
    <s v="OFF-BI-10001071"/>
    <x v="1"/>
    <x v="8"/>
    <s v="GBC ProClick Punch Binding System"/>
    <n v="51.183999999999997"/>
    <n v="4"/>
    <n v="0.8"/>
    <n v="-79.3352"/>
  </r>
  <r>
    <n v="838"/>
    <x v="390"/>
    <x v="3"/>
    <x v="259"/>
    <d v="2014-11-12T00:00:00"/>
    <s v="Standard Class"/>
    <s v="JL-15175"/>
    <s v="James Lanier"/>
    <x v="2"/>
    <s v="United States"/>
    <s v="Columbia"/>
    <x v="18"/>
    <n v="38401"/>
    <x v="0"/>
    <s v="OFF-PA-10001560"/>
    <x v="1"/>
    <x v="10"/>
    <s v="Adams Telephone Message Books, 5 1/4” x 11”"/>
    <n v="9.6639999999999997"/>
    <n v="2"/>
    <n v="0.2"/>
    <n v="3.2616000000000001"/>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5"/>
    <n v="3"/>
    <n v="0"/>
    <n v="16.3215"/>
  </r>
  <r>
    <n v="841"/>
    <x v="392"/>
    <x v="1"/>
    <x v="312"/>
    <d v="2012-11-25T00:00:00"/>
    <s v="Standard Class"/>
    <s v="BM-11650"/>
    <s v="Brian Moss"/>
    <x v="1"/>
    <s v="United States"/>
    <s v="New York City"/>
    <x v="15"/>
    <n v="10035"/>
    <x v="3"/>
    <s v="OFF-AR-10002578"/>
    <x v="1"/>
    <x v="6"/>
    <s v="Newell 335"/>
    <n v="11.52"/>
    <n v="4"/>
    <n v="0"/>
    <n v="3.3408000000000002"/>
  </r>
  <r>
    <n v="842"/>
    <x v="392"/>
    <x v="1"/>
    <x v="312"/>
    <d v="2012-11-25T00:00:00"/>
    <s v="Standard Class"/>
    <s v="BM-11650"/>
    <s v="Brian Moss"/>
    <x v="1"/>
    <s v="United States"/>
    <s v="New York City"/>
    <x v="15"/>
    <n v="10035"/>
    <x v="3"/>
    <s v="FUR-BO-10001519"/>
    <x v="0"/>
    <x v="0"/>
    <s v="O'Sullivan 3-Shelf Heavy-Duty Bookcases"/>
    <n v="186.048"/>
    <n v="4"/>
    <n v="0.2"/>
    <n v="9.3024000000000004"/>
  </r>
  <r>
    <n v="843"/>
    <x v="393"/>
    <x v="0"/>
    <x v="77"/>
    <d v="2013-11-10T00:00:00"/>
    <s v="First Class"/>
    <s v="EM-14095"/>
    <s v="Eudokia Martin"/>
    <x v="1"/>
    <s v="United States"/>
    <s v="Los Angeles"/>
    <x v="1"/>
    <n v="90036"/>
    <x v="1"/>
    <s v="OFF-BI-10001294"/>
    <x v="1"/>
    <x v="8"/>
    <s v="Fellowes Binding Cases"/>
    <n v="37.44"/>
    <n v="4"/>
    <n v="0.2"/>
    <n v="11.7"/>
  </r>
  <r>
    <n v="844"/>
    <x v="393"/>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77"/>
    <d v="2013-11-10T00:00:00"/>
    <s v="First Class"/>
    <s v="EM-14095"/>
    <s v="Eudokia Martin"/>
    <x v="1"/>
    <s v="United States"/>
    <s v="Los Angeles"/>
    <x v="1"/>
    <n v="90036"/>
    <x v="1"/>
    <s v="OFF-SU-10002503"/>
    <x v="1"/>
    <x v="14"/>
    <s v="Acme Preferred Stainless Steel Scissors"/>
    <n v="11.36"/>
    <n v="2"/>
    <n v="0"/>
    <n v="3.2944"/>
  </r>
  <r>
    <n v="846"/>
    <x v="393"/>
    <x v="0"/>
    <x v="77"/>
    <d v="2013-11-10T00:00:00"/>
    <s v="First Class"/>
    <s v="EM-14095"/>
    <s v="Eudokia Martin"/>
    <x v="1"/>
    <s v="United States"/>
    <s v="Los Angeles"/>
    <x v="1"/>
    <n v="90036"/>
    <x v="1"/>
    <s v="OFF-LA-10004093"/>
    <x v="1"/>
    <x v="2"/>
    <s v="Avery 486"/>
    <n v="14.62"/>
    <n v="2"/>
    <n v="0"/>
    <n v="6.8714000000000004"/>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d v="2012-10-17T00:00:00"/>
    <s v="Standard Class"/>
    <s v="AF-10885"/>
    <s v="Art Foster"/>
    <x v="0"/>
    <s v="United States"/>
    <s v="Louisville"/>
    <x v="0"/>
    <n v="40214"/>
    <x v="0"/>
    <s v="FUR-CH-10001891"/>
    <x v="0"/>
    <x v="1"/>
    <s v="Global Deluxe Office Fabric Chairs"/>
    <n v="287.94"/>
    <n v="3"/>
    <n v="0"/>
    <n v="77.743799999999993"/>
  </r>
  <r>
    <n v="849"/>
    <x v="395"/>
    <x v="3"/>
    <x v="314"/>
    <d v="2014-01-07T00:00:00"/>
    <s v="Standard Class"/>
    <s v="GA-14725"/>
    <s v="Guy Armstrong"/>
    <x v="0"/>
    <s v="United States"/>
    <s v="Lorain"/>
    <x v="24"/>
    <n v="44052"/>
    <x v="3"/>
    <s v="FUR-FU-10003878"/>
    <x v="0"/>
    <x v="5"/>
    <s v="Linden 10&quot; Round Wall Clock, Black"/>
    <n v="48.896000000000001"/>
    <n v="4"/>
    <n v="0.2"/>
    <n v="8.5568000000000008"/>
  </r>
  <r>
    <n v="850"/>
    <x v="396"/>
    <x v="2"/>
    <x v="315"/>
    <d v="2011-02-13T00:00:00"/>
    <s v="Standard Class"/>
    <s v="CK-12760"/>
    <s v="Cyma Kinney"/>
    <x v="1"/>
    <s v="United States"/>
    <s v="Linden"/>
    <x v="30"/>
    <n v="7036"/>
    <x v="3"/>
    <s v="TEC-AC-10000710"/>
    <x v="2"/>
    <x v="11"/>
    <s v="Maxell DVD-RAM Discs"/>
    <n v="115.36"/>
    <n v="7"/>
    <n v="0"/>
    <n v="49.604799999999997"/>
  </r>
  <r>
    <n v="851"/>
    <x v="397"/>
    <x v="0"/>
    <x v="23"/>
    <d v="2013-06-26T00:00:00"/>
    <s v="Second Class"/>
    <s v="DP-13105"/>
    <s v="Dave Poirier"/>
    <x v="1"/>
    <s v="United States"/>
    <s v="Salinas"/>
    <x v="1"/>
    <n v="93905"/>
    <x v="1"/>
    <s v="OFF-AR-10002335"/>
    <x v="1"/>
    <x v="6"/>
    <s v="DIXON Oriole Pencils"/>
    <n v="5.16"/>
    <n v="2"/>
    <n v="0"/>
    <n v="1.3415999999999999"/>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600000000003"/>
  </r>
  <r>
    <n v="854"/>
    <x v="399"/>
    <x v="0"/>
    <x v="317"/>
    <d v="2013-02-24T00:00:00"/>
    <s v="Standard Class"/>
    <s v="GT-14710"/>
    <s v="Greg Tran"/>
    <x v="0"/>
    <s v="United States"/>
    <s v="New York City"/>
    <x v="15"/>
    <n v="10035"/>
    <x v="3"/>
    <s v="FUR-FU-10004090"/>
    <x v="0"/>
    <x v="5"/>
    <s v="Executive Impressions 14&quot; Contract Wall Clock"/>
    <n v="44.46"/>
    <n v="2"/>
    <n v="0"/>
    <n v="14.671799999999999"/>
  </r>
  <r>
    <n v="855"/>
    <x v="399"/>
    <x v="0"/>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2"/>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40000000000004"/>
  </r>
  <r>
    <n v="865"/>
    <x v="403"/>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
    <n v="4"/>
    <n v="0.2"/>
    <n v="5.1791999999999998"/>
  </r>
  <r>
    <n v="869"/>
    <x v="406"/>
    <x v="2"/>
    <x v="322"/>
    <d v="2011-04-10T00:00:00"/>
    <s v="Standard Class"/>
    <s v="GP-14740"/>
    <s v="Guy Phonely"/>
    <x v="1"/>
    <s v="United States"/>
    <s v="Lancaster"/>
    <x v="9"/>
    <n v="17602"/>
    <x v="3"/>
    <s v="OFF-BI-10003719"/>
    <x v="1"/>
    <x v="8"/>
    <s v="Large Capacity Hanging Post Binders"/>
    <n v="44.91"/>
    <n v="6"/>
    <n v="0.7"/>
    <n v="-35.927999999999997"/>
  </r>
  <r>
    <n v="870"/>
    <x v="407"/>
    <x v="0"/>
    <x v="323"/>
    <d v="2013-09-06T00:00:00"/>
    <s v="First Class"/>
    <s v="PK-18910"/>
    <s v="Paul Knutson"/>
    <x v="2"/>
    <s v="United States"/>
    <s v="Philadelphia"/>
    <x v="9"/>
    <n v="19143"/>
    <x v="3"/>
    <s v="OFF-BI-10000545"/>
    <x v="1"/>
    <x v="8"/>
    <s v="GBC Ibimaster 500 Manual ProClick Binding System"/>
    <n v="1141.47"/>
    <n v="5"/>
    <n v="0.7"/>
    <n v="-760.98"/>
  </r>
  <r>
    <n v="871"/>
    <x v="407"/>
    <x v="0"/>
    <x v="323"/>
    <d v="2013-09-06T00:00:00"/>
    <s v="First Class"/>
    <s v="PK-18910"/>
    <s v="Paul Knutson"/>
    <x v="2"/>
    <s v="United States"/>
    <s v="Philadelphia"/>
    <x v="9"/>
    <n v="19143"/>
    <x v="3"/>
    <s v="TEC-PH-10002496"/>
    <x v="2"/>
    <x v="7"/>
    <s v="Cisco SPA301"/>
    <n v="280.78199999999998"/>
    <n v="3"/>
    <n v="0.4"/>
    <n v="-46.796999999999997"/>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
    <n v="5"/>
    <n v="0.2"/>
    <n v="67.256"/>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1"/>
  </r>
  <r>
    <n v="878"/>
    <x v="411"/>
    <x v="0"/>
    <x v="327"/>
    <d v="2013-01-21T00:00:00"/>
    <s v="Standard Class"/>
    <s v="CC-12430"/>
    <s v="Chuck Clark"/>
    <x v="2"/>
    <s v="United States"/>
    <s v="Concord"/>
    <x v="38"/>
    <n v="3301"/>
    <x v="3"/>
    <s v="TEC-AC-10002049"/>
    <x v="2"/>
    <x v="11"/>
    <s v="Logitech G19 Programmable Gaming Keyboard"/>
    <n v="371.97"/>
    <n v="3"/>
    <n v="0"/>
    <n v="66.954599999999999"/>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12-03T00:00:00"/>
    <s v="Second Class"/>
    <s v="HP-14815"/>
    <s v="Harold Pawlan"/>
    <x v="2"/>
    <s v="United States"/>
    <s v="New York City"/>
    <x v="15"/>
    <n v="10024"/>
    <x v="3"/>
    <s v="OFF-BI-10003984"/>
    <x v="1"/>
    <x v="8"/>
    <s v="Lock-Up Easel 'Spel-Binder'"/>
    <n v="68.471999999999994"/>
    <n v="3"/>
    <n v="0.2"/>
    <n v="23.109300000000001"/>
  </r>
  <r>
    <n v="881"/>
    <x v="413"/>
    <x v="3"/>
    <x v="329"/>
    <d v="2014-12-03T00:00:00"/>
    <s v="Second Class"/>
    <s v="HP-14815"/>
    <s v="Harold Pawlan"/>
    <x v="2"/>
    <s v="United States"/>
    <s v="New York City"/>
    <x v="15"/>
    <n v="10024"/>
    <x v="3"/>
    <s v="FUR-CH-10004287"/>
    <x v="0"/>
    <x v="1"/>
    <s v="SAFCO Arco Folding Chair"/>
    <n v="1242.9000000000001"/>
    <n v="5"/>
    <n v="0.1"/>
    <n v="262.39"/>
  </r>
  <r>
    <n v="882"/>
    <x v="414"/>
    <x v="1"/>
    <x v="330"/>
    <d v="2012-10-13T00:00:00"/>
    <s v="Standard Class"/>
    <s v="DK-13090"/>
    <s v="Dave Kipp"/>
    <x v="0"/>
    <s v="United States"/>
    <s v="Springfield"/>
    <x v="17"/>
    <n v="22153"/>
    <x v="0"/>
    <s v="OFF-ST-10001321"/>
    <x v="1"/>
    <x v="4"/>
    <s v="Decoflex Hanging Personal Folder File, Blue"/>
    <n v="30.84"/>
    <n v="2"/>
    <n v="0"/>
    <n v="8.3268000000000004"/>
  </r>
  <r>
    <n v="883"/>
    <x v="415"/>
    <x v="3"/>
    <x v="331"/>
    <d v="2014-12-24T00:00:00"/>
    <s v="Same Day"/>
    <s v="GZ-14470"/>
    <s v="Gary Zandusky"/>
    <x v="0"/>
    <s v="United States"/>
    <s v="San Francisco"/>
    <x v="1"/>
    <n v="94109"/>
    <x v="1"/>
    <s v="OFF-AR-10001118"/>
    <x v="1"/>
    <x v="6"/>
    <s v="Binney &amp; Smith Crayola Metallic Crayons, 16-Color Pack"/>
    <n v="13.48"/>
    <n v="4"/>
    <n v="0"/>
    <n v="5.9311999999999996"/>
  </r>
  <r>
    <n v="884"/>
    <x v="416"/>
    <x v="0"/>
    <x v="332"/>
    <d v="2013-10-25T00:00:00"/>
    <s v="First Class"/>
    <s v="PM-19135"/>
    <s v="Peter McVee"/>
    <x v="2"/>
    <s v="United States"/>
    <s v="Detroit"/>
    <x v="12"/>
    <n v="48227"/>
    <x v="2"/>
    <s v="FUR-FU-10000732"/>
    <x v="0"/>
    <x v="5"/>
    <s v="Eldon 200 Class Desk Accessories"/>
    <n v="31.4"/>
    <n v="5"/>
    <n v="0"/>
    <n v="10.048"/>
  </r>
  <r>
    <n v="885"/>
    <x v="417"/>
    <x v="2"/>
    <x v="333"/>
    <d v="2011-05-04T00:00:00"/>
    <s v="Standard Class"/>
    <s v="LL-16840"/>
    <s v="Lauren Leatherbury"/>
    <x v="0"/>
    <s v="United States"/>
    <s v="Rochester"/>
    <x v="15"/>
    <n v="14609"/>
    <x v="3"/>
    <s v="FUR-FU-10001424"/>
    <x v="0"/>
    <x v="5"/>
    <s v="Dax Clear Box Frame"/>
    <n v="17.46"/>
    <n v="2"/>
    <n v="0"/>
    <n v="5.9363999999999999"/>
  </r>
  <r>
    <n v="886"/>
    <x v="418"/>
    <x v="1"/>
    <x v="334"/>
    <d v="2012-04-28T00:00:00"/>
    <s v="Second Class"/>
    <s v="JS-15595"/>
    <s v="Jill Stevenson"/>
    <x v="1"/>
    <s v="United States"/>
    <s v="Los Angeles"/>
    <x v="1"/>
    <n v="90045"/>
    <x v="1"/>
    <s v="OFF-BI-10002071"/>
    <x v="1"/>
    <x v="8"/>
    <s v="Fellowes Black Plastic Comb Bindings"/>
    <n v="13.944000000000001"/>
    <n v="3"/>
    <n v="0.2"/>
    <n v="4.5317999999999996"/>
  </r>
  <r>
    <n v="887"/>
    <x v="419"/>
    <x v="3"/>
    <x v="335"/>
    <d v="2014-07-03T00:00:00"/>
    <s v="Standard Class"/>
    <s v="OT-18730"/>
    <s v="Olvera Toch"/>
    <x v="0"/>
    <s v="United States"/>
    <s v="San Diego"/>
    <x v="1"/>
    <n v="92105"/>
    <x v="1"/>
    <s v="OFF-ST-10002486"/>
    <x v="1"/>
    <x v="4"/>
    <s v="Eldon Shelf Savers Cubes and Bins"/>
    <n v="83.76"/>
    <n v="12"/>
    <n v="0"/>
    <n v="1.6752"/>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x v="422"/>
    <x v="3"/>
    <x v="308"/>
    <d v="2014-06-27T00:00:00"/>
    <s v="Standard Class"/>
    <s v="JE-15475"/>
    <s v="Jeremy Ellison"/>
    <x v="0"/>
    <s v="United States"/>
    <s v="New Rochelle"/>
    <x v="15"/>
    <n v="10801"/>
    <x v="3"/>
    <s v="OFF-BI-10001098"/>
    <x v="1"/>
    <x v="8"/>
    <s v="Acco D-Ring Binder w/DublLock"/>
    <n v="51.311999999999998"/>
    <n v="3"/>
    <n v="0.2"/>
    <n v="18.600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335"/>
    <d v="2014-06-28T00:00:00"/>
    <s v="First Class"/>
    <s v="TH-21550"/>
    <s v="Tracy Hopkins"/>
    <x v="2"/>
    <s v="United States"/>
    <s v="Detroit"/>
    <x v="12"/>
    <n v="48227"/>
    <x v="2"/>
    <s v="OFF-AR-10003158"/>
    <x v="1"/>
    <x v="6"/>
    <s v="Fluorescent Highlighters by Dixon"/>
    <n v="15.92"/>
    <n v="4"/>
    <n v="0"/>
    <n v="5.4127999999999998"/>
  </r>
  <r>
    <n v="894"/>
    <x v="423"/>
    <x v="3"/>
    <x v="335"/>
    <d v="2014-06-28T00:00:00"/>
    <s v="First Class"/>
    <s v="TH-21550"/>
    <s v="Tracy Hopkins"/>
    <x v="2"/>
    <s v="United States"/>
    <s v="Detroit"/>
    <x v="12"/>
    <n v="48227"/>
    <x v="2"/>
    <s v="TEC-PH-10002660"/>
    <x v="2"/>
    <x v="7"/>
    <s v="Nortel Networks T7316 E Nt8 B27"/>
    <n v="543.91999999999996"/>
    <n v="8"/>
    <n v="0"/>
    <n v="135.97999999999999"/>
  </r>
  <r>
    <n v="895"/>
    <x v="424"/>
    <x v="0"/>
    <x v="338"/>
    <d v="2013-11-13T00:00:00"/>
    <s v="First Class"/>
    <s v="PC-18745"/>
    <s v="Pamela Coakley"/>
    <x v="1"/>
    <s v="United States"/>
    <s v="San Francisco"/>
    <x v="1"/>
    <n v="94122"/>
    <x v="1"/>
    <s v="OFF-ST-10002205"/>
    <x v="1"/>
    <x v="4"/>
    <s v="File Shuttle I and Handi-File"/>
    <n v="155.82"/>
    <n v="7"/>
    <n v="0"/>
    <n v="42.071399999999997"/>
  </r>
  <r>
    <n v="896"/>
    <x v="424"/>
    <x v="0"/>
    <x v="338"/>
    <d v="2013-11-13T00:00:00"/>
    <s v="First Class"/>
    <s v="PC-18745"/>
    <s v="Pamela Coakley"/>
    <x v="1"/>
    <s v="United States"/>
    <s v="San Francisco"/>
    <x v="1"/>
    <n v="94122"/>
    <x v="1"/>
    <s v="OFF-BI-10003364"/>
    <x v="1"/>
    <x v="8"/>
    <s v="Binding Machine Supplies"/>
    <n v="70.007999999999996"/>
    <n v="3"/>
    <n v="0.2"/>
    <n v="24.502800000000001"/>
  </r>
  <r>
    <n v="897"/>
    <x v="425"/>
    <x v="0"/>
    <x v="339"/>
    <d v="2013-10-07T00:00:00"/>
    <s v="Second Class"/>
    <s v="HL-15040"/>
    <s v="Hunter Lopez"/>
    <x v="0"/>
    <s v="United States"/>
    <s v="Houston"/>
    <x v="5"/>
    <n v="77095"/>
    <x v="2"/>
    <s v="OFF-EN-10001099"/>
    <x v="1"/>
    <x v="12"/>
    <s v="Staples"/>
    <n v="15.648"/>
    <n v="2"/>
    <n v="0.2"/>
    <n v="5.0856000000000003"/>
  </r>
  <r>
    <n v="898"/>
    <x v="426"/>
    <x v="2"/>
    <x v="340"/>
    <d v="2011-09-15T00:00:00"/>
    <s v="Standard Class"/>
    <s v="MS-17365"/>
    <s v="Maribeth Schnelling"/>
    <x v="0"/>
    <s v="United States"/>
    <s v="Detroit"/>
    <x v="12"/>
    <n v="48227"/>
    <x v="2"/>
    <s v="OFF-LA-10003923"/>
    <x v="1"/>
    <x v="2"/>
    <s v="Alphabetical Labels for Top Tab Filing"/>
    <n v="103.6"/>
    <n v="7"/>
    <n v="0"/>
    <n v="51.8"/>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343"/>
    <d v="2014-11-14T00:00:00"/>
    <s v="First Class"/>
    <s v="TD-20995"/>
    <s v="Tamara Dahlen"/>
    <x v="0"/>
    <s v="United States"/>
    <s v="Garland"/>
    <x v="5"/>
    <n v="75043"/>
    <x v="2"/>
    <s v="OFF-BI-10001510"/>
    <x v="1"/>
    <x v="8"/>
    <s v="Deluxe Heavy-Duty Vinyl Round Ring Binder"/>
    <n v="18.335999999999999"/>
    <n v="4"/>
    <n v="0.8"/>
    <n v="-32.088000000000001"/>
  </r>
  <r>
    <n v="903"/>
    <x v="430"/>
    <x v="3"/>
    <x v="175"/>
    <d v="2014-09-18T00:00:00"/>
    <s v="First Class"/>
    <s v="DB-13060"/>
    <s v="Dave Brooks"/>
    <x v="0"/>
    <s v="United States"/>
    <s v="Chicago"/>
    <x v="10"/>
    <n v="60653"/>
    <x v="2"/>
    <s v="TEC-PH-10004536"/>
    <x v="2"/>
    <x v="7"/>
    <s v="Avaya 5420 Digital phone"/>
    <n v="323.976"/>
    <n v="3"/>
    <n v="0.2"/>
    <n v="20.2485"/>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98"/>
  </r>
  <r>
    <n v="906"/>
    <x v="431"/>
    <x v="0"/>
    <x v="143"/>
    <d v="2013-04-13T00:00:00"/>
    <s v="Standard Class"/>
    <s v="LC-17140"/>
    <s v="Logan Currie"/>
    <x v="0"/>
    <s v="United States"/>
    <s v="Los Angeles"/>
    <x v="1"/>
    <n v="90032"/>
    <x v="1"/>
    <s v="OFF-PA-10000019"/>
    <x v="1"/>
    <x v="10"/>
    <s v="Xerox 1931"/>
    <n v="12.96"/>
    <n v="2"/>
    <n v="0"/>
    <n v="6.2207999999999997"/>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1-04T00:00:00"/>
    <s v="Standard Class"/>
    <s v="PO-18865"/>
    <s v="Patrick O'Donnell"/>
    <x v="0"/>
    <s v="United States"/>
    <s v="New York City"/>
    <x v="15"/>
    <n v="10009"/>
    <x v="3"/>
    <s v="TEC-PH-10004774"/>
    <x v="2"/>
    <x v="7"/>
    <s v="Gear Head AU3700S Headset"/>
    <n v="90.93"/>
    <n v="7"/>
    <n v="0"/>
    <n v="2.7279"/>
  </r>
  <r>
    <n v="909"/>
    <x v="432"/>
    <x v="3"/>
    <x v="247"/>
    <d v="2015-01-04T00:00:00"/>
    <s v="Standard Class"/>
    <s v="PO-18865"/>
    <s v="Patrick O'Donnell"/>
    <x v="0"/>
    <s v="United States"/>
    <s v="New York City"/>
    <x v="15"/>
    <n v="10009"/>
    <x v="3"/>
    <s v="OFF-BI-10003684"/>
    <x v="1"/>
    <x v="8"/>
    <s v="Wilson Jones Legal Size Ring Binders"/>
    <n v="52.776000000000003"/>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
    <n v="7"/>
    <n v="0"/>
    <n v="829.37540000000001"/>
  </r>
  <r>
    <n v="912"/>
    <x v="433"/>
    <x v="3"/>
    <x v="264"/>
    <d v="2014-09-08T00:00:00"/>
    <s v="Standard Class"/>
    <s v="BE-11335"/>
    <s v="Bill Eplett"/>
    <x v="2"/>
    <s v="United States"/>
    <s v="Jackson"/>
    <x v="12"/>
    <n v="49201"/>
    <x v="2"/>
    <s v="OFF-ST-10003816"/>
    <x v="1"/>
    <x v="4"/>
    <s v="Fellowes High-Stak Drawer Files"/>
    <n v="352.38"/>
    <n v="2"/>
    <n v="0"/>
    <n v="81.047399999999996"/>
  </r>
  <r>
    <n v="913"/>
    <x v="434"/>
    <x v="1"/>
    <x v="70"/>
    <d v="2012-06-07T00:00:00"/>
    <s v="Standard Class"/>
    <s v="SC-20050"/>
    <s v="Sample Company A"/>
    <x v="2"/>
    <s v="United States"/>
    <s v="Norwich"/>
    <x v="29"/>
    <n v="6360"/>
    <x v="3"/>
    <s v="FUR-FU-10001935"/>
    <x v="0"/>
    <x v="5"/>
    <s v="3M Hangers With Command Adhesive"/>
    <n v="22.2"/>
    <n v="6"/>
    <n v="0"/>
    <n v="9.1020000000000003"/>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346"/>
    <d v="2013-03-12T00:00:00"/>
    <s v="Standard Class"/>
    <s v="RW-19630"/>
    <s v="Rob Williams"/>
    <x v="1"/>
    <s v="United States"/>
    <s v="Dallas"/>
    <x v="5"/>
    <n v="75220"/>
    <x v="2"/>
    <s v="OFF-EN-10000056"/>
    <x v="1"/>
    <x v="12"/>
    <s v="Cameo Buff Policy Envelopes"/>
    <n v="149.352"/>
    <n v="3"/>
    <n v="0.2"/>
    <n v="50.406300000000002"/>
  </r>
  <r>
    <n v="920"/>
    <x v="437"/>
    <x v="0"/>
    <x v="346"/>
    <d v="2013-03-12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d v="2012-04-15T00:00:00"/>
    <s v="Standard Class"/>
    <s v="SE-20110"/>
    <s v="Sanjit Engle"/>
    <x v="0"/>
    <s v="United States"/>
    <s v="New York City"/>
    <x v="15"/>
    <n v="10009"/>
    <x v="3"/>
    <s v="TEC-AC-10002473"/>
    <x v="2"/>
    <x v="11"/>
    <s v="Maxell 4.7GB DVD-R"/>
    <n v="85.14"/>
    <n v="3"/>
    <n v="0"/>
    <n v="34.907400000000003"/>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6"/>
    <n v="5"/>
    <n v="0"/>
    <n v="113.848"/>
  </r>
  <r>
    <n v="925"/>
    <x v="440"/>
    <x v="0"/>
    <x v="306"/>
    <d v="2013-09-21T00:00:00"/>
    <s v="Standard Class"/>
    <s v="AH-10075"/>
    <s v="Adam Hart"/>
    <x v="1"/>
    <s v="United States"/>
    <s v="New York City"/>
    <x v="15"/>
    <n v="10011"/>
    <x v="3"/>
    <s v="OFF-BI-10003650"/>
    <x v="1"/>
    <x v="8"/>
    <s v="GBC DocuBind 300 Electric Binding Machine"/>
    <n v="841.56799999999998"/>
    <n v="2"/>
    <n v="0.2"/>
    <n v="294.54880000000003"/>
  </r>
  <r>
    <n v="926"/>
    <x v="441"/>
    <x v="2"/>
    <x v="103"/>
    <d v="2011-09-16T00:00:00"/>
    <s v="First Class"/>
    <s v="JM-15535"/>
    <s v="Jessica Myrick"/>
    <x v="0"/>
    <s v="United States"/>
    <s v="Philadelphia"/>
    <x v="9"/>
    <n v="19143"/>
    <x v="3"/>
    <s v="OFF-PA-10003543"/>
    <x v="1"/>
    <x v="10"/>
    <s v="Xerox 1985"/>
    <n v="15.552"/>
    <n v="3"/>
    <n v="0.2"/>
    <n v="5.4432"/>
  </r>
  <r>
    <n v="927"/>
    <x v="441"/>
    <x v="2"/>
    <x v="103"/>
    <d v="2011-09-16T00:00:00"/>
    <s v="First Class"/>
    <s v="JM-15535"/>
    <s v="Jessica Myrick"/>
    <x v="0"/>
    <s v="United States"/>
    <s v="Philadelphia"/>
    <x v="9"/>
    <n v="19143"/>
    <x v="3"/>
    <s v="TEC-AC-10004353"/>
    <x v="2"/>
    <x v="11"/>
    <s v="Hypercom P1300 Pinpad"/>
    <n v="252"/>
    <n v="5"/>
    <n v="0.2"/>
    <n v="53.55"/>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2000000000008"/>
  </r>
  <r>
    <n v="930"/>
    <x v="443"/>
    <x v="3"/>
    <x v="349"/>
    <d v="2014-04-18T00:00:00"/>
    <s v="First Class"/>
    <s v="AB-10165"/>
    <s v="Alan Barnes"/>
    <x v="0"/>
    <s v="United States"/>
    <s v="Toledo"/>
    <x v="24"/>
    <n v="43615"/>
    <x v="3"/>
    <s v="OFF-AR-10003560"/>
    <x v="1"/>
    <x v="6"/>
    <s v="Zebra Zazzle Fluorescent Highlighters"/>
    <n v="14.592000000000001"/>
    <n v="3"/>
    <n v="0.2"/>
    <n v="2.5535999999999999"/>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
    <n v="3"/>
    <n v="0.2"/>
    <n v="5.0286"/>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23"/>
    <d v="2013-06-25T00:00:00"/>
    <s v="Standard Class"/>
    <s v="CG-12040"/>
    <s v="Catherine Glotzbach"/>
    <x v="2"/>
    <s v="United States"/>
    <s v="Philadelphia"/>
    <x v="9"/>
    <n v="19120"/>
    <x v="3"/>
    <s v="OFF-BI-10004826"/>
    <x v="1"/>
    <x v="8"/>
    <s v="JM Magazine Binder"/>
    <n v="29.718"/>
    <n v="6"/>
    <n v="0.7"/>
    <n v="-21.793199999999999"/>
  </r>
  <r>
    <n v="936"/>
    <x v="445"/>
    <x v="0"/>
    <x v="23"/>
    <d v="2013-06-25T00:00:00"/>
    <s v="Standard Class"/>
    <s v="CG-12040"/>
    <s v="Catherine Glotzbach"/>
    <x v="2"/>
    <s v="United States"/>
    <s v="Philadelphia"/>
    <x v="9"/>
    <n v="19120"/>
    <x v="3"/>
    <s v="OFF-PA-10001870"/>
    <x v="1"/>
    <x v="10"/>
    <s v="Xerox 202"/>
    <n v="15.552"/>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60"/>
    <d v="2014-11-07T00:00:00"/>
    <s v="First Class"/>
    <s v="RA-19885"/>
    <s v="Ruben Ausman"/>
    <x v="1"/>
    <s v="United States"/>
    <s v="Farmington"/>
    <x v="27"/>
    <n v="87401"/>
    <x v="1"/>
    <s v="TEC-AC-10003911"/>
    <x v="2"/>
    <x v="11"/>
    <s v="NETGEAR AC1750 Dual Band Gigabit Smart WiFi Router"/>
    <n v="159.99"/>
    <n v="1"/>
    <n v="0"/>
    <n v="54.396599999999999"/>
  </r>
  <r>
    <n v="939"/>
    <x v="447"/>
    <x v="1"/>
    <x v="350"/>
    <d v="2012-12-17T00:00:00"/>
    <s v="Standard Class"/>
    <s v="RP-19270"/>
    <s v="Rachel Payne"/>
    <x v="1"/>
    <s v="United States"/>
    <s v="Riverside"/>
    <x v="1"/>
    <n v="92503"/>
    <x v="1"/>
    <s v="OFF-PA-10000289"/>
    <x v="1"/>
    <x v="10"/>
    <s v="Xerox 213"/>
    <n v="12.96"/>
    <n v="2"/>
    <n v="0"/>
    <n v="6.2207999999999997"/>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352"/>
    <d v="2012-06-03T00:00:00"/>
    <s v="Standard Class"/>
    <s v="JL-15850"/>
    <s v="John Lucas"/>
    <x v="0"/>
    <s v="United States"/>
    <s v="Seattle"/>
    <x v="4"/>
    <n v="98105"/>
    <x v="1"/>
    <s v="OFF-PA-10004101"/>
    <x v="1"/>
    <x v="10"/>
    <s v="Xerox 1894"/>
    <n v="32.4"/>
    <n v="5"/>
    <n v="0"/>
    <n v="15.552"/>
  </r>
  <r>
    <n v="945"/>
    <x v="450"/>
    <x v="1"/>
    <x v="352"/>
    <d v="2012-06-03T00:00:00"/>
    <s v="Standard Class"/>
    <s v="JL-15850"/>
    <s v="John Lucas"/>
    <x v="0"/>
    <s v="United States"/>
    <s v="Seattle"/>
    <x v="4"/>
    <n v="98105"/>
    <x v="1"/>
    <s v="OFF-ST-10001496"/>
    <x v="1"/>
    <x v="4"/>
    <s v="Standard Rollaway File with Lock"/>
    <n v="540.57000000000005"/>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79999999999"/>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12-03T00:00:00"/>
    <s v="Standard Class"/>
    <s v="RB-19795"/>
    <s v="Ross Baird"/>
    <x v="2"/>
    <s v="United States"/>
    <s v="Philadelphia"/>
    <x v="9"/>
    <n v="19120"/>
    <x v="3"/>
    <s v="OFF-PA-10000788"/>
    <x v="1"/>
    <x v="10"/>
    <s v="Xerox 210"/>
    <n v="15.552"/>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04"/>
  </r>
  <r>
    <n v="954"/>
    <x v="454"/>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329"/>
    <d v="2014-12-05T00:00:00"/>
    <s v="Standard Class"/>
    <s v="SW-20275"/>
    <s v="Scott Williamson"/>
    <x v="0"/>
    <s v="United States"/>
    <s v="Jackson"/>
    <x v="35"/>
    <n v="39212"/>
    <x v="0"/>
    <s v="OFF-ST-10000604"/>
    <x v="1"/>
    <x v="4"/>
    <s v="Home/Office Personal File Carts"/>
    <n v="173.8"/>
    <n v="5"/>
    <n v="0"/>
    <n v="43.45"/>
  </r>
  <r>
    <n v="957"/>
    <x v="456"/>
    <x v="3"/>
    <x v="356"/>
    <d v="2014-05-19T00:00:00"/>
    <s v="Second Class"/>
    <s v="JA-15970"/>
    <s v="Joseph Airdo"/>
    <x v="0"/>
    <s v="United States"/>
    <s v="Phoenix"/>
    <x v="16"/>
    <n v="85023"/>
    <x v="1"/>
    <s v="TEC-PH-10002923"/>
    <x v="2"/>
    <x v="7"/>
    <s v="Logitech B530 USB Headset - headset - Full size, Binaural"/>
    <n v="29.591999999999999"/>
    <n v="1"/>
    <n v="0.2"/>
    <n v="2.5893000000000002"/>
  </r>
  <r>
    <n v="958"/>
    <x v="456"/>
    <x v="3"/>
    <x v="356"/>
    <d v="2014-05-19T00:00:00"/>
    <s v="Second Class"/>
    <s v="JA-15970"/>
    <s v="Joseph Airdo"/>
    <x v="0"/>
    <s v="United States"/>
    <s v="Phoenix"/>
    <x v="16"/>
    <n v="85023"/>
    <x v="1"/>
    <s v="OFF-BI-10004465"/>
    <x v="1"/>
    <x v="8"/>
    <s v="Avery Durable Slant Ring Binders"/>
    <n v="4.7519999999999998"/>
    <n v="2"/>
    <n v="0.7"/>
    <n v="-3.1680000000000001"/>
  </r>
  <r>
    <n v="959"/>
    <x v="456"/>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9"/>
  </r>
  <r>
    <n v="967"/>
    <x v="462"/>
    <x v="3"/>
    <x v="359"/>
    <d v="2014-04-12T00:00:00"/>
    <s v="First Class"/>
    <s v="BS-11800"/>
    <s v="Bryan Spruell"/>
    <x v="2"/>
    <s v="United States"/>
    <s v="New York City"/>
    <x v="15"/>
    <n v="10011"/>
    <x v="3"/>
    <s v="OFF-PA-10004621"/>
    <x v="1"/>
    <x v="10"/>
    <s v="Xerox 212"/>
    <n v="12.96"/>
    <n v="2"/>
    <n v="0"/>
    <n v="6.2207999999999997"/>
  </r>
  <r>
    <n v="968"/>
    <x v="462"/>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360"/>
    <d v="2011-01-19T00:00:00"/>
    <s v="Second Class"/>
    <s v="DL-13315"/>
    <s v="Delfina Latchford"/>
    <x v="0"/>
    <s v="United States"/>
    <s v="Philadelphia"/>
    <x v="9"/>
    <n v="19134"/>
    <x v="3"/>
    <s v="FUR-FU-10001095"/>
    <x v="0"/>
    <x v="5"/>
    <s v="DAX Black Cherry Wood-Tone Poster Frame"/>
    <n v="127.104"/>
    <n v="6"/>
    <n v="0.2"/>
    <n v="28.598400000000002"/>
  </r>
  <r>
    <n v="972"/>
    <x v="463"/>
    <x v="2"/>
    <x v="360"/>
    <d v="2011-01-19T00:00:00"/>
    <s v="Second Class"/>
    <s v="DL-13315"/>
    <s v="Delfina Latchford"/>
    <x v="0"/>
    <s v="United States"/>
    <s v="Philadelphia"/>
    <x v="9"/>
    <n v="19134"/>
    <x v="3"/>
    <s v="TEC-PH-10004614"/>
    <x v="2"/>
    <x v="7"/>
    <s v="AT&amp;T 841000 Phone"/>
    <n v="124.2"/>
    <n v="3"/>
    <n v="0.4"/>
    <n v="-31.05"/>
  </r>
  <r>
    <n v="973"/>
    <x v="463"/>
    <x v="2"/>
    <x v="360"/>
    <d v="2011-01-19T00:00:00"/>
    <s v="Second Class"/>
    <s v="DL-13315"/>
    <s v="Delfina Latchford"/>
    <x v="0"/>
    <s v="United States"/>
    <s v="Philadelphia"/>
    <x v="9"/>
    <n v="19134"/>
    <x v="3"/>
    <s v="OFF-BI-10001575"/>
    <x v="1"/>
    <x v="8"/>
    <s v="GBC Linen Binding Covers"/>
    <n v="18.588000000000001"/>
    <n v="2"/>
    <n v="0.7"/>
    <n v="-13.6312"/>
  </r>
  <r>
    <n v="974"/>
    <x v="463"/>
    <x v="2"/>
    <x v="360"/>
    <d v="2011-01-19T00:00:00"/>
    <s v="Second Class"/>
    <s v="DL-13315"/>
    <s v="Delfina Latchford"/>
    <x v="0"/>
    <s v="United States"/>
    <s v="Philadelphia"/>
    <x v="9"/>
    <n v="19134"/>
    <x v="3"/>
    <s v="OFF-LA-10001074"/>
    <x v="1"/>
    <x v="2"/>
    <s v="Round Specialty Laser Printer Labels"/>
    <n v="30.071999999999999"/>
    <n v="3"/>
    <n v="0.2"/>
    <n v="10.1493"/>
  </r>
  <r>
    <n v="975"/>
    <x v="464"/>
    <x v="3"/>
    <x v="361"/>
    <d v="2014-10-09T00:00:00"/>
    <s v="Second Class"/>
    <s v="PO-19195"/>
    <s v="Phillina Ober"/>
    <x v="2"/>
    <s v="United States"/>
    <s v="New York City"/>
    <x v="15"/>
    <n v="10011"/>
    <x v="3"/>
    <s v="TEC-PH-10003555"/>
    <x v="2"/>
    <x v="7"/>
    <s v="Motorola HK250 Universal Bluetooth Headset"/>
    <n v="160.93"/>
    <n v="7"/>
    <n v="0"/>
    <n v="3.2185999999999999"/>
  </r>
  <r>
    <n v="976"/>
    <x v="464"/>
    <x v="3"/>
    <x v="361"/>
    <d v="2014-10-09T00:00:00"/>
    <s v="Second Class"/>
    <s v="PO-19195"/>
    <s v="Phillina Ober"/>
    <x v="2"/>
    <s v="United States"/>
    <s v="New York City"/>
    <x v="15"/>
    <n v="10011"/>
    <x v="3"/>
    <s v="OFF-BI-10004492"/>
    <x v="1"/>
    <x v="8"/>
    <s v="Tuf-Vin Binders"/>
    <n v="75.792000000000002"/>
    <n v="3"/>
    <n v="0.2"/>
    <n v="25.579799999999999"/>
  </r>
  <r>
    <n v="977"/>
    <x v="465"/>
    <x v="3"/>
    <x v="362"/>
    <d v="2014-07-16T00:00:00"/>
    <s v="Standard Class"/>
    <s v="TD-20995"/>
    <s v="Tamara Dahlen"/>
    <x v="0"/>
    <s v="United States"/>
    <s v="Portland"/>
    <x v="21"/>
    <n v="97206"/>
    <x v="1"/>
    <s v="OFF-BI-10002012"/>
    <x v="1"/>
    <x v="8"/>
    <s v="Wilson Jones Easy Flow II Sheet Lifters"/>
    <n v="1.08"/>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98"/>
  </r>
  <r>
    <n v="979"/>
    <x v="467"/>
    <x v="0"/>
    <x v="198"/>
    <d v="2013-06-01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7"/>
    <d v="2011-11-14T00:00:00"/>
    <s v="Second Class"/>
    <s v="TZ-21580"/>
    <s v="Tracy Zic"/>
    <x v="0"/>
    <s v="United States"/>
    <s v="Louisville"/>
    <x v="22"/>
    <n v="80027"/>
    <x v="1"/>
    <s v="TEC-PH-10000560"/>
    <x v="2"/>
    <x v="7"/>
    <s v="Samsung Galaxy S III - 16GB - pebble blue (T-Mobile)"/>
    <n v="559.98400000000004"/>
    <n v="2"/>
    <n v="0.2"/>
    <n v="55.998399999999997"/>
  </r>
  <r>
    <n v="984"/>
    <x v="470"/>
    <x v="2"/>
    <x v="7"/>
    <d v="2011-11-14T00:00:00"/>
    <s v="Second Class"/>
    <s v="TZ-21580"/>
    <s v="Tracy Zic"/>
    <x v="0"/>
    <s v="United States"/>
    <s v="Louisville"/>
    <x v="22"/>
    <n v="80027"/>
    <x v="1"/>
    <s v="FUR-CH-10000665"/>
    <x v="0"/>
    <x v="1"/>
    <s v="Global Airflow Leather Mesh Back Chair, Black"/>
    <n v="603.91999999999996"/>
    <n v="5"/>
    <n v="0.2"/>
    <n v="75.489999999999995"/>
  </r>
  <r>
    <n v="985"/>
    <x v="471"/>
    <x v="3"/>
    <x v="365"/>
    <d v="2014-10-06T00:00:00"/>
    <s v="Standard Class"/>
    <s v="AS-10630"/>
    <s v="Ann Steele"/>
    <x v="2"/>
    <s v="United States"/>
    <s v="Pasadena"/>
    <x v="5"/>
    <n v="77506"/>
    <x v="2"/>
    <s v="OFF-LA-10001569"/>
    <x v="1"/>
    <x v="2"/>
    <s v="Avery 499"/>
    <n v="7.968"/>
    <n v="2"/>
    <n v="0.2"/>
    <n v="2.5895999999999999"/>
  </r>
  <r>
    <n v="986"/>
    <x v="471"/>
    <x v="3"/>
    <x v="365"/>
    <d v="2014-10-06T00:00:00"/>
    <s v="Standard Class"/>
    <s v="AS-10630"/>
    <s v="Ann Steele"/>
    <x v="2"/>
    <s v="United States"/>
    <s v="Pasadena"/>
    <x v="5"/>
    <n v="77506"/>
    <x v="2"/>
    <s v="OFF-EN-10000461"/>
    <x v="1"/>
    <x v="12"/>
    <s v="#10- 4 1/8&quot; x 9 1/2&quot; Recycled Envelopes"/>
    <n v="27.968"/>
    <n v="4"/>
    <n v="0.2"/>
    <n v="9.4391999999999996"/>
  </r>
  <r>
    <n v="987"/>
    <x v="471"/>
    <x v="3"/>
    <x v="365"/>
    <d v="2014-10-06T00:00:00"/>
    <s v="Standard Class"/>
    <s v="AS-10630"/>
    <s v="Ann Steele"/>
    <x v="2"/>
    <s v="United States"/>
    <s v="Pasadena"/>
    <x v="5"/>
    <n v="77506"/>
    <x v="2"/>
    <s v="TEC-MA-10003066"/>
    <x v="2"/>
    <x v="15"/>
    <s v="Wasp CCD Handheld Bar Code Reader"/>
    <n v="336.51"/>
    <n v="3"/>
    <n v="0.4"/>
    <n v="44.868000000000002"/>
  </r>
  <r>
    <n v="988"/>
    <x v="472"/>
    <x v="1"/>
    <x v="366"/>
    <d v="2012-03-10T00:00:00"/>
    <s v="Same Day"/>
    <s v="TS-21340"/>
    <s v="Toby Swindell"/>
    <x v="0"/>
    <s v="United States"/>
    <s v="Houston"/>
    <x v="5"/>
    <n v="77041"/>
    <x v="2"/>
    <s v="OFF-BI-10004022"/>
    <x v="1"/>
    <x v="8"/>
    <s v="Acco Suede Grain Vinyl Round Ring Binder"/>
    <n v="1.1120000000000001"/>
    <n v="2"/>
    <n v="0.8"/>
    <n v="-1.8904000000000001"/>
  </r>
  <r>
    <n v="989"/>
    <x v="473"/>
    <x v="3"/>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369"/>
    <d v="2013-09-12T00:00:00"/>
    <s v="First Class"/>
    <s v="TS-21610"/>
    <s v="Troy Staebel"/>
    <x v="0"/>
    <s v="United States"/>
    <s v="New York City"/>
    <x v="15"/>
    <n v="10024"/>
    <x v="3"/>
    <s v="OFF-BI-10001036"/>
    <x v="1"/>
    <x v="8"/>
    <s v="Cardinal EasyOpen D-Ring Binders"/>
    <n v="14.624000000000001"/>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03"/>
  </r>
  <r>
    <n v="999"/>
    <x v="478"/>
    <x v="1"/>
    <x v="372"/>
    <d v="2012-11-03T00:00:00"/>
    <s v="Standard Class"/>
    <s v="RD-19585"/>
    <s v="Rob Dowd"/>
    <x v="0"/>
    <s v="United States"/>
    <s v="Henderson"/>
    <x v="0"/>
    <n v="42420"/>
    <x v="0"/>
    <s v="FUR-FU-10002885"/>
    <x v="0"/>
    <x v="5"/>
    <s v="Magna Visual Magnetic Picture Hangers"/>
    <n v="24.1"/>
    <n v="5"/>
    <n v="0"/>
    <n v="9.1579999999999995"/>
  </r>
  <r>
    <n v="1000"/>
    <x v="478"/>
    <x v="1"/>
    <x v="372"/>
    <d v="2012-11-03T00:00:00"/>
    <s v="Standard Class"/>
    <s v="RD-19585"/>
    <s v="Rob Dowd"/>
    <x v="0"/>
    <s v="United States"/>
    <s v="Henderson"/>
    <x v="0"/>
    <n v="42420"/>
    <x v="0"/>
    <s v="FUR-FU-10001918"/>
    <x v="0"/>
    <x v="5"/>
    <s v="C-Line Cubicle Keepers Polyproplyene Holder With Velcro Backings"/>
    <n v="33.11"/>
    <n v="7"/>
    <n v="0"/>
    <n v="12.9129"/>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
    <n v="3"/>
    <n v="0"/>
    <n v="92.083500000000001"/>
  </r>
  <r>
    <n v="1006"/>
    <x v="482"/>
    <x v="1"/>
    <x v="50"/>
    <d v="2012-11-17T00:00:00"/>
    <s v="Standard Class"/>
    <s v="JK-15730"/>
    <s v="Joe Kamberova"/>
    <x v="0"/>
    <s v="United States"/>
    <s v="Jacksonville"/>
    <x v="3"/>
    <n v="28540"/>
    <x v="0"/>
    <s v="OFF-PA-10001790"/>
    <x v="1"/>
    <x v="10"/>
    <s v="Xerox 1910"/>
    <n v="115.29600000000001"/>
    <n v="3"/>
    <n v="0.2"/>
    <n v="40.3536"/>
  </r>
  <r>
    <n v="1007"/>
    <x v="483"/>
    <x v="1"/>
    <x v="376"/>
    <d v="2012-11-09T00:00:00"/>
    <s v="First Class"/>
    <s v="MT-17815"/>
    <s v="Meg Tillman"/>
    <x v="0"/>
    <s v="United States"/>
    <s v="Scottsdale"/>
    <x v="16"/>
    <n v="85254"/>
    <x v="1"/>
    <s v="OFF-EN-10002600"/>
    <x v="1"/>
    <x v="12"/>
    <s v="Redi-Strip #10 Envelopes, 4 1/8 x 9 1/2"/>
    <n v="7.08"/>
    <n v="3"/>
    <n v="0.2"/>
    <n v="2.4780000000000002"/>
  </r>
  <r>
    <n v="1008"/>
    <x v="483"/>
    <x v="1"/>
    <x v="376"/>
    <d v="2012-11-09T00:00:00"/>
    <s v="First Class"/>
    <s v="MT-17815"/>
    <s v="Meg Tillman"/>
    <x v="0"/>
    <s v="United States"/>
    <s v="Scottsdale"/>
    <x v="16"/>
    <n v="85254"/>
    <x v="1"/>
    <s v="OFF-BI-10002049"/>
    <x v="1"/>
    <x v="8"/>
    <s v="UniKeep View Case Binders"/>
    <n v="4.4009999999999998"/>
    <n v="3"/>
    <n v="0.7"/>
    <n v="-3.5207999999999999"/>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8-04T00:00:00"/>
    <s v="First Class"/>
    <s v="AT-10735"/>
    <s v="Annie Thurman"/>
    <x v="0"/>
    <s v="United States"/>
    <s v="Chicago"/>
    <x v="10"/>
    <n v="60653"/>
    <x v="2"/>
    <s v="TEC-PH-10003931"/>
    <x v="2"/>
    <x v="7"/>
    <s v="JBL Micro Wireless Portable Bluetooth Speaker"/>
    <n v="95.983999999999995"/>
    <n v="2"/>
    <n v="0.2"/>
    <n v="5.9989999999999997"/>
  </r>
  <r>
    <n v="1011"/>
    <x v="486"/>
    <x v="2"/>
    <x v="156"/>
    <d v="2011-11-26T00:00:00"/>
    <s v="First Class"/>
    <s v="VG-21790"/>
    <s v="Vivek Gonzalez"/>
    <x v="0"/>
    <s v="United States"/>
    <s v="San Diego"/>
    <x v="1"/>
    <n v="92037"/>
    <x v="1"/>
    <s v="FUR-FU-10001602"/>
    <x v="0"/>
    <x v="5"/>
    <s v="Eldon Delta Triangular Chair Mat, 52&quot; x 58&quot;, Clear"/>
    <n v="151.72"/>
    <n v="4"/>
    <n v="0"/>
    <n v="27.3096"/>
  </r>
  <r>
    <n v="1012"/>
    <x v="487"/>
    <x v="3"/>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46"/>
    <d v="2014-06-22T00:00:00"/>
    <s v="Second Class"/>
    <s v="PF-19165"/>
    <s v="Philip Fox"/>
    <x v="0"/>
    <s v="United States"/>
    <s v="Olympia"/>
    <x v="4"/>
    <n v="98502"/>
    <x v="1"/>
    <s v="OFF-ST-10003722"/>
    <x v="1"/>
    <x v="4"/>
    <s v="Project Tote Personal File"/>
    <n v="14.03"/>
    <n v="1"/>
    <n v="0"/>
    <n v="4.0686999999999998"/>
  </r>
  <r>
    <n v="1014"/>
    <x v="488"/>
    <x v="1"/>
    <x v="379"/>
    <d v="2012-12-24T00:00:00"/>
    <s v="Second Class"/>
    <s v="JS-15880"/>
    <s v="John Stevenson"/>
    <x v="0"/>
    <s v="United States"/>
    <s v="Seattle"/>
    <x v="4"/>
    <n v="98103"/>
    <x v="1"/>
    <s v="FUR-TA-10003748"/>
    <x v="0"/>
    <x v="3"/>
    <s v="Bevis 36 x 72 Conference Tables"/>
    <n v="1618.37"/>
    <n v="13"/>
    <n v="0"/>
    <n v="356.04140000000001"/>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
    <n v="5"/>
    <n v="0"/>
    <n v="15.552"/>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5"/>
    <n v="5"/>
    <n v="0"/>
    <n v="2.4990000000000001"/>
  </r>
  <r>
    <n v="1020"/>
    <x v="490"/>
    <x v="1"/>
    <x v="380"/>
    <d v="2012-07-10T00:00:00"/>
    <s v="Standard Class"/>
    <s v="KM-16225"/>
    <s v="Kalyca Meade"/>
    <x v="1"/>
    <s v="United States"/>
    <s v="New York City"/>
    <x v="15"/>
    <n v="10011"/>
    <x v="3"/>
    <s v="OFF-ST-10001526"/>
    <x v="1"/>
    <x v="4"/>
    <s v="Iceberg Mobile Mega Data/Printer Cart "/>
    <n v="601.65"/>
    <n v="5"/>
    <n v="0"/>
    <n v="156.429"/>
  </r>
  <r>
    <n v="1021"/>
    <x v="491"/>
    <x v="1"/>
    <x v="381"/>
    <d v="2012-05-03T00:00:00"/>
    <s v="Standard Class"/>
    <s v="GT-14710"/>
    <s v="Greg Tran"/>
    <x v="0"/>
    <s v="United States"/>
    <s v="Washington"/>
    <x v="40"/>
    <n v="20016"/>
    <x v="3"/>
    <s v="OFF-AR-10001166"/>
    <x v="1"/>
    <x v="6"/>
    <s v="Staples"/>
    <n v="22.74"/>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
    <n v="3"/>
    <n v="0.2"/>
    <n v="5.4432"/>
  </r>
  <r>
    <n v="1027"/>
    <x v="494"/>
    <x v="0"/>
    <x v="383"/>
    <d v="2013-01-13T00:00:00"/>
    <s v="Second Class"/>
    <s v="DE-13255"/>
    <s v="Deanra Eno"/>
    <x v="2"/>
    <s v="United States"/>
    <s v="Springfield"/>
    <x v="24"/>
    <n v="45503"/>
    <x v="3"/>
    <s v="OFF-PA-10003656"/>
    <x v="1"/>
    <x v="10"/>
    <s v="Xerox 1935"/>
    <n v="63.311999999999998"/>
    <n v="3"/>
    <n v="0.2"/>
    <n v="20.5764"/>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4000000000006"/>
  </r>
  <r>
    <n v="1030"/>
    <x v="495"/>
    <x v="2"/>
    <x v="384"/>
    <d v="2011-07-15T00:00:00"/>
    <s v="Standard Class"/>
    <s v="LA-16780"/>
    <s v="Laura Armstrong"/>
    <x v="1"/>
    <s v="United States"/>
    <s v="Hackensack"/>
    <x v="30"/>
    <n v="7601"/>
    <x v="3"/>
    <s v="TEC-PH-10003885"/>
    <x v="2"/>
    <x v="7"/>
    <s v="Cisco SPA508G"/>
    <n v="197.97"/>
    <n v="3"/>
    <n v="0"/>
    <n v="57.411299999999997"/>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1"/>
    <n v="9"/>
    <n v="0"/>
    <n v="52.126199999999997"/>
  </r>
  <r>
    <n v="1033"/>
    <x v="495"/>
    <x v="2"/>
    <x v="384"/>
    <d v="2011-07-15T00:00:00"/>
    <s v="Standard Class"/>
    <s v="LA-16780"/>
    <s v="Laura Armstrong"/>
    <x v="1"/>
    <s v="United States"/>
    <s v="Hackensack"/>
    <x v="30"/>
    <n v="7601"/>
    <x v="3"/>
    <s v="OFF-LA-10001175"/>
    <x v="1"/>
    <x v="2"/>
    <s v="Avery 514"/>
    <n v="14.4"/>
    <n v="5"/>
    <n v="0"/>
    <n v="7.056"/>
  </r>
  <r>
    <n v="1034"/>
    <x v="496"/>
    <x v="0"/>
    <x v="73"/>
    <d v="2013-11-23T00:00:00"/>
    <s v="First Class"/>
    <s v="AG-10390"/>
    <s v="Allen Goldenen"/>
    <x v="0"/>
    <s v="United States"/>
    <s v="Cincinnati"/>
    <x v="24"/>
    <n v="45231"/>
    <x v="3"/>
    <s v="OFF-PA-10000955"/>
    <x v="1"/>
    <x v="10"/>
    <s v="Southworth 25% Cotton Granite Paper &amp; Envelopes"/>
    <n v="15.696"/>
    <n v="3"/>
    <n v="0.2"/>
    <n v="5.1012000000000004"/>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
    <n v="7"/>
    <n v="0.2"/>
    <n v="2.6964000000000001"/>
  </r>
  <r>
    <n v="1040"/>
    <x v="499"/>
    <x v="3"/>
    <x v="225"/>
    <d v="2014-11-22T00:00:00"/>
    <s v="First Class"/>
    <s v="JH-15430"/>
    <s v="Jennifer Halladay"/>
    <x v="0"/>
    <s v="United States"/>
    <s v="Burlington"/>
    <x v="3"/>
    <n v="27217"/>
    <x v="0"/>
    <s v="OFF-AR-10004790"/>
    <x v="1"/>
    <x v="6"/>
    <s v="Staples"/>
    <n v="28.728000000000002"/>
    <n v="3"/>
    <n v="0.2"/>
    <n v="1.7955000000000001"/>
  </r>
  <r>
    <n v="1041"/>
    <x v="500"/>
    <x v="0"/>
    <x v="231"/>
    <d v="2013-03-25T00:00:00"/>
    <s v="Standard Class"/>
    <s v="RD-19660"/>
    <s v="Robert Dilbeck"/>
    <x v="2"/>
    <s v="United States"/>
    <s v="Saint Peters"/>
    <x v="25"/>
    <n v="63376"/>
    <x v="2"/>
    <s v="FUR-TA-10001095"/>
    <x v="0"/>
    <x v="3"/>
    <s v="Chromcraft Round Conference Tables"/>
    <n v="697.16"/>
    <n v="4"/>
    <n v="0"/>
    <n v="146.40360000000001"/>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362"/>
    <d v="2014-07-13T00:00:00"/>
    <s v="First Class"/>
    <s v="NS-18640"/>
    <s v="Noel Staavos"/>
    <x v="1"/>
    <s v="United States"/>
    <s v="Chicago"/>
    <x v="10"/>
    <n v="60610"/>
    <x v="2"/>
    <s v="OFF-AR-10001130"/>
    <x v="1"/>
    <x v="6"/>
    <s v="Quartet Alpha White Chalk, 12/Pack"/>
    <n v="8.84"/>
    <n v="5"/>
    <n v="0.2"/>
    <n v="2.9834999999999998"/>
  </r>
  <r>
    <n v="1045"/>
    <x v="502"/>
    <x v="3"/>
    <x v="362"/>
    <d v="2014-07-13T00:00:00"/>
    <s v="First Class"/>
    <s v="NS-18640"/>
    <s v="Noel Staavos"/>
    <x v="1"/>
    <s v="United States"/>
    <s v="Chicago"/>
    <x v="10"/>
    <n v="60610"/>
    <x v="2"/>
    <s v="OFF-AP-10000055"/>
    <x v="1"/>
    <x v="9"/>
    <s v="Belkin F9S820V06 8 Outlet Surge"/>
    <n v="58.463999999999999"/>
    <n v="9"/>
    <n v="0.8"/>
    <n v="-146.16"/>
  </r>
  <r>
    <n v="1046"/>
    <x v="503"/>
    <x v="3"/>
    <x v="386"/>
    <d v="2014-10-17T00:00:00"/>
    <s v="Standard Class"/>
    <s v="SN-20710"/>
    <s v="Steve Nguyen"/>
    <x v="2"/>
    <s v="United States"/>
    <s v="Rockford"/>
    <x v="10"/>
    <n v="61107"/>
    <x v="2"/>
    <s v="FUR-CH-10002304"/>
    <x v="0"/>
    <x v="1"/>
    <s v="Global Stack Chair without Arms, Black"/>
    <n v="254.60400000000001"/>
    <n v="14"/>
    <n v="0.3"/>
    <n v="-18.186"/>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6-01T00:00:00"/>
    <s v="Second Class"/>
    <s v="LC-16885"/>
    <s v="Lena Creighton"/>
    <x v="0"/>
    <s v="United States"/>
    <s v="San Francisco"/>
    <x v="1"/>
    <n v="94109"/>
    <x v="1"/>
    <s v="TEC-PH-10000486"/>
    <x v="2"/>
    <x v="7"/>
    <s v="Plantronics HL10 Handset Lifter"/>
    <n v="1113.5039999999999"/>
    <n v="12"/>
    <n v="0.2"/>
    <n v="125.2692"/>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230"/>
    <d v="2012-07-05T00:00:00"/>
    <s v="First Class"/>
    <s v="DG-13300"/>
    <s v="Deirdre Greer"/>
    <x v="1"/>
    <s v="United States"/>
    <s v="Philadelphia"/>
    <x v="9"/>
    <n v="19134"/>
    <x v="3"/>
    <s v="OFF-PA-10001307"/>
    <x v="1"/>
    <x v="10"/>
    <s v="Important Message Pads, 50 4-1/4 x 5-1/2 Forms per Pad"/>
    <n v="6.72"/>
    <n v="2"/>
    <n v="0.2"/>
    <n v="2.4359999999999999"/>
  </r>
  <r>
    <n v="1053"/>
    <x v="506"/>
    <x v="1"/>
    <x v="230"/>
    <d v="2012-07-05T00:00:00"/>
    <s v="First Class"/>
    <s v="DG-13300"/>
    <s v="Deirdre Greer"/>
    <x v="1"/>
    <s v="United States"/>
    <s v="Philadelphia"/>
    <x v="9"/>
    <n v="19134"/>
    <x v="3"/>
    <s v="FUR-FU-10004460"/>
    <x v="0"/>
    <x v="5"/>
    <s v="Howard Miller 12&quot; Round Wall Clock"/>
    <n v="282.88799999999998"/>
    <n v="9"/>
    <n v="0.2"/>
    <n v="56.577599999999997"/>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88"/>
    <d v="2012-04-08T00:00:00"/>
    <s v="Standard Class"/>
    <s v="NF-18595"/>
    <s v="Nicole Fjeld"/>
    <x v="2"/>
    <s v="United States"/>
    <s v="New York City"/>
    <x v="15"/>
    <n v="10009"/>
    <x v="3"/>
    <s v="OFF-BI-10002735"/>
    <x v="1"/>
    <x v="8"/>
    <s v="GBC Prestige Therm-A-Bind Covers"/>
    <n v="82.343999999999994"/>
    <n v="3"/>
    <n v="0.2"/>
    <n v="27.7911"/>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2"/>
  </r>
  <r>
    <n v="1062"/>
    <x v="511"/>
    <x v="1"/>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92"/>
    <d v="2012-04-21T00:00:00"/>
    <s v="Standard Class"/>
    <s v="TS-21160"/>
    <s v="Theresa Swint"/>
    <x v="1"/>
    <s v="United States"/>
    <s v="Toledo"/>
    <x v="24"/>
    <n v="43615"/>
    <x v="3"/>
    <s v="OFF-FA-10004838"/>
    <x v="1"/>
    <x v="13"/>
    <s v="Super Bands, 12/Pack"/>
    <n v="10.416"/>
    <n v="7"/>
    <n v="0.2"/>
    <n v="-2.2134"/>
  </r>
  <r>
    <n v="1064"/>
    <x v="511"/>
    <x v="1"/>
    <x v="392"/>
    <d v="2012-04-21T00:00:00"/>
    <s v="Standard Class"/>
    <s v="TS-21160"/>
    <s v="Theresa Swint"/>
    <x v="1"/>
    <s v="United States"/>
    <s v="Toledo"/>
    <x v="24"/>
    <n v="43615"/>
    <x v="3"/>
    <s v="OFF-AR-10004757"/>
    <x v="1"/>
    <x v="6"/>
    <s v="Crayola Colored Pencils"/>
    <n v="7.8719999999999999"/>
    <n v="3"/>
    <n v="0.2"/>
    <n v="1.2791999999999999"/>
  </r>
  <r>
    <n v="1065"/>
    <x v="511"/>
    <x v="1"/>
    <x v="392"/>
    <d v="2012-04-21T00:00:00"/>
    <s v="Standard Class"/>
    <s v="TS-21160"/>
    <s v="Theresa Swint"/>
    <x v="1"/>
    <s v="United States"/>
    <s v="Toledo"/>
    <x v="24"/>
    <n v="43615"/>
    <x v="3"/>
    <s v="TEC-PH-10002115"/>
    <x v="2"/>
    <x v="7"/>
    <s v="Plantronics 81402"/>
    <n v="118.782"/>
    <n v="3"/>
    <n v="0.4"/>
    <n v="-27.715800000000002"/>
  </r>
  <r>
    <n v="1066"/>
    <x v="511"/>
    <x v="1"/>
    <x v="392"/>
    <d v="2012-04-21T00:00:00"/>
    <s v="Standard Class"/>
    <s v="TS-21160"/>
    <s v="Theresa Swint"/>
    <x v="1"/>
    <s v="United States"/>
    <s v="Toledo"/>
    <x v="24"/>
    <n v="43615"/>
    <x v="3"/>
    <s v="OFF-FA-10003059"/>
    <x v="1"/>
    <x v="13"/>
    <s v="Assorted Color Push Pins"/>
    <n v="1.448"/>
    <n v="1"/>
    <n v="0.2"/>
    <n v="0.23530000000000001"/>
  </r>
  <r>
    <n v="1067"/>
    <x v="511"/>
    <x v="1"/>
    <x v="392"/>
    <d v="2012-04-21T00:00:00"/>
    <s v="Standard Class"/>
    <s v="TS-21160"/>
    <s v="Theresa Swint"/>
    <x v="1"/>
    <s v="United States"/>
    <s v="Toledo"/>
    <x v="24"/>
    <n v="43615"/>
    <x v="3"/>
    <s v="OFF-BI-10004330"/>
    <x v="1"/>
    <x v="8"/>
    <s v="GBC Velobind Prepunched Cover Sets, Regency Series"/>
    <n v="55.47"/>
    <n v="5"/>
    <n v="0.7"/>
    <n v="-46.225000000000001"/>
  </r>
  <r>
    <n v="1068"/>
    <x v="512"/>
    <x v="0"/>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394"/>
    <d v="2014-10-01T00:00:00"/>
    <s v="Second Class"/>
    <s v="CM-12160"/>
    <s v="Charles McCrossin"/>
    <x v="0"/>
    <s v="United States"/>
    <s v="Brownsville"/>
    <x v="5"/>
    <n v="78521"/>
    <x v="2"/>
    <s v="OFF-SU-10001935"/>
    <x v="1"/>
    <x v="14"/>
    <s v="Staples"/>
    <n v="1.744"/>
    <n v="1"/>
    <n v="0.2"/>
    <n v="-0.3488"/>
  </r>
  <r>
    <n v="1070"/>
    <x v="514"/>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312"/>
    <d v="2012-11-26T00:00:00"/>
    <s v="Standard Class"/>
    <s v="SN-20560"/>
    <s v="Skye Norling"/>
    <x v="2"/>
    <s v="United States"/>
    <s v="Los Angeles"/>
    <x v="1"/>
    <n v="90008"/>
    <x v="1"/>
    <s v="OFF-AR-10003732"/>
    <x v="1"/>
    <x v="6"/>
    <s v="Newell 333"/>
    <n v="19.46"/>
    <n v="7"/>
    <n v="0"/>
    <n v="5.0595999999999997"/>
  </r>
  <r>
    <n v="1072"/>
    <x v="516"/>
    <x v="0"/>
    <x v="236"/>
    <d v="2013-05-03T00:00:00"/>
    <s v="Standard Class"/>
    <s v="EH-14005"/>
    <s v="Erica Hernandez"/>
    <x v="2"/>
    <s v="United States"/>
    <s v="Denver"/>
    <x v="22"/>
    <n v="80219"/>
    <x v="1"/>
    <s v="OFF-PA-10001970"/>
    <x v="1"/>
    <x v="10"/>
    <s v="Xerox 1881"/>
    <n v="29.472000000000001"/>
    <n v="3"/>
    <n v="0.2"/>
    <n v="9.9467999999999996"/>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79999999999999"/>
  </r>
  <r>
    <n v="1075"/>
    <x v="518"/>
    <x v="0"/>
    <x v="396"/>
    <d v="2013-11-20T00:00:00"/>
    <s v="Standard Class"/>
    <s v="MS-17710"/>
    <s v="Maurice Satty"/>
    <x v="0"/>
    <s v="United States"/>
    <s v="Mesa"/>
    <x v="16"/>
    <n v="85204"/>
    <x v="1"/>
    <s v="OFF-BI-10004967"/>
    <x v="1"/>
    <x v="8"/>
    <s v="Round Ring Binders"/>
    <n v="4.3680000000000003"/>
    <n v="7"/>
    <n v="0.7"/>
    <n v="-3.3488000000000002"/>
  </r>
  <r>
    <n v="1076"/>
    <x v="518"/>
    <x v="0"/>
    <x v="396"/>
    <d v="2013-11-20T00:00:00"/>
    <s v="Standard Class"/>
    <s v="MS-17710"/>
    <s v="Maurice Satty"/>
    <x v="0"/>
    <s v="United States"/>
    <s v="Mesa"/>
    <x v="16"/>
    <n v="85204"/>
    <x v="1"/>
    <s v="TEC-AC-10003447"/>
    <x v="2"/>
    <x v="11"/>
    <s v="Micropad Numeric Keypads"/>
    <n v="31.984000000000002"/>
    <n v="2"/>
    <n v="0.2"/>
    <n v="1.9990000000000001"/>
  </r>
  <r>
    <n v="1077"/>
    <x v="519"/>
    <x v="0"/>
    <x v="321"/>
    <d v="2013-10-01T00:00:00"/>
    <s v="First Class"/>
    <s v="CC-12100"/>
    <s v="Chad Cunningham"/>
    <x v="2"/>
    <s v="United States"/>
    <s v="Columbus"/>
    <x v="14"/>
    <n v="47201"/>
    <x v="2"/>
    <s v="OFF-AR-10000255"/>
    <x v="1"/>
    <x v="6"/>
    <s v="Newell 328"/>
    <n v="40.880000000000003"/>
    <n v="7"/>
    <n v="0"/>
    <n v="10.6288"/>
  </r>
  <r>
    <n v="1078"/>
    <x v="520"/>
    <x v="3"/>
    <x v="397"/>
    <d v="2014-09-26T00:00:00"/>
    <s v="Second Class"/>
    <s v="DW-13540"/>
    <s v="Don Weiss"/>
    <x v="0"/>
    <s v="United States"/>
    <s v="Seattle"/>
    <x v="4"/>
    <n v="98105"/>
    <x v="1"/>
    <s v="OFF-AP-10002191"/>
    <x v="1"/>
    <x v="9"/>
    <s v="Belkin 8 Outlet SurgeMaster II Gold Surge Protector"/>
    <n v="119.96"/>
    <n v="2"/>
    <n v="0"/>
    <n v="33.588799999999999"/>
  </r>
  <r>
    <n v="1079"/>
    <x v="520"/>
    <x v="3"/>
    <x v="397"/>
    <d v="2014-09-26T00:00:00"/>
    <s v="Second Class"/>
    <s v="DW-13540"/>
    <s v="Don Weiss"/>
    <x v="0"/>
    <s v="United States"/>
    <s v="Seattle"/>
    <x v="4"/>
    <n v="98105"/>
    <x v="1"/>
    <s v="OFF-ST-10001325"/>
    <x v="1"/>
    <x v="4"/>
    <s v="Sterilite Officeware Hinged File Box"/>
    <n v="31.44"/>
    <n v="3"/>
    <n v="0"/>
    <n v="8.4887999999999995"/>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3999999999992"/>
  </r>
  <r>
    <n v="1082"/>
    <x v="521"/>
    <x v="1"/>
    <x v="239"/>
    <d v="2012-12-04T00:00:00"/>
    <s v="Standard Class"/>
    <s v="BT-11395"/>
    <s v="Bill Tyler"/>
    <x v="1"/>
    <s v="United States"/>
    <s v="Detroit"/>
    <x v="12"/>
    <n v="48227"/>
    <x v="2"/>
    <s v="FUR-CH-10002880"/>
    <x v="0"/>
    <x v="1"/>
    <s v="Global High-Back Leather Tilter, Burgundy"/>
    <n v="1106.9100000000001"/>
    <n v="9"/>
    <n v="0"/>
    <n v="121.76009999999999"/>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8"/>
  </r>
  <r>
    <n v="1085"/>
    <x v="522"/>
    <x v="0"/>
    <x v="398"/>
    <d v="2013-03-06T00:00:00"/>
    <s v="Standard Class"/>
    <s v="KD-16270"/>
    <s v="Karen Daniels"/>
    <x v="0"/>
    <s v="United States"/>
    <s v="Yonkers"/>
    <x v="15"/>
    <n v="10701"/>
    <x v="3"/>
    <s v="OFF-ST-10003208"/>
    <x v="1"/>
    <x v="4"/>
    <s v="Adjustable Depth Letter/Legal Cart"/>
    <n v="362.92"/>
    <n v="2"/>
    <n v="0"/>
    <n v="105.24679999999999"/>
  </r>
  <r>
    <n v="1086"/>
    <x v="522"/>
    <x v="0"/>
    <x v="398"/>
    <d v="2013-03-06T00:00:00"/>
    <s v="Standard Class"/>
    <s v="KD-16270"/>
    <s v="Karen Daniels"/>
    <x v="0"/>
    <s v="United States"/>
    <s v="Yonkers"/>
    <x v="15"/>
    <n v="10701"/>
    <x v="3"/>
    <s v="TEC-MA-10003979"/>
    <x v="2"/>
    <x v="15"/>
    <s v="Ativa V4110MDD Micro-Cut Shredder"/>
    <n v="4899.93"/>
    <n v="7"/>
    <n v="0"/>
    <n v="2400.9657000000002"/>
  </r>
  <r>
    <n v="1087"/>
    <x v="523"/>
    <x v="0"/>
    <x v="399"/>
    <d v="2013-08-13T00:00:00"/>
    <s v="Same Day"/>
    <s v="LC-16870"/>
    <s v="Lena Cacioppo"/>
    <x v="0"/>
    <s v="United States"/>
    <s v="Des Moines"/>
    <x v="23"/>
    <n v="50315"/>
    <x v="2"/>
    <s v="OFF-PA-10000029"/>
    <x v="1"/>
    <x v="10"/>
    <s v="Xerox 224"/>
    <n v="6.48"/>
    <n v="1"/>
    <n v="0"/>
    <n v="3.1103999999999998"/>
  </r>
  <r>
    <n v="1088"/>
    <x v="524"/>
    <x v="0"/>
    <x v="243"/>
    <d v="2013-08-21T00:00:00"/>
    <s v="Second Class"/>
    <s v="CY-12745"/>
    <s v="Craig Yedwab"/>
    <x v="1"/>
    <s v="United States"/>
    <s v="Oakland"/>
    <x v="1"/>
    <n v="94601"/>
    <x v="1"/>
    <s v="TEC-PH-10004896"/>
    <x v="2"/>
    <x v="7"/>
    <s v="Nokia Lumia 521 (T-Mobile)"/>
    <n v="71.975999999999999"/>
    <n v="3"/>
    <n v="0.2"/>
    <n v="7.1976000000000004"/>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4000000000002"/>
    <n v="2"/>
    <n v="0.2"/>
    <n v="1.9990000000000001"/>
  </r>
  <r>
    <n v="1091"/>
    <x v="525"/>
    <x v="3"/>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01"/>
    <d v="2012-12-13T00:00:00"/>
    <s v="Standard Class"/>
    <s v="NP-18325"/>
    <s v="Naresj Patel"/>
    <x v="0"/>
    <s v="United States"/>
    <s v="San Diego"/>
    <x v="1"/>
    <n v="92105"/>
    <x v="1"/>
    <s v="OFF-AR-10002952"/>
    <x v="1"/>
    <x v="6"/>
    <s v="Stanley Contemporary Battery Pencil Sharpeners"/>
    <n v="120.15"/>
    <n v="9"/>
    <n v="0"/>
    <n v="33.642000000000003"/>
  </r>
  <r>
    <n v="1093"/>
    <x v="526"/>
    <x v="1"/>
    <x v="401"/>
    <d v="2012-12-13T00:00:00"/>
    <s v="Standard Class"/>
    <s v="NP-18325"/>
    <s v="Naresj Patel"/>
    <x v="0"/>
    <s v="United States"/>
    <s v="San Diego"/>
    <x v="1"/>
    <n v="92105"/>
    <x v="1"/>
    <s v="TEC-PH-10000576"/>
    <x v="2"/>
    <x v="7"/>
    <s v="AT&amp;T 1080 Corded phone"/>
    <n v="219.184"/>
    <n v="2"/>
    <n v="0.2"/>
    <n v="19.178599999999999"/>
  </r>
  <r>
    <n v="1094"/>
    <x v="527"/>
    <x v="1"/>
    <x v="17"/>
    <d v="2012-12-31T00:00:00"/>
    <s v="Standard Class"/>
    <s v="BT-11485"/>
    <s v="Brad Thomas"/>
    <x v="2"/>
    <s v="United States"/>
    <s v="Clinton"/>
    <x v="39"/>
    <n v="20735"/>
    <x v="3"/>
    <s v="OFF-PA-10000605"/>
    <x v="1"/>
    <x v="10"/>
    <s v="Xerox 1950"/>
    <n v="28.9"/>
    <n v="5"/>
    <n v="0"/>
    <n v="14.161"/>
  </r>
  <r>
    <n v="1095"/>
    <x v="527"/>
    <x v="1"/>
    <x v="17"/>
    <d v="2012-12-31T00:00:00"/>
    <s v="Standard Class"/>
    <s v="BT-11485"/>
    <s v="Brad Thomas"/>
    <x v="2"/>
    <s v="United States"/>
    <s v="Clinton"/>
    <x v="39"/>
    <n v="20735"/>
    <x v="3"/>
    <s v="OFF-AP-10002518"/>
    <x v="1"/>
    <x v="9"/>
    <s v="Kensington 7 Outlet MasterPiece Power Center"/>
    <n v="355.96"/>
    <n v="2"/>
    <n v="0"/>
    <n v="103.22839999999999"/>
  </r>
  <r>
    <n v="1096"/>
    <x v="528"/>
    <x v="3"/>
    <x v="276"/>
    <d v="2014-01-27T00:00:00"/>
    <s v="Standard Class"/>
    <s v="PS-19045"/>
    <s v="Penelope Sewall"/>
    <x v="2"/>
    <s v="United States"/>
    <s v="Charlotte"/>
    <x v="3"/>
    <n v="28205"/>
    <x v="0"/>
    <s v="OFF-ST-10004340"/>
    <x v="1"/>
    <x v="4"/>
    <s v="Fellowes Mobile File Cart, Black"/>
    <n v="348.20800000000003"/>
    <n v="7"/>
    <n v="0.2"/>
    <n v="30.4682"/>
  </r>
  <r>
    <n v="1097"/>
    <x v="528"/>
    <x v="3"/>
    <x v="276"/>
    <d v="2014-01-27T00:00:00"/>
    <s v="Standard Class"/>
    <s v="PS-19045"/>
    <s v="Penelope Sewall"/>
    <x v="2"/>
    <s v="United States"/>
    <s v="Charlotte"/>
    <x v="3"/>
    <n v="28205"/>
    <x v="0"/>
    <s v="OFF-BI-10004001"/>
    <x v="1"/>
    <x v="8"/>
    <s v="GBC Recycled VeloBinder Covers"/>
    <n v="35.783999999999999"/>
    <n v="7"/>
    <n v="0.7"/>
    <n v="-28.627199999999998"/>
  </r>
  <r>
    <n v="1098"/>
    <x v="529"/>
    <x v="2"/>
    <x v="402"/>
    <d v="2011-06-28T00:00:00"/>
    <s v="First Class"/>
    <s v="NS-18640"/>
    <s v="Noel Staavos"/>
    <x v="1"/>
    <s v="United States"/>
    <s v="Los Angeles"/>
    <x v="1"/>
    <n v="90049"/>
    <x v="1"/>
    <s v="FUR-TA-10004147"/>
    <x v="0"/>
    <x v="3"/>
    <s v="Hon 4060 Series Tables"/>
    <n v="447.84"/>
    <n v="5"/>
    <n v="0.2"/>
    <n v="11.196"/>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403"/>
    <d v="2013-06-18T00:00:00"/>
    <s v="First Class"/>
    <s v="PV-18985"/>
    <s v="Paul Van Hugh"/>
    <x v="2"/>
    <s v="United States"/>
    <s v="San Francisco"/>
    <x v="1"/>
    <n v="94122"/>
    <x v="1"/>
    <s v="TEC-AC-10001013"/>
    <x v="2"/>
    <x v="11"/>
    <s v="Logitech ClearChat Comfort/USB Headset H390"/>
    <n v="29.29"/>
    <n v="1"/>
    <n v="0"/>
    <n v="9.6656999999999993"/>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4"/>
    <n v="3"/>
    <n v="0.8"/>
    <n v="-4.7145000000000001"/>
  </r>
  <r>
    <n v="1104"/>
    <x v="531"/>
    <x v="3"/>
    <x v="81"/>
    <d v="2014-04-28T00:00:00"/>
    <s v="Standard Class"/>
    <s v="RP-19390"/>
    <s v="Resi Pölking"/>
    <x v="0"/>
    <s v="United States"/>
    <s v="Houston"/>
    <x v="5"/>
    <n v="77041"/>
    <x v="2"/>
    <s v="OFF-BI-10002049"/>
    <x v="1"/>
    <x v="8"/>
    <s v="UniKeep View Case Binders"/>
    <n v="2.9340000000000002"/>
    <n v="3"/>
    <n v="0.8"/>
    <n v="-4.9878"/>
  </r>
  <r>
    <n v="1105"/>
    <x v="532"/>
    <x v="0"/>
    <x v="147"/>
    <d v="2013-10-28T00:00:00"/>
    <s v="Standard Class"/>
    <s v="NM-18520"/>
    <s v="Neoma Murray"/>
    <x v="0"/>
    <s v="United States"/>
    <s v="Riverside"/>
    <x v="1"/>
    <n v="92503"/>
    <x v="1"/>
    <s v="OFF-PA-10001892"/>
    <x v="1"/>
    <x v="10"/>
    <s v="Rediform Wirebound &quot;Phone Memo&quot; Message Book, 11 x 5-3/4"/>
    <n v="22.92"/>
    <n v="3"/>
    <n v="0"/>
    <n v="11.2308"/>
  </r>
  <r>
    <n v="1106"/>
    <x v="533"/>
    <x v="0"/>
    <x v="258"/>
    <d v="2013-11-25T00:00:00"/>
    <s v="Standard Class"/>
    <s v="EH-13945"/>
    <s v="Eric Hoffmann"/>
    <x v="0"/>
    <s v="United States"/>
    <s v="Houston"/>
    <x v="5"/>
    <n v="77041"/>
    <x v="2"/>
    <s v="OFF-ST-10000642"/>
    <x v="1"/>
    <x v="4"/>
    <s v="Tennsco Lockers, Gray"/>
    <n v="100.70399999999999"/>
    <n v="6"/>
    <n v="0.2"/>
    <n v="-16.3644"/>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258"/>
    <d v="2013-11-25T00:00:00"/>
    <s v="Standard Class"/>
    <s v="EH-13945"/>
    <s v="Eric Hoffmann"/>
    <x v="0"/>
    <s v="United States"/>
    <s v="Houston"/>
    <x v="5"/>
    <n v="77041"/>
    <x v="2"/>
    <s v="OFF-FA-10003495"/>
    <x v="1"/>
    <x v="13"/>
    <s v="Staples"/>
    <n v="58.368000000000002"/>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258"/>
    <d v="2013-11-25T00:00:00"/>
    <s v="Standard Class"/>
    <s v="EH-13945"/>
    <s v="Eric Hoffmann"/>
    <x v="0"/>
    <s v="United States"/>
    <s v="Houston"/>
    <x v="5"/>
    <n v="77041"/>
    <x v="2"/>
    <s v="OFF-PA-10004735"/>
    <x v="1"/>
    <x v="10"/>
    <s v="Xerox 1905"/>
    <n v="10.368"/>
    <n v="2"/>
    <n v="0.2"/>
    <n v="3.6288"/>
  </r>
  <r>
    <n v="1113"/>
    <x v="533"/>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04"/>
    <d v="2014-12-24T00:00:00"/>
    <s v="Second Class"/>
    <s v="RA-19915"/>
    <s v="Russell Applegate"/>
    <x v="0"/>
    <s v="United States"/>
    <s v="Encinitas"/>
    <x v="1"/>
    <n v="92024"/>
    <x v="1"/>
    <s v="OFF-BI-10003364"/>
    <x v="1"/>
    <x v="8"/>
    <s v="Binding Machine Supplies"/>
    <n v="46.671999999999997"/>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6"/>
    <n v="7"/>
    <n v="0"/>
    <n v="6.6584000000000003"/>
  </r>
  <r>
    <n v="1124"/>
    <x v="537"/>
    <x v="2"/>
    <x v="407"/>
    <d v="2011-01-27T00:00:00"/>
    <s v="Standard Class"/>
    <s v="HL-15040"/>
    <s v="Hunter Lopez"/>
    <x v="0"/>
    <s v="United States"/>
    <s v="Jonesboro"/>
    <x v="36"/>
    <n v="72401"/>
    <x v="0"/>
    <s v="FUR-FU-10003194"/>
    <x v="0"/>
    <x v="5"/>
    <s v="Eldon Expressions Desk Accessory, Wood Pencil Holder, Oak"/>
    <n v="38.6"/>
    <n v="4"/>
    <n v="0"/>
    <n v="11.5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56"/>
    <d v="2012-03-07T00:00:00"/>
    <s v="Standard Class"/>
    <s v="PA-19060"/>
    <s v="Pete Armstrong"/>
    <x v="2"/>
    <s v="United States"/>
    <s v="Richmond"/>
    <x v="14"/>
    <n v="47374"/>
    <x v="2"/>
    <s v="OFF-AR-10003156"/>
    <x v="1"/>
    <x v="6"/>
    <s v="50 Colored Long Pencils"/>
    <n v="10.16"/>
    <n v="1"/>
    <n v="0"/>
    <n v="2.6415999999999999"/>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400000000005"/>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9"/>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01"/>
  </r>
  <r>
    <n v="1135"/>
    <x v="541"/>
    <x v="0"/>
    <x v="410"/>
    <d v="2013-06-10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3999999999998"/>
  </r>
  <r>
    <n v="1145"/>
    <x v="544"/>
    <x v="2"/>
    <x v="411"/>
    <d v="2011-10-03T00:00:00"/>
    <s v="Standard Class"/>
    <s v="AP-10915"/>
    <s v="Arthur Prichep"/>
    <x v="0"/>
    <s v="United States"/>
    <s v="Los Angeles"/>
    <x v="1"/>
    <n v="90045"/>
    <x v="1"/>
    <s v="TEC-MA-10004241"/>
    <x v="2"/>
    <x v="15"/>
    <s v="Star Micronics TSP800 TSP847IIU Receipt Printer"/>
    <n v="686.32"/>
    <n v="2"/>
    <n v="0.2"/>
    <n v="223.054"/>
  </r>
  <r>
    <n v="1146"/>
    <x v="544"/>
    <x v="2"/>
    <x v="411"/>
    <d v="2011-10-03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1"/>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415"/>
    <d v="2013-07-08T00:00:00"/>
    <s v="Second Class"/>
    <s v="GB-14530"/>
    <s v="George Bell"/>
    <x v="1"/>
    <s v="United States"/>
    <s v="Los Angeles"/>
    <x v="1"/>
    <n v="90004"/>
    <x v="1"/>
    <s v="FUR-CH-10002126"/>
    <x v="0"/>
    <x v="1"/>
    <s v="Hon Deluxe Fabric Upholstered Stacking Chairs"/>
    <n v="195.184"/>
    <n v="1"/>
    <n v="0.2"/>
    <n v="19.5184"/>
  </r>
  <r>
    <n v="1160"/>
    <x v="550"/>
    <x v="3"/>
    <x v="222"/>
    <d v="2014-07-05T00:00:00"/>
    <s v="Standard Class"/>
    <s v="AA-10315"/>
    <s v="Alex Avila"/>
    <x v="0"/>
    <s v="United States"/>
    <s v="Minneapolis"/>
    <x v="11"/>
    <n v="55407"/>
    <x v="2"/>
    <s v="OFF-AP-10000576"/>
    <x v="1"/>
    <x v="9"/>
    <s v="Belkin 325VA UPS Surge Protector, 6'"/>
    <n v="362.94"/>
    <n v="3"/>
    <n v="0"/>
    <n v="90.734999999999999"/>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6"/>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4999999999997"/>
  </r>
  <r>
    <n v="1166"/>
    <x v="553"/>
    <x v="2"/>
    <x v="417"/>
    <d v="2011-05-08T00:00:00"/>
    <s v="Standard Class"/>
    <s v="PM-18940"/>
    <s v="Paul MacIntyre"/>
    <x v="0"/>
    <s v="United States"/>
    <s v="Jackson"/>
    <x v="12"/>
    <n v="49201"/>
    <x v="2"/>
    <s v="OFF-BI-10001294"/>
    <x v="1"/>
    <x v="8"/>
    <s v="Fellowes Binding Cases"/>
    <n v="46.8"/>
    <n v="4"/>
    <n v="0"/>
    <n v="21.06"/>
  </r>
  <r>
    <n v="1167"/>
    <x v="554"/>
    <x v="1"/>
    <x v="121"/>
    <d v="2012-11-02T00:00:00"/>
    <s v="Same Day"/>
    <s v="KC-16540"/>
    <s v="Kelly Collister"/>
    <x v="0"/>
    <s v="United States"/>
    <s v="Seattle"/>
    <x v="4"/>
    <n v="98115"/>
    <x v="1"/>
    <s v="TEC-AC-10001552"/>
    <x v="2"/>
    <x v="11"/>
    <s v="Logitech K350 2.4Ghz Wireless Keyboard"/>
    <n v="447.93"/>
    <n v="9"/>
    <n v="0"/>
    <n v="49.272300000000001"/>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2000000000008"/>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
    <n v="5"/>
    <n v="0.2"/>
    <n v="5.5754999999999999"/>
  </r>
  <r>
    <n v="1174"/>
    <x v="558"/>
    <x v="1"/>
    <x v="420"/>
    <d v="2012-10-26T00:00:00"/>
    <s v="Standard Class"/>
    <s v="LT-17110"/>
    <s v="Liz Thompson"/>
    <x v="0"/>
    <s v="United States"/>
    <s v="Bloomington"/>
    <x v="10"/>
    <n v="61701"/>
    <x v="2"/>
    <s v="OFF-BI-10000301"/>
    <x v="1"/>
    <x v="8"/>
    <s v="GBC Instant Report Kit"/>
    <n v="5.1760000000000002"/>
    <n v="4"/>
    <n v="0.8"/>
    <n v="-7.7640000000000002"/>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7000000000003"/>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5"/>
  </r>
  <r>
    <n v="1179"/>
    <x v="562"/>
    <x v="0"/>
    <x v="49"/>
    <d v="2013-12-06T00:00:00"/>
    <s v="Standard Class"/>
    <s v="JE-15745"/>
    <s v="Joel Eaton"/>
    <x v="0"/>
    <s v="United States"/>
    <s v="Rockville"/>
    <x v="39"/>
    <n v="20852"/>
    <x v="3"/>
    <s v="TEC-PH-10003931"/>
    <x v="2"/>
    <x v="7"/>
    <s v="JBL Micro Wireless Portable Bluetooth Speaker"/>
    <n v="179.97"/>
    <n v="3"/>
    <n v="0"/>
    <n v="44.9925"/>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4"/>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156"/>
    <d v="2011-11-30T00:00:00"/>
    <s v="Standard Class"/>
    <s v="HR-14830"/>
    <s v="Harold Ryan"/>
    <x v="1"/>
    <s v="United States"/>
    <s v="Seattle"/>
    <x v="4"/>
    <n v="98103"/>
    <x v="1"/>
    <s v="OFF-BI-10004656"/>
    <x v="1"/>
    <x v="8"/>
    <s v="Peel &amp; Stick Add-On Corner Pockets"/>
    <n v="12.096"/>
    <n v="7"/>
    <n v="0.2"/>
    <n v="4.2336"/>
  </r>
  <r>
    <n v="1186"/>
    <x v="566"/>
    <x v="2"/>
    <x v="156"/>
    <d v="2011-11-30T00:00:00"/>
    <s v="Standard Class"/>
    <s v="HR-14830"/>
    <s v="Harold Ryan"/>
    <x v="1"/>
    <s v="United States"/>
    <s v="Seattle"/>
    <x v="4"/>
    <n v="98103"/>
    <x v="1"/>
    <s v="OFF-ST-10002344"/>
    <x v="1"/>
    <x v="4"/>
    <s v="Carina 42&quot;Hx23 3/4&quot;W Media Storage Unit"/>
    <n v="485.88"/>
    <n v="6"/>
    <n v="0"/>
    <n v="9.7175999999999991"/>
  </r>
  <r>
    <n v="1187"/>
    <x v="566"/>
    <x v="2"/>
    <x v="156"/>
    <d v="2011-11-30T00:00:00"/>
    <s v="Standard Class"/>
    <s v="HR-14830"/>
    <s v="Harold Ryan"/>
    <x v="1"/>
    <s v="United States"/>
    <s v="Seattle"/>
    <x v="4"/>
    <n v="98103"/>
    <x v="1"/>
    <s v="OFF-PA-10001800"/>
    <x v="1"/>
    <x v="10"/>
    <s v="Xerox 220"/>
    <n v="25.92"/>
    <n v="4"/>
    <n v="0"/>
    <n v="12.441599999999999"/>
  </r>
  <r>
    <n v="1188"/>
    <x v="566"/>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599999999994"/>
    <n v="8"/>
    <n v="0.2"/>
    <n v="66.715199999999996"/>
  </r>
  <r>
    <n v="1191"/>
    <x v="567"/>
    <x v="3"/>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799999999999"/>
  </r>
  <r>
    <n v="1194"/>
    <x v="568"/>
    <x v="1"/>
    <x v="426"/>
    <d v="2012-09-15T00:00:00"/>
    <s v="Same Day"/>
    <s v="NG-18355"/>
    <s v="Nat Gilpin"/>
    <x v="1"/>
    <s v="United States"/>
    <s v="Coral Springs"/>
    <x v="2"/>
    <n v="33065"/>
    <x v="0"/>
    <s v="OFF-PA-10001937"/>
    <x v="1"/>
    <x v="10"/>
    <s v="Xerox 21"/>
    <n v="15.552"/>
    <n v="3"/>
    <n v="0.2"/>
    <n v="5.4432"/>
  </r>
  <r>
    <n v="1195"/>
    <x v="568"/>
    <x v="1"/>
    <x v="426"/>
    <d v="2012-09-15T00:00:00"/>
    <s v="Same Day"/>
    <s v="NG-18355"/>
    <s v="Nat Gilpin"/>
    <x v="1"/>
    <s v="United States"/>
    <s v="Coral Springs"/>
    <x v="2"/>
    <n v="33065"/>
    <x v="0"/>
    <s v="FUR-FU-10002268"/>
    <x v="0"/>
    <x v="5"/>
    <s v="Ultra Door Push Plate"/>
    <n v="15.712"/>
    <n v="4"/>
    <n v="0.2"/>
    <n v="2.5531999999999999"/>
  </r>
  <r>
    <n v="1196"/>
    <x v="568"/>
    <x v="1"/>
    <x v="426"/>
    <d v="2012-09-15T00:00:00"/>
    <s v="Same Day"/>
    <s v="NG-18355"/>
    <s v="Nat Gilpin"/>
    <x v="1"/>
    <s v="United States"/>
    <s v="Coral Springs"/>
    <x v="2"/>
    <n v="33065"/>
    <x v="0"/>
    <s v="OFF-ST-10001321"/>
    <x v="1"/>
    <x v="4"/>
    <s v="Decoflex Hanging Personal Folder File, Blue"/>
    <n v="24.672000000000001"/>
    <n v="2"/>
    <n v="0.2"/>
    <n v="2.1587999999999998"/>
  </r>
  <r>
    <n v="1197"/>
    <x v="568"/>
    <x v="1"/>
    <x v="426"/>
    <d v="2012-09-15T00:00:00"/>
    <s v="Same Day"/>
    <s v="NG-18355"/>
    <s v="Nat Gilpin"/>
    <x v="1"/>
    <s v="United States"/>
    <s v="Coral Springs"/>
    <x v="2"/>
    <n v="33065"/>
    <x v="0"/>
    <s v="FUR-FU-10003394"/>
    <x v="0"/>
    <x v="5"/>
    <s v="Tenex &quot;The Solids&quot; Textured Chair Mats"/>
    <n v="55.968000000000004"/>
    <n v="1"/>
    <n v="0.2"/>
    <n v="-2.0988000000000002"/>
  </r>
  <r>
    <n v="1198"/>
    <x v="569"/>
    <x v="0"/>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143"/>
    <d v="2013-04-13T00:00:00"/>
    <s v="Standard Class"/>
    <s v="ZC-21910"/>
    <s v="Zuschuss Carroll"/>
    <x v="0"/>
    <s v="United States"/>
    <s v="Houston"/>
    <x v="5"/>
    <n v="77041"/>
    <x v="2"/>
    <s v="FUR-CH-10004540"/>
    <x v="0"/>
    <x v="1"/>
    <s v="Global Chrome Stack Chair"/>
    <n v="95.983999999999995"/>
    <n v="4"/>
    <n v="0.3"/>
    <n v="-4.1135999999999999"/>
  </r>
  <r>
    <n v="1200"/>
    <x v="569"/>
    <x v="0"/>
    <x v="143"/>
    <d v="2013-04-13T00:00:00"/>
    <s v="Standard Class"/>
    <s v="ZC-21910"/>
    <s v="Zuschuss Carroll"/>
    <x v="0"/>
    <s v="United States"/>
    <s v="Houston"/>
    <x v="5"/>
    <n v="77041"/>
    <x v="2"/>
    <s v="OFF-BI-10004995"/>
    <x v="1"/>
    <x v="8"/>
    <s v="GBC DocuBind P400 Electric Binding System"/>
    <n v="1088.7919999999999"/>
    <n v="4"/>
    <n v="0.8"/>
    <n v="-1850.9464"/>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1"/>
    <n v="3"/>
    <n v="0.7"/>
    <n v="-1.4352"/>
  </r>
  <r>
    <n v="1203"/>
    <x v="570"/>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499999999999"/>
  </r>
  <r>
    <n v="1207"/>
    <x v="572"/>
    <x v="0"/>
    <x v="216"/>
    <d v="2013-07-19T00:00:00"/>
    <s v="Second Class"/>
    <s v="SW-20755"/>
    <s v="Steven Ward"/>
    <x v="1"/>
    <s v="United States"/>
    <s v="New York City"/>
    <x v="15"/>
    <n v="10009"/>
    <x v="3"/>
    <s v="OFF-ST-10004634"/>
    <x v="1"/>
    <x v="4"/>
    <s v="Personal Folder Holder, Ebony"/>
    <n v="11.21"/>
    <n v="1"/>
    <n v="0"/>
    <n v="3.363"/>
  </r>
  <r>
    <n v="1208"/>
    <x v="572"/>
    <x v="0"/>
    <x v="216"/>
    <d v="2013-07-19T00:00:00"/>
    <s v="Second Class"/>
    <s v="SW-20755"/>
    <s v="Steven Ward"/>
    <x v="1"/>
    <s v="United States"/>
    <s v="New York City"/>
    <x v="15"/>
    <n v="10009"/>
    <x v="3"/>
    <s v="OFF-BI-10002160"/>
    <x v="1"/>
    <x v="8"/>
    <s v="Acco Hanging Data Binders"/>
    <n v="9.1440000000000001"/>
    <n v="3"/>
    <n v="0.2"/>
    <n v="3.2004000000000001"/>
  </r>
  <r>
    <n v="1209"/>
    <x v="572"/>
    <x v="0"/>
    <x v="216"/>
    <d v="2013-07-19T00:00:00"/>
    <s v="Second Class"/>
    <s v="SW-20755"/>
    <s v="Steven Ward"/>
    <x v="1"/>
    <s v="United States"/>
    <s v="New York City"/>
    <x v="15"/>
    <n v="10009"/>
    <x v="3"/>
    <s v="OFF-FA-10002988"/>
    <x v="1"/>
    <x v="13"/>
    <s v="Ideal Clamps"/>
    <n v="14.07"/>
    <n v="7"/>
    <n v="0"/>
    <n v="6.8943000000000003"/>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9"/>
  </r>
  <r>
    <n v="1212"/>
    <x v="572"/>
    <x v="0"/>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428"/>
    <d v="2014-09-14T00:00:00"/>
    <s v="Standard Class"/>
    <s v="SP-20620"/>
    <s v="Stefania Perrino"/>
    <x v="1"/>
    <s v="United States"/>
    <s v="Philadelphia"/>
    <x v="9"/>
    <n v="19134"/>
    <x v="3"/>
    <s v="FUR-CH-10004860"/>
    <x v="0"/>
    <x v="1"/>
    <s v="Global Low Back Tilter Chair"/>
    <n v="141.37200000000001"/>
    <n v="2"/>
    <n v="0.3"/>
    <n v="-48.470399999999998"/>
  </r>
  <r>
    <n v="1214"/>
    <x v="573"/>
    <x v="3"/>
    <x v="428"/>
    <d v="2014-09-14T00:00:00"/>
    <s v="Standard Class"/>
    <s v="SP-20620"/>
    <s v="Stefania Perrino"/>
    <x v="1"/>
    <s v="United States"/>
    <s v="Philadelphia"/>
    <x v="9"/>
    <n v="19134"/>
    <x v="3"/>
    <s v="OFF-BI-10002432"/>
    <x v="1"/>
    <x v="8"/>
    <s v="Wilson Jones Standard D-Ring Binders"/>
    <n v="3.036"/>
    <n v="2"/>
    <n v="0.7"/>
    <n v="-2.3275999999999999"/>
  </r>
  <r>
    <n v="1215"/>
    <x v="573"/>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428"/>
    <d v="2014-09-14T00:00:00"/>
    <s v="Standard Class"/>
    <s v="SP-20620"/>
    <s v="Stefania Perrino"/>
    <x v="1"/>
    <s v="United States"/>
    <s v="Philadelphia"/>
    <x v="9"/>
    <n v="19134"/>
    <x v="3"/>
    <s v="OFF-AR-10003602"/>
    <x v="1"/>
    <x v="6"/>
    <s v="Quartet Omega Colored Chalk, 12/Pack"/>
    <n v="4.6719999999999997"/>
    <n v="1"/>
    <n v="0.2"/>
    <n v="1.5768"/>
  </r>
  <r>
    <n v="1217"/>
    <x v="573"/>
    <x v="3"/>
    <x v="428"/>
    <d v="2014-09-14T00:00:00"/>
    <s v="Standard Class"/>
    <s v="SP-20620"/>
    <s v="Stefania Perrino"/>
    <x v="1"/>
    <s v="United States"/>
    <s v="Philadelphia"/>
    <x v="9"/>
    <n v="19134"/>
    <x v="3"/>
    <s v="TEC-AC-10004469"/>
    <x v="2"/>
    <x v="11"/>
    <s v="Microsoft Sculpt Comfort Mouse"/>
    <n v="95.88"/>
    <n v="3"/>
    <n v="0.2"/>
    <n v="28.763999999999999"/>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80000000001"/>
    <n v="7"/>
    <n v="0.4"/>
    <n v="-386.39159999999998"/>
  </r>
  <r>
    <n v="1221"/>
    <x v="574"/>
    <x v="2"/>
    <x v="136"/>
    <d v="2011-07-16T00:00:00"/>
    <s v="Standard Class"/>
    <s v="BF-11170"/>
    <s v="Ben Ferrer"/>
    <x v="2"/>
    <s v="United States"/>
    <s v="Los Angeles"/>
    <x v="1"/>
    <n v="90036"/>
    <x v="1"/>
    <s v="OFF-ST-10000107"/>
    <x v="1"/>
    <x v="4"/>
    <s v="Fellowes Super Stor/Drawer"/>
    <n v="249.75"/>
    <n v="9"/>
    <n v="0"/>
    <n v="44.954999999999998"/>
  </r>
  <r>
    <n v="1222"/>
    <x v="574"/>
    <x v="2"/>
    <x v="136"/>
    <d v="2011-07-16T00:00:00"/>
    <s v="Standard Class"/>
    <s v="BF-11170"/>
    <s v="Ben Ferrer"/>
    <x v="2"/>
    <s v="United States"/>
    <s v="Los Angeles"/>
    <x v="1"/>
    <n v="90036"/>
    <x v="1"/>
    <s v="TEC-PH-10000439"/>
    <x v="2"/>
    <x v="7"/>
    <s v="GE DSL Phone Line Filter"/>
    <n v="255.93600000000001"/>
    <n v="8"/>
    <n v="0.2"/>
    <n v="28.7928"/>
  </r>
  <r>
    <n v="1223"/>
    <x v="575"/>
    <x v="0"/>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29"/>
    <d v="2013-12-06T00:00:00"/>
    <s v="First Class"/>
    <s v="BM-11140"/>
    <s v="Becky Martin"/>
    <x v="0"/>
    <s v="United States"/>
    <s v="New York City"/>
    <x v="15"/>
    <n v="10024"/>
    <x v="3"/>
    <s v="TEC-AC-10001432"/>
    <x v="2"/>
    <x v="11"/>
    <s v="Enermax Aurora Lite Keyboard"/>
    <n v="78.150000000000006"/>
    <n v="1"/>
    <n v="0"/>
    <n v="34.386000000000003"/>
  </r>
  <r>
    <n v="1225"/>
    <x v="575"/>
    <x v="0"/>
    <x v="429"/>
    <d v="2013-12-06T00:00:00"/>
    <s v="First Class"/>
    <s v="BM-11140"/>
    <s v="Becky Martin"/>
    <x v="0"/>
    <s v="United States"/>
    <s v="New York City"/>
    <x v="15"/>
    <n v="10024"/>
    <x v="3"/>
    <s v="OFF-BI-10004656"/>
    <x v="1"/>
    <x v="8"/>
    <s v="Peel &amp; Stick Add-On Corner Pockets"/>
    <n v="1.728"/>
    <n v="1"/>
    <n v="0.2"/>
    <n v="0.6048"/>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8"/>
  </r>
  <r>
    <n v="1228"/>
    <x v="575"/>
    <x v="0"/>
    <x v="429"/>
    <d v="2013-12-06T00:00:00"/>
    <s v="First Class"/>
    <s v="BM-11140"/>
    <s v="Becky Martin"/>
    <x v="0"/>
    <s v="United States"/>
    <s v="New York City"/>
    <x v="15"/>
    <n v="10024"/>
    <x v="3"/>
    <s v="OFF-ST-10000676"/>
    <x v="1"/>
    <x v="4"/>
    <s v="Fellowes Econo/Stor Drawers"/>
    <n v="193.86"/>
    <n v="2"/>
    <n v="0"/>
    <n v="11.631600000000001"/>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9"/>
  </r>
  <r>
    <n v="1231"/>
    <x v="576"/>
    <x v="3"/>
    <x v="44"/>
    <d v="2014-11-12T00:00:00"/>
    <s v="Standard Class"/>
    <s v="ZC-21910"/>
    <s v="Zuschuss Carroll"/>
    <x v="0"/>
    <s v="United States"/>
    <s v="Los Angeles"/>
    <x v="1"/>
    <n v="90045"/>
    <x v="1"/>
    <s v="OFF-AR-10001022"/>
    <x v="1"/>
    <x v="6"/>
    <s v="SANFORD Liquid Accent Tank-Style Highlighters"/>
    <n v="5.68"/>
    <n v="2"/>
    <n v="0"/>
    <n v="1.7607999999999999"/>
  </r>
  <r>
    <n v="1232"/>
    <x v="577"/>
    <x v="1"/>
    <x v="89"/>
    <d v="2012-11-02T00:00:00"/>
    <s v="Second Class"/>
    <s v="KT-16480"/>
    <s v="Kean Thornton"/>
    <x v="0"/>
    <s v="United States"/>
    <s v="Buffalo"/>
    <x v="15"/>
    <n v="14215"/>
    <x v="3"/>
    <s v="OFF-AR-10000369"/>
    <x v="1"/>
    <x v="6"/>
    <s v="Design Ebony Sketching Pencil"/>
    <n v="2.78"/>
    <n v="2"/>
    <n v="0"/>
    <n v="0.7228"/>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6-02T00:00:00"/>
    <s v="First Class"/>
    <s v="BG-11695"/>
    <s v="Brooke Gillingham"/>
    <x v="1"/>
    <s v="United States"/>
    <s v="Cincinnati"/>
    <x v="24"/>
    <n v="45231"/>
    <x v="3"/>
    <s v="TEC-CO-10001046"/>
    <x v="2"/>
    <x v="16"/>
    <s v="Canon Imageclass D680 Copier / Fax"/>
    <n v="839.98800000000006"/>
    <n v="2"/>
    <n v="0.4"/>
    <n v="69.998999999999995"/>
  </r>
  <r>
    <n v="1235"/>
    <x v="579"/>
    <x v="0"/>
    <x v="99"/>
    <d v="2013-10-29T00:00:00"/>
    <s v="Same Day"/>
    <s v="PG-18820"/>
    <s v="Patrick Gardner"/>
    <x v="0"/>
    <s v="United States"/>
    <s v="Boynton Beach"/>
    <x v="2"/>
    <n v="33437"/>
    <x v="0"/>
    <s v="FUR-FU-10000076"/>
    <x v="0"/>
    <x v="5"/>
    <s v="24-Hour Round Wall Clock"/>
    <n v="47.951999999999998"/>
    <n v="3"/>
    <n v="0.2"/>
    <n v="13.786199999999999"/>
  </r>
  <r>
    <n v="1236"/>
    <x v="579"/>
    <x v="0"/>
    <x v="99"/>
    <d v="2013-10-29T00:00:00"/>
    <s v="Same Day"/>
    <s v="PG-18820"/>
    <s v="Patrick Gardner"/>
    <x v="0"/>
    <s v="United States"/>
    <s v="Boynton Beach"/>
    <x v="2"/>
    <n v="33437"/>
    <x v="0"/>
    <s v="OFF-BI-10003719"/>
    <x v="1"/>
    <x v="8"/>
    <s v="Large Capacity Hanging Post Binders"/>
    <n v="37.424999999999997"/>
    <n v="5"/>
    <n v="0.7"/>
    <n v="-29.94"/>
  </r>
  <r>
    <n v="1237"/>
    <x v="579"/>
    <x v="0"/>
    <x v="99"/>
    <d v="2013-10-29T00:00:00"/>
    <s v="Same Day"/>
    <s v="PG-18820"/>
    <s v="Patrick Gardner"/>
    <x v="0"/>
    <s v="United States"/>
    <s v="Boynton Beach"/>
    <x v="2"/>
    <n v="33437"/>
    <x v="0"/>
    <s v="FUR-FU-10003268"/>
    <x v="0"/>
    <x v="5"/>
    <s v="Eldon Radial Chair Mat for Low to Medium Pile Carpets"/>
    <n v="63.968000000000004"/>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5"/>
  </r>
  <r>
    <n v="1244"/>
    <x v="582"/>
    <x v="0"/>
    <x v="431"/>
    <d v="2013-02-22T00:00:00"/>
    <s v="Standard Class"/>
    <s v="PG-18820"/>
    <s v="Patrick Gardner"/>
    <x v="0"/>
    <s v="United States"/>
    <s v="New York City"/>
    <x v="15"/>
    <n v="10009"/>
    <x v="3"/>
    <s v="OFF-FA-10000304"/>
    <x v="1"/>
    <x v="13"/>
    <s v="Advantus Push Pins"/>
    <n v="8.7200000000000006"/>
    <n v="4"/>
    <n v="0"/>
    <n v="3.5752000000000002"/>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799999999999"/>
    <n v="6"/>
    <n v="0.2"/>
    <n v="95.585999999999999"/>
  </r>
  <r>
    <n v="1247"/>
    <x v="584"/>
    <x v="2"/>
    <x v="432"/>
    <d v="2011-12-14T00:00:00"/>
    <s v="Second Class"/>
    <s v="NP-18700"/>
    <s v="Nora Preis"/>
    <x v="0"/>
    <s v="United States"/>
    <s v="Fresno"/>
    <x v="1"/>
    <n v="93727"/>
    <x v="1"/>
    <s v="FUR-TA-10003473"/>
    <x v="0"/>
    <x v="3"/>
    <s v="Bretford Rectangular Conference Table Tops"/>
    <n v="3610.848"/>
    <n v="12"/>
    <n v="0.2"/>
    <n v="135.4068"/>
  </r>
  <r>
    <n v="1248"/>
    <x v="584"/>
    <x v="2"/>
    <x v="432"/>
    <d v="2011-12-14T00:00:00"/>
    <s v="Second Class"/>
    <s v="NP-18700"/>
    <s v="Nora Preis"/>
    <x v="0"/>
    <s v="United States"/>
    <s v="Fresno"/>
    <x v="1"/>
    <n v="93727"/>
    <x v="1"/>
    <s v="FUR-BO-10004467"/>
    <x v="0"/>
    <x v="0"/>
    <s v="Bestar Classic Bookcase"/>
    <n v="254.97450000000001"/>
    <n v="3"/>
    <n v="0.15"/>
    <n v="11.998799999999999"/>
  </r>
  <r>
    <n v="1249"/>
    <x v="585"/>
    <x v="3"/>
    <x v="404"/>
    <d v="2014-12-25T00:00:00"/>
    <s v="Standard Class"/>
    <s v="DJ-13630"/>
    <s v="Doug Jacobs"/>
    <x v="0"/>
    <s v="United States"/>
    <s v="New York City"/>
    <x v="15"/>
    <n v="10009"/>
    <x v="3"/>
    <s v="OFF-AR-10002280"/>
    <x v="1"/>
    <x v="6"/>
    <s v="Staples"/>
    <n v="38.82"/>
    <n v="6"/>
    <n v="0"/>
    <n v="17.469000000000001"/>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59999999999999"/>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40000000000004"/>
  </r>
  <r>
    <n v="1255"/>
    <x v="587"/>
    <x v="3"/>
    <x v="434"/>
    <d v="2014-03-15T00:00:00"/>
    <s v="Standard Class"/>
    <s v="MH-18115"/>
    <s v="Mick Hernandez"/>
    <x v="2"/>
    <s v="United States"/>
    <s v="Chester"/>
    <x v="9"/>
    <n v="19013"/>
    <x v="3"/>
    <s v="TEC-PH-10000149"/>
    <x v="2"/>
    <x v="7"/>
    <s v="Cisco SPA525G2 IP Phone - Wireless"/>
    <n v="35.909999999999997"/>
    <n v="3"/>
    <n v="0.4"/>
    <n v="-8.3789999999999996"/>
  </r>
  <r>
    <n v="1256"/>
    <x v="587"/>
    <x v="3"/>
    <x v="434"/>
    <d v="2014-03-15T00:00:00"/>
    <s v="Standard Class"/>
    <s v="MH-18115"/>
    <s v="Mick Hernandez"/>
    <x v="2"/>
    <s v="United States"/>
    <s v="Chester"/>
    <x v="9"/>
    <n v="19013"/>
    <x v="3"/>
    <s v="FUR-FU-10003724"/>
    <x v="0"/>
    <x v="5"/>
    <s v="Westinghouse Clip-On Gooseneck Lamps"/>
    <n v="6.6959999999999997"/>
    <n v="1"/>
    <n v="0.2"/>
    <n v="0.50219999999999998"/>
  </r>
  <r>
    <n v="1257"/>
    <x v="587"/>
    <x v="3"/>
    <x v="434"/>
    <d v="2014-03-15T00:00:00"/>
    <s v="Standard Class"/>
    <s v="MH-18115"/>
    <s v="Mick Hernandez"/>
    <x v="2"/>
    <s v="United States"/>
    <s v="Chester"/>
    <x v="9"/>
    <n v="19013"/>
    <x v="3"/>
    <s v="FUR-FU-10003535"/>
    <x v="0"/>
    <x v="5"/>
    <s v="Howard Miller Distant Time Traveler Alarm Clock"/>
    <n v="43.872"/>
    <n v="2"/>
    <n v="0.2"/>
    <n v="11.516400000000001"/>
  </r>
  <r>
    <n v="1258"/>
    <x v="588"/>
    <x v="0"/>
    <x v="435"/>
    <d v="2013-12-29T00:00:00"/>
    <s v="Second Class"/>
    <s v="RB-19795"/>
    <s v="Ross Baird"/>
    <x v="2"/>
    <s v="United States"/>
    <s v="Charlotte"/>
    <x v="3"/>
    <n v="28205"/>
    <x v="0"/>
    <s v="OFF-BI-10001575"/>
    <x v="1"/>
    <x v="8"/>
    <s v="GBC Linen Binding Covers"/>
    <n v="27.882000000000001"/>
    <n v="3"/>
    <n v="0.7"/>
    <n v="-20.4468"/>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
    <n v="8"/>
    <n v="0.2"/>
    <n v="76.703999999999994"/>
  </r>
  <r>
    <n v="1261"/>
    <x v="589"/>
    <x v="3"/>
    <x v="436"/>
    <d v="2014-10-28T00:00:00"/>
    <s v="Standard Class"/>
    <s v="JR-15700"/>
    <s v="Jocasta Rupert"/>
    <x v="0"/>
    <s v="United States"/>
    <s v="Jacksonville"/>
    <x v="2"/>
    <n v="32216"/>
    <x v="0"/>
    <s v="TEC-PH-10004586"/>
    <x v="2"/>
    <x v="7"/>
    <s v="Wilson SignalBoost 841262 DB PRO Amplifier Kit"/>
    <n v="863.88"/>
    <n v="3"/>
    <n v="0.2"/>
    <n v="107.985"/>
  </r>
  <r>
    <n v="1262"/>
    <x v="590"/>
    <x v="0"/>
    <x v="99"/>
    <d v="2013-11-05T00:00:00"/>
    <s v="Standard Class"/>
    <s v="SM-20950"/>
    <s v="Suzanne McNair"/>
    <x v="1"/>
    <s v="United States"/>
    <s v="Greenville"/>
    <x v="3"/>
    <n v="27834"/>
    <x v="0"/>
    <s v="OFF-BI-10004236"/>
    <x v="1"/>
    <x v="8"/>
    <s v="XtraLife ClearVue Slant-D Ring Binder, White, 3&quot;"/>
    <n v="17.616"/>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5999999999997"/>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x v="592"/>
    <x v="0"/>
    <x v="393"/>
    <d v="2013-10-03T00:00:00"/>
    <s v="First Class"/>
    <s v="CC-12220"/>
    <s v="Chris Cortes"/>
    <x v="0"/>
    <s v="United States"/>
    <s v="La Porte"/>
    <x v="14"/>
    <n v="46350"/>
    <x v="2"/>
    <s v="FUR-FU-10003724"/>
    <x v="0"/>
    <x v="5"/>
    <s v="Westinghouse Clip-On Gooseneck Lamps"/>
    <n v="41.85"/>
    <n v="5"/>
    <n v="0"/>
    <n v="10.881"/>
  </r>
  <r>
    <n v="1266"/>
    <x v="593"/>
    <x v="3"/>
    <x v="264"/>
    <d v="2014-09-08T00:00:00"/>
    <s v="Standard Class"/>
    <s v="PF-19225"/>
    <s v="Phillip Flathmann"/>
    <x v="0"/>
    <s v="United States"/>
    <s v="San Francisco"/>
    <x v="1"/>
    <n v="94122"/>
    <x v="1"/>
    <s v="OFF-AR-10000422"/>
    <x v="1"/>
    <x v="6"/>
    <s v="Pencil and Crayon Sharpener"/>
    <n v="6.57"/>
    <n v="3"/>
    <n v="0"/>
    <n v="1.7739"/>
  </r>
  <r>
    <n v="1267"/>
    <x v="594"/>
    <x v="2"/>
    <x v="163"/>
    <d v="2011-12-29T00:00:00"/>
    <s v="Standard Class"/>
    <s v="JC-16105"/>
    <s v="Julie Creighton"/>
    <x v="1"/>
    <s v="United States"/>
    <s v="Los Angeles"/>
    <x v="1"/>
    <n v="90045"/>
    <x v="1"/>
    <s v="OFF-ST-10003306"/>
    <x v="1"/>
    <x v="4"/>
    <s v="Letter Size Cart"/>
    <n v="142.86000000000001"/>
    <n v="1"/>
    <n v="0"/>
    <n v="41.429400000000001"/>
  </r>
  <r>
    <n v="1268"/>
    <x v="594"/>
    <x v="2"/>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397"/>
    <d v="2014-09-28T00:00:00"/>
    <s v="Standard Class"/>
    <s v="BG-11695"/>
    <s v="Brooke Gillingham"/>
    <x v="1"/>
    <s v="United States"/>
    <s v="Louisville"/>
    <x v="22"/>
    <n v="80027"/>
    <x v="1"/>
    <s v="FUR-FU-10000246"/>
    <x v="0"/>
    <x v="5"/>
    <s v="Aluminum Document Frame"/>
    <n v="29.327999999999999"/>
    <n v="3"/>
    <n v="0.2"/>
    <n v="3.6659999999999999"/>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
    <n v="4"/>
    <n v="0.2"/>
    <n v="-12.792"/>
  </r>
  <r>
    <n v="1272"/>
    <x v="597"/>
    <x v="0"/>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438"/>
    <d v="2013-04-27T00:00:00"/>
    <s v="Standard Class"/>
    <s v="SP-20545"/>
    <s v="Sibella Parks"/>
    <x v="1"/>
    <s v="United States"/>
    <s v="Chicago"/>
    <x v="10"/>
    <n v="60623"/>
    <x v="2"/>
    <s v="OFF-BI-10002854"/>
    <x v="1"/>
    <x v="8"/>
    <s v="Performers Binder/Pad Holder, Black"/>
    <n v="44.847999999999999"/>
    <n v="8"/>
    <n v="0.8"/>
    <n v="-67.272000000000006"/>
  </r>
  <r>
    <n v="1274"/>
    <x v="598"/>
    <x v="0"/>
    <x v="439"/>
    <d v="2013-05-27T00:00:00"/>
    <s v="Same Day"/>
    <s v="MS-17710"/>
    <s v="Maurice Satty"/>
    <x v="0"/>
    <s v="United States"/>
    <s v="Fort Worth"/>
    <x v="5"/>
    <n v="76106"/>
    <x v="2"/>
    <s v="OFF-PA-10004621"/>
    <x v="1"/>
    <x v="10"/>
    <s v="Xerox 212"/>
    <n v="10.368"/>
    <n v="2"/>
    <n v="0.2"/>
    <n v="3.6288"/>
  </r>
  <r>
    <n v="1275"/>
    <x v="598"/>
    <x v="0"/>
    <x v="439"/>
    <d v="2013-05-27T00:00:00"/>
    <s v="Same Day"/>
    <s v="MS-17710"/>
    <s v="Maurice Satty"/>
    <x v="0"/>
    <s v="United States"/>
    <s v="Fort Worth"/>
    <x v="5"/>
    <n v="76106"/>
    <x v="2"/>
    <s v="FUR-CH-10001973"/>
    <x v="0"/>
    <x v="1"/>
    <s v="Office Star Flex Back Scooter Chair with White Frame"/>
    <n v="388.43"/>
    <n v="5"/>
    <n v="0.3"/>
    <n v="-88.784000000000006"/>
  </r>
  <r>
    <n v="1276"/>
    <x v="598"/>
    <x v="0"/>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8"/>
  </r>
  <r>
    <n v="1281"/>
    <x v="601"/>
    <x v="0"/>
    <x v="64"/>
    <d v="2013-09-07T00:00:00"/>
    <s v="First Class"/>
    <s v="TR-21325"/>
    <s v="Toby Ritter"/>
    <x v="0"/>
    <s v="United States"/>
    <s v="Cedar Rapids"/>
    <x v="23"/>
    <n v="52402"/>
    <x v="2"/>
    <s v="TEC-PH-10003505"/>
    <x v="2"/>
    <x v="7"/>
    <s v="Geemarc AmpliPOWER60"/>
    <n v="278.39999999999998"/>
    <n v="3"/>
    <n v="0"/>
    <n v="80.736000000000004"/>
  </r>
  <r>
    <n v="1282"/>
    <x v="602"/>
    <x v="3"/>
    <x v="359"/>
    <d v="2014-04-12T00:00:00"/>
    <s v="First Class"/>
    <s v="SA-20830"/>
    <s v="Sue Ann Reed"/>
    <x v="0"/>
    <s v="United States"/>
    <s v="Jacksonville"/>
    <x v="2"/>
    <n v="32216"/>
    <x v="0"/>
    <s v="OFF-LA-10000121"/>
    <x v="1"/>
    <x v="2"/>
    <s v="Avery 48"/>
    <n v="15.12"/>
    <n v="3"/>
    <n v="0.2"/>
    <n v="4.9139999999999997"/>
  </r>
  <r>
    <n v="1283"/>
    <x v="602"/>
    <x v="3"/>
    <x v="359"/>
    <d v="2014-04-12T00:00:00"/>
    <s v="First Class"/>
    <s v="SA-20830"/>
    <s v="Sue Ann Reed"/>
    <x v="0"/>
    <s v="United States"/>
    <s v="Jacksonville"/>
    <x v="2"/>
    <n v="32216"/>
    <x v="0"/>
    <s v="OFF-BI-10002026"/>
    <x v="1"/>
    <x v="8"/>
    <s v="Avery Arch Ring Binders"/>
    <n v="17.43"/>
    <n v="1"/>
    <n v="0.7"/>
    <n v="-13.363"/>
  </r>
  <r>
    <n v="1284"/>
    <x v="602"/>
    <x v="3"/>
    <x v="359"/>
    <d v="2014-04-12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7-04T00:00:00"/>
    <s v="Standard Class"/>
    <s v="GM-14500"/>
    <s v="Gene McClure"/>
    <x v="0"/>
    <s v="United States"/>
    <s v="Providence"/>
    <x v="34"/>
    <n v="2908"/>
    <x v="3"/>
    <s v="OFF-ST-10000617"/>
    <x v="1"/>
    <x v="4"/>
    <s v="Woodgrain Magazine Files by Perma"/>
    <n v="14.9"/>
    <n v="5"/>
    <n v="0"/>
    <n v="1.0429999999999999"/>
  </r>
  <r>
    <n v="1287"/>
    <x v="605"/>
    <x v="1"/>
    <x v="433"/>
    <d v="2012-07-08T00:00:00"/>
    <s v="Standard Class"/>
    <s v="AD-10180"/>
    <s v="Alan Dominguez"/>
    <x v="2"/>
    <s v="United States"/>
    <s v="New York City"/>
    <x v="15"/>
    <n v="10035"/>
    <x v="3"/>
    <s v="OFF-AR-10004817"/>
    <x v="1"/>
    <x v="6"/>
    <s v="Colorific Watercolor Pencils"/>
    <n v="15.48"/>
    <n v="3"/>
    <n v="0"/>
    <n v="4.4892000000000003"/>
  </r>
  <r>
    <n v="1288"/>
    <x v="606"/>
    <x v="0"/>
    <x v="441"/>
    <d v="2013-11-27T00:00:00"/>
    <s v="Standard Class"/>
    <s v="TB-21355"/>
    <s v="Todd Boyes"/>
    <x v="1"/>
    <s v="United States"/>
    <s v="New York City"/>
    <x v="15"/>
    <n v="10009"/>
    <x v="3"/>
    <s v="FUR-FU-10000397"/>
    <x v="0"/>
    <x v="5"/>
    <s v="Luxo Economy Swing Arm Lamp"/>
    <n v="39.880000000000003"/>
    <n v="2"/>
    <n v="0"/>
    <n v="11.166399999999999"/>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441"/>
    <d v="2013-11-27T00:00:00"/>
    <s v="Standard Class"/>
    <s v="TB-21355"/>
    <s v="Todd Boyes"/>
    <x v="1"/>
    <s v="United States"/>
    <s v="New York City"/>
    <x v="15"/>
    <n v="10009"/>
    <x v="3"/>
    <s v="OFF-AR-10001860"/>
    <x v="1"/>
    <x v="6"/>
    <s v="BIC Liqua Brite Liner"/>
    <n v="20.82"/>
    <n v="3"/>
    <n v="0"/>
    <n v="7.4951999999999996"/>
  </r>
  <r>
    <n v="1291"/>
    <x v="607"/>
    <x v="0"/>
    <x v="338"/>
    <d v="2013-11-13T00:00:00"/>
    <s v="First Class"/>
    <s v="CC-12430"/>
    <s v="Chuck Clark"/>
    <x v="2"/>
    <s v="United States"/>
    <s v="San Francisco"/>
    <x v="1"/>
    <n v="94122"/>
    <x v="1"/>
    <s v="OFF-BI-10004970"/>
    <x v="1"/>
    <x v="8"/>
    <s v="ACCOHIDE 3-Ring Binder, Blue, 1&quot;"/>
    <n v="13.215999999999999"/>
    <n v="4"/>
    <n v="0.2"/>
    <n v="4.4603999999999999"/>
  </r>
  <r>
    <n v="1292"/>
    <x v="607"/>
    <x v="0"/>
    <x v="338"/>
    <d v="2013-11-13T00:00:00"/>
    <s v="First Class"/>
    <s v="CC-12430"/>
    <s v="Chuck Clark"/>
    <x v="2"/>
    <s v="United States"/>
    <s v="San Francisco"/>
    <x v="1"/>
    <n v="94122"/>
    <x v="1"/>
    <s v="OFF-PA-10003172"/>
    <x v="1"/>
    <x v="10"/>
    <s v="Xerox 1996"/>
    <n v="32.4"/>
    <n v="5"/>
    <n v="0"/>
    <n v="15.552"/>
  </r>
  <r>
    <n v="1293"/>
    <x v="608"/>
    <x v="1"/>
    <x v="375"/>
    <d v="2012-09-01T00:00:00"/>
    <s v="Standard Class"/>
    <s v="PF-19165"/>
    <s v="Philip Fox"/>
    <x v="0"/>
    <s v="United States"/>
    <s v="San Diego"/>
    <x v="1"/>
    <n v="92105"/>
    <x v="1"/>
    <s v="OFF-SU-10001218"/>
    <x v="1"/>
    <x v="14"/>
    <s v="Fiskars Softgrip Scissors"/>
    <n v="32.94"/>
    <n v="3"/>
    <n v="0"/>
    <n v="9.2232000000000003"/>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96"/>
  </r>
  <r>
    <n v="1299"/>
    <x v="611"/>
    <x v="0"/>
    <x v="16"/>
    <d v="2013-12-13T00:00:00"/>
    <s v="Second Class"/>
    <s v="QJ-19255"/>
    <s v="Quincy Jones"/>
    <x v="1"/>
    <s v="United States"/>
    <s v="Saint Paul"/>
    <x v="11"/>
    <n v="55106"/>
    <x v="2"/>
    <s v="TEC-PH-10003555"/>
    <x v="2"/>
    <x v="7"/>
    <s v="Motorola HK250 Universal Bluetooth Headset"/>
    <n v="114.95"/>
    <n v="5"/>
    <n v="0"/>
    <n v="2.2989999999999999"/>
  </r>
  <r>
    <n v="1300"/>
    <x v="612"/>
    <x v="1"/>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43"/>
    <d v="2013-12-26T00:00:00"/>
    <s v="Second Class"/>
    <s v="LC-17140"/>
    <s v="Logan Currie"/>
    <x v="0"/>
    <s v="United States"/>
    <s v="Springfield"/>
    <x v="17"/>
    <n v="22153"/>
    <x v="0"/>
    <s v="FUR-FU-10003664"/>
    <x v="0"/>
    <x v="5"/>
    <s v="Electrix Architect's Clamp-On Swing Arm Lamp, Black"/>
    <n v="572.76"/>
    <n v="6"/>
    <n v="0"/>
    <n v="166.10040000000001"/>
  </r>
  <r>
    <n v="1302"/>
    <x v="613"/>
    <x v="0"/>
    <x v="443"/>
    <d v="2013-12-26T00:00:00"/>
    <s v="Second Class"/>
    <s v="LC-17140"/>
    <s v="Logan Currie"/>
    <x v="0"/>
    <s v="United States"/>
    <s v="Springfield"/>
    <x v="17"/>
    <n v="22153"/>
    <x v="0"/>
    <s v="FUR-FU-10003664"/>
    <x v="0"/>
    <x v="5"/>
    <s v="Electrix Architect's Clamp-On Swing Arm Lamp, Black"/>
    <n v="286.38"/>
    <n v="3"/>
    <n v="0"/>
    <n v="83.050200000000004"/>
  </r>
  <r>
    <n v="1303"/>
    <x v="614"/>
    <x v="1"/>
    <x v="444"/>
    <d v="2012-09-24T00:00:00"/>
    <s v="Second Class"/>
    <s v="TC-21535"/>
    <s v="Tracy Collins"/>
    <x v="2"/>
    <s v="United States"/>
    <s v="Arlington"/>
    <x v="17"/>
    <n v="22204"/>
    <x v="0"/>
    <s v="FUR-BO-10003433"/>
    <x v="0"/>
    <x v="0"/>
    <s v="Sauder Cornerstone Collection Library"/>
    <n v="61.96"/>
    <n v="2"/>
    <n v="0"/>
    <n v="4.3372000000000002"/>
  </r>
  <r>
    <n v="1304"/>
    <x v="615"/>
    <x v="3"/>
    <x v="445"/>
    <d v="2014-07-08T00:00:00"/>
    <s v="Standard Class"/>
    <s v="CS-12460"/>
    <s v="Chuck Sachs"/>
    <x v="0"/>
    <s v="United States"/>
    <s v="Columbus"/>
    <x v="32"/>
    <n v="31907"/>
    <x v="0"/>
    <s v="FUR-FU-10002554"/>
    <x v="0"/>
    <x v="5"/>
    <s v="Westinghouse Floor Lamp with Metal Mesh Shade, Black"/>
    <n v="23.99"/>
    <n v="1"/>
    <n v="0"/>
    <n v="5.5176999999999996"/>
  </r>
  <r>
    <n v="1305"/>
    <x v="615"/>
    <x v="3"/>
    <x v="445"/>
    <d v="2014-07-08T00:00:00"/>
    <s v="Standard Class"/>
    <s v="CS-12460"/>
    <s v="Chuck Sachs"/>
    <x v="0"/>
    <s v="United States"/>
    <s v="Columbus"/>
    <x v="32"/>
    <n v="31907"/>
    <x v="0"/>
    <s v="TEC-PH-10001557"/>
    <x v="2"/>
    <x v="7"/>
    <s v="Pyle PMP37LED"/>
    <n v="287.97000000000003"/>
    <n v="3"/>
    <n v="0"/>
    <n v="77.751900000000006"/>
  </r>
  <r>
    <n v="1306"/>
    <x v="61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03"/>
  </r>
  <r>
    <n v="1309"/>
    <x v="617"/>
    <x v="0"/>
    <x v="23"/>
    <d v="2013-06-22T00:00:00"/>
    <s v="First Class"/>
    <s v="RC-19825"/>
    <s v="Roy Collins"/>
    <x v="0"/>
    <s v="United States"/>
    <s v="Pasadena"/>
    <x v="1"/>
    <n v="91104"/>
    <x v="1"/>
    <s v="OFF-AP-10003971"/>
    <x v="1"/>
    <x v="9"/>
    <s v="Belkin 6 Outlet Metallic Surge Strip"/>
    <n v="21.78"/>
    <n v="2"/>
    <n v="0"/>
    <n v="5.6627999999999998"/>
  </r>
  <r>
    <n v="1310"/>
    <x v="617"/>
    <x v="0"/>
    <x v="23"/>
    <d v="2013-06-22T00:00:00"/>
    <s v="First Class"/>
    <s v="RC-19825"/>
    <s v="Roy Collins"/>
    <x v="0"/>
    <s v="United States"/>
    <s v="Pasadena"/>
    <x v="1"/>
    <n v="91104"/>
    <x v="1"/>
    <s v="OFF-ST-10001469"/>
    <x v="1"/>
    <x v="4"/>
    <s v="Fellowes Bankers Box Recycled Super Stor/Drawer"/>
    <n v="161.94"/>
    <n v="3"/>
    <n v="0"/>
    <n v="9.7164000000000001"/>
  </r>
  <r>
    <n v="1311"/>
    <x v="617"/>
    <x v="0"/>
    <x v="23"/>
    <d v="2013-06-22T00:00:00"/>
    <s v="First Class"/>
    <s v="RC-19825"/>
    <s v="Roy Collins"/>
    <x v="0"/>
    <s v="United States"/>
    <s v="Pasadena"/>
    <x v="1"/>
    <n v="91104"/>
    <x v="1"/>
    <s v="FUR-CH-10003846"/>
    <x v="0"/>
    <x v="1"/>
    <s v="Hon Valutask Swivel Chairs"/>
    <n v="161.56800000000001"/>
    <n v="2"/>
    <n v="0.2"/>
    <n v="-8.0784000000000002"/>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199999999997"/>
  </r>
  <r>
    <n v="1314"/>
    <x v="619"/>
    <x v="0"/>
    <x v="446"/>
    <d v="2013-10-02T00:00:00"/>
    <s v="Standard Class"/>
    <s v="PK-19075"/>
    <s v="Pete Kriz"/>
    <x v="0"/>
    <s v="United States"/>
    <s v="Columbus"/>
    <x v="24"/>
    <n v="43229"/>
    <x v="3"/>
    <s v="FUR-CH-10003199"/>
    <x v="0"/>
    <x v="1"/>
    <s v="Office Star - Contemporary Task Swivel Chair"/>
    <n v="155.37200000000001"/>
    <n v="2"/>
    <n v="0.3"/>
    <n v="-13.317600000000001"/>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5"/>
  </r>
  <r>
    <n v="1318"/>
    <x v="621"/>
    <x v="3"/>
    <x v="389"/>
    <d v="2014-12-15T00:00:00"/>
    <s v="Standard Class"/>
    <s v="HA-14920"/>
    <s v="Helen Andreada"/>
    <x v="0"/>
    <s v="United States"/>
    <s v="Philadelphia"/>
    <x v="9"/>
    <n v="19120"/>
    <x v="3"/>
    <s v="TEC-AC-10003116"/>
    <x v="2"/>
    <x v="11"/>
    <s v="Memorex Froggy Flash Drive 8 GB"/>
    <n v="14.2"/>
    <n v="1"/>
    <n v="0.2"/>
    <n v="3.3725000000000001"/>
  </r>
  <r>
    <n v="1319"/>
    <x v="622"/>
    <x v="2"/>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268"/>
    <d v="2011-07-05T00:00:00"/>
    <s v="Standard Class"/>
    <s v="LW-16825"/>
    <s v="Laurel Workman"/>
    <x v="1"/>
    <s v="United States"/>
    <s v="Deltona"/>
    <x v="2"/>
    <n v="32725"/>
    <x v="0"/>
    <s v="OFF-BI-10000546"/>
    <x v="1"/>
    <x v="8"/>
    <s v="Avery Durable Binders"/>
    <n v="5.1840000000000002"/>
    <n v="6"/>
    <n v="0.7"/>
    <n v="-3.6288"/>
  </r>
  <r>
    <n v="1321"/>
    <x v="623"/>
    <x v="3"/>
    <x v="447"/>
    <d v="2014-02-09T00:00:00"/>
    <s v="Standard Class"/>
    <s v="MC-17575"/>
    <s v="Matt Collins"/>
    <x v="0"/>
    <s v="United States"/>
    <s v="Cincinnati"/>
    <x v="24"/>
    <n v="45231"/>
    <x v="3"/>
    <s v="OFF-BI-10002071"/>
    <x v="1"/>
    <x v="8"/>
    <s v="Fellowes Black Plastic Comb Bindings"/>
    <n v="5.2290000000000001"/>
    <n v="3"/>
    <n v="0.7"/>
    <n v="-4.1832000000000003"/>
  </r>
  <r>
    <n v="1322"/>
    <x v="623"/>
    <x v="3"/>
    <x v="447"/>
    <d v="2014-02-09T00:00:00"/>
    <s v="Standard Class"/>
    <s v="MC-17575"/>
    <s v="Matt Collins"/>
    <x v="0"/>
    <s v="United States"/>
    <s v="Cincinnati"/>
    <x v="24"/>
    <n v="45231"/>
    <x v="3"/>
    <s v="OFF-ST-10001490"/>
    <x v="1"/>
    <x v="4"/>
    <s v="Hot File 7-Pocket, Floor Stand"/>
    <n v="285.55200000000002"/>
    <n v="2"/>
    <n v="0.2"/>
    <n v="35.694000000000003"/>
  </r>
  <r>
    <n v="1323"/>
    <x v="624"/>
    <x v="3"/>
    <x v="448"/>
    <d v="2014-03-09T00:00:00"/>
    <s v="Standard Class"/>
    <s v="LP-17095"/>
    <s v="Liz Preis"/>
    <x v="0"/>
    <s v="United States"/>
    <s v="Murray"/>
    <x v="0"/>
    <n v="42071"/>
    <x v="0"/>
    <s v="OFF-AP-10004859"/>
    <x v="1"/>
    <x v="9"/>
    <s v="Acco 6 Outlet Guardian Premium Surge Suppressor"/>
    <n v="72.8"/>
    <n v="5"/>
    <n v="0"/>
    <n v="19.655999999999999"/>
  </r>
  <r>
    <n v="1324"/>
    <x v="625"/>
    <x v="3"/>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450"/>
    <d v="2011-10-03T00:00:00"/>
    <s v="Standard Class"/>
    <s v="GZ-14545"/>
    <s v="George Zrebassa"/>
    <x v="1"/>
    <s v="United States"/>
    <s v="Lawrence"/>
    <x v="31"/>
    <n v="1841"/>
    <x v="3"/>
    <s v="OFF-ST-10001321"/>
    <x v="1"/>
    <x v="4"/>
    <s v="Decoflex Hanging Personal Folder File, Blue"/>
    <n v="46.26"/>
    <n v="3"/>
    <n v="0"/>
    <n v="12.4902"/>
  </r>
  <r>
    <n v="1326"/>
    <x v="627"/>
    <x v="2"/>
    <x v="279"/>
    <d v="2011-05-30T00:00:00"/>
    <s v="First Class"/>
    <s v="LE-16810"/>
    <s v="Laurel Elliston"/>
    <x v="0"/>
    <s v="United States"/>
    <s v="Chicago"/>
    <x v="10"/>
    <n v="60653"/>
    <x v="2"/>
    <s v="OFF-BI-10004139"/>
    <x v="1"/>
    <x v="8"/>
    <s v="Fellowes Presentation Covers for Comb Binding Machines"/>
    <n v="17.46"/>
    <n v="6"/>
    <n v="0.8"/>
    <n v="-30.555"/>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4-02T00:00:00"/>
    <s v="First Class"/>
    <s v="CP-12085"/>
    <s v="Cathy Prescott"/>
    <x v="1"/>
    <s v="United States"/>
    <s v="Norwich"/>
    <x v="29"/>
    <n v="6360"/>
    <x v="3"/>
    <s v="OFF-PA-10004156"/>
    <x v="1"/>
    <x v="10"/>
    <s v="Xerox 188"/>
    <n v="11.34"/>
    <n v="1"/>
    <n v="0"/>
    <n v="5.5566000000000004"/>
  </r>
  <r>
    <n v="1329"/>
    <x v="630"/>
    <x v="3"/>
    <x v="453"/>
    <d v="2014-10-19T00:00:00"/>
    <s v="Second Class"/>
    <s v="FG-14260"/>
    <s v="Frank Gastineau"/>
    <x v="2"/>
    <s v="United States"/>
    <s v="San Francisco"/>
    <x v="1"/>
    <n v="94110"/>
    <x v="1"/>
    <s v="OFF-AR-10002818"/>
    <x v="1"/>
    <x v="6"/>
    <s v="Panasonic KP-310 Heavy-Duty Electric Pencil Sharpener"/>
    <n v="87.92"/>
    <n v="4"/>
    <n v="0"/>
    <n v="26.376000000000001"/>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6-07T00:00:00"/>
    <s v="Standard Class"/>
    <s v="AB-10255"/>
    <s v="Alejandro Ballentine"/>
    <x v="2"/>
    <s v="United States"/>
    <s v="Lorain"/>
    <x v="24"/>
    <n v="44052"/>
    <x v="3"/>
    <s v="OFF-ST-10004507"/>
    <x v="1"/>
    <x v="4"/>
    <s v="Advantus Rolling Storage Box"/>
    <n v="27.44"/>
    <n v="2"/>
    <n v="0.2"/>
    <n v="2.4009999999999998"/>
  </r>
  <r>
    <n v="1333"/>
    <x v="633"/>
    <x v="2"/>
    <x v="456"/>
    <d v="2011-02-22T00:00:00"/>
    <s v="Standard Class"/>
    <s v="MN-17935"/>
    <s v="Michael Nguyen"/>
    <x v="0"/>
    <s v="United States"/>
    <s v="Dallas"/>
    <x v="5"/>
    <n v="75220"/>
    <x v="2"/>
    <s v="OFF-BI-10002012"/>
    <x v="1"/>
    <x v="8"/>
    <s v="Wilson Jones Easy Flow II Sheet Lifters"/>
    <n v="1.08"/>
    <n v="3"/>
    <n v="0.8"/>
    <n v="-1.728"/>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05-10T00:00:00"/>
    <s v="Standard Class"/>
    <s v="HP-14815"/>
    <s v="Harold Pawlan"/>
    <x v="2"/>
    <s v="United States"/>
    <s v="Los Angeles"/>
    <x v="1"/>
    <n v="90049"/>
    <x v="1"/>
    <s v="OFF-BI-10003684"/>
    <x v="1"/>
    <x v="8"/>
    <s v="Wilson Jones Legal Size Ring Binders"/>
    <n v="140.73599999999999"/>
    <n v="8"/>
    <n v="0.2"/>
    <n v="52.776000000000003"/>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6"/>
  </r>
  <r>
    <n v="1338"/>
    <x v="637"/>
    <x v="3"/>
    <x v="185"/>
    <d v="2014-04-03T00:00:00"/>
    <s v="Second Class"/>
    <s v="CM-12115"/>
    <s v="Chad McGuire"/>
    <x v="0"/>
    <s v="United States"/>
    <s v="New York City"/>
    <x v="15"/>
    <n v="10011"/>
    <x v="3"/>
    <s v="FUR-FU-10004018"/>
    <x v="0"/>
    <x v="5"/>
    <s v="Tensor Computer Mounted Lamp"/>
    <n v="29.78"/>
    <n v="2"/>
    <n v="0"/>
    <n v="8.0405999999999995"/>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1-05T00:00:00"/>
    <s v="First Class"/>
    <s v="AS-10045"/>
    <s v="Aaron Smayling"/>
    <x v="1"/>
    <s v="United States"/>
    <s v="Jacksonville"/>
    <x v="3"/>
    <n v="28540"/>
    <x v="0"/>
    <s v="TEC-MA-10002178"/>
    <x v="2"/>
    <x v="15"/>
    <s v="Cisco CP-7937G Unified IP Conference Station Phone"/>
    <n v="695.7"/>
    <n v="2"/>
    <n v="0.5"/>
    <n v="-27.827999999999999"/>
  </r>
  <r>
    <n v="1342"/>
    <x v="638"/>
    <x v="3"/>
    <x v="460"/>
    <d v="2014-01-05T00:00:00"/>
    <s v="First Class"/>
    <s v="AS-10045"/>
    <s v="Aaron Smayling"/>
    <x v="1"/>
    <s v="United States"/>
    <s v="Jacksonville"/>
    <x v="3"/>
    <n v="28540"/>
    <x v="0"/>
    <s v="OFF-BI-10003694"/>
    <x v="1"/>
    <x v="8"/>
    <s v="Avery 3 1/2&quot; Diskette Storage Pages, 10/Pack"/>
    <n v="15.66"/>
    <n v="5"/>
    <n v="0.7"/>
    <n v="-12.528"/>
  </r>
  <r>
    <n v="1343"/>
    <x v="638"/>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6-01T00:00:00"/>
    <s v="Standard Class"/>
    <s v="KB-16315"/>
    <s v="Karl Braun"/>
    <x v="0"/>
    <s v="United States"/>
    <s v="Freeport"/>
    <x v="15"/>
    <n v="11520"/>
    <x v="3"/>
    <s v="OFF-AR-10000411"/>
    <x v="1"/>
    <x v="6"/>
    <s v="Boston 16701 Slimline Battery Pencil Sharpener"/>
    <n v="47.82"/>
    <n v="3"/>
    <n v="0"/>
    <n v="14.346"/>
  </r>
  <r>
    <n v="1345"/>
    <x v="639"/>
    <x v="1"/>
    <x v="71"/>
    <d v="2012-06-01T00:00:00"/>
    <s v="Standard Class"/>
    <s v="KB-16315"/>
    <s v="Karl Braun"/>
    <x v="0"/>
    <s v="United States"/>
    <s v="Freeport"/>
    <x v="15"/>
    <n v="11520"/>
    <x v="3"/>
    <s v="OFF-LA-10000262"/>
    <x v="1"/>
    <x v="2"/>
    <s v="Avery 494"/>
    <n v="13.05"/>
    <n v="5"/>
    <n v="0"/>
    <n v="6.0030000000000001"/>
  </r>
  <r>
    <n v="1346"/>
    <x v="640"/>
    <x v="2"/>
    <x v="461"/>
    <d v="2011-03-24T00:00:00"/>
    <s v="Standard Class"/>
    <s v="BN-11515"/>
    <s v="Bradley Nguyen"/>
    <x v="0"/>
    <s v="United States"/>
    <s v="Lakeville"/>
    <x v="11"/>
    <n v="55044"/>
    <x v="2"/>
    <s v="OFF-AP-10001154"/>
    <x v="1"/>
    <x v="9"/>
    <s v="Bionaire Personal Warm Mist Humidifier/Vaporizer"/>
    <n v="93.78"/>
    <n v="2"/>
    <n v="0"/>
    <n v="36.574199999999998"/>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2000000000003"/>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299999999995"/>
  </r>
  <r>
    <n v="1352"/>
    <x v="642"/>
    <x v="0"/>
    <x v="463"/>
    <d v="2013-04-01T00:00:00"/>
    <s v="First Class"/>
    <s v="AS-10045"/>
    <s v="Aaron Smayling"/>
    <x v="1"/>
    <s v="United States"/>
    <s v="Arlington"/>
    <x v="17"/>
    <n v="22204"/>
    <x v="0"/>
    <s v="OFF-ST-10000649"/>
    <x v="1"/>
    <x v="4"/>
    <s v="Hanging Personal Folder File"/>
    <n v="31.4"/>
    <n v="2"/>
    <n v="0"/>
    <n v="7.85"/>
  </r>
  <r>
    <n v="1353"/>
    <x v="643"/>
    <x v="3"/>
    <x v="464"/>
    <d v="2014-05-10T00:00:00"/>
    <s v="Standard Class"/>
    <s v="LW-16990"/>
    <s v="Lindsay Williams"/>
    <x v="1"/>
    <s v="United States"/>
    <s v="San Francisco"/>
    <x v="1"/>
    <n v="94109"/>
    <x v="1"/>
    <s v="TEC-PH-10003092"/>
    <x v="2"/>
    <x v="7"/>
    <s v="Motorola L804"/>
    <n v="183.96"/>
    <n v="5"/>
    <n v="0.2"/>
    <n v="20.695499999999999"/>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899999999999"/>
  </r>
  <r>
    <n v="1356"/>
    <x v="644"/>
    <x v="2"/>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260"/>
    <d v="2011-07-05T00:00:00"/>
    <s v="Same Day"/>
    <s v="DC-12850"/>
    <s v="Dan Campbell"/>
    <x v="0"/>
    <s v="United States"/>
    <s v="Houston"/>
    <x v="5"/>
    <n v="77036"/>
    <x v="2"/>
    <s v="OFF-ST-10000563"/>
    <x v="1"/>
    <x v="4"/>
    <s v="Fellowes Bankers Box Stor/Drawer Steel Plus"/>
    <n v="281.42399999999998"/>
    <n v="11"/>
    <n v="0.2"/>
    <n v="-35.177999999999997"/>
  </r>
  <r>
    <n v="1358"/>
    <x v="645"/>
    <x v="0"/>
    <x v="465"/>
    <d v="2013-05-08T00:00:00"/>
    <s v="First Class"/>
    <s v="ND-18370"/>
    <s v="Natalie DeCherney"/>
    <x v="0"/>
    <s v="United States"/>
    <s v="Louisville"/>
    <x v="0"/>
    <n v="40214"/>
    <x v="0"/>
    <s v="OFF-PA-10003641"/>
    <x v="1"/>
    <x v="10"/>
    <s v="Xerox 1909"/>
    <n v="79.14"/>
    <n v="3"/>
    <n v="0"/>
    <n v="36.404400000000003"/>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
    <n v="4"/>
    <n v="0.2"/>
    <n v="7.4"/>
  </r>
  <r>
    <n v="1363"/>
    <x v="648"/>
    <x v="3"/>
    <x v="15"/>
    <d v="2014-10-26T00:00:00"/>
    <s v="Standard Class"/>
    <s v="HM-14860"/>
    <s v="Harry Marie"/>
    <x v="1"/>
    <s v="United States"/>
    <s v="Philadelphia"/>
    <x v="9"/>
    <n v="19120"/>
    <x v="3"/>
    <s v="TEC-PH-10001336"/>
    <x v="2"/>
    <x v="7"/>
    <s v="Digium D40 VoIP phone"/>
    <n v="309.57600000000002"/>
    <n v="4"/>
    <n v="0.4"/>
    <n v="-56.755600000000001"/>
  </r>
  <r>
    <n v="1364"/>
    <x v="649"/>
    <x v="3"/>
    <x v="468"/>
    <d v="2014-11-12T00:00:00"/>
    <s v="First Class"/>
    <s v="AB-10600"/>
    <s v="Ann Blume"/>
    <x v="1"/>
    <s v="United States"/>
    <s v="Tucson"/>
    <x v="16"/>
    <n v="85705"/>
    <x v="1"/>
    <s v="OFF-BI-10001036"/>
    <x v="1"/>
    <x v="8"/>
    <s v="Cardinal EasyOpen D-Ring Binders"/>
    <n v="38.387999999999998"/>
    <n v="14"/>
    <n v="0.7"/>
    <n v="-25.591999999999999"/>
  </r>
  <r>
    <n v="1365"/>
    <x v="649"/>
    <x v="3"/>
    <x v="468"/>
    <d v="2014-11-12T00:00:00"/>
    <s v="First Class"/>
    <s v="AB-10600"/>
    <s v="Ann Blume"/>
    <x v="1"/>
    <s v="United States"/>
    <s v="Tucson"/>
    <x v="16"/>
    <n v="85705"/>
    <x v="1"/>
    <s v="TEC-MA-10003183"/>
    <x v="2"/>
    <x v="15"/>
    <s v="DYMO CardScan Personal V9 Business Card Scanner"/>
    <n v="95.994"/>
    <n v="2"/>
    <n v="0.7"/>
    <n v="-63.996000000000002"/>
  </r>
  <r>
    <n v="1366"/>
    <x v="649"/>
    <x v="3"/>
    <x v="468"/>
    <d v="2014-11-12T00:00:00"/>
    <s v="First Class"/>
    <s v="AB-10600"/>
    <s v="Ann Blume"/>
    <x v="1"/>
    <s v="United States"/>
    <s v="Tucson"/>
    <x v="16"/>
    <n v="85705"/>
    <x v="1"/>
    <s v="TEC-AC-10001314"/>
    <x v="2"/>
    <x v="11"/>
    <s v="Case Logic 2.4GHz Wireless Keyboard"/>
    <n v="239.952"/>
    <n v="6"/>
    <n v="0.2"/>
    <n v="-35.992800000000003"/>
  </r>
  <r>
    <n v="1367"/>
    <x v="649"/>
    <x v="3"/>
    <x v="468"/>
    <d v="2014-11-12T00:00:00"/>
    <s v="First Class"/>
    <s v="AB-10600"/>
    <s v="Ann Blume"/>
    <x v="1"/>
    <s v="United States"/>
    <s v="Tucson"/>
    <x v="16"/>
    <n v="85705"/>
    <x v="1"/>
    <s v="TEC-PH-10002563"/>
    <x v="2"/>
    <x v="7"/>
    <s v="Adtran 1202752G1"/>
    <n v="201.584"/>
    <n v="2"/>
    <n v="0.2"/>
    <n v="15.1188"/>
  </r>
  <r>
    <n v="1368"/>
    <x v="649"/>
    <x v="3"/>
    <x v="468"/>
    <d v="2014-11-12T00:00:00"/>
    <s v="First Class"/>
    <s v="AB-10600"/>
    <s v="Ann Blume"/>
    <x v="1"/>
    <s v="United States"/>
    <s v="Tucson"/>
    <x v="16"/>
    <n v="85705"/>
    <x v="1"/>
    <s v="FUR-CH-10003312"/>
    <x v="0"/>
    <x v="1"/>
    <s v="Hon 2090 “Pillow Soft” Series Mid Back Swivel/Tilt Chairs"/>
    <n v="899.13599999999997"/>
    <n v="4"/>
    <n v="0.2"/>
    <n v="-146.1096"/>
  </r>
  <r>
    <n v="1369"/>
    <x v="650"/>
    <x v="3"/>
    <x v="141"/>
    <d v="2014-07-12T00:00:00"/>
    <s v="First Class"/>
    <s v="SZ-20035"/>
    <s v="Sam Zeldin"/>
    <x v="2"/>
    <s v="United States"/>
    <s v="Pico Rivera"/>
    <x v="1"/>
    <n v="90660"/>
    <x v="1"/>
    <s v="FUR-FU-10001588"/>
    <x v="0"/>
    <x v="5"/>
    <s v="Deflect-o SuperTray Unbreakable Stackable Tray, Letter, Black"/>
    <n v="145.9"/>
    <n v="5"/>
    <n v="0"/>
    <n v="62.737000000000002"/>
  </r>
  <r>
    <n v="1370"/>
    <x v="65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100"/>
    <d v="2012-12-28T00:00:00"/>
    <s v="Standard Class"/>
    <s v="JR-15670"/>
    <s v="Jim Radford"/>
    <x v="0"/>
    <s v="United States"/>
    <s v="Colorado Springs"/>
    <x v="22"/>
    <n v="80906"/>
    <x v="1"/>
    <s v="OFF-AR-10003405"/>
    <x v="1"/>
    <x v="6"/>
    <s v="Dixon My First Ticonderoga Pencil, #2"/>
    <n v="14.04"/>
    <n v="3"/>
    <n v="0.2"/>
    <n v="1.5794999999999999"/>
  </r>
  <r>
    <n v="1372"/>
    <x v="652"/>
    <x v="3"/>
    <x v="469"/>
    <d v="2014-03-13T00:00:00"/>
    <s v="Standard Class"/>
    <s v="MG-17890"/>
    <s v="Michael Granlund"/>
    <x v="2"/>
    <s v="United States"/>
    <s v="Clinton"/>
    <x v="39"/>
    <n v="20735"/>
    <x v="3"/>
    <s v="TEC-AC-10004510"/>
    <x v="2"/>
    <x v="11"/>
    <s v="Logitech Desktop MK120 Mouse and keyboard Combo"/>
    <n v="49.08"/>
    <n v="3"/>
    <n v="0"/>
    <n v="4.9080000000000004"/>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471"/>
    <d v="2012-09-19T00:00:00"/>
    <s v="Standard Class"/>
    <s v="CA-12265"/>
    <s v="Christina Anderson"/>
    <x v="0"/>
    <s v="United States"/>
    <s v="Provo"/>
    <x v="7"/>
    <n v="84604"/>
    <x v="1"/>
    <s v="FUR-TA-10003008"/>
    <x v="0"/>
    <x v="3"/>
    <s v="Lesro Round Back Collection Coffee Table, End Table"/>
    <n v="912.75"/>
    <n v="5"/>
    <n v="0"/>
    <n v="118.6575"/>
  </r>
  <r>
    <n v="1376"/>
    <x v="655"/>
    <x v="2"/>
    <x v="472"/>
    <d v="2011-08-09T00:00:00"/>
    <s v="Second Class"/>
    <s v="VD-21670"/>
    <s v="Valerie Dominguez"/>
    <x v="0"/>
    <s v="United States"/>
    <s v="Pleasant Grove"/>
    <x v="7"/>
    <n v="84062"/>
    <x v="1"/>
    <s v="OFF-AP-10003590"/>
    <x v="1"/>
    <x v="9"/>
    <s v="Hoover WindTunnel Plus Canister Vacuum"/>
    <n v="1089.75"/>
    <n v="3"/>
    <n v="0"/>
    <n v="305.13"/>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40000000000002"/>
  </r>
  <r>
    <n v="1379"/>
    <x v="655"/>
    <x v="2"/>
    <x v="472"/>
    <d v="2011-08-09T00:00:00"/>
    <s v="Second Class"/>
    <s v="VD-21670"/>
    <s v="Valerie Dominguez"/>
    <x v="0"/>
    <s v="United States"/>
    <s v="Pleasant Grove"/>
    <x v="7"/>
    <n v="84062"/>
    <x v="1"/>
    <s v="TEC-PH-10002310"/>
    <x v="2"/>
    <x v="7"/>
    <s v="Panasonic KX T7731-B Digital phone"/>
    <n v="399.96"/>
    <n v="5"/>
    <n v="0.2"/>
    <n v="34.996499999999997"/>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8-09T00:00:00"/>
    <s v="Second Class"/>
    <s v="VD-21670"/>
    <s v="Valerie Dominguez"/>
    <x v="0"/>
    <s v="United States"/>
    <s v="Pleasant Grove"/>
    <x v="7"/>
    <n v="84062"/>
    <x v="1"/>
    <s v="OFF-BI-10002852"/>
    <x v="1"/>
    <x v="8"/>
    <s v="Ibico Standard Transparent Covers"/>
    <n v="13.183999999999999"/>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400000000004"/>
  </r>
  <r>
    <n v="1383"/>
    <x v="657"/>
    <x v="0"/>
    <x v="473"/>
    <d v="2013-02-05T00:00:00"/>
    <s v="Same Day"/>
    <s v="PP-18955"/>
    <s v="Paul Prost"/>
    <x v="2"/>
    <s v="United States"/>
    <s v="Smyrna"/>
    <x v="32"/>
    <n v="30080"/>
    <x v="0"/>
    <s v="OFF-ST-10002344"/>
    <x v="1"/>
    <x v="4"/>
    <s v="Carina 42&quot;Hx23 3/4&quot;W Media Storage Unit"/>
    <n v="80.98"/>
    <n v="1"/>
    <n v="0"/>
    <n v="1.6195999999999999"/>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6"/>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
    <n v="3"/>
    <n v="0"/>
    <n v="28.3095"/>
  </r>
  <r>
    <n v="1390"/>
    <x v="657"/>
    <x v="0"/>
    <x v="473"/>
    <d v="2013-02-05T00:00:00"/>
    <s v="Same Day"/>
    <s v="PP-18955"/>
    <s v="Paul Prost"/>
    <x v="2"/>
    <s v="United States"/>
    <s v="Smyrna"/>
    <x v="32"/>
    <n v="30080"/>
    <x v="0"/>
    <s v="TEC-PH-10003645"/>
    <x v="2"/>
    <x v="7"/>
    <s v="Aastra 57i VoIP phone"/>
    <n v="484.83"/>
    <n v="3"/>
    <n v="0"/>
    <n v="126.0558"/>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2-05T00:00:00"/>
    <s v="Same Day"/>
    <s v="PP-18955"/>
    <s v="Paul Prost"/>
    <x v="2"/>
    <s v="United States"/>
    <s v="Smyrna"/>
    <x v="32"/>
    <n v="30080"/>
    <x v="0"/>
    <s v="OFF-ST-10004804"/>
    <x v="1"/>
    <x v="4"/>
    <s v="Belkin 19&quot; Vented Equipment Shelf, Black"/>
    <n v="154.44"/>
    <n v="3"/>
    <n v="0"/>
    <n v="1.5444"/>
  </r>
  <r>
    <n v="1393"/>
    <x v="657"/>
    <x v="0"/>
    <x v="473"/>
    <d v="2013-02-05T00:00:00"/>
    <s v="Same Day"/>
    <s v="PP-18955"/>
    <s v="Paul Prost"/>
    <x v="2"/>
    <s v="United States"/>
    <s v="Smyrna"/>
    <x v="32"/>
    <n v="30080"/>
    <x v="0"/>
    <s v="OFF-PA-10003892"/>
    <x v="1"/>
    <x v="10"/>
    <s v="Xerox 1943"/>
    <n v="342.37"/>
    <n v="7"/>
    <n v="0"/>
    <n v="160.91390000000001"/>
  </r>
  <r>
    <n v="1394"/>
    <x v="658"/>
    <x v="3"/>
    <x v="445"/>
    <d v="2014-07-05T00:00:00"/>
    <s v="First Class"/>
    <s v="YS-21880"/>
    <s v="Yana Sorensen"/>
    <x v="1"/>
    <s v="United States"/>
    <s v="Burlington"/>
    <x v="3"/>
    <n v="27217"/>
    <x v="0"/>
    <s v="OFF-AR-10003514"/>
    <x v="1"/>
    <x v="6"/>
    <s v="4009 Highlighters by Sanford"/>
    <n v="9.5519999999999996"/>
    <n v="3"/>
    <n v="0.2"/>
    <n v="1.5522"/>
  </r>
  <r>
    <n v="1395"/>
    <x v="659"/>
    <x v="3"/>
    <x v="449"/>
    <d v="2014-10-15T00:00:00"/>
    <s v="Standard Class"/>
    <s v="CK-12760"/>
    <s v="Cyma Kinney"/>
    <x v="1"/>
    <s v="United States"/>
    <s v="Aurora"/>
    <x v="10"/>
    <n v="60505"/>
    <x v="2"/>
    <s v="FUR-TA-10002958"/>
    <x v="0"/>
    <x v="3"/>
    <s v="Bevis Oval Conference Table, Walnut"/>
    <n v="652.45000000000005"/>
    <n v="5"/>
    <n v="0.5"/>
    <n v="-430.61700000000002"/>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d v="2013-11-27T00:00:00"/>
    <s v="First Class"/>
    <s v="NC-18340"/>
    <s v="Nat Carroll"/>
    <x v="0"/>
    <s v="United States"/>
    <s v="New York City"/>
    <x v="15"/>
    <n v="10035"/>
    <x v="3"/>
    <s v="OFF-PA-10004971"/>
    <x v="1"/>
    <x v="10"/>
    <s v="Xerox 196"/>
    <n v="11.56"/>
    <n v="2"/>
    <n v="0"/>
    <n v="5.6643999999999997"/>
  </r>
  <r>
    <n v="1399"/>
    <x v="66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390"/>
    <d v="2013-11-27T00:00:00"/>
    <s v="First Class"/>
    <s v="NC-18340"/>
    <s v="Nat Carroll"/>
    <x v="0"/>
    <s v="United States"/>
    <s v="New York City"/>
    <x v="15"/>
    <n v="10035"/>
    <x v="3"/>
    <s v="OFF-PA-10004888"/>
    <x v="1"/>
    <x v="10"/>
    <s v="Xerox 217"/>
    <n v="6.48"/>
    <n v="1"/>
    <n v="0"/>
    <n v="3.1103999999999998"/>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11-06T00:00:00"/>
    <s v="Standard Class"/>
    <s v="KM-16375"/>
    <s v="Katherine Murray"/>
    <x v="2"/>
    <s v="United States"/>
    <s v="Salem"/>
    <x v="17"/>
    <n v="24153"/>
    <x v="0"/>
    <s v="OFF-EN-10002230"/>
    <x v="1"/>
    <x v="12"/>
    <s v="Airmail Envelopes"/>
    <n v="251.79"/>
    <n v="3"/>
    <n v="0"/>
    <n v="118.3413"/>
  </r>
  <r>
    <n v="1403"/>
    <x v="662"/>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
    <n v="1"/>
    <n v="0.2"/>
    <n v="-2.1896"/>
  </r>
  <r>
    <n v="1406"/>
    <x v="663"/>
    <x v="2"/>
    <x v="322"/>
    <d v="2011-04-08T00:00:00"/>
    <s v="First Class"/>
    <s v="SD-20485"/>
    <s v="Shirley Daniels"/>
    <x v="2"/>
    <s v="United States"/>
    <s v="Philadelphia"/>
    <x v="9"/>
    <n v="19143"/>
    <x v="3"/>
    <s v="FUR-TA-10001039"/>
    <x v="0"/>
    <x v="3"/>
    <s v="KI Adjustable-Height Table"/>
    <n v="154.76400000000001"/>
    <n v="3"/>
    <n v="0.4"/>
    <n v="-36.111600000000003"/>
  </r>
  <r>
    <n v="1407"/>
    <x v="663"/>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92"/>
  </r>
  <r>
    <n v="1410"/>
    <x v="665"/>
    <x v="0"/>
    <x v="477"/>
    <d v="2013-10-01T00:00:00"/>
    <s v="Standard Class"/>
    <s v="AB-10105"/>
    <s v="Adrian Barton"/>
    <x v="0"/>
    <s v="United States"/>
    <s v="Phoenix"/>
    <x v="16"/>
    <n v="85023"/>
    <x v="1"/>
    <s v="FUR-TA-10002356"/>
    <x v="0"/>
    <x v="3"/>
    <s v="Bevis Boat-Shaped Conference Table"/>
    <n v="393.16500000000002"/>
    <n v="3"/>
    <n v="0.5"/>
    <n v="-204.44579999999999"/>
  </r>
  <r>
    <n v="1411"/>
    <x v="666"/>
    <x v="3"/>
    <x v="259"/>
    <d v="2014-11-12T00:00:00"/>
    <s v="Standard Class"/>
    <s v="SZ-20035"/>
    <s v="Sam Zeldin"/>
    <x v="2"/>
    <s v="United States"/>
    <s v="Grand Prairie"/>
    <x v="5"/>
    <n v="75051"/>
    <x v="2"/>
    <s v="OFF-LA-10003923"/>
    <x v="1"/>
    <x v="2"/>
    <s v="Alphabetical Labels for Top Tab Filing"/>
    <n v="23.68"/>
    <n v="2"/>
    <n v="0.2"/>
    <n v="8.8800000000000008"/>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479"/>
    <d v="2011-07-05T00:00:00"/>
    <s v="Standard Class"/>
    <s v="HA-14905"/>
    <s v="Helen Abelman"/>
    <x v="0"/>
    <s v="United States"/>
    <s v="New York City"/>
    <x v="15"/>
    <n v="10024"/>
    <x v="3"/>
    <s v="OFF-BI-10002867"/>
    <x v="1"/>
    <x v="8"/>
    <s v="GBC Recycled Regency Composition Covers"/>
    <n v="334.76799999999997"/>
    <n v="7"/>
    <n v="0.2"/>
    <n v="108.7996"/>
  </r>
  <r>
    <n v="1415"/>
    <x v="669"/>
    <x v="3"/>
    <x v="480"/>
    <d v="2014-02-01T00:00:00"/>
    <s v="Second Class"/>
    <s v="BT-11305"/>
    <s v="Beth Thompson"/>
    <x v="2"/>
    <s v="United States"/>
    <s v="Costa Mesa"/>
    <x v="1"/>
    <n v="92627"/>
    <x v="1"/>
    <s v="TEC-AC-10000580"/>
    <x v="2"/>
    <x v="11"/>
    <s v="Logitech G13 Programmable Gameboard with LCD Display"/>
    <n v="239.97"/>
    <n v="3"/>
    <n v="0"/>
    <n v="26.396699999999999"/>
  </r>
  <r>
    <n v="1416"/>
    <x v="669"/>
    <x v="3"/>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481"/>
    <d v="2012-09-24T00:00:00"/>
    <s v="First Class"/>
    <s v="SV-20815"/>
    <s v="Stuart Van"/>
    <x v="1"/>
    <s v="United States"/>
    <s v="Houston"/>
    <x v="5"/>
    <n v="77041"/>
    <x v="2"/>
    <s v="TEC-PH-10002922"/>
    <x v="2"/>
    <x v="7"/>
    <s v="ShoreTel ShorePhone IP 230 VoIP phone"/>
    <n v="946.34400000000005"/>
    <n v="7"/>
    <n v="0.2"/>
    <n v="118.29300000000001"/>
  </r>
  <r>
    <n v="1418"/>
    <x v="670"/>
    <x v="1"/>
    <x v="481"/>
    <d v="2012-09-24T00:00:00"/>
    <s v="First Class"/>
    <s v="SV-20815"/>
    <s v="Stuart Van"/>
    <x v="1"/>
    <s v="United States"/>
    <s v="Houston"/>
    <x v="5"/>
    <n v="77041"/>
    <x v="2"/>
    <s v="TEC-AC-10004353"/>
    <x v="2"/>
    <x v="11"/>
    <s v="Hypercom P1300 Pinpad"/>
    <n v="151.19999999999999"/>
    <n v="3"/>
    <n v="0.2"/>
    <n v="32.130000000000003"/>
  </r>
  <r>
    <n v="1419"/>
    <x v="670"/>
    <x v="1"/>
    <x v="481"/>
    <d v="2012-09-24T00:00:00"/>
    <s v="First Class"/>
    <s v="SV-20815"/>
    <s v="Stuart Van"/>
    <x v="1"/>
    <s v="United States"/>
    <s v="Houston"/>
    <x v="5"/>
    <n v="77041"/>
    <x v="2"/>
    <s v="FUR-FU-10001706"/>
    <x v="0"/>
    <x v="5"/>
    <s v="Longer-Life Soft White Bulbs"/>
    <n v="4.9279999999999999"/>
    <n v="4"/>
    <n v="0.6"/>
    <n v="-1.4783999999999999"/>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7999999999994"/>
    <n v="2"/>
    <n v="0.7"/>
    <n v="-48.392000000000003"/>
  </r>
  <r>
    <n v="1422"/>
    <x v="671"/>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120"/>
    <d v="2012-09-30T00:00:00"/>
    <s v="Standard Class"/>
    <s v="RW-19540"/>
    <s v="Rick Wilson"/>
    <x v="1"/>
    <s v="United States"/>
    <s v="Mesa"/>
    <x v="16"/>
    <n v="85204"/>
    <x v="1"/>
    <s v="OFF-BI-10003984"/>
    <x v="1"/>
    <x v="8"/>
    <s v="Lock-Up Easel 'Spel-Binder'"/>
    <n v="77.031000000000006"/>
    <n v="9"/>
    <n v="0.7"/>
    <n v="-59.057099999999998"/>
  </r>
  <r>
    <n v="1424"/>
    <x v="671"/>
    <x v="1"/>
    <x v="120"/>
    <d v="2012-09-30T00:00:00"/>
    <s v="Standard Class"/>
    <s v="RW-19540"/>
    <s v="Rick Wilson"/>
    <x v="1"/>
    <s v="United States"/>
    <s v="Mesa"/>
    <x v="16"/>
    <n v="85204"/>
    <x v="1"/>
    <s v="OFF-ST-10000798"/>
    <x v="1"/>
    <x v="4"/>
    <s v="2300 Heavy-Duty Transfer File Systems by Perma"/>
    <n v="119.904"/>
    <n v="6"/>
    <n v="0.2"/>
    <n v="-1.4987999999999999"/>
  </r>
  <r>
    <n v="1425"/>
    <x v="671"/>
    <x v="1"/>
    <x v="120"/>
    <d v="2012-09-30T00:00:00"/>
    <s v="Standard Class"/>
    <s v="RW-19540"/>
    <s v="Rick Wilson"/>
    <x v="1"/>
    <s v="United States"/>
    <s v="Mesa"/>
    <x v="16"/>
    <n v="85204"/>
    <x v="1"/>
    <s v="TEC-PH-10001750"/>
    <x v="2"/>
    <x v="7"/>
    <s v="Samsung Rugby III"/>
    <n v="263.95999999999998"/>
    <n v="5"/>
    <n v="0.2"/>
    <n v="23.096499999999999"/>
  </r>
  <r>
    <n v="1426"/>
    <x v="671"/>
    <x v="1"/>
    <x v="120"/>
    <d v="2012-09-30T00:00:00"/>
    <s v="Standard Class"/>
    <s v="RW-19540"/>
    <s v="Rick Wilson"/>
    <x v="1"/>
    <s v="United States"/>
    <s v="Mesa"/>
    <x v="16"/>
    <n v="85204"/>
    <x v="1"/>
    <s v="OFF-ST-10002743"/>
    <x v="1"/>
    <x v="4"/>
    <s v="SAFCO Boltless Steel Shelving"/>
    <n v="363.64800000000002"/>
    <n v="4"/>
    <n v="0.2"/>
    <n v="-86.366399999999999"/>
  </r>
  <r>
    <n v="1427"/>
    <x v="672"/>
    <x v="1"/>
    <x v="89"/>
    <d v="2012-11-04T00:00:00"/>
    <s v="Second Class"/>
    <s v="DK-12835"/>
    <s v="Damala Kotsonis"/>
    <x v="1"/>
    <s v="United States"/>
    <s v="Salinas"/>
    <x v="1"/>
    <n v="93905"/>
    <x v="1"/>
    <s v="OFF-BI-10002949"/>
    <x v="1"/>
    <x v="8"/>
    <s v="Prestige Round Ring Binders"/>
    <n v="9.7279999999999998"/>
    <n v="2"/>
    <n v="0.2"/>
    <n v="3.28319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
    <n v="5"/>
    <n v="0.2"/>
    <n v="9.3125"/>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03"/>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1"/>
  </r>
  <r>
    <n v="1434"/>
    <x v="674"/>
    <x v="2"/>
    <x v="174"/>
    <d v="2011-12-21T00:00:00"/>
    <s v="Second Class"/>
    <s v="IM-15070"/>
    <s v="Irene Maddox"/>
    <x v="0"/>
    <s v="United States"/>
    <s v="Florence"/>
    <x v="19"/>
    <n v="35630"/>
    <x v="0"/>
    <s v="FUR-CH-10000513"/>
    <x v="0"/>
    <x v="1"/>
    <s v="High-Back Leather Manager's Chair"/>
    <n v="1819.86"/>
    <n v="14"/>
    <n v="0"/>
    <n v="163.78739999999999"/>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3999999999999"/>
    <n v="6"/>
    <n v="0.2"/>
    <n v="10.8864"/>
  </r>
  <r>
    <n v="1437"/>
    <x v="676"/>
    <x v="3"/>
    <x v="308"/>
    <d v="2014-06-28T00:00:00"/>
    <s v="Standard Class"/>
    <s v="ST-20530"/>
    <s v="Shui Tom"/>
    <x v="0"/>
    <s v="United States"/>
    <s v="Parma"/>
    <x v="24"/>
    <n v="44134"/>
    <x v="3"/>
    <s v="OFF-AR-10003829"/>
    <x v="1"/>
    <x v="6"/>
    <s v="Newell 35"/>
    <n v="5.2480000000000002"/>
    <n v="2"/>
    <n v="0.2"/>
    <n v="0.59040000000000004"/>
  </r>
  <r>
    <n v="1438"/>
    <x v="677"/>
    <x v="1"/>
    <x v="52"/>
    <d v="2012-10-15T00:00:00"/>
    <s v="Same Day"/>
    <s v="JE-15745"/>
    <s v="Joel Eaton"/>
    <x v="0"/>
    <s v="United States"/>
    <s v="Amarillo"/>
    <x v="5"/>
    <n v="79109"/>
    <x v="2"/>
    <s v="TEC-AC-10004975"/>
    <x v="2"/>
    <x v="11"/>
    <s v="Plantronics Audio 995 Wireless Stereo Headset"/>
    <n v="263.88"/>
    <n v="3"/>
    <n v="0.2"/>
    <n v="42.880499999999998"/>
  </r>
  <r>
    <n v="1439"/>
    <x v="677"/>
    <x v="1"/>
    <x v="52"/>
    <d v="2012-10-15T00:00:00"/>
    <s v="Same Day"/>
    <s v="JE-15745"/>
    <s v="Joel Eaton"/>
    <x v="0"/>
    <s v="United States"/>
    <s v="Amarillo"/>
    <x v="5"/>
    <n v="79109"/>
    <x v="2"/>
    <s v="FUR-CH-10002024"/>
    <x v="0"/>
    <x v="1"/>
    <s v="HON 5400 Series Task Chairs for Big and Tall"/>
    <n v="2453.4299999999998"/>
    <n v="5"/>
    <n v="0.3"/>
    <n v="-350.49"/>
  </r>
  <r>
    <n v="1440"/>
    <x v="678"/>
    <x v="3"/>
    <x v="483"/>
    <d v="2014-04-16T00:00:00"/>
    <s v="Second Class"/>
    <s v="BD-11320"/>
    <s v="Bill Donatelli"/>
    <x v="0"/>
    <s v="United States"/>
    <s v="Providence"/>
    <x v="34"/>
    <n v="2908"/>
    <x v="3"/>
    <s v="OFF-BI-10004364"/>
    <x v="1"/>
    <x v="8"/>
    <s v="Storex Dura Pro Binders"/>
    <n v="29.7"/>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1999999999997"/>
    <n v="2"/>
    <n v="0.2"/>
    <n v="11.46"/>
  </r>
  <r>
    <n v="1443"/>
    <x v="680"/>
    <x v="3"/>
    <x v="485"/>
    <d v="2014-08-09T00:00:00"/>
    <s v="First Class"/>
    <s v="PW-19030"/>
    <s v="Pauline Webber"/>
    <x v="1"/>
    <s v="United States"/>
    <s v="Richmond"/>
    <x v="0"/>
    <n v="40475"/>
    <x v="0"/>
    <s v="OFF-PA-10002713"/>
    <x v="1"/>
    <x v="10"/>
    <s v="Adams Phone Message Book, 200 Message Capacity, 8 1/16” x 11”"/>
    <n v="13.76"/>
    <n v="2"/>
    <n v="0"/>
    <n v="6.3296000000000001"/>
  </r>
  <r>
    <n v="1444"/>
    <x v="681"/>
    <x v="1"/>
    <x v="486"/>
    <d v="2012-10-06T00:00:00"/>
    <s v="Standard Class"/>
    <s v="SC-20440"/>
    <s v="Shaun Chance"/>
    <x v="1"/>
    <s v="United States"/>
    <s v="Aurora"/>
    <x v="22"/>
    <n v="80013"/>
    <x v="1"/>
    <s v="OFF-ST-10002974"/>
    <x v="1"/>
    <x v="4"/>
    <s v="Trav-L-File Heavy-Duty Shuttle II, Black"/>
    <n v="139.42400000000001"/>
    <n v="4"/>
    <n v="0.2"/>
    <n v="17.428000000000001"/>
  </r>
  <r>
    <n v="1445"/>
    <x v="682"/>
    <x v="0"/>
    <x v="454"/>
    <d v="2013-05-29T00:00:00"/>
    <s v="Standard Class"/>
    <s v="KL-16645"/>
    <s v="Ken Lonsdale"/>
    <x v="0"/>
    <s v="United States"/>
    <s v="Chicago"/>
    <x v="10"/>
    <n v="60623"/>
    <x v="2"/>
    <s v="TEC-PH-10004165"/>
    <x v="2"/>
    <x v="7"/>
    <s v="Mitel MiVoice 5330e IP Phone"/>
    <n v="1979.9280000000001"/>
    <n v="9"/>
    <n v="0.2"/>
    <n v="148.49459999999999"/>
  </r>
  <r>
    <n v="1446"/>
    <x v="683"/>
    <x v="3"/>
    <x v="487"/>
    <d v="2014-06-17T00:00:00"/>
    <s v="First Class"/>
    <s v="SD-20485"/>
    <s v="Shirley Daniels"/>
    <x v="2"/>
    <s v="United States"/>
    <s v="Chicago"/>
    <x v="10"/>
    <n v="60653"/>
    <x v="2"/>
    <s v="OFF-ST-10004804"/>
    <x v="1"/>
    <x v="4"/>
    <s v="Belkin 19&quot; Vented Equipment Shelf, Black"/>
    <n v="164.73599999999999"/>
    <n v="4"/>
    <n v="0.2"/>
    <n v="-39.1248"/>
  </r>
  <r>
    <n v="1447"/>
    <x v="683"/>
    <x v="3"/>
    <x v="487"/>
    <d v="2014-06-17T00:00:00"/>
    <s v="First Class"/>
    <s v="SD-20485"/>
    <s v="Shirley Daniels"/>
    <x v="2"/>
    <s v="United States"/>
    <s v="Chicago"/>
    <x v="10"/>
    <n v="60653"/>
    <x v="2"/>
    <s v="FUR-CH-10004289"/>
    <x v="0"/>
    <x v="1"/>
    <s v="Global Super Steno Chair"/>
    <n v="470.30200000000002"/>
    <n v="7"/>
    <n v="0.3"/>
    <n v="-87.341800000000006"/>
  </r>
  <r>
    <n v="1448"/>
    <x v="683"/>
    <x v="3"/>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488"/>
    <d v="2011-04-24T00:00:00"/>
    <s v="First Class"/>
    <s v="TS-21160"/>
    <s v="Theresa Swint"/>
    <x v="1"/>
    <s v="United States"/>
    <s v="Philadelphia"/>
    <x v="9"/>
    <n v="19134"/>
    <x v="3"/>
    <s v="OFF-BI-10004876"/>
    <x v="1"/>
    <x v="8"/>
    <s v="Wilson Jones Suede Grain Vinyl Binders"/>
    <n v="2.5019999999999998"/>
    <n v="3"/>
    <n v="0.7"/>
    <n v="-1.7514000000000001"/>
  </r>
  <r>
    <n v="1450"/>
    <x v="685"/>
    <x v="1"/>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490"/>
    <d v="2012-07-20T00:00:00"/>
    <s v="First Class"/>
    <s v="TS-21085"/>
    <s v="Thais Sissman"/>
    <x v="0"/>
    <s v="United States"/>
    <s v="Phoenix"/>
    <x v="16"/>
    <n v="85023"/>
    <x v="1"/>
    <s v="OFF-BI-10004352"/>
    <x v="1"/>
    <x v="8"/>
    <s v="Wilson Jones DublLock D-Ring Binders"/>
    <n v="2.0249999999999999"/>
    <n v="1"/>
    <n v="0.7"/>
    <n v="-1.35"/>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8"/>
    <n v="3"/>
    <n v="0"/>
    <n v="45.84"/>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2"/>
    <n v="3"/>
    <n v="0"/>
    <n v="41.951999999999998"/>
  </r>
  <r>
    <n v="1457"/>
    <x v="688"/>
    <x v="3"/>
    <x v="492"/>
    <d v="2014-06-20T00:00:00"/>
    <s v="Standard Class"/>
    <s v="ME-17320"/>
    <s v="Maria Etezadi"/>
    <x v="2"/>
    <s v="United States"/>
    <s v="Columbus"/>
    <x v="32"/>
    <n v="31907"/>
    <x v="0"/>
    <s v="FUR-TA-10002530"/>
    <x v="0"/>
    <x v="3"/>
    <s v="Iceberg OfficeWorks 42&quot; Round Tables"/>
    <n v="452.94"/>
    <n v="3"/>
    <n v="0"/>
    <n v="67.941000000000003"/>
  </r>
  <r>
    <n v="1458"/>
    <x v="689"/>
    <x v="1"/>
    <x v="493"/>
    <d v="2012-08-21T00:00:00"/>
    <s v="Standard Class"/>
    <s v="SC-20440"/>
    <s v="Shaun Chance"/>
    <x v="1"/>
    <s v="United States"/>
    <s v="New Bedford"/>
    <x v="31"/>
    <n v="2740"/>
    <x v="3"/>
    <s v="OFF-BI-10002412"/>
    <x v="1"/>
    <x v="8"/>
    <s v="Wilson Jones “Snap” Scratch Pad Binder Tool for Ring Binders"/>
    <n v="52.2"/>
    <n v="9"/>
    <n v="0"/>
    <n v="23.49"/>
  </r>
  <r>
    <n v="1459"/>
    <x v="690"/>
    <x v="0"/>
    <x v="477"/>
    <d v="2013-10-02T00:00:00"/>
    <s v="Standard Class"/>
    <s v="NH-18610"/>
    <s v="Nicole Hansen"/>
    <x v="1"/>
    <s v="United States"/>
    <s v="Irving"/>
    <x v="5"/>
    <n v="75061"/>
    <x v="2"/>
    <s v="OFF-LA-10001569"/>
    <x v="1"/>
    <x v="2"/>
    <s v="Avery 499"/>
    <n v="15.936"/>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d v="2013-03-16T00:00:00"/>
    <s v="Standard Class"/>
    <s v="MB-18085"/>
    <s v="Mick Brown"/>
    <x v="0"/>
    <s v="United States"/>
    <s v="Vineland"/>
    <x v="30"/>
    <n v="8360"/>
    <x v="3"/>
    <s v="FUR-TA-10001095"/>
    <x v="0"/>
    <x v="3"/>
    <s v="Chromcraft Round Conference Tables"/>
    <n v="244.006"/>
    <n v="2"/>
    <n v="0.3"/>
    <n v="-31.372199999999999"/>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6"/>
  </r>
  <r>
    <n v="1465"/>
    <x v="695"/>
    <x v="0"/>
    <x v="186"/>
    <d v="2013-12-20T00:00:00"/>
    <s v="First Class"/>
    <s v="KD-16495"/>
    <s v="Keith Dawkins"/>
    <x v="1"/>
    <s v="United States"/>
    <s v="New York City"/>
    <x v="15"/>
    <n v="10009"/>
    <x v="3"/>
    <s v="OFF-FA-10001754"/>
    <x v="1"/>
    <x v="13"/>
    <s v="Stockwell Gold Paper Clips"/>
    <n v="3.68"/>
    <n v="2"/>
    <n v="0"/>
    <n v="1.8031999999999999"/>
  </r>
  <r>
    <n v="1466"/>
    <x v="696"/>
    <x v="2"/>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34"/>
    <d v="2014-12-14T00:00:00"/>
    <s v="Standard Class"/>
    <s v="DK-12835"/>
    <s v="Damala Kotsonis"/>
    <x v="1"/>
    <s v="United States"/>
    <s v="Detroit"/>
    <x v="12"/>
    <n v="48234"/>
    <x v="2"/>
    <s v="FUR-CH-10000847"/>
    <x v="0"/>
    <x v="1"/>
    <s v="Global Executive Mid-Back Manager's Chair"/>
    <n v="872.94"/>
    <n v="3"/>
    <n v="0"/>
    <n v="226.96440000000001"/>
  </r>
  <r>
    <n v="1470"/>
    <x v="698"/>
    <x v="3"/>
    <x v="34"/>
    <d v="2014-12-14T00:00:00"/>
    <s v="Standard Class"/>
    <s v="DK-12835"/>
    <s v="Damala Kotsonis"/>
    <x v="1"/>
    <s v="United States"/>
    <s v="Detroit"/>
    <x v="12"/>
    <n v="48234"/>
    <x v="2"/>
    <s v="OFF-BI-10003982"/>
    <x v="1"/>
    <x v="8"/>
    <s v="Wilson Jones Century Plastic Molded Ring Binders"/>
    <n v="41.54"/>
    <n v="2"/>
    <n v="0"/>
    <n v="19.523800000000001"/>
  </r>
  <r>
    <n v="1471"/>
    <x v="698"/>
    <x v="3"/>
    <x v="34"/>
    <d v="2014-12-14T00:00:00"/>
    <s v="Standard Class"/>
    <s v="DK-12835"/>
    <s v="Damala Kotsonis"/>
    <x v="1"/>
    <s v="United States"/>
    <s v="Detroit"/>
    <x v="12"/>
    <n v="48234"/>
    <x v="2"/>
    <s v="OFF-PA-10001293"/>
    <x v="1"/>
    <x v="10"/>
    <s v="Xerox 1946"/>
    <n v="12.96"/>
    <n v="2"/>
    <n v="0"/>
    <n v="6.2207999999999997"/>
  </r>
  <r>
    <n v="1472"/>
    <x v="699"/>
    <x v="1"/>
    <x v="496"/>
    <d v="2012-09-27T00:00:00"/>
    <s v="Second Class"/>
    <s v="ON-18715"/>
    <s v="Odella Nelson"/>
    <x v="1"/>
    <s v="United States"/>
    <s v="Philadelphia"/>
    <x v="9"/>
    <n v="19120"/>
    <x v="3"/>
    <s v="OFF-AR-10000634"/>
    <x v="1"/>
    <x v="6"/>
    <s v="Newell 320"/>
    <n v="6.8479999999999999"/>
    <n v="2"/>
    <n v="0.2"/>
    <n v="0.59919999999999995"/>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8000000000004"/>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03"/>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123"/>
    <d v="2014-11-21T00:00:00"/>
    <s v="First Class"/>
    <s v="KD-16345"/>
    <s v="Katherine Ducich"/>
    <x v="0"/>
    <s v="United States"/>
    <s v="Westminster"/>
    <x v="1"/>
    <n v="92683"/>
    <x v="1"/>
    <s v="TEC-PH-10000376"/>
    <x v="2"/>
    <x v="7"/>
    <s v="Square Credit Card Reader"/>
    <n v="31.968"/>
    <n v="4"/>
    <n v="0.2"/>
    <n v="2.3976000000000002"/>
  </r>
  <r>
    <n v="1480"/>
    <x v="706"/>
    <x v="0"/>
    <x v="499"/>
    <d v="2013-12-09T00:00:00"/>
    <s v="Standard Class"/>
    <s v="MK-18160"/>
    <s v="Mike Kennedy"/>
    <x v="0"/>
    <s v="United States"/>
    <s v="San Francisco"/>
    <x v="1"/>
    <n v="94122"/>
    <x v="1"/>
    <s v="OFF-PA-10002262"/>
    <x v="1"/>
    <x v="10"/>
    <s v="Xerox 192"/>
    <n v="25.92"/>
    <n v="4"/>
    <n v="0"/>
    <n v="12.441599999999999"/>
  </r>
  <r>
    <n v="1481"/>
    <x v="706"/>
    <x v="0"/>
    <x v="499"/>
    <d v="2013-12-09T00:00:00"/>
    <s v="Standard Class"/>
    <s v="MK-18160"/>
    <s v="Mike Kennedy"/>
    <x v="0"/>
    <s v="United States"/>
    <s v="San Francisco"/>
    <x v="1"/>
    <n v="94122"/>
    <x v="1"/>
    <s v="OFF-PA-10002464"/>
    <x v="1"/>
    <x v="10"/>
    <s v="HP Office Recycled Paper (20Lb. and 87 Bright)"/>
    <n v="40.46"/>
    <n v="7"/>
    <n v="0"/>
    <n v="19.825399999999998"/>
  </r>
  <r>
    <n v="1482"/>
    <x v="706"/>
    <x v="0"/>
    <x v="499"/>
    <d v="2013-12-09T00:00:00"/>
    <s v="Standard Class"/>
    <s v="MK-18160"/>
    <s v="Mike Kennedy"/>
    <x v="0"/>
    <s v="United States"/>
    <s v="San Francisco"/>
    <x v="1"/>
    <n v="94122"/>
    <x v="1"/>
    <s v="OFF-ST-10002214"/>
    <x v="1"/>
    <x v="4"/>
    <s v="X-Rack File for Hanging Folders"/>
    <n v="33.869999999999997"/>
    <n v="3"/>
    <n v="0"/>
    <n v="8.8062000000000005"/>
  </r>
  <r>
    <n v="1483"/>
    <x v="707"/>
    <x v="3"/>
    <x v="326"/>
    <d v="2014-08-29T00:00:00"/>
    <s v="Second Class"/>
    <s v="DW-13540"/>
    <s v="Don Weiss"/>
    <x v="0"/>
    <s v="United States"/>
    <s v="Jackson"/>
    <x v="18"/>
    <n v="38301"/>
    <x v="0"/>
    <s v="OFF-AR-10003560"/>
    <x v="1"/>
    <x v="6"/>
    <s v="Zebra Zazzle Fluorescent Highlighters"/>
    <n v="9.7279999999999998"/>
    <n v="2"/>
    <n v="0.2"/>
    <n v="1.7023999999999999"/>
  </r>
  <r>
    <n v="1484"/>
    <x v="707"/>
    <x v="3"/>
    <x v="326"/>
    <d v="2014-08-29T00:00:00"/>
    <s v="Second Class"/>
    <s v="DW-13540"/>
    <s v="Don Weiss"/>
    <x v="0"/>
    <s v="United States"/>
    <s v="Jackson"/>
    <x v="18"/>
    <n v="38301"/>
    <x v="0"/>
    <s v="OFF-PA-10000130"/>
    <x v="1"/>
    <x v="10"/>
    <s v="Xerox 199"/>
    <n v="3.4239999999999999"/>
    <n v="1"/>
    <n v="0.2"/>
    <n v="1.07"/>
  </r>
  <r>
    <n v="1485"/>
    <x v="708"/>
    <x v="0"/>
    <x v="500"/>
    <d v="2013-10-19T00:00:00"/>
    <s v="Standard Class"/>
    <s v="CP-12340"/>
    <s v="Christine Phan"/>
    <x v="1"/>
    <s v="United States"/>
    <s v="Seattle"/>
    <x v="4"/>
    <n v="98115"/>
    <x v="1"/>
    <s v="TEC-AC-10000865"/>
    <x v="2"/>
    <x v="11"/>
    <s v="WD My Passport Ultra 500GB Portable External Hard Drive"/>
    <n v="177"/>
    <n v="3"/>
    <n v="0"/>
    <n v="30.09"/>
  </r>
  <r>
    <n v="1486"/>
    <x v="709"/>
    <x v="2"/>
    <x v="501"/>
    <d v="2011-12-03T00:00:00"/>
    <s v="Standard Class"/>
    <s v="MS-17770"/>
    <s v="Maxwell Schwartz"/>
    <x v="0"/>
    <s v="United States"/>
    <s v="New York City"/>
    <x v="15"/>
    <n v="10035"/>
    <x v="3"/>
    <s v="OFF-FA-10003021"/>
    <x v="1"/>
    <x v="13"/>
    <s v="Staples"/>
    <n v="3.76"/>
    <n v="2"/>
    <n v="0"/>
    <n v="1.3160000000000001"/>
  </r>
  <r>
    <n v="1487"/>
    <x v="710"/>
    <x v="1"/>
    <x v="502"/>
    <d v="2012-11-07T00:00:00"/>
    <s v="Standard Class"/>
    <s v="CM-12655"/>
    <s v="Corinna Mitchell"/>
    <x v="2"/>
    <s v="United States"/>
    <s v="Los Angeles"/>
    <x v="1"/>
    <n v="90008"/>
    <x v="1"/>
    <s v="TEC-PH-10003580"/>
    <x v="2"/>
    <x v="7"/>
    <s v="Cisco IP Phone 7961G-GE VoIP phone"/>
    <n v="1212.848"/>
    <n v="7"/>
    <n v="0.2"/>
    <n v="106.1242"/>
  </r>
  <r>
    <n v="1488"/>
    <x v="710"/>
    <x v="1"/>
    <x v="502"/>
    <d v="2012-11-07T00:00:00"/>
    <s v="Standard Class"/>
    <s v="CM-12655"/>
    <s v="Corinna Mitchell"/>
    <x v="2"/>
    <s v="United States"/>
    <s v="Los Angeles"/>
    <x v="1"/>
    <n v="90008"/>
    <x v="1"/>
    <s v="TEC-AC-10001109"/>
    <x v="2"/>
    <x v="11"/>
    <s v="Logitech Trackman Marble Mouse"/>
    <n v="89.97"/>
    <n v="3"/>
    <n v="0"/>
    <n v="37.787399999999998"/>
  </r>
  <r>
    <n v="1489"/>
    <x v="710"/>
    <x v="1"/>
    <x v="502"/>
    <d v="2012-11-07T00:00:00"/>
    <s v="Standard Class"/>
    <s v="CM-12655"/>
    <s v="Corinna Mitchell"/>
    <x v="2"/>
    <s v="United States"/>
    <s v="Los Angeles"/>
    <x v="1"/>
    <n v="90008"/>
    <x v="1"/>
    <s v="FUR-FU-10003347"/>
    <x v="0"/>
    <x v="5"/>
    <s v="Coloredge Poster Frame"/>
    <n v="42.6"/>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1999999999998"/>
  </r>
  <r>
    <n v="1495"/>
    <x v="715"/>
    <x v="2"/>
    <x v="506"/>
    <d v="2011-12-19T00:00:00"/>
    <s v="Second Class"/>
    <s v="RF-19840"/>
    <s v="Roy Franzö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d v="2013-10-21T00:00:00"/>
    <s v="First Class"/>
    <s v="NK-18490"/>
    <s v="Neil Knudson"/>
    <x v="2"/>
    <s v="United States"/>
    <s v="San Francisco"/>
    <x v="1"/>
    <n v="94122"/>
    <x v="1"/>
    <s v="OFF-BI-10003981"/>
    <x v="1"/>
    <x v="8"/>
    <s v="Avery Durable Plastic 1&quot; Binders"/>
    <n v="18.16"/>
    <n v="5"/>
    <n v="0.2"/>
    <n v="6.5830000000000002"/>
  </r>
  <r>
    <n v="1500"/>
    <x v="718"/>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105"/>
    <d v="2014-11-19T00:00:00"/>
    <s v="Standard Class"/>
    <s v="NG-18430"/>
    <s v="Nathan Gelder"/>
    <x v="0"/>
    <s v="United States"/>
    <s v="Austin"/>
    <x v="5"/>
    <n v="78745"/>
    <x v="2"/>
    <s v="OFF-PA-10003823"/>
    <x v="1"/>
    <x v="10"/>
    <s v="Xerox 197"/>
    <n v="223.05600000000001"/>
    <n v="9"/>
    <n v="0.2"/>
    <n v="69.704999999999998"/>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12-02T00:00:00"/>
    <s v="Standard Class"/>
    <s v="AT-10435"/>
    <s v="Alyssa Tate"/>
    <x v="2"/>
    <s v="United States"/>
    <s v="Los Angeles"/>
    <x v="1"/>
    <n v="90045"/>
    <x v="1"/>
    <s v="FUR-FU-10000010"/>
    <x v="0"/>
    <x v="5"/>
    <s v="DAX Value U-Channel Document Frames, Easel Back"/>
    <n v="9.94"/>
    <n v="2"/>
    <n v="0"/>
    <n v="3.0813999999999999"/>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
    <n v="6"/>
    <n v="0.2"/>
    <n v="-175.8708"/>
  </r>
  <r>
    <n v="1507"/>
    <x v="721"/>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8"/>
  </r>
  <r>
    <n v="1509"/>
    <x v="723"/>
    <x v="3"/>
    <x v="389"/>
    <d v="2014-12-11T00:00:00"/>
    <s v="Same Day"/>
    <s v="LS-16975"/>
    <s v="Lindsay Shagiari"/>
    <x v="2"/>
    <s v="United States"/>
    <s v="Omaha"/>
    <x v="8"/>
    <n v="68104"/>
    <x v="2"/>
    <s v="OFF-BI-10004965"/>
    <x v="1"/>
    <x v="8"/>
    <s v="Ibico Covers for Plastic or Wire Binding Elements"/>
    <n v="34.5"/>
    <n v="3"/>
    <n v="0"/>
    <n v="15.525"/>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4"/>
  </r>
  <r>
    <n v="1512"/>
    <x v="725"/>
    <x v="3"/>
    <x v="92"/>
    <d v="2014-07-02T00:00:00"/>
    <s v="Standard Class"/>
    <s v="NH-18610"/>
    <s v="Nicole Hansen"/>
    <x v="1"/>
    <s v="United States"/>
    <s v="Pomona"/>
    <x v="1"/>
    <n v="91767"/>
    <x v="1"/>
    <s v="OFF-AR-10003514"/>
    <x v="1"/>
    <x v="6"/>
    <s v="4009 Highlighters by Sanford"/>
    <n v="35.82"/>
    <n v="9"/>
    <n v="0"/>
    <n v="11.820600000000001"/>
  </r>
  <r>
    <n v="1513"/>
    <x v="726"/>
    <x v="3"/>
    <x v="238"/>
    <d v="2014-08-23T00:00:00"/>
    <s v="Standard Class"/>
    <s v="RA-19915"/>
    <s v="Russell Applegate"/>
    <x v="0"/>
    <s v="United States"/>
    <s v="Dallas"/>
    <x v="5"/>
    <n v="75220"/>
    <x v="2"/>
    <s v="OFF-ST-10002276"/>
    <x v="1"/>
    <x v="4"/>
    <s v="Safco Steel Mobile File Cart"/>
    <n v="200.06399999999999"/>
    <n v="3"/>
    <n v="0.2"/>
    <n v="12.504"/>
  </r>
  <r>
    <n v="1514"/>
    <x v="726"/>
    <x v="3"/>
    <x v="238"/>
    <d v="2014-08-23T00:00:00"/>
    <s v="Standard Class"/>
    <s v="RA-19915"/>
    <s v="Russell Applegate"/>
    <x v="0"/>
    <s v="United States"/>
    <s v="Dallas"/>
    <x v="5"/>
    <n v="75220"/>
    <x v="2"/>
    <s v="OFF-BI-10001098"/>
    <x v="1"/>
    <x v="8"/>
    <s v="Acco D-Ring Binder w/DublLock"/>
    <n v="21.38"/>
    <n v="5"/>
    <n v="0.8"/>
    <n v="-33.139000000000003"/>
  </r>
  <r>
    <n v="1515"/>
    <x v="726"/>
    <x v="3"/>
    <x v="238"/>
    <d v="2014-08-23T00:00:00"/>
    <s v="Standard Class"/>
    <s v="RA-19915"/>
    <s v="Russell Applegate"/>
    <x v="0"/>
    <s v="United States"/>
    <s v="Dallas"/>
    <x v="5"/>
    <n v="75220"/>
    <x v="2"/>
    <s v="OFF-BI-10001636"/>
    <x v="1"/>
    <x v="8"/>
    <s v="Ibico Plastic and Wire Spiral Binding Combs"/>
    <n v="6.7439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08"/>
  </r>
  <r>
    <n v="1517"/>
    <x v="728"/>
    <x v="3"/>
    <x v="389"/>
    <d v="2014-12-15T00:00:00"/>
    <s v="Second Class"/>
    <s v="MC-17845"/>
    <s v="Michael Chen"/>
    <x v="0"/>
    <s v="United States"/>
    <s v="North Las Vegas"/>
    <x v="33"/>
    <n v="89031"/>
    <x v="1"/>
    <s v="FUR-TA-10004256"/>
    <x v="0"/>
    <x v="3"/>
    <s v="Bretford “Just In Time” Height-Adjustable Multi-Task Work Tables"/>
    <n v="1669.6"/>
    <n v="4"/>
    <n v="0"/>
    <n v="116.872"/>
  </r>
  <r>
    <n v="1518"/>
    <x v="729"/>
    <x v="2"/>
    <x v="511"/>
    <d v="2011-02-07T00:00:00"/>
    <s v="Second Class"/>
    <s v="TB-21400"/>
    <s v="Tom Boeckenhauer"/>
    <x v="0"/>
    <s v="United States"/>
    <s v="Seattle"/>
    <x v="4"/>
    <n v="98105"/>
    <x v="1"/>
    <s v="OFF-BI-10004593"/>
    <x v="1"/>
    <x v="8"/>
    <s v="Ibico Laser Imprintable Binding System Covers"/>
    <n v="83.84"/>
    <n v="2"/>
    <n v="0.2"/>
    <n v="27.248000000000001"/>
  </r>
  <r>
    <n v="1519"/>
    <x v="729"/>
    <x v="2"/>
    <x v="511"/>
    <d v="2011-02-07T00:00:00"/>
    <s v="Second Class"/>
    <s v="TB-21400"/>
    <s v="Tom Boeckenhauer"/>
    <x v="0"/>
    <s v="United States"/>
    <s v="Seattle"/>
    <x v="4"/>
    <n v="98105"/>
    <x v="1"/>
    <s v="OFF-BI-10002827"/>
    <x v="1"/>
    <x v="8"/>
    <s v="Avery Durable Poly Binders"/>
    <n v="13.27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d v="2014-04-22T00:00:00"/>
    <s v="Standard Class"/>
    <s v="PL-18925"/>
    <s v="Paul Lucas"/>
    <x v="2"/>
    <s v="United States"/>
    <s v="Chicago"/>
    <x v="10"/>
    <n v="60610"/>
    <x v="2"/>
    <s v="OFF-AR-10001419"/>
    <x v="1"/>
    <x v="6"/>
    <s v="Newell 325"/>
    <n v="16.52"/>
    <n v="5"/>
    <n v="0.2"/>
    <n v="2.0649999999999999"/>
  </r>
  <r>
    <n v="1522"/>
    <x v="732"/>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2-11T00:00:00"/>
    <s v="Standard Class"/>
    <s v="GH-14425"/>
    <s v="Gary Hwang"/>
    <x v="0"/>
    <s v="United States"/>
    <s v="Tucson"/>
    <x v="16"/>
    <n v="85705"/>
    <x v="1"/>
    <s v="OFF-PA-10002586"/>
    <x v="1"/>
    <x v="10"/>
    <s v="Xerox 1970"/>
    <n v="19.920000000000002"/>
    <n v="5"/>
    <n v="0.2"/>
    <n v="6.7229999999999999"/>
  </r>
  <r>
    <n v="1524"/>
    <x v="732"/>
    <x v="1"/>
    <x v="401"/>
    <d v="2012-12-11T00:00:00"/>
    <s v="Standard Class"/>
    <s v="GH-14425"/>
    <s v="Gary Hwang"/>
    <x v="0"/>
    <s v="United States"/>
    <s v="Tucson"/>
    <x v="16"/>
    <n v="85705"/>
    <x v="1"/>
    <s v="OFF-PA-10003039"/>
    <x v="1"/>
    <x v="10"/>
    <s v="Xerox 1960"/>
    <n v="198.27199999999999"/>
    <n v="8"/>
    <n v="0.2"/>
    <n v="61.96"/>
  </r>
  <r>
    <n v="1525"/>
    <x v="732"/>
    <x v="1"/>
    <x v="401"/>
    <d v="2012-12-11T00:00:00"/>
    <s v="Standard Class"/>
    <s v="GH-14425"/>
    <s v="Gary Hwang"/>
    <x v="0"/>
    <s v="United States"/>
    <s v="Tucson"/>
    <x v="16"/>
    <n v="85705"/>
    <x v="1"/>
    <s v="OFF-ST-10004804"/>
    <x v="1"/>
    <x v="4"/>
    <s v="Belkin 19&quot; Vented Equipment Shelf, Black"/>
    <n v="247.10400000000001"/>
    <n v="6"/>
    <n v="0.2"/>
    <n v="-58.687199999999997"/>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405"/>
    <d v="2013-07-28T00:00:00"/>
    <s v="Standard Class"/>
    <s v="CJ-12010"/>
    <s v="Caroline Jumper"/>
    <x v="0"/>
    <s v="United States"/>
    <s v="Allentown"/>
    <x v="9"/>
    <n v="18103"/>
    <x v="3"/>
    <s v="OFF-AR-10002221"/>
    <x v="1"/>
    <x v="6"/>
    <s v="12 Colored Short Pencils"/>
    <n v="4.16"/>
    <n v="2"/>
    <n v="0.2"/>
    <n v="0.36399999999999999"/>
  </r>
  <r>
    <n v="1528"/>
    <x v="733"/>
    <x v="0"/>
    <x v="405"/>
    <d v="2013-07-28T00:00:00"/>
    <s v="Standard Class"/>
    <s v="CJ-12010"/>
    <s v="Caroline Jumper"/>
    <x v="0"/>
    <s v="United States"/>
    <s v="Allentown"/>
    <x v="9"/>
    <n v="18103"/>
    <x v="3"/>
    <s v="FUR-FU-10002456"/>
    <x v="0"/>
    <x v="5"/>
    <s v="Master Caster Door Stop, Large Neon Orange"/>
    <n v="11.648"/>
    <n v="2"/>
    <n v="0.2"/>
    <n v="3.3488000000000002"/>
  </r>
  <r>
    <n v="1529"/>
    <x v="734"/>
    <x v="1"/>
    <x v="209"/>
    <d v="2012-11-10T00:00:00"/>
    <s v="Second Class"/>
    <s v="MC-18130"/>
    <s v="Mike Caudle"/>
    <x v="1"/>
    <s v="United States"/>
    <s v="Newark"/>
    <x v="13"/>
    <n v="19711"/>
    <x v="3"/>
    <s v="OFF-FA-10004968"/>
    <x v="1"/>
    <x v="13"/>
    <s v="Rubber Band Ball"/>
    <n v="26.18"/>
    <n v="7"/>
    <n v="0"/>
    <n v="0.52359999999999995"/>
  </r>
  <r>
    <n v="1530"/>
    <x v="734"/>
    <x v="1"/>
    <x v="209"/>
    <d v="2012-11-10T00:00:00"/>
    <s v="Second Class"/>
    <s v="MC-18130"/>
    <s v="Mike Caudle"/>
    <x v="1"/>
    <s v="United States"/>
    <s v="Newark"/>
    <x v="13"/>
    <n v="19711"/>
    <x v="3"/>
    <s v="OFF-PA-10001274"/>
    <x v="1"/>
    <x v="10"/>
    <s v="Loose Memo Sheets"/>
    <n v="7.3"/>
    <n v="2"/>
    <n v="0"/>
    <n v="3.431"/>
  </r>
  <r>
    <n v="1531"/>
    <x v="735"/>
    <x v="1"/>
    <x v="514"/>
    <d v="2012-03-31T00:00:00"/>
    <s v="Standard Class"/>
    <s v="BV-11245"/>
    <s v="Benjamin Venier"/>
    <x v="1"/>
    <s v="United States"/>
    <s v="Miami"/>
    <x v="2"/>
    <n v="33142"/>
    <x v="0"/>
    <s v="OFF-PA-10001125"/>
    <x v="1"/>
    <x v="10"/>
    <s v="Xerox 1988"/>
    <n v="74.352000000000004"/>
    <n v="3"/>
    <n v="0.2"/>
    <n v="23.234999999999999"/>
  </r>
  <r>
    <n v="1532"/>
    <x v="736"/>
    <x v="3"/>
    <x v="515"/>
    <d v="2014-09-06T00:00:00"/>
    <s v="Standard Class"/>
    <s v="JF-15490"/>
    <s v="Jeremy Farry"/>
    <x v="0"/>
    <s v="United States"/>
    <s v="Tempe"/>
    <x v="16"/>
    <n v="85281"/>
    <x v="1"/>
    <s v="OFF-ST-10000344"/>
    <x v="1"/>
    <x v="4"/>
    <s v="Neat Ideas Personal Hanging Folder Files, Black"/>
    <n v="10.744"/>
    <n v="1"/>
    <n v="0.2"/>
    <n v="0.80579999999999996"/>
  </r>
  <r>
    <n v="1533"/>
    <x v="736"/>
    <x v="3"/>
    <x v="515"/>
    <d v="2014-09-06T00:00:00"/>
    <s v="Standard Class"/>
    <s v="JF-15490"/>
    <s v="Jeremy Farry"/>
    <x v="0"/>
    <s v="United States"/>
    <s v="Tempe"/>
    <x v="16"/>
    <n v="85281"/>
    <x v="1"/>
    <s v="OFF-FA-10000585"/>
    <x v="1"/>
    <x v="13"/>
    <s v="OIC Bulk Pack Metal Binder Clips"/>
    <n v="8.3759999999999994"/>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3"/>
    <n v="2"/>
    <n v="0.15"/>
    <n v="16.7986"/>
  </r>
  <r>
    <n v="1536"/>
    <x v="739"/>
    <x v="0"/>
    <x v="517"/>
    <d v="2013-11-03T00:00:00"/>
    <s v="Standard Class"/>
    <s v="JM-15655"/>
    <s v="Jim Mitchum"/>
    <x v="1"/>
    <s v="United States"/>
    <s v="Bridgeton"/>
    <x v="30"/>
    <n v="8302"/>
    <x v="3"/>
    <s v="OFF-ST-10000419"/>
    <x v="1"/>
    <x v="4"/>
    <s v="Rogers Jumbo File, Granite"/>
    <n v="40.74"/>
    <n v="3"/>
    <n v="0"/>
    <n v="0.40739999999999998"/>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d v="2014-09-18T00:00:00"/>
    <s v="Second Class"/>
    <s v="CL-11890"/>
    <s v="Carl Ludwig"/>
    <x v="0"/>
    <s v="United States"/>
    <s v="Everett"/>
    <x v="31"/>
    <n v="2149"/>
    <x v="3"/>
    <s v="TEC-PH-10000439"/>
    <x v="2"/>
    <x v="7"/>
    <s v="GE DSL Phone Line Filter"/>
    <n v="39.99"/>
    <n v="1"/>
    <n v="0"/>
    <n v="11.597099999999999"/>
  </r>
  <r>
    <n v="1539"/>
    <x v="740"/>
    <x v="3"/>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175"/>
    <d v="2014-09-18T00:00:00"/>
    <s v="Second Class"/>
    <s v="CL-11890"/>
    <s v="Carl Ludwig"/>
    <x v="0"/>
    <s v="United States"/>
    <s v="Everett"/>
    <x v="31"/>
    <n v="2149"/>
    <x v="3"/>
    <s v="FUR-BO-10002545"/>
    <x v="0"/>
    <x v="0"/>
    <s v="Atlantic Metals Mobile 3-Shelf Bookcases, Custom Colors"/>
    <n v="782.94"/>
    <n v="3"/>
    <n v="0"/>
    <n v="203.56440000000001"/>
  </r>
  <r>
    <n v="1541"/>
    <x v="740"/>
    <x v="3"/>
    <x v="175"/>
    <d v="2014-09-18T00:00:00"/>
    <s v="Second Class"/>
    <s v="CL-11890"/>
    <s v="Carl Ludwig"/>
    <x v="0"/>
    <s v="United States"/>
    <s v="Everett"/>
    <x v="31"/>
    <n v="2149"/>
    <x v="3"/>
    <s v="OFF-BI-10001765"/>
    <x v="1"/>
    <x v="8"/>
    <s v="Wilson Jones Heavy-Duty Casebound Ring Binders with Metal Hinges"/>
    <n v="242.48"/>
    <n v="7"/>
    <n v="0"/>
    <n v="116.3904"/>
  </r>
  <r>
    <n v="1542"/>
    <x v="741"/>
    <x v="2"/>
    <x v="518"/>
    <d v="2011-03-16T00:00:00"/>
    <s v="Second Class"/>
    <s v="CK-12205"/>
    <s v="Chloris Kastensmidt"/>
    <x v="0"/>
    <s v="United States"/>
    <s v="Columbus"/>
    <x v="24"/>
    <n v="43229"/>
    <x v="3"/>
    <s v="FUR-FU-10003981"/>
    <x v="0"/>
    <x v="5"/>
    <s v="Eldon Wave Desk Accessories"/>
    <n v="8.32"/>
    <n v="5"/>
    <n v="0.2"/>
    <n v="2.2879999999999998"/>
  </r>
  <r>
    <n v="1543"/>
    <x v="741"/>
    <x v="2"/>
    <x v="518"/>
    <d v="2011-03-16T00:00:00"/>
    <s v="Second Class"/>
    <s v="CK-12205"/>
    <s v="Chloris Kastensmidt"/>
    <x v="0"/>
    <s v="United States"/>
    <s v="Columbus"/>
    <x v="24"/>
    <n v="43229"/>
    <x v="3"/>
    <s v="OFF-FA-10001561"/>
    <x v="1"/>
    <x v="13"/>
    <s v="Stockwell Push Pins"/>
    <n v="10.464"/>
    <n v="6"/>
    <n v="0.2"/>
    <n v="1.7003999999999999"/>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521"/>
    <d v="2012-11-27T00:00:00"/>
    <s v="Standard Class"/>
    <s v="VB-21745"/>
    <s v="Victoria Brennan"/>
    <x v="1"/>
    <s v="United States"/>
    <s v="San Antonio"/>
    <x v="5"/>
    <n v="78207"/>
    <x v="2"/>
    <s v="OFF-PA-10000994"/>
    <x v="1"/>
    <x v="10"/>
    <s v="Xerox 1915"/>
    <n v="335.52"/>
    <n v="4"/>
    <n v="0.2"/>
    <n v="117.432"/>
  </r>
  <r>
    <n v="1548"/>
    <x v="744"/>
    <x v="1"/>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7-08T00:00:00"/>
    <s v="First Class"/>
    <s v="EP-13915"/>
    <s v="Emily Phan"/>
    <x v="0"/>
    <s v="United States"/>
    <s v="New York City"/>
    <x v="15"/>
    <n v="10011"/>
    <x v="3"/>
    <s v="TEC-CO-10001046"/>
    <x v="2"/>
    <x v="16"/>
    <s v="Canon Imageclass D680 Copier / Fax"/>
    <n v="559.99199999999996"/>
    <n v="1"/>
    <n v="0.2"/>
    <n v="174.9975"/>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d v="2014-10-22T00:00:00"/>
    <s v="Standard Class"/>
    <s v="BO-11425"/>
    <s v="Bobby Odegard"/>
    <x v="0"/>
    <s v="United States"/>
    <s v="Richmond"/>
    <x v="0"/>
    <n v="40475"/>
    <x v="0"/>
    <s v="OFF-BI-10003719"/>
    <x v="1"/>
    <x v="8"/>
    <s v="Large Capacity Hanging Post Binders"/>
    <n v="124.75"/>
    <n v="5"/>
    <n v="0"/>
    <n v="57.384999999999998"/>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2"/>
  </r>
  <r>
    <n v="1559"/>
    <x v="753"/>
    <x v="1"/>
    <x v="199"/>
    <d v="2012-03-18T00:00:00"/>
    <s v="Second Class"/>
    <s v="JE-15475"/>
    <s v="Jeremy Ellison"/>
    <x v="0"/>
    <s v="United States"/>
    <s v="Seattle"/>
    <x v="4"/>
    <n v="98103"/>
    <x v="1"/>
    <s v="FUR-TA-10001039"/>
    <x v="0"/>
    <x v="3"/>
    <s v="KI Adjustable-Height Table"/>
    <n v="171.96"/>
    <n v="2"/>
    <n v="0"/>
    <n v="44.709600000000002"/>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8"/>
  </r>
  <r>
    <n v="1563"/>
    <x v="757"/>
    <x v="3"/>
    <x v="160"/>
    <d v="2014-07-01T00:00:00"/>
    <s v="Same Day"/>
    <s v="SG-20470"/>
    <s v="Sheri Gordon"/>
    <x v="0"/>
    <s v="United States"/>
    <s v="New York City"/>
    <x v="15"/>
    <n v="10011"/>
    <x v="3"/>
    <s v="FUR-TA-10000577"/>
    <x v="0"/>
    <x v="3"/>
    <s v="Bretford CR4500 Series Slim Rectangular Table"/>
    <n v="1044.6300000000001"/>
    <n v="5"/>
    <n v="0.4"/>
    <n v="-295.9785"/>
  </r>
  <r>
    <n v="1564"/>
    <x v="758"/>
    <x v="1"/>
    <x v="529"/>
    <d v="2012-11-09T00:00:00"/>
    <s v="Same Day"/>
    <s v="CM-12190"/>
    <s v="Charlotte Melton"/>
    <x v="0"/>
    <s v="United States"/>
    <s v="Philadelphia"/>
    <x v="9"/>
    <n v="19134"/>
    <x v="3"/>
    <s v="OFF-PA-10004000"/>
    <x v="1"/>
    <x v="10"/>
    <s v="While You Were Out Pads, 50 per Pad, 4 x 5 1/4, Green Cycle"/>
    <n v="11.352"/>
    <n v="3"/>
    <n v="0.2"/>
    <n v="4.1151"/>
  </r>
  <r>
    <n v="1565"/>
    <x v="759"/>
    <x v="2"/>
    <x v="530"/>
    <d v="2011-03-04T00:00:00"/>
    <s v="Same Day"/>
    <s v="CL-12565"/>
    <s v="Clay Ludtke"/>
    <x v="0"/>
    <s v="United States"/>
    <s v="Columbia"/>
    <x v="20"/>
    <n v="29203"/>
    <x v="0"/>
    <s v="OFF-ST-10001370"/>
    <x v="1"/>
    <x v="4"/>
    <s v="Sensible Storage WireTech Storage Systems"/>
    <n v="354.9"/>
    <n v="5"/>
    <n v="0"/>
    <n v="17.745000000000001"/>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239"/>
    <d v="2012-11-30T00:00:00"/>
    <s v="First Class"/>
    <s v="AW-10840"/>
    <s v="Anthony Witt"/>
    <x v="0"/>
    <s v="United States"/>
    <s v="Allen"/>
    <x v="5"/>
    <n v="75002"/>
    <x v="2"/>
    <s v="TEC-AC-10003038"/>
    <x v="2"/>
    <x v="11"/>
    <s v="Kingston Digital DataTraveler 16GB USB 2.0"/>
    <n v="21.48"/>
    <n v="3"/>
    <n v="0.2"/>
    <n v="-0.26850000000000002"/>
  </r>
  <r>
    <n v="1568"/>
    <x v="761"/>
    <x v="1"/>
    <x v="239"/>
    <d v="2012-11-30T00:00:00"/>
    <s v="First Class"/>
    <s v="AW-10840"/>
    <s v="Anthony Witt"/>
    <x v="0"/>
    <s v="United States"/>
    <s v="Allen"/>
    <x v="5"/>
    <n v="75002"/>
    <x v="2"/>
    <s v="OFF-BI-10000088"/>
    <x v="1"/>
    <x v="8"/>
    <s v="GBC Imprintable Covers"/>
    <n v="8.7840000000000007"/>
    <n v="4"/>
    <n v="0.8"/>
    <n v="-13.61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12-01T00:00:00"/>
    <s v="Standard Class"/>
    <s v="AH-10075"/>
    <s v="Adam Hart"/>
    <x v="1"/>
    <s v="United States"/>
    <s v="Atlanta"/>
    <x v="32"/>
    <n v="30318"/>
    <x v="0"/>
    <s v="OFF-AR-10003504"/>
    <x v="1"/>
    <x v="6"/>
    <s v="Newell 347"/>
    <n v="12.84"/>
    <n v="3"/>
    <n v="0"/>
    <n v="3.7235999999999998"/>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9000000000003"/>
  </r>
  <r>
    <n v="1574"/>
    <x v="764"/>
    <x v="2"/>
    <x v="533"/>
    <d v="2011-11-25T00:00:00"/>
    <s v="First Class"/>
    <s v="SC-20095"/>
    <s v="Sanjit Chand"/>
    <x v="0"/>
    <s v="United States"/>
    <s v="Los Angeles"/>
    <x v="1"/>
    <n v="90004"/>
    <x v="1"/>
    <s v="FUR-CH-10000595"/>
    <x v="0"/>
    <x v="1"/>
    <s v="Safco Contoured Stacking Chairs"/>
    <n v="381.44"/>
    <n v="2"/>
    <n v="0.2"/>
    <n v="23.84"/>
  </r>
  <r>
    <n v="1575"/>
    <x v="765"/>
    <x v="2"/>
    <x v="534"/>
    <d v="2011-12-18T00:00:00"/>
    <s v="First Class"/>
    <s v="MC-18100"/>
    <s v="Mick Crebagga"/>
    <x v="0"/>
    <s v="United States"/>
    <s v="El Paso"/>
    <x v="5"/>
    <n v="79907"/>
    <x v="2"/>
    <s v="TEC-PH-10000169"/>
    <x v="2"/>
    <x v="7"/>
    <s v="ARKON Windshield Dashboard Air Vent Car Mount Holder"/>
    <n v="40.68"/>
    <n v="3"/>
    <n v="0.2"/>
    <n v="-9.1530000000000005"/>
  </r>
  <r>
    <n v="1576"/>
    <x v="765"/>
    <x v="2"/>
    <x v="534"/>
    <d v="2011-12-18T00:00:00"/>
    <s v="First Class"/>
    <s v="MC-18100"/>
    <s v="Mick Crebagga"/>
    <x v="0"/>
    <s v="United States"/>
    <s v="El Paso"/>
    <x v="5"/>
    <n v="79907"/>
    <x v="2"/>
    <s v="FUR-CH-10004675"/>
    <x v="0"/>
    <x v="1"/>
    <s v="Lifetime Advantage Folding Chairs, 4/Carton"/>
    <n v="763.28"/>
    <n v="5"/>
    <n v="0.3"/>
    <n v="-21.808"/>
  </r>
  <r>
    <n v="1577"/>
    <x v="766"/>
    <x v="0"/>
    <x v="183"/>
    <d v="2013-04-28T00:00:00"/>
    <s v="Standard Class"/>
    <s v="TT-21460"/>
    <s v="Tonja Turnell"/>
    <x v="2"/>
    <s v="United States"/>
    <s v="Aurora"/>
    <x v="10"/>
    <n v="60505"/>
    <x v="2"/>
    <s v="OFF-ST-10002406"/>
    <x v="1"/>
    <x v="4"/>
    <s v="Pizazz Global Quick File"/>
    <n v="23.952000000000002"/>
    <n v="2"/>
    <n v="0.2"/>
    <n v="2.3952"/>
  </r>
  <r>
    <n v="1578"/>
    <x v="767"/>
    <x v="0"/>
    <x v="454"/>
    <d v="2013-05-28T00:00:00"/>
    <s v="Standard Class"/>
    <s v="AP-10720"/>
    <s v="Anne Pryor"/>
    <x v="2"/>
    <s v="United States"/>
    <s v="Florence"/>
    <x v="19"/>
    <n v="35630"/>
    <x v="0"/>
    <s v="OFF-PA-10001526"/>
    <x v="1"/>
    <x v="10"/>
    <s v="Xerox 1949"/>
    <n v="4.9800000000000004"/>
    <n v="1"/>
    <n v="0"/>
    <n v="2.4401999999999999"/>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08-12T00:00:00"/>
    <s v="First Class"/>
    <s v="NP-18325"/>
    <s v="Naresj Patel"/>
    <x v="0"/>
    <s v="United States"/>
    <s v="New York City"/>
    <x v="15"/>
    <n v="10024"/>
    <x v="3"/>
    <s v="TEC-PH-10003012"/>
    <x v="2"/>
    <x v="7"/>
    <s v="Nortel Meridian M3904 Professional Digital phone"/>
    <n v="307.98"/>
    <n v="2"/>
    <n v="0"/>
    <n v="89.3142"/>
  </r>
  <r>
    <n v="1581"/>
    <x v="769"/>
    <x v="1"/>
    <x v="101"/>
    <d v="2012-08-12T00:00:00"/>
    <s v="First Class"/>
    <s v="NP-18325"/>
    <s v="Naresj Patel"/>
    <x v="0"/>
    <s v="United States"/>
    <s v="New York City"/>
    <x v="15"/>
    <n v="10024"/>
    <x v="3"/>
    <s v="FUR-TA-10002607"/>
    <x v="0"/>
    <x v="3"/>
    <s v="KI Conference Tables"/>
    <n v="382.80599999999998"/>
    <n v="9"/>
    <n v="0.4"/>
    <n v="-153.1224"/>
  </r>
  <r>
    <n v="1582"/>
    <x v="769"/>
    <x v="1"/>
    <x v="101"/>
    <d v="2012-08-12T00:00:00"/>
    <s v="First Class"/>
    <s v="NP-18325"/>
    <s v="Naresj Patel"/>
    <x v="0"/>
    <s v="United States"/>
    <s v="New York City"/>
    <x v="15"/>
    <n v="10024"/>
    <x v="3"/>
    <s v="OFF-ST-10000642"/>
    <x v="1"/>
    <x v="4"/>
    <s v="Tennsco Lockers, Gray"/>
    <n v="41.96"/>
    <n v="2"/>
    <n v="0"/>
    <n v="2.9371999999999998"/>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600000000001"/>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2"/>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5"/>
    <n v="3"/>
    <n v="0"/>
    <n v="5.0054999999999996"/>
  </r>
  <r>
    <n v="1589"/>
    <x v="769"/>
    <x v="1"/>
    <x v="101"/>
    <d v="2012-08-12T00:00:00"/>
    <s v="First Class"/>
    <s v="NP-18325"/>
    <s v="Naresj Patel"/>
    <x v="0"/>
    <s v="United States"/>
    <s v="New York City"/>
    <x v="15"/>
    <n v="10024"/>
    <x v="3"/>
    <s v="TEC-AC-10002600"/>
    <x v="2"/>
    <x v="11"/>
    <s v="Belkin QODE FastFit Bluetooth Keyboard"/>
    <n v="247.8"/>
    <n v="4"/>
    <n v="0"/>
    <n v="34.692"/>
  </r>
  <r>
    <n v="1590"/>
    <x v="770"/>
    <x v="0"/>
    <x v="536"/>
    <d v="2013-05-17T00:00:00"/>
    <s v="Standard Class"/>
    <s v="VG-21805"/>
    <s v="Vivek Grady"/>
    <x v="1"/>
    <s v="United States"/>
    <s v="Virginia Beach"/>
    <x v="17"/>
    <n v="23464"/>
    <x v="0"/>
    <s v="OFF-AR-10001662"/>
    <x v="1"/>
    <x v="6"/>
    <s v="Rogers Handheld Barrel Pencil Sharpener"/>
    <n v="10.96"/>
    <n v="4"/>
    <n v="0"/>
    <n v="2.9592000000000001"/>
  </r>
  <r>
    <n v="1591"/>
    <x v="771"/>
    <x v="0"/>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173"/>
    <d v="2013-04-20T00:00:00"/>
    <s v="Standard Class"/>
    <s v="MY-18295"/>
    <s v="Muhammed Yedwab"/>
    <x v="1"/>
    <s v="United States"/>
    <s v="Grapevine"/>
    <x v="5"/>
    <n v="76051"/>
    <x v="2"/>
    <s v="OFF-FA-10002988"/>
    <x v="1"/>
    <x v="13"/>
    <s v="Ideal Clamps"/>
    <n v="8.0399999999999991"/>
    <n v="5"/>
    <n v="0.2"/>
    <n v="2.9144999999999999"/>
  </r>
  <r>
    <n v="1593"/>
    <x v="772"/>
    <x v="1"/>
    <x v="537"/>
    <d v="2012-06-25T00:00:00"/>
    <s v="Second Class"/>
    <s v="RD-19480"/>
    <s v="Rick Duston"/>
    <x v="0"/>
    <s v="United States"/>
    <s v="Olympia"/>
    <x v="4"/>
    <n v="98502"/>
    <x v="1"/>
    <s v="TEC-PH-10004830"/>
    <x v="2"/>
    <x v="7"/>
    <s v="Pyle PRT45 Retro Home Telephone"/>
    <n v="201.56800000000001"/>
    <n v="4"/>
    <n v="0.2"/>
    <n v="22.676400000000001"/>
  </r>
  <r>
    <n v="1594"/>
    <x v="773"/>
    <x v="2"/>
    <x v="538"/>
    <d v="2011-10-19T00:00:00"/>
    <s v="Same Day"/>
    <s v="JF-15490"/>
    <s v="Jeremy Farry"/>
    <x v="0"/>
    <s v="United States"/>
    <s v="Los Angeles"/>
    <x v="1"/>
    <n v="90032"/>
    <x v="1"/>
    <s v="OFF-PA-10004519"/>
    <x v="1"/>
    <x v="10"/>
    <s v="Spiral Phone Message Books with Labels by Adams"/>
    <n v="13.44"/>
    <n v="3"/>
    <n v="0"/>
    <n v="6.5856000000000003"/>
  </r>
  <r>
    <n v="1595"/>
    <x v="774"/>
    <x v="1"/>
    <x v="539"/>
    <d v="2012-03-27T00:00:00"/>
    <s v="First Class"/>
    <s v="DP-13390"/>
    <s v="Dennis Pardue"/>
    <x v="2"/>
    <s v="United States"/>
    <s v="Peoria"/>
    <x v="10"/>
    <n v="61604"/>
    <x v="2"/>
    <s v="FUR-BO-10000362"/>
    <x v="0"/>
    <x v="0"/>
    <s v="Sauder Inglewood Library Bookcases"/>
    <n v="359.05799999999999"/>
    <n v="3"/>
    <n v="0.3"/>
    <n v="-35.905799999999999"/>
  </r>
  <r>
    <n v="1596"/>
    <x v="775"/>
    <x v="3"/>
    <x v="540"/>
    <d v="2014-05-13T00:00:00"/>
    <s v="Standard Class"/>
    <s v="MD-17350"/>
    <s v="Maribeth Dona"/>
    <x v="0"/>
    <s v="United States"/>
    <s v="Columbus"/>
    <x v="24"/>
    <n v="43229"/>
    <x v="3"/>
    <s v="FUR-CH-10004540"/>
    <x v="0"/>
    <x v="1"/>
    <s v="Global Chrome Stack Chair"/>
    <n v="47.991999999999997"/>
    <n v="2"/>
    <n v="0.3"/>
    <n v="-2.0568"/>
  </r>
  <r>
    <n v="1597"/>
    <x v="776"/>
    <x v="3"/>
    <x v="524"/>
    <d v="2014-10-19T00:00:00"/>
    <s v="First Class"/>
    <s v="MY-17380"/>
    <s v="Maribeth Yedwab"/>
    <x v="1"/>
    <s v="United States"/>
    <s v="New York City"/>
    <x v="15"/>
    <n v="10011"/>
    <x v="3"/>
    <s v="FUR-FU-10001290"/>
    <x v="0"/>
    <x v="5"/>
    <s v="Executive Impressions Supervisor Wall Clock"/>
    <n v="547.29999999999995"/>
    <n v="13"/>
    <n v="0"/>
    <n v="175.136"/>
  </r>
  <r>
    <n v="1598"/>
    <x v="777"/>
    <x v="3"/>
    <x v="123"/>
    <d v="2014-11-22T00:00:00"/>
    <s v="Second Class"/>
    <s v="AB-10150"/>
    <s v="Aimee Bixby"/>
    <x v="0"/>
    <s v="United States"/>
    <s v="Carrollton"/>
    <x v="5"/>
    <n v="75007"/>
    <x v="2"/>
    <s v="OFF-PA-10000308"/>
    <x v="1"/>
    <x v="10"/>
    <s v="Xerox 1901"/>
    <n v="16.896000000000001"/>
    <n v="4"/>
    <n v="0.2"/>
    <n v="5.28"/>
  </r>
  <r>
    <n v="1599"/>
    <x v="777"/>
    <x v="3"/>
    <x v="123"/>
    <d v="2014-11-22T00:00:00"/>
    <s v="Second Class"/>
    <s v="AB-10150"/>
    <s v="Aimee Bixby"/>
    <x v="0"/>
    <s v="United States"/>
    <s v="Carrollton"/>
    <x v="5"/>
    <n v="75007"/>
    <x v="2"/>
    <s v="OFF-SU-10001165"/>
    <x v="1"/>
    <x v="14"/>
    <s v="Acme Elite Stainless Steel Scissors"/>
    <n v="6.6719999999999997"/>
    <n v="1"/>
    <n v="0.2"/>
    <n v="0.50039999999999996"/>
  </r>
  <r>
    <n v="1600"/>
    <x v="777"/>
    <x v="3"/>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123"/>
    <d v="2014-11-22T00:00:00"/>
    <s v="Second Class"/>
    <s v="AB-10150"/>
    <s v="Aimee Bixby"/>
    <x v="0"/>
    <s v="United States"/>
    <s v="Carrollton"/>
    <x v="5"/>
    <n v="75007"/>
    <x v="2"/>
    <s v="FUR-FU-10001967"/>
    <x v="0"/>
    <x v="5"/>
    <s v="Telescoping Adjustable Floor Lamp"/>
    <n v="15.992000000000001"/>
    <n v="2"/>
    <n v="0.6"/>
    <n v="-13.993"/>
  </r>
  <r>
    <n v="1602"/>
    <x v="778"/>
    <x v="0"/>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25"/>
    <d v="2013-12-18T00:00:00"/>
    <s v="Standard Class"/>
    <s v="CA-12775"/>
    <s v="Cynthia Arntzen"/>
    <x v="0"/>
    <s v="United States"/>
    <s v="Smyrna"/>
    <x v="18"/>
    <n v="37167"/>
    <x v="0"/>
    <s v="OFF-AR-10003251"/>
    <x v="1"/>
    <x v="6"/>
    <s v="Prang Drawing Pencil Set"/>
    <n v="6.6719999999999997"/>
    <n v="3"/>
    <n v="0.2"/>
    <n v="1.6679999999999999"/>
  </r>
  <r>
    <n v="1604"/>
    <x v="780"/>
    <x v="3"/>
    <x v="329"/>
    <d v="2014-12-05T00:00:00"/>
    <s v="Standard Class"/>
    <s v="ME-17725"/>
    <s v="Max Engle"/>
    <x v="0"/>
    <s v="United States"/>
    <s v="Newark"/>
    <x v="13"/>
    <n v="19711"/>
    <x v="3"/>
    <s v="OFF-AR-10001044"/>
    <x v="1"/>
    <x v="6"/>
    <s v="BOSTON Ranger #55 Pencil Sharpener, Black"/>
    <n v="155.94"/>
    <n v="6"/>
    <n v="0"/>
    <n v="45.2226"/>
  </r>
  <r>
    <n v="1605"/>
    <x v="781"/>
    <x v="0"/>
    <x v="475"/>
    <d v="2013-04-25T00:00:00"/>
    <s v="Second Class"/>
    <s v="JO-15280"/>
    <s v="Jas O'Carroll"/>
    <x v="0"/>
    <s v="United States"/>
    <s v="Los Angeles"/>
    <x v="1"/>
    <n v="90049"/>
    <x v="1"/>
    <s v="TEC-PH-10004700"/>
    <x v="2"/>
    <x v="7"/>
    <s v="PowerGen Dual USB Car Charger"/>
    <n v="39.96"/>
    <n v="5"/>
    <n v="0.2"/>
    <n v="12.987"/>
  </r>
  <r>
    <n v="1606"/>
    <x v="781"/>
    <x v="0"/>
    <x v="475"/>
    <d v="2013-04-25T00:00:00"/>
    <s v="Second Class"/>
    <s v="JO-15280"/>
    <s v="Jas O'Carroll"/>
    <x v="0"/>
    <s v="United States"/>
    <s v="Los Angeles"/>
    <x v="1"/>
    <n v="90049"/>
    <x v="1"/>
    <s v="OFF-AR-10000823"/>
    <x v="1"/>
    <x v="6"/>
    <s v="Newell 307"/>
    <n v="5.46"/>
    <n v="3"/>
    <n v="0"/>
    <n v="1.5287999999999999"/>
  </r>
  <r>
    <n v="1607"/>
    <x v="781"/>
    <x v="0"/>
    <x v="475"/>
    <d v="2013-04-25T00:00:00"/>
    <s v="Second Class"/>
    <s v="JO-15280"/>
    <s v="Jas O'Carroll"/>
    <x v="0"/>
    <s v="United States"/>
    <s v="Los Angeles"/>
    <x v="1"/>
    <n v="90049"/>
    <x v="1"/>
    <s v="OFF-AR-10004456"/>
    <x v="1"/>
    <x v="6"/>
    <s v="Panasonic KP-4ABK Battery-Operated Pencil Sharpener"/>
    <n v="73.2"/>
    <n v="5"/>
    <n v="0"/>
    <n v="21.228000000000002"/>
  </r>
  <r>
    <n v="1608"/>
    <x v="781"/>
    <x v="0"/>
    <x v="475"/>
    <d v="2013-04-25T00:00:00"/>
    <s v="Second Class"/>
    <s v="JO-15280"/>
    <s v="Jas O'Carroll"/>
    <x v="0"/>
    <s v="United States"/>
    <s v="Los Angeles"/>
    <x v="1"/>
    <n v="90049"/>
    <x v="1"/>
    <s v="OFF-BI-10000050"/>
    <x v="1"/>
    <x v="8"/>
    <s v="Angle-D Binders with Locking Rings, Label Holders"/>
    <n v="5.84"/>
    <n v="1"/>
    <n v="0.2"/>
    <n v="1.9710000000000001"/>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d v="2013-04-25T00:00:00"/>
    <s v="Second Class"/>
    <s v="JO-15280"/>
    <s v="Jas O'Carroll"/>
    <x v="0"/>
    <s v="United States"/>
    <s v="Los Angeles"/>
    <x v="1"/>
    <n v="90049"/>
    <x v="1"/>
    <s v="OFF-BI-10000591"/>
    <x v="1"/>
    <x v="8"/>
    <s v="Avery Binder Labels"/>
    <n v="9.3360000000000003"/>
    <n v="3"/>
    <n v="0.2"/>
    <n v="3.2675999999999998"/>
  </r>
  <r>
    <n v="1611"/>
    <x v="782"/>
    <x v="2"/>
    <x v="542"/>
    <d v="2011-05-30T00:00:00"/>
    <s v="Standard Class"/>
    <s v="ML-17395"/>
    <s v="Marina Lichtenstein"/>
    <x v="1"/>
    <s v="United States"/>
    <s v="Los Angeles"/>
    <x v="1"/>
    <n v="90008"/>
    <x v="1"/>
    <s v="FUR-BO-10000362"/>
    <x v="0"/>
    <x v="0"/>
    <s v="Sauder Inglewood Library Bookcases"/>
    <n v="290.666"/>
    <n v="2"/>
    <n v="0.15"/>
    <n v="27.3568"/>
  </r>
  <r>
    <n v="1612"/>
    <x v="782"/>
    <x v="2"/>
    <x v="542"/>
    <d v="2011-05-30T00:00:00"/>
    <s v="Standard Class"/>
    <s v="ML-17395"/>
    <s v="Marina Lichtenstein"/>
    <x v="1"/>
    <s v="United States"/>
    <s v="Los Angeles"/>
    <x v="1"/>
    <n v="90008"/>
    <x v="1"/>
    <s v="TEC-PH-10000441"/>
    <x v="2"/>
    <x v="7"/>
    <s v="VTech DS6151"/>
    <n v="201.584"/>
    <n v="2"/>
    <n v="0.2"/>
    <n v="20.1584"/>
  </r>
  <r>
    <n v="1613"/>
    <x v="782"/>
    <x v="2"/>
    <x v="542"/>
    <d v="2011-05-30T00:00:00"/>
    <s v="Standard Class"/>
    <s v="ML-17395"/>
    <s v="Marina Lichtenstein"/>
    <x v="1"/>
    <s v="United States"/>
    <s v="Los Angeles"/>
    <x v="1"/>
    <n v="90008"/>
    <x v="1"/>
    <s v="TEC-PH-10002726"/>
    <x v="2"/>
    <x v="7"/>
    <s v="netTALK DUO VoIP Telephone Service"/>
    <n v="83.983999999999995"/>
    <n v="2"/>
    <n v="0.2"/>
    <n v="31.494"/>
  </r>
  <r>
    <n v="1614"/>
    <x v="783"/>
    <x v="3"/>
    <x v="202"/>
    <d v="2014-12-26T00:00:00"/>
    <s v="Standard Class"/>
    <s v="YS-21880"/>
    <s v="Yana Sorensen"/>
    <x v="1"/>
    <s v="United States"/>
    <s v="Oakland"/>
    <x v="1"/>
    <n v="94601"/>
    <x v="1"/>
    <s v="OFF-ST-10003306"/>
    <x v="1"/>
    <x v="4"/>
    <s v="Letter Size Cart"/>
    <n v="1000.02"/>
    <n v="7"/>
    <n v="0"/>
    <n v="290.00580000000002"/>
  </r>
  <r>
    <n v="1615"/>
    <x v="784"/>
    <x v="0"/>
    <x v="543"/>
    <d v="2013-03-20T00:00:00"/>
    <s v="Standard Class"/>
    <s v="PL-18925"/>
    <s v="Paul Lucas"/>
    <x v="2"/>
    <s v="United States"/>
    <s v="Philadelphia"/>
    <x v="9"/>
    <n v="19143"/>
    <x v="3"/>
    <s v="TEC-AC-10004855"/>
    <x v="2"/>
    <x v="11"/>
    <s v="V7 USB Numeric Keypad"/>
    <n v="83.975999999999999"/>
    <n v="3"/>
    <n v="0.2"/>
    <n v="-13.646100000000001"/>
  </r>
  <r>
    <n v="1616"/>
    <x v="785"/>
    <x v="1"/>
    <x v="544"/>
    <d v="2012-08-16T00:00:00"/>
    <s v="Standard Class"/>
    <s v="JK-16120"/>
    <s v="Julie Kriz"/>
    <x v="2"/>
    <s v="United States"/>
    <s v="Eagan"/>
    <x v="11"/>
    <n v="55122"/>
    <x v="2"/>
    <s v="OFF-LA-10002787"/>
    <x v="1"/>
    <x v="2"/>
    <s v="Avery 480"/>
    <n v="3.75"/>
    <n v="1"/>
    <n v="0"/>
    <n v="1.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799999999999"/>
  </r>
  <r>
    <n v="1619"/>
    <x v="786"/>
    <x v="0"/>
    <x v="545"/>
    <d v="2013-09-15T00:00:00"/>
    <s v="Second Class"/>
    <s v="PN-18775"/>
    <s v="Parhena Norris"/>
    <x v="2"/>
    <s v="United States"/>
    <s v="New York City"/>
    <x v="15"/>
    <n v="10011"/>
    <x v="3"/>
    <s v="OFF-ST-10000352"/>
    <x v="1"/>
    <x v="4"/>
    <s v="Acco Perma 2700 Stacking Storage Drawers"/>
    <n v="59.48"/>
    <n v="2"/>
    <n v="0"/>
    <n v="8.9220000000000006"/>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7999999999999"/>
    <n v="2"/>
    <n v="0.2"/>
    <n v="7.8192000000000004"/>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5000000000005"/>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5"/>
  </r>
  <r>
    <n v="1628"/>
    <x v="790"/>
    <x v="1"/>
    <x v="496"/>
    <d v="2012-09-30T00:00:00"/>
    <s v="Standard Class"/>
    <s v="MC-17275"/>
    <s v="Marc Crier"/>
    <x v="0"/>
    <s v="United States"/>
    <s v="Lafayette"/>
    <x v="28"/>
    <n v="70506"/>
    <x v="0"/>
    <s v="FUR-CH-10001270"/>
    <x v="0"/>
    <x v="1"/>
    <s v="Harbour Creations Steel Folding Chair"/>
    <n v="517.5"/>
    <n v="6"/>
    <n v="0"/>
    <n v="155.25"/>
  </r>
  <r>
    <n v="1629"/>
    <x v="791"/>
    <x v="3"/>
    <x v="548"/>
    <d v="2014-06-26T00:00:00"/>
    <s v="Second Class"/>
    <s v="AS-10240"/>
    <s v="Alan Shonely"/>
    <x v="0"/>
    <s v="United States"/>
    <s v="Cleveland"/>
    <x v="24"/>
    <n v="44105"/>
    <x v="3"/>
    <s v="FUR-FU-10004415"/>
    <x v="0"/>
    <x v="5"/>
    <s v="Stacking Tray, Side-Loading, Legal, Smoke"/>
    <n v="17.920000000000002"/>
    <n v="5"/>
    <n v="0.2"/>
    <n v="2.464"/>
  </r>
  <r>
    <n v="1630"/>
    <x v="791"/>
    <x v="3"/>
    <x v="548"/>
    <d v="2014-06-26T00:00:00"/>
    <s v="Second Class"/>
    <s v="AS-10240"/>
    <s v="Alan Shonely"/>
    <x v="0"/>
    <s v="United States"/>
    <s v="Cleveland"/>
    <x v="24"/>
    <n v="44105"/>
    <x v="3"/>
    <s v="OFF-BI-10001510"/>
    <x v="1"/>
    <x v="8"/>
    <s v="Deluxe Heavy-Duty Vinyl Round Ring Binder"/>
    <n v="41.256"/>
    <n v="6"/>
    <n v="0.7"/>
    <n v="-34.380000000000003"/>
  </r>
  <r>
    <n v="1631"/>
    <x v="792"/>
    <x v="0"/>
    <x v="541"/>
    <d v="2013-05-09T00:00:00"/>
    <s v="Same Day"/>
    <s v="CL-12565"/>
    <s v="Clay Ludtke"/>
    <x v="0"/>
    <s v="United States"/>
    <s v="Cleveland"/>
    <x v="24"/>
    <n v="44105"/>
    <x v="3"/>
    <s v="OFF-ST-10002011"/>
    <x v="1"/>
    <x v="4"/>
    <s v="Smead Adjustable Mobile File Trolley with Lockable Top"/>
    <n v="1006.056"/>
    <n v="3"/>
    <n v="0.2"/>
    <n v="88.029899999999998"/>
  </r>
  <r>
    <n v="1632"/>
    <x v="792"/>
    <x v="0"/>
    <x v="541"/>
    <d v="2013-05-09T00:00:00"/>
    <s v="Same Day"/>
    <s v="CL-12565"/>
    <s v="Clay Ludtke"/>
    <x v="0"/>
    <s v="United States"/>
    <s v="Cleveland"/>
    <x v="24"/>
    <n v="44105"/>
    <x v="3"/>
    <s v="OFF-PA-10002986"/>
    <x v="1"/>
    <x v="10"/>
    <s v="Xerox 1898"/>
    <n v="10.688000000000001"/>
    <n v="2"/>
    <n v="0.2"/>
    <n v="3.7408000000000001"/>
  </r>
  <r>
    <n v="1633"/>
    <x v="792"/>
    <x v="0"/>
    <x v="541"/>
    <d v="2013-05-09T00:00:00"/>
    <s v="Same Day"/>
    <s v="CL-12565"/>
    <s v="Clay Ludtke"/>
    <x v="0"/>
    <s v="United States"/>
    <s v="Cleveland"/>
    <x v="24"/>
    <n v="44105"/>
    <x v="3"/>
    <s v="OFF-PA-10004451"/>
    <x v="1"/>
    <x v="10"/>
    <s v="Xerox 222"/>
    <n v="10.368"/>
    <n v="2"/>
    <n v="0.2"/>
    <n v="3.6288"/>
  </r>
  <r>
    <n v="1634"/>
    <x v="792"/>
    <x v="0"/>
    <x v="541"/>
    <d v="2013-05-09T00:00:00"/>
    <s v="Same Day"/>
    <s v="CL-12565"/>
    <s v="Clay Ludtke"/>
    <x v="0"/>
    <s v="United States"/>
    <s v="Cleveland"/>
    <x v="24"/>
    <n v="44105"/>
    <x v="3"/>
    <s v="OFF-ST-10000649"/>
    <x v="1"/>
    <x v="4"/>
    <s v="Hanging Personal Folder File"/>
    <n v="25.12"/>
    <n v="2"/>
    <n v="0.2"/>
    <n v="1.57"/>
  </r>
  <r>
    <n v="1635"/>
    <x v="792"/>
    <x v="0"/>
    <x v="541"/>
    <d v="2013-05-09T00:00:00"/>
    <s v="Same Day"/>
    <s v="CL-12565"/>
    <s v="Clay Ludtke"/>
    <x v="0"/>
    <s v="United States"/>
    <s v="Cleveland"/>
    <x v="24"/>
    <n v="44105"/>
    <x v="3"/>
    <s v="TEC-AC-10001465"/>
    <x v="2"/>
    <x v="11"/>
    <s v="SanDisk Cruzer 64 GB USB Flash Drive"/>
    <n v="58.112000000000002"/>
    <n v="2"/>
    <n v="0.2"/>
    <n v="7.2640000000000002"/>
  </r>
  <r>
    <n v="1636"/>
    <x v="793"/>
    <x v="2"/>
    <x v="35"/>
    <d v="2011-12-02T00:00:00"/>
    <s v="Standard Class"/>
    <s v="NW-18400"/>
    <s v="Natalie Webber"/>
    <x v="0"/>
    <s v="United States"/>
    <s v="Tigard"/>
    <x v="21"/>
    <n v="97224"/>
    <x v="1"/>
    <s v="OFF-PA-10001166"/>
    <x v="1"/>
    <x v="10"/>
    <s v="Xerox 2"/>
    <n v="15.552"/>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8"/>
  </r>
  <r>
    <n v="1644"/>
    <x v="796"/>
    <x v="1"/>
    <x v="531"/>
    <d v="2012-03-20T00:00:00"/>
    <s v="First Class"/>
    <s v="FH-14365"/>
    <s v="Fred Hopkins"/>
    <x v="1"/>
    <s v="United States"/>
    <s v="Seattle"/>
    <x v="4"/>
    <n v="98115"/>
    <x v="1"/>
    <s v="OFF-ST-10000142"/>
    <x v="1"/>
    <x v="4"/>
    <s v="Deluxe Rollaway Locking File with Drawer"/>
    <n v="1247.6400000000001"/>
    <n v="3"/>
    <n v="0"/>
    <n v="349.33920000000001"/>
  </r>
  <r>
    <n v="1645"/>
    <x v="796"/>
    <x v="1"/>
    <x v="531"/>
    <d v="2012-03-20T00:00:00"/>
    <s v="First Class"/>
    <s v="FH-14365"/>
    <s v="Fred Hopkins"/>
    <x v="1"/>
    <s v="United States"/>
    <s v="Seattle"/>
    <x v="4"/>
    <n v="98115"/>
    <x v="1"/>
    <s v="TEC-CO-10001766"/>
    <x v="2"/>
    <x v="16"/>
    <s v="Canon PC940 Copier"/>
    <n v="3149.93"/>
    <n v="7"/>
    <n v="0"/>
    <n v="1480.4671000000001"/>
  </r>
  <r>
    <n v="1646"/>
    <x v="796"/>
    <x v="1"/>
    <x v="531"/>
    <d v="2012-03-20T00:00:00"/>
    <s v="First Class"/>
    <s v="FH-14365"/>
    <s v="Fred Hopkins"/>
    <x v="1"/>
    <s v="United States"/>
    <s v="Seattle"/>
    <x v="4"/>
    <n v="98115"/>
    <x v="1"/>
    <s v="OFF-PA-10004359"/>
    <x v="1"/>
    <x v="10"/>
    <s v="Multicolor Computer Printout Paper"/>
    <n v="209.7"/>
    <n v="2"/>
    <n v="0"/>
    <n v="100.65600000000001"/>
  </r>
  <r>
    <n v="1647"/>
    <x v="797"/>
    <x v="1"/>
    <x v="549"/>
    <d v="2012-11-03T00:00:00"/>
    <s v="First Class"/>
    <s v="VM-21685"/>
    <s v="Valerie Mitchum"/>
    <x v="2"/>
    <s v="United States"/>
    <s v="Philadelphia"/>
    <x v="9"/>
    <n v="19140"/>
    <x v="3"/>
    <s v="TEC-AC-10002323"/>
    <x v="2"/>
    <x v="11"/>
    <s v="SanDisk Ultra 32 GB MicroSDHC Class 10 Memory Card"/>
    <n v="35.36"/>
    <n v="2"/>
    <n v="0.2"/>
    <n v="-3.0939999999999999"/>
  </r>
  <r>
    <n v="1648"/>
    <x v="797"/>
    <x v="1"/>
    <x v="549"/>
    <d v="2012-11-03T00:00:00"/>
    <s v="First Class"/>
    <s v="VM-21685"/>
    <s v="Valerie Mitchum"/>
    <x v="2"/>
    <s v="United States"/>
    <s v="Philadelphia"/>
    <x v="9"/>
    <n v="19140"/>
    <x v="3"/>
    <s v="OFF-FA-10001135"/>
    <x v="1"/>
    <x v="13"/>
    <s v="Brites Rubber Bands, 1 1/2 oz. Box"/>
    <n v="3.1680000000000001"/>
    <n v="2"/>
    <n v="0.2"/>
    <n v="-0.71279999999999999"/>
  </r>
  <r>
    <n v="1649"/>
    <x v="798"/>
    <x v="1"/>
    <x v="120"/>
    <d v="2012-09-29T00:00:00"/>
    <s v="Second Class"/>
    <s v="SF-20200"/>
    <s v="Sarah Foster"/>
    <x v="0"/>
    <s v="United States"/>
    <s v="Philadelphia"/>
    <x v="9"/>
    <n v="19143"/>
    <x v="3"/>
    <s v="OFF-BI-10004224"/>
    <x v="1"/>
    <x v="8"/>
    <s v="Catalog Binders with Expanding Posts"/>
    <n v="121.104"/>
    <n v="6"/>
    <n v="0.7"/>
    <n v="-100.92"/>
  </r>
  <r>
    <n v="1650"/>
    <x v="798"/>
    <x v="1"/>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199999999998"/>
  </r>
  <r>
    <n v="1655"/>
    <x v="800"/>
    <x v="3"/>
    <x v="551"/>
    <d v="2014-11-22T00:00:00"/>
    <s v="First Class"/>
    <s v="CD-12280"/>
    <s v="Christina DeMoss"/>
    <x v="0"/>
    <s v="United States"/>
    <s v="Seattle"/>
    <x v="4"/>
    <n v="98105"/>
    <x v="1"/>
    <s v="OFF-FA-10000611"/>
    <x v="1"/>
    <x v="13"/>
    <s v="Binder Clips by OIC"/>
    <n v="2.96"/>
    <n v="2"/>
    <n v="0"/>
    <n v="1.4208000000000001"/>
  </r>
  <r>
    <n v="1656"/>
    <x v="800"/>
    <x v="3"/>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551"/>
    <d v="2014-11-22T00:00:00"/>
    <s v="First Class"/>
    <s v="CD-12280"/>
    <s v="Christina DeMoss"/>
    <x v="0"/>
    <s v="United States"/>
    <s v="Seattle"/>
    <x v="4"/>
    <n v="98105"/>
    <x v="1"/>
    <s v="OFF-ST-10000563"/>
    <x v="1"/>
    <x v="4"/>
    <s v="Fellowes Bankers Box Stor/Drawer Steel Plus"/>
    <n v="95.94"/>
    <n v="3"/>
    <n v="0"/>
    <n v="9.5939999999999994"/>
  </r>
  <r>
    <n v="1658"/>
    <x v="801"/>
    <x v="2"/>
    <x v="552"/>
    <d v="2011-05-15T00:00:00"/>
    <s v="First Class"/>
    <s v="HL-15040"/>
    <s v="Hunter Lopez"/>
    <x v="0"/>
    <s v="United States"/>
    <s v="Milwaukee"/>
    <x v="6"/>
    <n v="53209"/>
    <x v="2"/>
    <s v="FUR-FU-10000010"/>
    <x v="0"/>
    <x v="5"/>
    <s v="DAX Value U-Channel Document Frames, Easel Back"/>
    <n v="34.79"/>
    <n v="7"/>
    <n v="0"/>
    <n v="10.7849"/>
  </r>
  <r>
    <n v="1659"/>
    <x v="802"/>
    <x v="3"/>
    <x v="176"/>
    <d v="2014-01-27T00:00:00"/>
    <s v="Standard Class"/>
    <s v="TH-21100"/>
    <s v="Thea Hendricks"/>
    <x v="0"/>
    <s v="United States"/>
    <s v="Los Angeles"/>
    <x v="1"/>
    <n v="90045"/>
    <x v="1"/>
    <s v="TEC-PH-10004922"/>
    <x v="2"/>
    <x v="7"/>
    <s v="RCA Visys Integrated PBX 8-Line Router"/>
    <n v="160.77600000000001"/>
    <n v="3"/>
    <n v="0.2"/>
    <n v="10.048500000000001"/>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505"/>
    <d v="2014-11-07T00:00:00"/>
    <s v="Standard Class"/>
    <s v="MM-18055"/>
    <s v="Michelle Moray"/>
    <x v="0"/>
    <s v="United States"/>
    <s v="Seattle"/>
    <x v="4"/>
    <n v="98115"/>
    <x v="1"/>
    <s v="OFF-BI-10002072"/>
    <x v="1"/>
    <x v="8"/>
    <s v="Cardinal Slant-D Ring Binders"/>
    <n v="13.904"/>
    <n v="2"/>
    <n v="0.2"/>
    <n v="5.2140000000000004"/>
  </r>
  <r>
    <n v="1662"/>
    <x v="804"/>
    <x v="3"/>
    <x v="504"/>
    <d v="2014-05-07T00:00:00"/>
    <s v="Standard Class"/>
    <s v="QJ-19255"/>
    <s v="Quincy Jones"/>
    <x v="1"/>
    <s v="United States"/>
    <s v="Philadelphia"/>
    <x v="9"/>
    <n v="19143"/>
    <x v="3"/>
    <s v="TEC-PH-10002549"/>
    <x v="2"/>
    <x v="7"/>
    <s v="Polycom SoundPoint IP 450 VoIP phone"/>
    <n v="677.58"/>
    <n v="5"/>
    <n v="0.4"/>
    <n v="-158.102"/>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80000000000001"/>
  </r>
  <r>
    <n v="1665"/>
    <x v="805"/>
    <x v="0"/>
    <x v="390"/>
    <d v="2013-11-27T00:00:00"/>
    <s v="Second Class"/>
    <s v="NS-18505"/>
    <s v="Neola Schneider"/>
    <x v="0"/>
    <s v="United States"/>
    <s v="Dallas"/>
    <x v="5"/>
    <n v="75217"/>
    <x v="2"/>
    <s v="TEC-AC-10002049"/>
    <x v="2"/>
    <x v="11"/>
    <s v="Logitech G19 Programmable Gaming Keyboard"/>
    <n v="297.57600000000002"/>
    <n v="3"/>
    <n v="0.2"/>
    <n v="-7.4394"/>
  </r>
  <r>
    <n v="1666"/>
    <x v="805"/>
    <x v="0"/>
    <x v="390"/>
    <d v="2013-11-27T00:00:00"/>
    <s v="Second Class"/>
    <s v="NS-18505"/>
    <s v="Neola Schneider"/>
    <x v="0"/>
    <s v="United States"/>
    <s v="Dallas"/>
    <x v="5"/>
    <n v="75217"/>
    <x v="2"/>
    <s v="OFF-FA-10002676"/>
    <x v="1"/>
    <x v="13"/>
    <s v="Colored Push Pins"/>
    <n v="4.3440000000000003"/>
    <n v="3"/>
    <n v="0.2"/>
    <n v="0.86880000000000002"/>
  </r>
  <r>
    <n v="1667"/>
    <x v="805"/>
    <x v="0"/>
    <x v="390"/>
    <d v="2013-11-27T00:00:00"/>
    <s v="Second Class"/>
    <s v="NS-18505"/>
    <s v="Neola Schneider"/>
    <x v="0"/>
    <s v="United States"/>
    <s v="Dallas"/>
    <x v="5"/>
    <n v="75217"/>
    <x v="2"/>
    <s v="TEC-AC-10003023"/>
    <x v="2"/>
    <x v="11"/>
    <s v="Logitech G105 Gaming Keyboard"/>
    <n v="94.992000000000004"/>
    <n v="2"/>
    <n v="0.2"/>
    <n v="-2.3748"/>
  </r>
  <r>
    <n v="1668"/>
    <x v="805"/>
    <x v="0"/>
    <x v="390"/>
    <d v="2013-11-27T00:00:00"/>
    <s v="Second Class"/>
    <s v="NS-18505"/>
    <s v="Neola Schneider"/>
    <x v="0"/>
    <s v="United States"/>
    <s v="Dallas"/>
    <x v="5"/>
    <n v="75217"/>
    <x v="2"/>
    <s v="OFF-PA-10000167"/>
    <x v="1"/>
    <x v="10"/>
    <s v="Xerox 1925"/>
    <n v="74.352000000000004"/>
    <n v="3"/>
    <n v="0.2"/>
    <n v="23.234999999999999"/>
  </r>
  <r>
    <n v="1669"/>
    <x v="805"/>
    <x v="0"/>
    <x v="390"/>
    <d v="2013-11-27T00:00:00"/>
    <s v="Second Class"/>
    <s v="NS-18505"/>
    <s v="Neola Schneider"/>
    <x v="0"/>
    <s v="United States"/>
    <s v="Dallas"/>
    <x v="5"/>
    <n v="75217"/>
    <x v="2"/>
    <s v="OFF-AR-10003405"/>
    <x v="1"/>
    <x v="6"/>
    <s v="Dixon My First Ticonderoga Pencil, #2"/>
    <n v="14.04"/>
    <n v="3"/>
    <n v="0.2"/>
    <n v="1.5794999999999999"/>
  </r>
  <r>
    <n v="1670"/>
    <x v="806"/>
    <x v="1"/>
    <x v="553"/>
    <d v="2012-01-15T00:00:00"/>
    <s v="Standard Class"/>
    <s v="MM-17920"/>
    <s v="Michael Moore"/>
    <x v="0"/>
    <s v="United States"/>
    <s v="New York City"/>
    <x v="15"/>
    <n v="10011"/>
    <x v="3"/>
    <s v="FUR-TA-10001889"/>
    <x v="0"/>
    <x v="3"/>
    <s v="Bush Advantage Collection Racetrack Conference Table"/>
    <n v="1018.104"/>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9"/>
  </r>
  <r>
    <n v="1673"/>
    <x v="809"/>
    <x v="3"/>
    <x v="445"/>
    <d v="2014-07-08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
    <n v="2"/>
    <n v="0.6"/>
    <n v="-10.419600000000001"/>
  </r>
  <r>
    <n v="1676"/>
    <x v="811"/>
    <x v="1"/>
    <x v="14"/>
    <d v="2012-09-21T00:00:00"/>
    <s v="Standard Class"/>
    <s v="SF-20965"/>
    <s v="Sylvia Foulston"/>
    <x v="1"/>
    <s v="United States"/>
    <s v="Houston"/>
    <x v="5"/>
    <n v="77041"/>
    <x v="2"/>
    <s v="OFF-BI-10000088"/>
    <x v="1"/>
    <x v="8"/>
    <s v="GBC Imprintable Covers"/>
    <n v="6.5880000000000001"/>
    <n v="3"/>
    <n v="0.8"/>
    <n v="-10.211399999999999"/>
  </r>
  <r>
    <n v="1677"/>
    <x v="812"/>
    <x v="0"/>
    <x v="556"/>
    <d v="2013-05-25T00:00:00"/>
    <s v="Standard Class"/>
    <s v="EB-13930"/>
    <s v="Eric Barreto"/>
    <x v="0"/>
    <s v="United States"/>
    <s v="San Francisco"/>
    <x v="1"/>
    <n v="94110"/>
    <x v="1"/>
    <s v="OFF-ST-10000604"/>
    <x v="1"/>
    <x v="4"/>
    <s v="Home/Office Personal File Carts"/>
    <n v="104.28"/>
    <n v="3"/>
    <n v="0"/>
    <n v="26.07"/>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557"/>
    <d v="2011-09-13T00:00:00"/>
    <s v="Standard Class"/>
    <s v="SB-20290"/>
    <s v="Sean Braxton"/>
    <x v="1"/>
    <s v="United States"/>
    <s v="Philadelphia"/>
    <x v="9"/>
    <n v="19134"/>
    <x v="3"/>
    <s v="OFF-ST-10002344"/>
    <x v="1"/>
    <x v="4"/>
    <s v="Carina 42&quot;Hx23 3/4&quot;W Media Storage Unit"/>
    <n v="64.784000000000006"/>
    <n v="1"/>
    <n v="0.2"/>
    <n v="-14.5764"/>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557"/>
    <d v="2011-09-13T00:00:00"/>
    <s v="Standard Class"/>
    <s v="SB-20290"/>
    <s v="Sean Braxton"/>
    <x v="1"/>
    <s v="United States"/>
    <s v="Philadelphia"/>
    <x v="9"/>
    <n v="19134"/>
    <x v="3"/>
    <s v="FUR-FU-10000758"/>
    <x v="0"/>
    <x v="5"/>
    <s v="DAX Natural Wood-Tone Poster Frame"/>
    <n v="42.368000000000002"/>
    <n v="2"/>
    <n v="0.2"/>
    <n v="8.4735999999999994"/>
  </r>
  <r>
    <n v="1682"/>
    <x v="813"/>
    <x v="2"/>
    <x v="557"/>
    <d v="2011-09-13T00:00:00"/>
    <s v="Standard Class"/>
    <s v="SB-20290"/>
    <s v="Sean Braxton"/>
    <x v="1"/>
    <s v="United States"/>
    <s v="Philadelphia"/>
    <x v="9"/>
    <n v="19134"/>
    <x v="3"/>
    <s v="TEC-MA-10004679"/>
    <x v="2"/>
    <x v="15"/>
    <s v="StarTech.com 10/100 VDSL2 Ethernet Extender Kit"/>
    <n v="399.54"/>
    <n v="4"/>
    <n v="0.7"/>
    <n v="-559.35599999999999"/>
  </r>
  <r>
    <n v="1683"/>
    <x v="814"/>
    <x v="0"/>
    <x v="321"/>
    <d v="2013-10-02T00:00:00"/>
    <s v="Second Class"/>
    <s v="PS-18760"/>
    <s v="Pamela Stobb"/>
    <x v="0"/>
    <s v="United States"/>
    <s v="Los Angeles"/>
    <x v="1"/>
    <n v="90008"/>
    <x v="1"/>
    <s v="OFF-PA-10000176"/>
    <x v="1"/>
    <x v="10"/>
    <s v="Xerox 1887"/>
    <n v="18.97"/>
    <n v="1"/>
    <n v="0"/>
    <n v="9.1056000000000008"/>
  </r>
  <r>
    <n v="1684"/>
    <x v="815"/>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558"/>
    <d v="2014-04-28T00:00:00"/>
    <s v="First Class"/>
    <s v="DK-12835"/>
    <s v="Damala Kotsonis"/>
    <x v="1"/>
    <s v="United States"/>
    <s v="Philadelphia"/>
    <x v="9"/>
    <n v="19143"/>
    <x v="3"/>
    <s v="OFF-BI-10002813"/>
    <x v="1"/>
    <x v="8"/>
    <s v="Avery Reinforcements for Hole-Punch Pages"/>
    <n v="1.1879999999999999"/>
    <n v="2"/>
    <n v="0.7"/>
    <n v="-0.99"/>
  </r>
  <r>
    <n v="1687"/>
    <x v="816"/>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389"/>
    <d v="2014-12-13T00:00:00"/>
    <s v="First Class"/>
    <s v="AW-10840"/>
    <s v="Anthony Witt"/>
    <x v="0"/>
    <s v="United States"/>
    <s v="Philadelphia"/>
    <x v="9"/>
    <n v="19140"/>
    <x v="3"/>
    <s v="OFF-PA-10000788"/>
    <x v="1"/>
    <x v="10"/>
    <s v="Xerox 210"/>
    <n v="10.368"/>
    <n v="2"/>
    <n v="0.2"/>
    <n v="3.6288"/>
  </r>
  <r>
    <n v="1689"/>
    <x v="817"/>
    <x v="3"/>
    <x v="389"/>
    <d v="2014-12-13T00:00:00"/>
    <s v="First Class"/>
    <s v="AW-10840"/>
    <s v="Anthony Witt"/>
    <x v="0"/>
    <s v="United States"/>
    <s v="Philadelphia"/>
    <x v="9"/>
    <n v="19140"/>
    <x v="3"/>
    <s v="FUR-FU-10004306"/>
    <x v="0"/>
    <x v="5"/>
    <s v="Electrix Halogen Magnifier Lamp"/>
    <n v="310.88"/>
    <n v="2"/>
    <n v="0.2"/>
    <n v="23.315999999999999"/>
  </r>
  <r>
    <n v="1690"/>
    <x v="818"/>
    <x v="2"/>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1999999999998"/>
  </r>
  <r>
    <n v="1695"/>
    <x v="822"/>
    <x v="1"/>
    <x v="12"/>
    <d v="2012-09-28T00:00:00"/>
    <s v="Second Class"/>
    <s v="PO-19195"/>
    <s v="Phillina Ober"/>
    <x v="2"/>
    <s v="United States"/>
    <s v="Bayonne"/>
    <x v="30"/>
    <n v="7002"/>
    <x v="3"/>
    <s v="TEC-AC-10002006"/>
    <x v="2"/>
    <x v="11"/>
    <s v="Memorex Micro Travel Drive 16 GB"/>
    <n v="63.96"/>
    <n v="4"/>
    <n v="0"/>
    <n v="19.8276"/>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4"/>
  </r>
  <r>
    <n v="1699"/>
    <x v="823"/>
    <x v="1"/>
    <x v="17"/>
    <d v="2012-12-31T00:00:00"/>
    <s v="Standard Class"/>
    <s v="AG-10900"/>
    <s v="Arthur Gainer"/>
    <x v="0"/>
    <s v="United States"/>
    <s v="Los Angeles"/>
    <x v="1"/>
    <n v="90008"/>
    <x v="1"/>
    <s v="OFF-LA-10002381"/>
    <x v="1"/>
    <x v="2"/>
    <s v="Avery 497"/>
    <n v="21.56"/>
    <n v="7"/>
    <n v="0"/>
    <n v="10.348800000000001"/>
  </r>
  <r>
    <n v="1700"/>
    <x v="824"/>
    <x v="2"/>
    <x v="561"/>
    <d v="2011-06-07T00:00:00"/>
    <s v="Second Class"/>
    <s v="SC-20725"/>
    <s v="Steven Cartwright"/>
    <x v="0"/>
    <s v="United States"/>
    <s v="Seattle"/>
    <x v="4"/>
    <n v="98115"/>
    <x v="1"/>
    <s v="FUR-TA-10004086"/>
    <x v="0"/>
    <x v="3"/>
    <s v="KI Adjustable-Height Table"/>
    <n v="515.88"/>
    <n v="6"/>
    <n v="0"/>
    <n v="113.4936"/>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7"/>
  </r>
  <r>
    <n v="1703"/>
    <x v="825"/>
    <x v="1"/>
    <x v="562"/>
    <d v="2012-07-15T00:00:00"/>
    <s v="Second Class"/>
    <s v="ND-18370"/>
    <s v="Natalie DeCherney"/>
    <x v="0"/>
    <s v="United States"/>
    <s v="New York City"/>
    <x v="15"/>
    <n v="10035"/>
    <x v="3"/>
    <s v="OFF-PA-10000349"/>
    <x v="1"/>
    <x v="10"/>
    <s v="Staples"/>
    <n v="9.9600000000000009"/>
    <n v="2"/>
    <n v="0"/>
    <n v="4.6811999999999996"/>
  </r>
  <r>
    <n v="1704"/>
    <x v="826"/>
    <x v="2"/>
    <x v="563"/>
    <d v="2011-02-07T00:00:00"/>
    <s v="Standard Class"/>
    <s v="CD-12790"/>
    <s v="Cynthia Delaney"/>
    <x v="2"/>
    <s v="United States"/>
    <s v="San Diego"/>
    <x v="1"/>
    <n v="92037"/>
    <x v="1"/>
    <s v="OFF-FA-10001843"/>
    <x v="1"/>
    <x v="13"/>
    <s v="Staples"/>
    <n v="12.35"/>
    <n v="5"/>
    <n v="0"/>
    <n v="5.8045"/>
  </r>
  <r>
    <n v="1705"/>
    <x v="827"/>
    <x v="0"/>
    <x v="387"/>
    <d v="2013-03-09T00:00:00"/>
    <s v="Same Day"/>
    <s v="PG-18820"/>
    <s v="Patrick Gardner"/>
    <x v="0"/>
    <s v="United States"/>
    <s v="Glendale"/>
    <x v="16"/>
    <n v="85301"/>
    <x v="1"/>
    <s v="OFF-BI-10003676"/>
    <x v="1"/>
    <x v="8"/>
    <s v="GBC Standard Recycled Report Covers, Clear Plastic Sheets"/>
    <n v="9.702"/>
    <n v="3"/>
    <n v="0.7"/>
    <n v="-7.1147999999999998"/>
  </r>
  <r>
    <n v="1706"/>
    <x v="828"/>
    <x v="1"/>
    <x v="6"/>
    <d v="2012-11-26T00:00:00"/>
    <s v="Standard Class"/>
    <s v="IM-15070"/>
    <s v="Irene Maddox"/>
    <x v="0"/>
    <s v="United States"/>
    <s v="Philadelphia"/>
    <x v="9"/>
    <n v="19120"/>
    <x v="3"/>
    <s v="OFF-BI-10003638"/>
    <x v="1"/>
    <x v="8"/>
    <s v="GBC Durable Plastic Covers"/>
    <n v="11.61"/>
    <n v="2"/>
    <n v="0.7"/>
    <n v="-9.2880000000000003"/>
  </r>
  <r>
    <n v="1707"/>
    <x v="829"/>
    <x v="3"/>
    <x v="505"/>
    <d v="2014-11-06T00:00:00"/>
    <s v="Standard Class"/>
    <s v="JK-15205"/>
    <s v="Jamie Kunitz"/>
    <x v="0"/>
    <s v="United States"/>
    <s v="San Francisco"/>
    <x v="1"/>
    <n v="94122"/>
    <x v="1"/>
    <s v="OFF-LA-10003077"/>
    <x v="1"/>
    <x v="2"/>
    <s v="Avery 500"/>
    <n v="43.86"/>
    <n v="6"/>
    <n v="0"/>
    <n v="20.6142"/>
  </r>
  <r>
    <n v="1708"/>
    <x v="829"/>
    <x v="3"/>
    <x v="505"/>
    <d v="2014-11-06T00:00:00"/>
    <s v="Standard Class"/>
    <s v="JK-15205"/>
    <s v="Jamie Kunitz"/>
    <x v="0"/>
    <s v="United States"/>
    <s v="San Francisco"/>
    <x v="1"/>
    <n v="94122"/>
    <x v="1"/>
    <s v="TEC-PH-10003505"/>
    <x v="2"/>
    <x v="7"/>
    <s v="Geemarc AmpliPOWER60"/>
    <n v="148.47999999999999"/>
    <n v="2"/>
    <n v="0.2"/>
    <n v="16.704000000000001"/>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0003"/>
  </r>
  <r>
    <n v="1711"/>
    <x v="829"/>
    <x v="3"/>
    <x v="505"/>
    <d v="2014-11-06T00:00:00"/>
    <s v="Standard Class"/>
    <s v="JK-15205"/>
    <s v="Jamie Kunitz"/>
    <x v="0"/>
    <s v="United States"/>
    <s v="San Francisco"/>
    <x v="1"/>
    <n v="94122"/>
    <x v="1"/>
    <s v="OFF-AR-10003514"/>
    <x v="1"/>
    <x v="6"/>
    <s v="4009 Highlighters by Sanford"/>
    <n v="19.899999999999999"/>
    <n v="5"/>
    <n v="0"/>
    <n v="6.5670000000000002"/>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2-04T00:00:00"/>
    <s v="Standard Class"/>
    <s v="JP-15520"/>
    <s v="Jeremy Pistek"/>
    <x v="0"/>
    <s v="United States"/>
    <s v="Houston"/>
    <x v="5"/>
    <n v="77070"/>
    <x v="2"/>
    <s v="OFF-PA-10004405"/>
    <x v="1"/>
    <x v="10"/>
    <s v="Rediform Voice Mail Log Books"/>
    <n v="14.304"/>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288"/>
    <d v="2013-05-25T00:00:00"/>
    <s v="Standard Class"/>
    <s v="BN-11515"/>
    <s v="Bradley Nguyen"/>
    <x v="0"/>
    <s v="United States"/>
    <s v="New York City"/>
    <x v="15"/>
    <n v="10011"/>
    <x v="3"/>
    <s v="OFF-ST-10004123"/>
    <x v="1"/>
    <x v="4"/>
    <s v="Safco Industrial Wire Shelving System"/>
    <n v="454.9"/>
    <n v="5"/>
    <n v="0"/>
    <n v="0"/>
  </r>
  <r>
    <n v="1719"/>
    <x v="834"/>
    <x v="0"/>
    <x v="288"/>
    <d v="2013-05-25T00:00:00"/>
    <s v="Standard Class"/>
    <s v="BN-11515"/>
    <s v="Bradley Nguyen"/>
    <x v="0"/>
    <s v="United States"/>
    <s v="New York City"/>
    <x v="15"/>
    <n v="10011"/>
    <x v="3"/>
    <s v="FUR-FU-10002088"/>
    <x v="0"/>
    <x v="5"/>
    <s v="Nu-Dell Float Frame 11 x 14 1/2"/>
    <n v="35.92"/>
    <n v="4"/>
    <n v="0"/>
    <n v="15.086399999999999"/>
  </r>
  <r>
    <n v="1720"/>
    <x v="834"/>
    <x v="0"/>
    <x v="288"/>
    <d v="2013-05-25T00:00:00"/>
    <s v="Standard Class"/>
    <s v="BN-11515"/>
    <s v="Bradley Nguyen"/>
    <x v="0"/>
    <s v="United States"/>
    <s v="New York City"/>
    <x v="15"/>
    <n v="10011"/>
    <x v="3"/>
    <s v="FUR-FU-10000010"/>
    <x v="0"/>
    <x v="5"/>
    <s v="DAX Value U-Channel Document Frames, Easel Back"/>
    <n v="39.76"/>
    <n v="8"/>
    <n v="0"/>
    <n v="12.3256"/>
  </r>
  <r>
    <n v="1721"/>
    <x v="834"/>
    <x v="0"/>
    <x v="288"/>
    <d v="2013-05-25T00:00:00"/>
    <s v="Standard Class"/>
    <s v="BN-11515"/>
    <s v="Bradley Nguyen"/>
    <x v="0"/>
    <s v="United States"/>
    <s v="New York City"/>
    <x v="15"/>
    <n v="10011"/>
    <x v="3"/>
    <s v="OFF-BI-10002824"/>
    <x v="1"/>
    <x v="8"/>
    <s v="Recycled Easel Ring Binders"/>
    <n v="47.744"/>
    <n v="4"/>
    <n v="0.2"/>
    <n v="14.92"/>
  </r>
  <r>
    <n v="1722"/>
    <x v="835"/>
    <x v="1"/>
    <x v="139"/>
    <d v="2012-12-25T00:00:00"/>
    <s v="Standard Class"/>
    <s v="KD-16345"/>
    <s v="Katherine Ducich"/>
    <x v="0"/>
    <s v="United States"/>
    <s v="Chicago"/>
    <x v="10"/>
    <n v="60623"/>
    <x v="2"/>
    <s v="TEC-PH-10001061"/>
    <x v="2"/>
    <x v="7"/>
    <s v="Apple iPhone 5C"/>
    <n v="159.98400000000001"/>
    <n v="2"/>
    <n v="0.2"/>
    <n v="11.998799999999999"/>
  </r>
  <r>
    <n v="1723"/>
    <x v="835"/>
    <x v="1"/>
    <x v="139"/>
    <d v="2012-12-25T00:00:00"/>
    <s v="Standard Class"/>
    <s v="KD-16345"/>
    <s v="Katherine Ducich"/>
    <x v="0"/>
    <s v="United States"/>
    <s v="Chicago"/>
    <x v="10"/>
    <n v="60623"/>
    <x v="2"/>
    <s v="TEC-AC-10000736"/>
    <x v="2"/>
    <x v="11"/>
    <s v="Logitech G600 MMO Gaming Mouse"/>
    <n v="255.96799999999999"/>
    <n v="4"/>
    <n v="0.2"/>
    <n v="51.193600000000004"/>
  </r>
  <r>
    <n v="1724"/>
    <x v="835"/>
    <x v="1"/>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546"/>
    <d v="2012-12-20T00:00:00"/>
    <s v="First Class"/>
    <s v="JK-15370"/>
    <s v="Jay Kimmel"/>
    <x v="0"/>
    <s v="United States"/>
    <s v="Philadelphia"/>
    <x v="9"/>
    <n v="19143"/>
    <x v="3"/>
    <s v="OFF-AP-10000828"/>
    <x v="1"/>
    <x v="9"/>
    <s v="Avanti 4.4 Cu. Ft. Refrigerator"/>
    <n v="434.35199999999998"/>
    <n v="3"/>
    <n v="0.2"/>
    <n v="43.435200000000002"/>
  </r>
  <r>
    <n v="1726"/>
    <x v="836"/>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200000000001"/>
  </r>
  <r>
    <n v="1732"/>
    <x v="839"/>
    <x v="2"/>
    <x v="450"/>
    <d v="2011-10-03T00:00:00"/>
    <s v="Standard Class"/>
    <s v="KD-16495"/>
    <s v="Keith Dawkins"/>
    <x v="1"/>
    <s v="United States"/>
    <s v="Fayetteville"/>
    <x v="3"/>
    <n v="28314"/>
    <x v="0"/>
    <s v="OFF-PA-10001804"/>
    <x v="1"/>
    <x v="10"/>
    <s v="Xerox 195"/>
    <n v="10.688000000000001"/>
    <n v="2"/>
    <n v="0.2"/>
    <n v="3.7408000000000001"/>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2"/>
  </r>
  <r>
    <n v="1735"/>
    <x v="841"/>
    <x v="3"/>
    <x v="570"/>
    <d v="2014-08-02T00:00:00"/>
    <s v="Second Class"/>
    <s v="AG-10675"/>
    <s v="Anna Gayman"/>
    <x v="0"/>
    <s v="United States"/>
    <s v="Jacksonville"/>
    <x v="3"/>
    <n v="28540"/>
    <x v="0"/>
    <s v="OFF-AP-10002082"/>
    <x v="1"/>
    <x v="9"/>
    <s v="Holmes HEPA Air Purifier"/>
    <n v="34.847999999999999"/>
    <n v="2"/>
    <n v="0.2"/>
    <n v="6.5339999999999998"/>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1"/>
    <n v="4"/>
    <n v="0.2"/>
    <n v="7.2576000000000001"/>
  </r>
  <r>
    <n v="1743"/>
    <x v="844"/>
    <x v="3"/>
    <x v="505"/>
    <d v="2014-11-04T00:00:00"/>
    <s v="Standard Class"/>
    <s v="MC-18100"/>
    <s v="Mick Crebagga"/>
    <x v="0"/>
    <s v="United States"/>
    <s v="Philadelphia"/>
    <x v="9"/>
    <n v="19140"/>
    <x v="3"/>
    <s v="FUR-FU-10004415"/>
    <x v="0"/>
    <x v="5"/>
    <s v="Stacking Tray, Side-Loading, Legal, Smoke"/>
    <n v="7.1680000000000001"/>
    <n v="2"/>
    <n v="0.2"/>
    <n v="0.98560000000000003"/>
  </r>
  <r>
    <n v="1744"/>
    <x v="844"/>
    <x v="3"/>
    <x v="505"/>
    <d v="2014-11-04T00:00:00"/>
    <s v="Standard Class"/>
    <s v="MC-18100"/>
    <s v="Mick Crebagga"/>
    <x v="0"/>
    <s v="United States"/>
    <s v="Philadelphia"/>
    <x v="9"/>
    <n v="19140"/>
    <x v="3"/>
    <s v="OFF-ST-10002486"/>
    <x v="1"/>
    <x v="4"/>
    <s v="Eldon Shelf Savers Cubes and Bins"/>
    <n v="11.167999999999999"/>
    <n v="2"/>
    <n v="0.2"/>
    <n v="-2.5127999999999999"/>
  </r>
  <r>
    <n v="1745"/>
    <x v="844"/>
    <x v="3"/>
    <x v="505"/>
    <d v="2014-11-04T00:00:00"/>
    <s v="Standard Class"/>
    <s v="MC-18100"/>
    <s v="Mick Crebagga"/>
    <x v="0"/>
    <s v="United States"/>
    <s v="Philadelphia"/>
    <x v="9"/>
    <n v="19140"/>
    <x v="3"/>
    <s v="TEC-AC-10001142"/>
    <x v="2"/>
    <x v="11"/>
    <s v="First Data FD10 PIN Pad"/>
    <n v="442.4"/>
    <n v="7"/>
    <n v="0.2"/>
    <n v="-55.3"/>
  </r>
  <r>
    <n v="1746"/>
    <x v="845"/>
    <x v="2"/>
    <x v="571"/>
    <d v="2011-06-09T00:00:00"/>
    <s v="First Class"/>
    <s v="BM-11785"/>
    <s v="Bryan Mills"/>
    <x v="0"/>
    <s v="United States"/>
    <s v="Rochester"/>
    <x v="15"/>
    <n v="14609"/>
    <x v="3"/>
    <s v="OFF-AR-10002656"/>
    <x v="1"/>
    <x v="6"/>
    <s v="Sanford Liquid Accent Highlighters"/>
    <n v="13.36"/>
    <n v="2"/>
    <n v="0"/>
    <n v="4.9432"/>
  </r>
  <r>
    <n v="1747"/>
    <x v="846"/>
    <x v="0"/>
    <x v="572"/>
    <d v="2013-08-18T00:00:00"/>
    <s v="Second Class"/>
    <s v="EM-14065"/>
    <s v="Erin Mull"/>
    <x v="0"/>
    <s v="United States"/>
    <s v="Jacksonville"/>
    <x v="3"/>
    <n v="28540"/>
    <x v="0"/>
    <s v="OFF-BI-10000138"/>
    <x v="1"/>
    <x v="8"/>
    <s v="Acco Translucent Poly Ring Binders"/>
    <n v="11.231999999999999"/>
    <n v="8"/>
    <n v="0.7"/>
    <n v="-8.2368000000000006"/>
  </r>
  <r>
    <n v="1748"/>
    <x v="846"/>
    <x v="0"/>
    <x v="572"/>
    <d v="2013-08-18T00:00:00"/>
    <s v="Second Class"/>
    <s v="EM-14065"/>
    <s v="Erin Mull"/>
    <x v="0"/>
    <s v="United States"/>
    <s v="Jacksonville"/>
    <x v="3"/>
    <n v="28540"/>
    <x v="0"/>
    <s v="OFF-PA-10004947"/>
    <x v="1"/>
    <x v="10"/>
    <s v="Staples"/>
    <n v="10.272"/>
    <n v="3"/>
    <n v="0.2"/>
    <n v="3.21"/>
  </r>
  <r>
    <n v="1749"/>
    <x v="847"/>
    <x v="2"/>
    <x v="573"/>
    <d v="2011-04-29T00:00:00"/>
    <s v="Standard Class"/>
    <s v="DA-13450"/>
    <s v="Dianna Arnett"/>
    <x v="2"/>
    <s v="United States"/>
    <s v="Houston"/>
    <x v="5"/>
    <n v="77095"/>
    <x v="2"/>
    <s v="OFF-PA-10003543"/>
    <x v="1"/>
    <x v="10"/>
    <s v="Xerox 1985"/>
    <n v="10.368"/>
    <n v="2"/>
    <n v="0.2"/>
    <n v="3.6288"/>
  </r>
  <r>
    <n v="1750"/>
    <x v="847"/>
    <x v="2"/>
    <x v="573"/>
    <d v="2011-04-29T00:00:00"/>
    <s v="Standard Class"/>
    <s v="DA-13450"/>
    <s v="Dianna Arnett"/>
    <x v="2"/>
    <s v="United States"/>
    <s v="Houston"/>
    <x v="5"/>
    <n v="77095"/>
    <x v="2"/>
    <s v="OFF-AR-10002221"/>
    <x v="1"/>
    <x v="6"/>
    <s v="12 Colored Short Pencils"/>
    <n v="6.24"/>
    <n v="3"/>
    <n v="0.2"/>
    <n v="0.54600000000000004"/>
  </r>
  <r>
    <n v="1751"/>
    <x v="848"/>
    <x v="1"/>
    <x v="6"/>
    <d v="2012-11-27T00:00:00"/>
    <s v="Standard Class"/>
    <s v="MO-17800"/>
    <s v="Meg O'Connel"/>
    <x v="2"/>
    <s v="United States"/>
    <s v="San Antonio"/>
    <x v="5"/>
    <n v="78207"/>
    <x v="2"/>
    <s v="FUR-TA-10004607"/>
    <x v="0"/>
    <x v="3"/>
    <s v="Hon 2111 Invitation Series Straight Table"/>
    <n v="206.96199999999999"/>
    <n v="2"/>
    <n v="0.3"/>
    <n v="-32.522599999999997"/>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574"/>
    <d v="2014-12-06T00:00:00"/>
    <s v="First Class"/>
    <s v="VW-21775"/>
    <s v="Victoria Wilson"/>
    <x v="1"/>
    <s v="United States"/>
    <s v="San Francisco"/>
    <x v="1"/>
    <n v="94122"/>
    <x v="1"/>
    <s v="OFF-ST-10004340"/>
    <x v="1"/>
    <x v="4"/>
    <s v="Fellowes Mobile File Cart, Black"/>
    <n v="559.62"/>
    <n v="9"/>
    <n v="0"/>
    <n v="151.09739999999999"/>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9"/>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01"/>
  </r>
  <r>
    <n v="1758"/>
    <x v="852"/>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218"/>
    <d v="2011-05-17T00:00:00"/>
    <s v="Standard Class"/>
    <s v="RM-19375"/>
    <s v="Raymond Messe"/>
    <x v="0"/>
    <s v="United States"/>
    <s v="Houston"/>
    <x v="5"/>
    <n v="77095"/>
    <x v="2"/>
    <s v="TEC-AC-10001013"/>
    <x v="2"/>
    <x v="11"/>
    <s v="Logitech ClearChat Comfort/USB Headset H390"/>
    <n v="46.863999999999997"/>
    <n v="2"/>
    <n v="0.2"/>
    <n v="7.6154000000000002"/>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8-09T00:00:00"/>
    <s v="Standard Class"/>
    <s v="ML-17755"/>
    <s v="Max Ludwig"/>
    <x v="2"/>
    <s v="United States"/>
    <s v="Suffolk"/>
    <x v="17"/>
    <n v="23434"/>
    <x v="0"/>
    <s v="OFF-SU-10002573"/>
    <x v="1"/>
    <x v="14"/>
    <s v="Acme 10&quot; Easy Grip Assistive Scissors"/>
    <n v="35.06"/>
    <n v="2"/>
    <n v="0"/>
    <n v="10.518000000000001"/>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579"/>
    <d v="2011-03-26T00:00:00"/>
    <s v="Standard Class"/>
    <s v="CC-12685"/>
    <s v="Craig Carroll"/>
    <x v="0"/>
    <s v="United States"/>
    <s v="Greensboro"/>
    <x v="3"/>
    <n v="27405"/>
    <x v="0"/>
    <s v="OFF-BI-10002735"/>
    <x v="1"/>
    <x v="8"/>
    <s v="GBC Prestige Therm-A-Bind Covers"/>
    <n v="51.465000000000003"/>
    <n v="5"/>
    <n v="0.7"/>
    <n v="-39.456499999999998"/>
  </r>
  <r>
    <n v="1770"/>
    <x v="858"/>
    <x v="3"/>
    <x v="580"/>
    <d v="2014-03-09T00:00:00"/>
    <s v="Standard Class"/>
    <s v="SC-20770"/>
    <s v="Stewart Carmichael"/>
    <x v="1"/>
    <s v="United States"/>
    <s v="Dallas"/>
    <x v="5"/>
    <n v="75081"/>
    <x v="2"/>
    <s v="OFF-SU-10001935"/>
    <x v="1"/>
    <x v="14"/>
    <s v="Staples"/>
    <n v="6.976"/>
    <n v="4"/>
    <n v="0.2"/>
    <n v="-1.3952"/>
  </r>
  <r>
    <n v="1771"/>
    <x v="858"/>
    <x v="3"/>
    <x v="580"/>
    <d v="2014-03-09T00:00:00"/>
    <s v="Standard Class"/>
    <s v="SC-20770"/>
    <s v="Stewart Carmichael"/>
    <x v="1"/>
    <s v="United States"/>
    <s v="Dallas"/>
    <x v="5"/>
    <n v="75081"/>
    <x v="2"/>
    <s v="OFF-BI-10003291"/>
    <x v="1"/>
    <x v="8"/>
    <s v="Wilson Jones Leather-Like Binders with DublLock Round Rings"/>
    <n v="12.222"/>
    <n v="7"/>
    <n v="0.8"/>
    <n v="-20.1663"/>
  </r>
  <r>
    <n v="1772"/>
    <x v="859"/>
    <x v="0"/>
    <x v="581"/>
    <d v="2013-11-30T00:00:00"/>
    <s v="Second Class"/>
    <s v="GG-14650"/>
    <s v="Greg Guthrie"/>
    <x v="1"/>
    <s v="United States"/>
    <s v="Chicago"/>
    <x v="10"/>
    <n v="60623"/>
    <x v="2"/>
    <s v="OFF-ST-10004337"/>
    <x v="1"/>
    <x v="4"/>
    <s v="SAFCO Commercial Wire Shelving, 72h"/>
    <n v="97.983999999999995"/>
    <n v="2"/>
    <n v="0.2"/>
    <n v="-24.495999999999999"/>
  </r>
  <r>
    <n v="1773"/>
    <x v="859"/>
    <x v="0"/>
    <x v="581"/>
    <d v="2013-11-30T00:00:00"/>
    <s v="Second Class"/>
    <s v="GG-14650"/>
    <s v="Greg Guthrie"/>
    <x v="1"/>
    <s v="United States"/>
    <s v="Chicago"/>
    <x v="10"/>
    <n v="60623"/>
    <x v="2"/>
    <s v="TEC-AC-10001266"/>
    <x v="2"/>
    <x v="11"/>
    <s v="Memorex Micro Travel Drive 8 GB"/>
    <n v="62.4"/>
    <n v="6"/>
    <n v="0.2"/>
    <n v="19.5"/>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89999999999"/>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5"/>
  </r>
  <r>
    <n v="1781"/>
    <x v="862"/>
    <x v="0"/>
    <x v="583"/>
    <d v="2013-11-17T00:00:00"/>
    <s v="Standard Class"/>
    <s v="BD-11770"/>
    <s v="Bryan Davis"/>
    <x v="0"/>
    <s v="United States"/>
    <s v="New York City"/>
    <x v="15"/>
    <n v="10011"/>
    <x v="3"/>
    <s v="OFF-ST-10002276"/>
    <x v="1"/>
    <x v="4"/>
    <s v="Safco Steel Mobile File Cart"/>
    <n v="83.36"/>
    <n v="1"/>
    <n v="0"/>
    <n v="20.84"/>
  </r>
  <r>
    <n v="1782"/>
    <x v="863"/>
    <x v="1"/>
    <x v="584"/>
    <d v="2012-07-13T00:00:00"/>
    <s v="Standard Class"/>
    <s v="CB-12535"/>
    <s v="Claudia Bergmann"/>
    <x v="1"/>
    <s v="United States"/>
    <s v="Franklin"/>
    <x v="31"/>
    <n v="2038"/>
    <x v="3"/>
    <s v="OFF-PA-10001609"/>
    <x v="1"/>
    <x v="10"/>
    <s v="Tops Wirebound Message Log Books"/>
    <n v="6.58"/>
    <n v="2"/>
    <n v="0"/>
    <n v="3.0268000000000002"/>
  </r>
  <r>
    <n v="1783"/>
    <x v="863"/>
    <x v="1"/>
    <x v="584"/>
    <d v="2012-07-13T00:00:00"/>
    <s v="Standard Class"/>
    <s v="CB-12535"/>
    <s v="Claudia Bergmann"/>
    <x v="1"/>
    <s v="United States"/>
    <s v="Franklin"/>
    <x v="31"/>
    <n v="2038"/>
    <x v="3"/>
    <s v="OFF-BI-10001597"/>
    <x v="1"/>
    <x v="8"/>
    <s v="Wilson Jones Ledger-Size, Piano-Hinge Binder, 2&quot;, Blue"/>
    <n v="122.94"/>
    <n v="3"/>
    <n v="0"/>
    <n v="59.011200000000002"/>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60000000000007"/>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99"/>
  </r>
  <r>
    <n v="1788"/>
    <x v="865"/>
    <x v="1"/>
    <x v="586"/>
    <d v="2012-02-19T00:00:00"/>
    <s v="Standard Class"/>
    <s v="RP-19855"/>
    <s v="Roy Phan"/>
    <x v="1"/>
    <s v="United States"/>
    <s v="Kenosha"/>
    <x v="6"/>
    <n v="53142"/>
    <x v="2"/>
    <s v="TEC-PH-10001819"/>
    <x v="2"/>
    <x v="7"/>
    <s v="Innergie mMini Combo Duo USB Travel Charging Kit"/>
    <n v="134.97"/>
    <n v="3"/>
    <n v="0"/>
    <n v="64.785600000000002"/>
  </r>
  <r>
    <n v="1789"/>
    <x v="865"/>
    <x v="1"/>
    <x v="586"/>
    <d v="2012-02-19T00:00:00"/>
    <s v="Standard Class"/>
    <s v="RP-19855"/>
    <s v="Roy Phan"/>
    <x v="1"/>
    <s v="United States"/>
    <s v="Kenosha"/>
    <x v="6"/>
    <n v="53142"/>
    <x v="2"/>
    <s v="TEC-PH-10000560"/>
    <x v="2"/>
    <x v="7"/>
    <s v="Samsung Galaxy S III - 16GB - pebble blue (T-Mobile)"/>
    <n v="699.98"/>
    <n v="2"/>
    <n v="0"/>
    <n v="195.99440000000001"/>
  </r>
  <r>
    <n v="1790"/>
    <x v="865"/>
    <x v="1"/>
    <x v="586"/>
    <d v="2012-02-19T00:00:00"/>
    <s v="Standard Class"/>
    <s v="RP-19855"/>
    <s v="Roy Phan"/>
    <x v="1"/>
    <s v="United States"/>
    <s v="Kenosha"/>
    <x v="6"/>
    <n v="53142"/>
    <x v="2"/>
    <s v="TEC-AC-10004568"/>
    <x v="2"/>
    <x v="11"/>
    <s v="Maxell LTO Ultrium - 800 GB"/>
    <n v="139.94999999999999"/>
    <n v="5"/>
    <n v="0"/>
    <n v="26.590499999999999"/>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d v="2011-12-03T00:00:00"/>
    <s v="First Class"/>
    <s v="RP-19390"/>
    <s v="Resi Pölking"/>
    <x v="0"/>
    <s v="United States"/>
    <s v="Madison"/>
    <x v="6"/>
    <n v="53711"/>
    <x v="2"/>
    <s v="OFF-AR-10000475"/>
    <x v="1"/>
    <x v="6"/>
    <s v="Hunt BOSTON Vista Battery-Operated Pencil Sharpener, Black"/>
    <n v="46.64"/>
    <n v="4"/>
    <n v="0"/>
    <n v="12.5928"/>
  </r>
  <r>
    <n v="1794"/>
    <x v="868"/>
    <x v="2"/>
    <x v="589"/>
    <d v="2011-12-13T00:00:00"/>
    <s v="Standard Class"/>
    <s v="TB-21175"/>
    <s v="Thomas Boland"/>
    <x v="1"/>
    <s v="United States"/>
    <s v="Houston"/>
    <x v="5"/>
    <n v="77041"/>
    <x v="2"/>
    <s v="OFF-ST-10000777"/>
    <x v="1"/>
    <x v="4"/>
    <s v="Companion Letter/Legal File, Black"/>
    <n v="60.415999999999997"/>
    <n v="2"/>
    <n v="0.2"/>
    <n v="6.0415999999999999"/>
  </r>
  <r>
    <n v="1795"/>
    <x v="869"/>
    <x v="0"/>
    <x v="64"/>
    <d v="2013-09-11T00:00:00"/>
    <s v="Standard Class"/>
    <s v="BE-11455"/>
    <s v="Brad Eason"/>
    <x v="2"/>
    <s v="United States"/>
    <s v="Olathe"/>
    <x v="41"/>
    <n v="66062"/>
    <x v="2"/>
    <s v="OFF-AR-10004022"/>
    <x v="1"/>
    <x v="6"/>
    <s v="Panasonic KP-380BK Classic Electric Pencil Sharpener"/>
    <n v="107.94"/>
    <n v="3"/>
    <n v="0"/>
    <n v="26.984999999999999"/>
  </r>
  <r>
    <n v="1796"/>
    <x v="870"/>
    <x v="3"/>
    <x v="151"/>
    <d v="2014-08-31T00:00:00"/>
    <s v="First Class"/>
    <s v="MR-17545"/>
    <s v="Mathew Reese"/>
    <x v="2"/>
    <s v="United States"/>
    <s v="New York City"/>
    <x v="15"/>
    <n v="10024"/>
    <x v="3"/>
    <s v="OFF-ST-10002352"/>
    <x v="1"/>
    <x v="4"/>
    <s v="Iris Project Case"/>
    <n v="63.84"/>
    <n v="8"/>
    <n v="0"/>
    <n v="16.598400000000002"/>
  </r>
  <r>
    <n v="1797"/>
    <x v="870"/>
    <x v="3"/>
    <x v="151"/>
    <d v="2014-08-31T00:00:00"/>
    <s v="First Class"/>
    <s v="MR-17545"/>
    <s v="Mathew Reese"/>
    <x v="2"/>
    <s v="United States"/>
    <s v="New York City"/>
    <x v="15"/>
    <n v="10024"/>
    <x v="3"/>
    <s v="TEC-PH-10000455"/>
    <x v="2"/>
    <x v="7"/>
    <s v="GE 30522EE2"/>
    <n v="347.97"/>
    <n v="3"/>
    <n v="0"/>
    <n v="100.9113"/>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7999999999999"/>
    <n v="4"/>
    <n v="0.2"/>
    <n v="3.6295999999999999"/>
  </r>
  <r>
    <n v="1801"/>
    <x v="872"/>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02"/>
    <n v="1"/>
    <n v="0.7"/>
    <n v="-4.2987000000000002"/>
  </r>
  <r>
    <n v="1804"/>
    <x v="874"/>
    <x v="3"/>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585"/>
    <d v="2014-09-27T00:00:00"/>
    <s v="Second Class"/>
    <s v="JA-15970"/>
    <s v="Joseph Airdo"/>
    <x v="0"/>
    <s v="United States"/>
    <s v="Philadelphia"/>
    <x v="9"/>
    <n v="19134"/>
    <x v="3"/>
    <s v="TEC-AC-10002926"/>
    <x v="2"/>
    <x v="11"/>
    <s v="Logitech Wireless Marathon Mouse M705"/>
    <n v="79.983999999999995"/>
    <n v="2"/>
    <n v="0.2"/>
    <n v="22.9954"/>
  </r>
  <r>
    <n v="1806"/>
    <x v="875"/>
    <x v="0"/>
    <x v="591"/>
    <d v="2013-12-29T00:00:00"/>
    <s v="First Class"/>
    <s v="GK-14620"/>
    <s v="Grace Kelly"/>
    <x v="1"/>
    <s v="United States"/>
    <s v="Los Angeles"/>
    <x v="1"/>
    <n v="90049"/>
    <x v="1"/>
    <s v="TEC-PH-10002200"/>
    <x v="2"/>
    <x v="7"/>
    <s v="Samsung Galaxy Note 2"/>
    <n v="2575.944"/>
    <n v="7"/>
    <n v="0.2"/>
    <n v="257.59440000000001"/>
  </r>
  <r>
    <n v="1807"/>
    <x v="875"/>
    <x v="0"/>
    <x v="591"/>
    <d v="2013-12-29T00:00:00"/>
    <s v="First Class"/>
    <s v="GK-14620"/>
    <s v="Grace Kelly"/>
    <x v="1"/>
    <s v="United States"/>
    <s v="Los Angeles"/>
    <x v="1"/>
    <n v="90049"/>
    <x v="1"/>
    <s v="OFF-PA-10002005"/>
    <x v="1"/>
    <x v="10"/>
    <s v="Xerox 225"/>
    <n v="45.36"/>
    <n v="7"/>
    <n v="0"/>
    <n v="21.7728"/>
  </r>
  <r>
    <n v="1808"/>
    <x v="875"/>
    <x v="0"/>
    <x v="591"/>
    <d v="2013-12-29T00:00:00"/>
    <s v="First Class"/>
    <s v="GK-14620"/>
    <s v="Grace Kelly"/>
    <x v="1"/>
    <s v="United States"/>
    <s v="Los Angeles"/>
    <x v="1"/>
    <n v="90049"/>
    <x v="1"/>
    <s v="TEC-AC-10001465"/>
    <x v="2"/>
    <x v="11"/>
    <s v="SanDisk Cruzer 64 GB USB Flash Drive"/>
    <n v="254.24"/>
    <n v="7"/>
    <n v="0"/>
    <n v="76.272000000000006"/>
  </r>
  <r>
    <n v="1809"/>
    <x v="876"/>
    <x v="0"/>
    <x v="592"/>
    <d v="2013-02-13T00:00:00"/>
    <s v="First Class"/>
    <s v="PB-19210"/>
    <s v="Phillip Breyer"/>
    <x v="1"/>
    <s v="United States"/>
    <s v="Tulsa"/>
    <x v="26"/>
    <n v="74133"/>
    <x v="2"/>
    <s v="TEC-PH-10004897"/>
    <x v="2"/>
    <x v="7"/>
    <s v="Mediabridge Sport Armband iPhone 5s"/>
    <n v="69.930000000000007"/>
    <n v="7"/>
    <n v="0"/>
    <n v="0.69930000000000003"/>
  </r>
  <r>
    <n v="1810"/>
    <x v="877"/>
    <x v="0"/>
    <x v="248"/>
    <d v="2013-10-30T00:00:00"/>
    <s v="Standard Class"/>
    <s v="HK-14890"/>
    <s v="Heather Kirkland"/>
    <x v="1"/>
    <s v="United States"/>
    <s v="Chicago"/>
    <x v="10"/>
    <n v="60610"/>
    <x v="2"/>
    <s v="FUR-FU-10001196"/>
    <x v="0"/>
    <x v="5"/>
    <s v="DAX Cubicle Frames - 8x10"/>
    <n v="16.155999999999999"/>
    <n v="7"/>
    <n v="0.6"/>
    <n v="-12.117000000000001"/>
  </r>
  <r>
    <n v="1811"/>
    <x v="877"/>
    <x v="0"/>
    <x v="248"/>
    <d v="2013-10-30T00:00:00"/>
    <s v="Standard Class"/>
    <s v="HK-14890"/>
    <s v="Heather Kirkland"/>
    <x v="1"/>
    <s v="United States"/>
    <s v="Chicago"/>
    <x v="10"/>
    <n v="60610"/>
    <x v="2"/>
    <s v="OFF-PA-10000595"/>
    <x v="1"/>
    <x v="10"/>
    <s v="Xerox 1929"/>
    <n v="54.816000000000003"/>
    <n v="3"/>
    <n v="0.2"/>
    <n v="17.815200000000001"/>
  </r>
  <r>
    <n v="1812"/>
    <x v="878"/>
    <x v="2"/>
    <x v="3"/>
    <d v="2011-06-11T00:00:00"/>
    <s v="Second Class"/>
    <s v="FO-14305"/>
    <s v="Frank Olsen"/>
    <x v="0"/>
    <s v="United States"/>
    <s v="Harrisonburg"/>
    <x v="17"/>
    <n v="22801"/>
    <x v="0"/>
    <s v="FUR-TA-10004534"/>
    <x v="0"/>
    <x v="3"/>
    <s v="Bevis 44 x 96 Conference Tables"/>
    <n v="1441.3"/>
    <n v="7"/>
    <n v="0"/>
    <n v="245.0209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d v="2012-09-18T00:00:00"/>
    <s v="Standard Class"/>
    <s v="SP-20620"/>
    <s v="Stefania Perrino"/>
    <x v="1"/>
    <s v="United States"/>
    <s v="Los Angeles"/>
    <x v="1"/>
    <n v="90045"/>
    <x v="1"/>
    <s v="FUR-TA-10002607"/>
    <x v="0"/>
    <x v="3"/>
    <s v="KI Conference Tables"/>
    <n v="170.136"/>
    <n v="3"/>
    <n v="0.2"/>
    <n v="-8.5068000000000001"/>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94"/>
    <n v="2"/>
    <n v="0.8"/>
    <n v="-166.32"/>
  </r>
  <r>
    <n v="1820"/>
    <x v="883"/>
    <x v="2"/>
    <x v="594"/>
    <d v="2011-05-29T00:00:00"/>
    <s v="Standard Class"/>
    <s v="JL-15235"/>
    <s v="Janet Lee"/>
    <x v="0"/>
    <s v="United States"/>
    <s v="Chicago"/>
    <x v="10"/>
    <n v="60623"/>
    <x v="2"/>
    <s v="FUR-FU-10002553"/>
    <x v="0"/>
    <x v="5"/>
    <s v="Electrix Incandescent Magnifying Lamp, Black"/>
    <n v="29.32"/>
    <n v="2"/>
    <n v="0.6"/>
    <n v="-24.189"/>
  </r>
  <r>
    <n v="1821"/>
    <x v="884"/>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595"/>
    <d v="2013-02-20T00:00:00"/>
    <s v="Standard Class"/>
    <s v="EA-14035"/>
    <s v="Erin Ashbrook"/>
    <x v="1"/>
    <s v="United States"/>
    <s v="Chicago"/>
    <x v="10"/>
    <n v="60623"/>
    <x v="2"/>
    <s v="OFF-FA-10000304"/>
    <x v="1"/>
    <x v="13"/>
    <s v="Advantus Push Pins"/>
    <n v="6.976"/>
    <n v="4"/>
    <n v="0.2"/>
    <n v="1.8311999999999999"/>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02"/>
    <n v="1"/>
    <n v="0.2"/>
    <n v="1.8144"/>
  </r>
  <r>
    <n v="1825"/>
    <x v="885"/>
    <x v="0"/>
    <x v="596"/>
    <d v="2013-12-29T00:00:00"/>
    <s v="Standard Class"/>
    <s v="SA-20830"/>
    <s v="Sue Ann Reed"/>
    <x v="0"/>
    <s v="United States"/>
    <s v="Redmond"/>
    <x v="21"/>
    <n v="97756"/>
    <x v="1"/>
    <s v="OFF-BI-10003694"/>
    <x v="1"/>
    <x v="8"/>
    <s v="Avery 3 1/2&quot; Diskette Storage Pages, 10/Pack"/>
    <n v="31.32"/>
    <n v="10"/>
    <n v="0.7"/>
    <n v="-25.056000000000001"/>
  </r>
  <r>
    <n v="1826"/>
    <x v="885"/>
    <x v="0"/>
    <x v="596"/>
    <d v="2013-12-29T00:00:00"/>
    <s v="Standard Class"/>
    <s v="SA-20830"/>
    <s v="Sue Ann Reed"/>
    <x v="0"/>
    <s v="United States"/>
    <s v="Redmond"/>
    <x v="21"/>
    <n v="97756"/>
    <x v="1"/>
    <s v="FUR-FU-10001935"/>
    <x v="0"/>
    <x v="5"/>
    <s v="3M Hangers With Command Adhesive"/>
    <n v="11.84"/>
    <n v="4"/>
    <n v="0.2"/>
    <n v="3.1080000000000001"/>
  </r>
  <r>
    <n v="1827"/>
    <x v="885"/>
    <x v="0"/>
    <x v="596"/>
    <d v="2013-12-29T00:00:00"/>
    <s v="Standard Class"/>
    <s v="SA-20830"/>
    <s v="Sue Ann Reed"/>
    <x v="0"/>
    <s v="United States"/>
    <s v="Redmond"/>
    <x v="21"/>
    <n v="97756"/>
    <x v="1"/>
    <s v="FUR-FU-10002878"/>
    <x v="0"/>
    <x v="5"/>
    <s v="Seth Thomas 14&quot; Day/Date Wall Clock"/>
    <n v="22.783999999999999"/>
    <n v="1"/>
    <n v="0.2"/>
    <n v="4.8415999999999997"/>
  </r>
  <r>
    <n v="1828"/>
    <x v="886"/>
    <x v="0"/>
    <x v="597"/>
    <d v="2013-02-11T00:00:00"/>
    <s v="Second Class"/>
    <s v="CH-12070"/>
    <s v="Cathy Hwang"/>
    <x v="2"/>
    <s v="United States"/>
    <s v="Raleigh"/>
    <x v="3"/>
    <n v="27604"/>
    <x v="0"/>
    <s v="TEC-PH-10002624"/>
    <x v="2"/>
    <x v="7"/>
    <s v="Samsung Galaxy S4 Mini"/>
    <n v="1127.9760000000001"/>
    <n v="3"/>
    <n v="0.2"/>
    <n v="126.8973"/>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80000000001"/>
  </r>
  <r>
    <n v="1831"/>
    <x v="889"/>
    <x v="3"/>
    <x v="208"/>
    <d v="2014-10-22T00:00:00"/>
    <s v="Same Day"/>
    <s v="SL-20155"/>
    <s v="Sara Luxemburg"/>
    <x v="2"/>
    <s v="United States"/>
    <s v="Muskogee"/>
    <x v="26"/>
    <n v="74403"/>
    <x v="2"/>
    <s v="TEC-PH-10000895"/>
    <x v="2"/>
    <x v="7"/>
    <s v="Polycom VVX 310 VoIP phone"/>
    <n v="1439.92"/>
    <n v="8"/>
    <n v="0"/>
    <n v="374.37920000000003"/>
  </r>
  <r>
    <n v="1832"/>
    <x v="889"/>
    <x v="3"/>
    <x v="208"/>
    <d v="2014-10-22T00:00:00"/>
    <s v="Same Day"/>
    <s v="SL-20155"/>
    <s v="Sara Luxemburg"/>
    <x v="2"/>
    <s v="United States"/>
    <s v="Muskogee"/>
    <x v="26"/>
    <n v="74403"/>
    <x v="2"/>
    <s v="FUR-TA-10002356"/>
    <x v="0"/>
    <x v="3"/>
    <s v="Bevis Boat-Shaped Conference Table"/>
    <n v="262.11"/>
    <n v="1"/>
    <n v="0"/>
    <n v="62.906399999999998"/>
  </r>
  <r>
    <n v="1833"/>
    <x v="890"/>
    <x v="1"/>
    <x v="599"/>
    <d v="2012-11-09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d v="2011-06-24T00:00:00"/>
    <s v="First Class"/>
    <s v="RM-19375"/>
    <s v="Raymond Messe"/>
    <x v="0"/>
    <s v="United States"/>
    <s v="Meriden"/>
    <x v="29"/>
    <n v="6450"/>
    <x v="3"/>
    <s v="OFF-AR-10003056"/>
    <x v="1"/>
    <x v="6"/>
    <s v="Newell 341"/>
    <n v="21.4"/>
    <n v="5"/>
    <n v="0"/>
    <n v="6.2060000000000004"/>
  </r>
  <r>
    <n v="1837"/>
    <x v="893"/>
    <x v="3"/>
    <x v="600"/>
    <d v="2014-02-22T00:00:00"/>
    <s v="Second Class"/>
    <s v="NH-18610"/>
    <s v="Nicole Hansen"/>
    <x v="1"/>
    <s v="United States"/>
    <s v="Roswell"/>
    <x v="32"/>
    <n v="30076"/>
    <x v="0"/>
    <s v="OFF-AP-10002518"/>
    <x v="1"/>
    <x v="9"/>
    <s v="Kensington 7 Outlet MasterPiece Power Center"/>
    <n v="1245.8599999999999"/>
    <n v="7"/>
    <n v="0"/>
    <n v="361.29939999999999"/>
  </r>
  <r>
    <n v="1838"/>
    <x v="894"/>
    <x v="2"/>
    <x v="601"/>
    <d v="2011-08-05T00:00:00"/>
    <s v="Standard Class"/>
    <s v="BF-10975"/>
    <s v="Barbara Fisher"/>
    <x v="1"/>
    <s v="United States"/>
    <s v="Charlotte"/>
    <x v="3"/>
    <n v="28205"/>
    <x v="0"/>
    <s v="OFF-LA-10000240"/>
    <x v="1"/>
    <x v="2"/>
    <s v="Self-Adhesive Address Labels for Typewriters by Universal"/>
    <n v="17.544"/>
    <n v="3"/>
    <n v="0.2"/>
    <n v="5.9211"/>
  </r>
  <r>
    <n v="1839"/>
    <x v="894"/>
    <x v="2"/>
    <x v="601"/>
    <d v="2011-08-05T00:00:00"/>
    <s v="Standard Class"/>
    <s v="BF-10975"/>
    <s v="Barbara Fisher"/>
    <x v="1"/>
    <s v="United States"/>
    <s v="Charlotte"/>
    <x v="3"/>
    <n v="28205"/>
    <x v="0"/>
    <s v="FUR-FU-10000629"/>
    <x v="0"/>
    <x v="5"/>
    <s v="9-3/4 Diameter Round Wall Clock"/>
    <n v="44.128"/>
    <n v="4"/>
    <n v="0.2"/>
    <n v="12.135199999999999"/>
  </r>
  <r>
    <n v="1840"/>
    <x v="894"/>
    <x v="2"/>
    <x v="601"/>
    <d v="2011-08-05T00:00:00"/>
    <s v="Standard Class"/>
    <s v="BF-10975"/>
    <s v="Barbara Fisher"/>
    <x v="1"/>
    <s v="United States"/>
    <s v="Charlotte"/>
    <x v="3"/>
    <n v="28205"/>
    <x v="0"/>
    <s v="OFF-AP-10001005"/>
    <x v="1"/>
    <x v="9"/>
    <s v="Honeywell Quietcare HEPA Air Cleaner"/>
    <n v="62.92"/>
    <n v="1"/>
    <n v="0.2"/>
    <n v="10.224500000000001"/>
  </r>
  <r>
    <n v="1841"/>
    <x v="894"/>
    <x v="2"/>
    <x v="601"/>
    <d v="2011-08-05T00:00:00"/>
    <s v="Standard Class"/>
    <s v="BF-10975"/>
    <s v="Barbara Fisher"/>
    <x v="1"/>
    <s v="United States"/>
    <s v="Charlotte"/>
    <x v="3"/>
    <n v="28205"/>
    <x v="0"/>
    <s v="OFF-PA-10002377"/>
    <x v="1"/>
    <x v="10"/>
    <s v="Xerox 1916"/>
    <n v="78.304000000000002"/>
    <n v="2"/>
    <n v="0.2"/>
    <n v="29.364000000000001"/>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5999999999997"/>
    <n v="4"/>
    <n v="0.2"/>
    <n v="13.532400000000001"/>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
    <n v="3"/>
    <n v="0"/>
    <n v="11.774100000000001"/>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
  </r>
  <r>
    <n v="1848"/>
    <x v="899"/>
    <x v="3"/>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18"/>
    <d v="2014-09-11T00:00:00"/>
    <s v="Same Day"/>
    <s v="FH-14275"/>
    <s v="Frank Hawley"/>
    <x v="1"/>
    <s v="United States"/>
    <s v="Los Angeles"/>
    <x v="1"/>
    <n v="90004"/>
    <x v="1"/>
    <s v="OFF-BI-10004140"/>
    <x v="1"/>
    <x v="8"/>
    <s v="Avery Non-Stick Binders"/>
    <n v="7.1840000000000002"/>
    <n v="2"/>
    <n v="0.2"/>
    <n v="2.2450000000000001"/>
  </r>
  <r>
    <n v="1850"/>
    <x v="900"/>
    <x v="1"/>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603"/>
    <d v="2012-07-25T00:00:00"/>
    <s v="Second Class"/>
    <s v="RK-19300"/>
    <s v="Ralph Kennedy"/>
    <x v="0"/>
    <s v="United States"/>
    <s v="South Bend"/>
    <x v="14"/>
    <n v="46614"/>
    <x v="2"/>
    <s v="TEC-AC-10002253"/>
    <x v="2"/>
    <x v="11"/>
    <s v="Imation Bio 8GB USB Flash Drive Imation Corp"/>
    <n v="831.2"/>
    <n v="5"/>
    <n v="0"/>
    <n v="124.68"/>
  </r>
  <r>
    <n v="1852"/>
    <x v="900"/>
    <x v="1"/>
    <x v="603"/>
    <d v="2012-07-25T00:00:00"/>
    <s v="Second Class"/>
    <s v="RK-19300"/>
    <s v="Ralph Kennedy"/>
    <x v="0"/>
    <s v="United States"/>
    <s v="South Bend"/>
    <x v="14"/>
    <n v="46614"/>
    <x v="2"/>
    <s v="OFF-PA-10000528"/>
    <x v="1"/>
    <x v="10"/>
    <s v="Xerox 1981"/>
    <n v="26.4"/>
    <n v="5"/>
    <n v="0"/>
    <n v="11.88"/>
  </r>
  <r>
    <n v="1853"/>
    <x v="900"/>
    <x v="1"/>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603"/>
    <d v="2012-07-25T00:00:00"/>
    <s v="Second Class"/>
    <s v="RK-19300"/>
    <s v="Ralph Kennedy"/>
    <x v="0"/>
    <s v="United States"/>
    <s v="South Bend"/>
    <x v="14"/>
    <n v="46614"/>
    <x v="2"/>
    <s v="OFF-PA-10003129"/>
    <x v="1"/>
    <x v="10"/>
    <s v="Tops White Computer Printout Paper"/>
    <n v="97.82"/>
    <n v="2"/>
    <n v="0"/>
    <n v="45.9754"/>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
    <n v="5"/>
    <n v="0.2"/>
    <n v="-15.99"/>
  </r>
  <r>
    <n v="1858"/>
    <x v="902"/>
    <x v="3"/>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9-05T00:00:00"/>
    <s v="First Class"/>
    <s v="JB-15400"/>
    <s v="Jennifer Braxton"/>
    <x v="1"/>
    <s v="United States"/>
    <s v="Bristol"/>
    <x v="29"/>
    <n v="6010"/>
    <x v="3"/>
    <s v="TEC-PH-10004959"/>
    <x v="2"/>
    <x v="7"/>
    <s v="Classic Ivory Antique Telephone ZL1810"/>
    <n v="100.49"/>
    <n v="1"/>
    <n v="0"/>
    <n v="25.122499999999999"/>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606"/>
    <d v="2014-03-28T00:00:00"/>
    <s v="First Class"/>
    <s v="GM-14440"/>
    <s v="Gary McGarr"/>
    <x v="0"/>
    <s v="United States"/>
    <s v="New York City"/>
    <x v="15"/>
    <n v="10009"/>
    <x v="3"/>
    <s v="TEC-PH-10004896"/>
    <x v="2"/>
    <x v="7"/>
    <s v="Nokia Lumia 521 (T-Mobile)"/>
    <n v="119.96"/>
    <n v="4"/>
    <n v="0"/>
    <n v="33.588799999999999"/>
  </r>
  <r>
    <n v="1863"/>
    <x v="905"/>
    <x v="2"/>
    <x v="607"/>
    <d v="2011-11-12T00:00:00"/>
    <s v="Same Day"/>
    <s v="RF-19840"/>
    <s v="Roy Französisch"/>
    <x v="0"/>
    <s v="United States"/>
    <s v="San Antonio"/>
    <x v="5"/>
    <n v="78207"/>
    <x v="2"/>
    <s v="OFF-ST-10001328"/>
    <x v="1"/>
    <x v="4"/>
    <s v="Personal Filing Tote with Lid, Black/Gray"/>
    <n v="49.631999999999998"/>
    <n v="4"/>
    <n v="0.2"/>
    <n v="4.9631999999999996"/>
  </r>
  <r>
    <n v="1864"/>
    <x v="906"/>
    <x v="0"/>
    <x v="63"/>
    <d v="2013-10-18T00:00:00"/>
    <s v="Standard Class"/>
    <s v="NC-18625"/>
    <s v="Noah Childs"/>
    <x v="1"/>
    <s v="United States"/>
    <s v="Aurora"/>
    <x v="22"/>
    <n v="80013"/>
    <x v="1"/>
    <s v="FUR-TA-10004575"/>
    <x v="0"/>
    <x v="3"/>
    <s v="Hon 5100 Series Wood Tables"/>
    <n v="727.45"/>
    <n v="5"/>
    <n v="0.5"/>
    <n v="-465.56799999999998"/>
  </r>
  <r>
    <n v="1865"/>
    <x v="906"/>
    <x v="0"/>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105"/>
    <d v="2014-11-13T00:00:00"/>
    <s v="Same Day"/>
    <s v="NG-18355"/>
    <s v="Nat Gilpin"/>
    <x v="1"/>
    <s v="United States"/>
    <s v="Newark"/>
    <x v="24"/>
    <n v="43055"/>
    <x v="3"/>
    <s v="TEC-PH-10002824"/>
    <x v="2"/>
    <x v="7"/>
    <s v="Jabra SPEAK 410 Multidevice Speakerphone"/>
    <n v="370.78199999999998"/>
    <n v="3"/>
    <n v="0.4"/>
    <n v="-92.695499999999996"/>
  </r>
  <r>
    <n v="1867"/>
    <x v="908"/>
    <x v="3"/>
    <x v="4"/>
    <d v="2014-04-19T00:00:00"/>
    <s v="First Class"/>
    <s v="AH-10075"/>
    <s v="Adam Hart"/>
    <x v="1"/>
    <s v="United States"/>
    <s v="Henderson"/>
    <x v="33"/>
    <n v="89015"/>
    <x v="1"/>
    <s v="FUR-FU-10004460"/>
    <x v="0"/>
    <x v="5"/>
    <s v="Howard Miller 12&quot; Round Wall Clock"/>
    <n v="196.45"/>
    <n v="5"/>
    <n v="0"/>
    <n v="70.721999999999994"/>
  </r>
  <r>
    <n v="1868"/>
    <x v="909"/>
    <x v="1"/>
    <x v="608"/>
    <d v="2012-07-01T00:00:00"/>
    <s v="Standard Class"/>
    <s v="CH-12070"/>
    <s v="Cathy Hwang"/>
    <x v="2"/>
    <s v="United States"/>
    <s v="Philadelphia"/>
    <x v="9"/>
    <n v="19143"/>
    <x v="3"/>
    <s v="OFF-PA-10003309"/>
    <x v="1"/>
    <x v="10"/>
    <s v="Xerox 211"/>
    <n v="31.103999999999999"/>
    <n v="6"/>
    <n v="0.2"/>
    <n v="10.8864"/>
  </r>
  <r>
    <n v="1869"/>
    <x v="909"/>
    <x v="1"/>
    <x v="608"/>
    <d v="2012-07-01T00:00:00"/>
    <s v="Standard Class"/>
    <s v="CH-12070"/>
    <s v="Cathy Hwang"/>
    <x v="2"/>
    <s v="United States"/>
    <s v="Philadelphia"/>
    <x v="9"/>
    <n v="19143"/>
    <x v="3"/>
    <s v="OFF-ST-10002554"/>
    <x v="1"/>
    <x v="4"/>
    <s v="Tennsco Industrial Shelving"/>
    <n v="78.256"/>
    <n v="2"/>
    <n v="0.2"/>
    <n v="-17.607600000000001"/>
  </r>
  <r>
    <n v="1870"/>
    <x v="910"/>
    <x v="0"/>
    <x v="370"/>
    <d v="2013-08-30T00:00:00"/>
    <s v="Second Class"/>
    <s v="CC-12145"/>
    <s v="Charles Crestani"/>
    <x v="0"/>
    <s v="United States"/>
    <s v="Seattle"/>
    <x v="4"/>
    <n v="98103"/>
    <x v="1"/>
    <s v="OFF-PA-10000019"/>
    <x v="1"/>
    <x v="10"/>
    <s v="Xerox 1931"/>
    <n v="6.48"/>
    <n v="1"/>
    <n v="0"/>
    <n v="3.1103999999999998"/>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610"/>
    <d v="2014-11-26T00:00:00"/>
    <s v="Standard Class"/>
    <s v="BP-11230"/>
    <s v="Benjamin Patterson"/>
    <x v="0"/>
    <s v="United States"/>
    <s v="Spokane"/>
    <x v="4"/>
    <n v="99207"/>
    <x v="1"/>
    <s v="FUR-TA-10004767"/>
    <x v="0"/>
    <x v="3"/>
    <s v="Safco Drafting Table"/>
    <n v="70.98"/>
    <n v="1"/>
    <n v="0"/>
    <n v="20.584199999999999"/>
  </r>
  <r>
    <n v="1875"/>
    <x v="913"/>
    <x v="2"/>
    <x v="611"/>
    <d v="2011-06-09T00:00:00"/>
    <s v="Standard Class"/>
    <s v="MP-17470"/>
    <s v="Mark Packer"/>
    <x v="2"/>
    <s v="United States"/>
    <s v="Columbus"/>
    <x v="24"/>
    <n v="43229"/>
    <x v="3"/>
    <s v="OFF-PA-10001685"/>
    <x v="1"/>
    <x v="10"/>
    <s v="Staples"/>
    <n v="16.224"/>
    <n v="2"/>
    <n v="0.2"/>
    <n v="5.8811999999999998"/>
  </r>
  <r>
    <n v="1876"/>
    <x v="914"/>
    <x v="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613"/>
    <d v="2014-03-30T00:00:00"/>
    <s v="Standard Class"/>
    <s v="JC-15775"/>
    <s v="John Castell"/>
    <x v="0"/>
    <s v="United States"/>
    <s v="San Antonio"/>
    <x v="5"/>
    <n v="78207"/>
    <x v="2"/>
    <s v="TEC-PH-10000984"/>
    <x v="2"/>
    <x v="7"/>
    <s v="Panasonic KX-TG9471B"/>
    <n v="470.37599999999998"/>
    <n v="3"/>
    <n v="0.2"/>
    <n v="47.037599999999998"/>
  </r>
  <r>
    <n v="1878"/>
    <x v="916"/>
    <x v="3"/>
    <x v="614"/>
    <d v="2015-01-03T00:00:00"/>
    <s v="Standard Class"/>
    <s v="JG-15160"/>
    <s v="James Galang"/>
    <x v="0"/>
    <s v="United States"/>
    <s v="Los Angeles"/>
    <x v="1"/>
    <n v="90049"/>
    <x v="1"/>
    <s v="FUR-CH-10002880"/>
    <x v="0"/>
    <x v="1"/>
    <s v="Global High-Back Leather Tilter, Burgundy"/>
    <n v="393.56799999999998"/>
    <n v="4"/>
    <n v="0.2"/>
    <n v="-44.276400000000002"/>
  </r>
  <r>
    <n v="1879"/>
    <x v="916"/>
    <x v="3"/>
    <x v="614"/>
    <d v="2015-01-03T00:00:00"/>
    <s v="Standard Class"/>
    <s v="JG-15160"/>
    <s v="James Galang"/>
    <x v="0"/>
    <s v="United States"/>
    <s v="Los Angeles"/>
    <x v="1"/>
    <n v="90049"/>
    <x v="1"/>
    <s v="TEC-PH-10002563"/>
    <x v="2"/>
    <x v="7"/>
    <s v="Adtran 1202752G1"/>
    <n v="302.37599999999998"/>
    <n v="3"/>
    <n v="0.2"/>
    <n v="22.6782"/>
  </r>
  <r>
    <n v="1880"/>
    <x v="917"/>
    <x v="3"/>
    <x v="615"/>
    <d v="2014-04-03T00:00:00"/>
    <s v="Standard Class"/>
    <s v="CK-12760"/>
    <s v="Cyma Kinney"/>
    <x v="1"/>
    <s v="United States"/>
    <s v="Jacksonville"/>
    <x v="2"/>
    <n v="32216"/>
    <x v="0"/>
    <s v="OFF-BI-10001191"/>
    <x v="1"/>
    <x v="8"/>
    <s v="Canvas Sectional Post Binders"/>
    <n v="68.742000000000004"/>
    <n v="9"/>
    <n v="0.7"/>
    <n v="-48.119399999999999"/>
  </r>
  <r>
    <n v="1881"/>
    <x v="918"/>
    <x v="1"/>
    <x v="616"/>
    <d v="2012-03-05T00:00:00"/>
    <s v="Same Day"/>
    <s v="LF-17185"/>
    <s v="Luke Foster"/>
    <x v="0"/>
    <s v="United States"/>
    <s v="New York City"/>
    <x v="15"/>
    <n v="10011"/>
    <x v="3"/>
    <s v="OFF-EN-10002621"/>
    <x v="1"/>
    <x v="12"/>
    <s v="Staples"/>
    <n v="29.34"/>
    <n v="3"/>
    <n v="0"/>
    <n v="14.67"/>
  </r>
  <r>
    <n v="1882"/>
    <x v="918"/>
    <x v="1"/>
    <x v="616"/>
    <d v="2012-03-05T00:00:00"/>
    <s v="Same Day"/>
    <s v="LF-17185"/>
    <s v="Luke Foster"/>
    <x v="0"/>
    <s v="United States"/>
    <s v="New York City"/>
    <x v="15"/>
    <n v="10011"/>
    <x v="3"/>
    <s v="FUR-CH-10001146"/>
    <x v="0"/>
    <x v="1"/>
    <s v="Global Value Mid-Back Manager's Chair, Gray"/>
    <n v="383.60700000000003"/>
    <n v="7"/>
    <n v="0.1"/>
    <n v="63.9345"/>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600000000001"/>
    <n v="7"/>
    <n v="0.2"/>
    <n v="78.6828"/>
  </r>
  <r>
    <n v="1885"/>
    <x v="920"/>
    <x v="3"/>
    <x v="617"/>
    <d v="2014-01-24T00:00:00"/>
    <s v="Second Class"/>
    <s v="DL-12865"/>
    <s v="Dan Lawera"/>
    <x v="0"/>
    <s v="United States"/>
    <s v="Keller"/>
    <x v="5"/>
    <n v="76248"/>
    <x v="2"/>
    <s v="OFF-LA-10003714"/>
    <x v="1"/>
    <x v="2"/>
    <s v="Avery 510"/>
    <n v="6"/>
    <n v="2"/>
    <n v="0.2"/>
    <n v="2.1"/>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01"/>
    <n v="2"/>
    <n v="0.2"/>
    <n v="2.3976000000000002"/>
  </r>
  <r>
    <n v="1888"/>
    <x v="922"/>
    <x v="2"/>
    <x v="8"/>
    <d v="2011-05-15T00:00:00"/>
    <s v="First Class"/>
    <s v="EH-14005"/>
    <s v="Erica Hernandez"/>
    <x v="2"/>
    <s v="United States"/>
    <s v="Hialeah"/>
    <x v="2"/>
    <n v="33012"/>
    <x v="0"/>
    <s v="OFF-BI-10004519"/>
    <x v="1"/>
    <x v="8"/>
    <s v="GBC DocuBind P100 Manual Binding Machine"/>
    <n v="398.35199999999998"/>
    <n v="8"/>
    <n v="0.7"/>
    <n v="-331.96"/>
  </r>
  <r>
    <n v="1889"/>
    <x v="923"/>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40000000000002"/>
  </r>
  <r>
    <n v="1894"/>
    <x v="926"/>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574"/>
    <d v="2014-12-06T00:00:00"/>
    <s v="First Class"/>
    <s v="AS-10090"/>
    <s v="Adam Shillingsburg"/>
    <x v="0"/>
    <s v="United States"/>
    <s v="Charlottesville"/>
    <x v="17"/>
    <n v="22901"/>
    <x v="0"/>
    <s v="OFF-AR-10001446"/>
    <x v="1"/>
    <x v="6"/>
    <s v="Newell 309"/>
    <n v="34.65"/>
    <n v="3"/>
    <n v="0"/>
    <n v="10.395"/>
  </r>
  <r>
    <n v="1896"/>
    <x v="928"/>
    <x v="1"/>
    <x v="620"/>
    <d v="2013-01-04T00:00:00"/>
    <s v="Standard Class"/>
    <s v="JO-15280"/>
    <s v="Jas O'Carroll"/>
    <x v="0"/>
    <s v="United States"/>
    <s v="Missoula"/>
    <x v="37"/>
    <n v="59801"/>
    <x v="1"/>
    <s v="OFF-BI-10004632"/>
    <x v="1"/>
    <x v="8"/>
    <s v="Ibico Hi-Tech Manual Binding System"/>
    <n v="487.98399999999998"/>
    <n v="2"/>
    <n v="0.2"/>
    <n v="152.495"/>
  </r>
  <r>
    <n v="1897"/>
    <x v="929"/>
    <x v="3"/>
    <x v="621"/>
    <d v="2014-10-07T00:00:00"/>
    <s v="First Class"/>
    <s v="AC-10450"/>
    <s v="Amy Cox"/>
    <x v="0"/>
    <s v="United States"/>
    <s v="Minneapolis"/>
    <x v="11"/>
    <n v="55407"/>
    <x v="2"/>
    <s v="OFF-BI-10001359"/>
    <x v="1"/>
    <x v="8"/>
    <s v="GBC DocuBind TL300 Electric Binding System"/>
    <n v="1793.98"/>
    <n v="2"/>
    <n v="0"/>
    <n v="843.17060000000004"/>
  </r>
  <r>
    <n v="1898"/>
    <x v="930"/>
    <x v="2"/>
    <x v="550"/>
    <d v="2011-09-02T00:00:00"/>
    <s v="Second Class"/>
    <s v="RA-19945"/>
    <s v="Ryan Akin"/>
    <x v="0"/>
    <s v="United States"/>
    <s v="Miami"/>
    <x v="2"/>
    <n v="33178"/>
    <x v="0"/>
    <s v="OFF-EN-10001749"/>
    <x v="1"/>
    <x v="12"/>
    <s v="Jiffy Padded Mailers with Self-Seal Closure"/>
    <n v="29.808"/>
    <n v="2"/>
    <n v="0.2"/>
    <n v="10.805400000000001"/>
  </r>
  <r>
    <n v="1899"/>
    <x v="930"/>
    <x v="2"/>
    <x v="550"/>
    <d v="2011-09-02T00:00:00"/>
    <s v="Second Class"/>
    <s v="RA-19945"/>
    <s v="Ryan Akin"/>
    <x v="0"/>
    <s v="United States"/>
    <s v="Miami"/>
    <x v="2"/>
    <n v="33178"/>
    <x v="0"/>
    <s v="OFF-BI-10004390"/>
    <x v="1"/>
    <x v="8"/>
    <s v="GBC DocuBind 200 Manual Binding Machine"/>
    <n v="505.17599999999999"/>
    <n v="4"/>
    <n v="0.7"/>
    <n v="-336.78399999999999"/>
  </r>
  <r>
    <n v="1900"/>
    <x v="930"/>
    <x v="2"/>
    <x v="550"/>
    <d v="2011-09-02T00:00:00"/>
    <s v="Second Class"/>
    <s v="RA-19945"/>
    <s v="Ryan Akin"/>
    <x v="0"/>
    <s v="United States"/>
    <s v="Miami"/>
    <x v="2"/>
    <n v="33178"/>
    <x v="0"/>
    <s v="FUR-TA-10001857"/>
    <x v="0"/>
    <x v="3"/>
    <s v="Balt Solid Wood Rectangular Table"/>
    <n v="174.05850000000001"/>
    <n v="3"/>
    <n v="0.45"/>
    <n v="-110.7645"/>
  </r>
  <r>
    <n v="1901"/>
    <x v="931"/>
    <x v="0"/>
    <x v="622"/>
    <d v="2013-07-04T00:00:00"/>
    <s v="Second Class"/>
    <s v="Co-12640"/>
    <s v="Corey-Lock"/>
    <x v="0"/>
    <s v="United States"/>
    <s v="Florence"/>
    <x v="20"/>
    <n v="29501"/>
    <x v="0"/>
    <s v="OFF-ST-10000563"/>
    <x v="1"/>
    <x v="4"/>
    <s v="Fellowes Bankers Box Stor/Drawer Steel Plus"/>
    <n v="191.88"/>
    <n v="6"/>
    <n v="0"/>
    <n v="19.187999999999999"/>
  </r>
  <r>
    <n v="1902"/>
    <x v="932"/>
    <x v="0"/>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08"/>
    <d v="2014-10-23T00:00:00"/>
    <s v="First Class"/>
    <s v="DK-12835"/>
    <s v="Damala Kotsonis"/>
    <x v="1"/>
    <s v="United States"/>
    <s v="Springfield"/>
    <x v="21"/>
    <n v="97477"/>
    <x v="1"/>
    <s v="OFF-PA-10003953"/>
    <x v="1"/>
    <x v="10"/>
    <s v="Xerox 218"/>
    <n v="5.1840000000000002"/>
    <n v="1"/>
    <n v="0.2"/>
    <n v="1.8144"/>
  </r>
  <r>
    <n v="1904"/>
    <x v="933"/>
    <x v="3"/>
    <x v="208"/>
    <d v="2014-10-23T00:00:00"/>
    <s v="First Class"/>
    <s v="DK-12835"/>
    <s v="Damala Kotsonis"/>
    <x v="1"/>
    <s v="United States"/>
    <s v="Springfield"/>
    <x v="21"/>
    <n v="97477"/>
    <x v="1"/>
    <s v="FUR-CH-10000155"/>
    <x v="0"/>
    <x v="1"/>
    <s v="Global Comet Stacking Armless Chair"/>
    <n v="478.48"/>
    <n v="2"/>
    <n v="0.2"/>
    <n v="47.847999999999999"/>
  </r>
  <r>
    <n v="1905"/>
    <x v="933"/>
    <x v="3"/>
    <x v="208"/>
    <d v="2014-10-23T00:00:00"/>
    <s v="First Class"/>
    <s v="DK-12835"/>
    <s v="Damala Kotsonis"/>
    <x v="1"/>
    <s v="United States"/>
    <s v="Springfield"/>
    <x v="21"/>
    <n v="97477"/>
    <x v="1"/>
    <s v="TEC-AC-10003116"/>
    <x v="2"/>
    <x v="11"/>
    <s v="Memorex Froggy Flash Drive 8 GB"/>
    <n v="28.4"/>
    <n v="2"/>
    <n v="0.2"/>
    <n v="6.7450000000000001"/>
  </r>
  <r>
    <n v="1906"/>
    <x v="934"/>
    <x v="3"/>
    <x v="208"/>
    <d v="2014-10-25T00:00:00"/>
    <s v="First Class"/>
    <s v="MD-17860"/>
    <s v="Michael Dominguez"/>
    <x v="1"/>
    <s v="United States"/>
    <s v="Indianapolis"/>
    <x v="14"/>
    <n v="46203"/>
    <x v="2"/>
    <s v="OFF-ST-10002743"/>
    <x v="1"/>
    <x v="4"/>
    <s v="SAFCO Boltless Steel Shelving"/>
    <n v="909.12"/>
    <n v="8"/>
    <n v="0"/>
    <n v="9.0912000000000006"/>
  </r>
  <r>
    <n v="1907"/>
    <x v="935"/>
    <x v="0"/>
    <x v="624"/>
    <d v="2013-05-22T00:00:00"/>
    <s v="Standard Class"/>
    <s v="RP-19855"/>
    <s v="Roy Phan"/>
    <x v="1"/>
    <s v="United States"/>
    <s v="Apopka"/>
    <x v="2"/>
    <n v="32712"/>
    <x v="0"/>
    <s v="OFF-BI-10001757"/>
    <x v="1"/>
    <x v="8"/>
    <s v="Pressboard Hanging Data Binders for Unburst Sheets"/>
    <n v="2.952"/>
    <n v="2"/>
    <n v="0.7"/>
    <n v="-2.1648000000000001"/>
  </r>
  <r>
    <n v="1908"/>
    <x v="935"/>
    <x v="0"/>
    <x v="624"/>
    <d v="2013-05-22T00:00:00"/>
    <s v="Standard Class"/>
    <s v="RP-19855"/>
    <s v="Roy Phan"/>
    <x v="1"/>
    <s v="United States"/>
    <s v="Apopka"/>
    <x v="2"/>
    <n v="32712"/>
    <x v="0"/>
    <s v="OFF-BI-10000069"/>
    <x v="1"/>
    <x v="8"/>
    <s v="GBC Prepunched Paper, 19-Hole, for Binding Systems, 24-lb"/>
    <n v="27.018000000000001"/>
    <n v="6"/>
    <n v="0.7"/>
    <n v="-21.6144"/>
  </r>
  <r>
    <n v="1909"/>
    <x v="936"/>
    <x v="1"/>
    <x v="302"/>
    <d v="2012-02-04T00:00:00"/>
    <s v="First Class"/>
    <s v="RW-19540"/>
    <s v="Rick Wilson"/>
    <x v="1"/>
    <s v="United States"/>
    <s v="Los Angeles"/>
    <x v="1"/>
    <n v="90008"/>
    <x v="1"/>
    <s v="FUR-FU-10004093"/>
    <x v="0"/>
    <x v="5"/>
    <s v="Hand-Finished Solid Wood Document Frame"/>
    <n v="136.91999999999999"/>
    <n v="4"/>
    <n v="0"/>
    <n v="41.076000000000001"/>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5"/>
  </r>
  <r>
    <n v="1917"/>
    <x v="941"/>
    <x v="3"/>
    <x v="504"/>
    <d v="2014-05-06T00:00:00"/>
    <s v="Standard Class"/>
    <s v="AS-10630"/>
    <s v="Ann Steele"/>
    <x v="2"/>
    <s v="United States"/>
    <s v="Boynton Beach"/>
    <x v="2"/>
    <n v="33437"/>
    <x v="0"/>
    <s v="OFF-LA-10001569"/>
    <x v="1"/>
    <x v="2"/>
    <s v="Avery 499"/>
    <n v="11.952"/>
    <n v="3"/>
    <n v="0.2"/>
    <n v="3.8843999999999999"/>
  </r>
  <r>
    <n v="1918"/>
    <x v="942"/>
    <x v="1"/>
    <x v="627"/>
    <d v="2012-11-14T00:00:00"/>
    <s v="Standard Class"/>
    <s v="HA-14905"/>
    <s v="Helen Abelman"/>
    <x v="0"/>
    <s v="United States"/>
    <s v="Franklin"/>
    <x v="31"/>
    <n v="2038"/>
    <x v="3"/>
    <s v="OFF-AR-10001573"/>
    <x v="1"/>
    <x v="6"/>
    <s v="American Pencil"/>
    <n v="11.65"/>
    <n v="5"/>
    <n v="0"/>
    <n v="3.3784999999999998"/>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9"/>
  </r>
  <r>
    <n v="1921"/>
    <x v="944"/>
    <x v="3"/>
    <x v="629"/>
    <d v="2014-08-20T00:00:00"/>
    <s v="First Class"/>
    <s v="EH-13765"/>
    <s v="Edward Hooks"/>
    <x v="1"/>
    <s v="United States"/>
    <s v="Watertown"/>
    <x v="15"/>
    <n v="13601"/>
    <x v="3"/>
    <s v="FUR-CH-10003981"/>
    <x v="0"/>
    <x v="1"/>
    <s v="Global Commerce Series Low-Back Swivel/Tilt Chairs"/>
    <n v="462.56400000000002"/>
    <n v="2"/>
    <n v="0.1"/>
    <n v="97.6524"/>
  </r>
  <r>
    <n v="1922"/>
    <x v="945"/>
    <x v="1"/>
    <x v="292"/>
    <d v="2012-10-09T00:00:00"/>
    <s v="Standard Class"/>
    <s v="MZ-17515"/>
    <s v="Mary Zewe"/>
    <x v="1"/>
    <s v="United States"/>
    <s v="Reading"/>
    <x v="9"/>
    <n v="19601"/>
    <x v="3"/>
    <s v="OFF-ST-10002562"/>
    <x v="1"/>
    <x v="4"/>
    <s v="Staples"/>
    <n v="15.007999999999999"/>
    <n v="2"/>
    <n v="0.2"/>
    <n v="1.5007999999999999"/>
  </r>
  <r>
    <n v="1923"/>
    <x v="946"/>
    <x v="0"/>
    <x v="630"/>
    <d v="2013-07-11T00:00:00"/>
    <s v="Second Class"/>
    <s v="SC-20230"/>
    <s v="Scot Coram"/>
    <x v="1"/>
    <s v="United States"/>
    <s v="Arlington"/>
    <x v="5"/>
    <n v="76017"/>
    <x v="2"/>
    <s v="TEC-PH-10004345"/>
    <x v="2"/>
    <x v="7"/>
    <s v="Cisco SPA 502G IP Phone"/>
    <n v="863.64"/>
    <n v="9"/>
    <n v="0.2"/>
    <n v="107.955"/>
  </r>
  <r>
    <n v="1924"/>
    <x v="946"/>
    <x v="0"/>
    <x v="630"/>
    <d v="2013-07-11T00:00:00"/>
    <s v="Second Class"/>
    <s v="SC-20230"/>
    <s v="Scot Coram"/>
    <x v="1"/>
    <s v="United States"/>
    <s v="Arlington"/>
    <x v="5"/>
    <n v="76017"/>
    <x v="2"/>
    <s v="OFF-AR-10000588"/>
    <x v="1"/>
    <x v="6"/>
    <s v="Newell 345"/>
    <n v="47.616"/>
    <n v="3"/>
    <n v="0.2"/>
    <n v="3.5712000000000002"/>
  </r>
  <r>
    <n v="1925"/>
    <x v="947"/>
    <x v="3"/>
    <x v="256"/>
    <d v="2014-12-08T00:00:00"/>
    <s v="Second Class"/>
    <s v="NP-18325"/>
    <s v="Naresj Patel"/>
    <x v="0"/>
    <s v="United States"/>
    <s v="San Diego"/>
    <x v="1"/>
    <n v="92024"/>
    <x v="1"/>
    <s v="OFF-PA-10003039"/>
    <x v="1"/>
    <x v="10"/>
    <s v="Xerox 1960"/>
    <n v="92.94"/>
    <n v="3"/>
    <n v="0"/>
    <n v="41.82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
    <n v="3"/>
    <n v="0.2"/>
    <n v="19.9665"/>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d v="2014-03-19T00:00:00"/>
    <s v="Second Class"/>
    <s v="VM-21685"/>
    <s v="Valerie Mitchum"/>
    <x v="2"/>
    <s v="United States"/>
    <s v="Seattle"/>
    <x v="4"/>
    <n v="98105"/>
    <x v="1"/>
    <s v="OFF-PA-10001972"/>
    <x v="1"/>
    <x v="10"/>
    <s v="Xerox 214"/>
    <n v="6.48"/>
    <n v="1"/>
    <n v="0"/>
    <n v="3.1103999999999998"/>
  </r>
  <r>
    <n v="1930"/>
    <x v="951"/>
    <x v="3"/>
    <x v="633"/>
    <d v="2014-03-19T00:00:00"/>
    <s v="Second Class"/>
    <s v="VM-21685"/>
    <s v="Valerie Mitchum"/>
    <x v="2"/>
    <s v="United States"/>
    <s v="Seattle"/>
    <x v="4"/>
    <n v="98105"/>
    <x v="1"/>
    <s v="OFF-ST-10004180"/>
    <x v="1"/>
    <x v="4"/>
    <s v="Safco Commercial Shelving"/>
    <n v="46.51"/>
    <n v="1"/>
    <n v="0"/>
    <n v="1.8604000000000001"/>
  </r>
  <r>
    <n v="1931"/>
    <x v="951"/>
    <x v="3"/>
    <x v="633"/>
    <d v="2014-03-19T00:00:00"/>
    <s v="Second Class"/>
    <s v="VM-21685"/>
    <s v="Valerie Mitchum"/>
    <x v="2"/>
    <s v="United States"/>
    <s v="Seattle"/>
    <x v="4"/>
    <n v="98105"/>
    <x v="1"/>
    <s v="TEC-PH-10004165"/>
    <x v="2"/>
    <x v="7"/>
    <s v="Mitel MiVoice 5330e IP Phone"/>
    <n v="659.976"/>
    <n v="3"/>
    <n v="0.2"/>
    <n v="49.498199999999997"/>
  </r>
  <r>
    <n v="1932"/>
    <x v="952"/>
    <x v="0"/>
    <x v="581"/>
    <d v="2013-11-30T00:00:00"/>
    <s v="Second Class"/>
    <s v="CC-12670"/>
    <s v="Craig Carreira"/>
    <x v="0"/>
    <s v="United States"/>
    <s v="Scottsdale"/>
    <x v="16"/>
    <n v="85254"/>
    <x v="1"/>
    <s v="TEC-PH-10002483"/>
    <x v="2"/>
    <x v="7"/>
    <s v="Motorola Moto X"/>
    <n v="271.99200000000002"/>
    <n v="1"/>
    <n v="0.2"/>
    <n v="23.799299999999999"/>
  </r>
  <r>
    <n v="1933"/>
    <x v="953"/>
    <x v="3"/>
    <x v="634"/>
    <d v="2014-08-11T00:00:00"/>
    <s v="Second Class"/>
    <s v="SV-20365"/>
    <s v="Seth Vernon"/>
    <x v="0"/>
    <s v="United States"/>
    <s v="Lafayette"/>
    <x v="28"/>
    <n v="70506"/>
    <x v="0"/>
    <s v="FUR-BO-10000468"/>
    <x v="0"/>
    <x v="0"/>
    <s v="O'Sullivan 2-Shelf Heavy-Duty Bookcases"/>
    <n v="145.74"/>
    <n v="3"/>
    <n v="0"/>
    <n v="23.3184"/>
  </r>
  <r>
    <n v="1934"/>
    <x v="953"/>
    <x v="3"/>
    <x v="634"/>
    <d v="2014-08-11T00:00:00"/>
    <s v="Second Class"/>
    <s v="SV-20365"/>
    <s v="Seth Vernon"/>
    <x v="0"/>
    <s v="United States"/>
    <s v="Lafayette"/>
    <x v="28"/>
    <n v="70506"/>
    <x v="0"/>
    <s v="FUR-FU-10001706"/>
    <x v="0"/>
    <x v="5"/>
    <s v="Longer-Life Soft White Bulbs"/>
    <n v="15.4"/>
    <n v="5"/>
    <n v="0"/>
    <n v="7.3920000000000003"/>
  </r>
  <r>
    <n v="1935"/>
    <x v="954"/>
    <x v="3"/>
    <x v="344"/>
    <d v="2014-12-04T00:00:00"/>
    <s v="Standard Class"/>
    <s v="LW-16990"/>
    <s v="Lindsay Williams"/>
    <x v="1"/>
    <s v="United States"/>
    <s v="San Francisco"/>
    <x v="1"/>
    <n v="94109"/>
    <x v="1"/>
    <s v="OFF-PA-10003129"/>
    <x v="1"/>
    <x v="10"/>
    <s v="Tops White Computer Printout Paper"/>
    <n v="244.55"/>
    <n v="5"/>
    <n v="0"/>
    <n v="114.9385"/>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9"/>
  </r>
  <r>
    <n v="1938"/>
    <x v="956"/>
    <x v="0"/>
    <x v="630"/>
    <d v="2013-07-13T00:00:00"/>
    <s v="Standard Class"/>
    <s v="JE-15715"/>
    <s v="Joe Elijah"/>
    <x v="0"/>
    <s v="United States"/>
    <s v="Broomfield"/>
    <x v="22"/>
    <n v="80020"/>
    <x v="1"/>
    <s v="OFF-BI-10002082"/>
    <x v="1"/>
    <x v="8"/>
    <s v="GBC Twin Loop Wire Binding Elements"/>
    <n v="19.968"/>
    <n v="2"/>
    <n v="0.7"/>
    <n v="-13.311999999999999"/>
  </r>
  <r>
    <n v="1939"/>
    <x v="956"/>
    <x v="0"/>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630"/>
    <d v="2013-07-13T00:00:00"/>
    <s v="Standard Class"/>
    <s v="JE-15715"/>
    <s v="Joe Elijah"/>
    <x v="0"/>
    <s v="United States"/>
    <s v="Broomfield"/>
    <x v="22"/>
    <n v="80020"/>
    <x v="1"/>
    <s v="OFF-BI-10001634"/>
    <x v="1"/>
    <x v="8"/>
    <s v="Wilson Jones Active Use Binders"/>
    <n v="8.7360000000000007"/>
    <n v="4"/>
    <n v="0.7"/>
    <n v="-6.1151999999999997"/>
  </r>
  <r>
    <n v="1941"/>
    <x v="956"/>
    <x v="0"/>
    <x v="630"/>
    <d v="2013-07-13T00:00:00"/>
    <s v="Standard Class"/>
    <s v="JE-15715"/>
    <s v="Joe Elijah"/>
    <x v="0"/>
    <s v="United States"/>
    <s v="Broomfield"/>
    <x v="22"/>
    <n v="80020"/>
    <x v="1"/>
    <s v="FUR-CH-10004287"/>
    <x v="0"/>
    <x v="1"/>
    <s v="SAFCO Arco Folding Chair"/>
    <n v="662.88"/>
    <n v="3"/>
    <n v="0.2"/>
    <n v="74.573999999999998"/>
  </r>
  <r>
    <n v="1942"/>
    <x v="957"/>
    <x v="3"/>
    <x v="635"/>
    <d v="2014-09-02T00:00:00"/>
    <s v="First Class"/>
    <s v="CP-12085"/>
    <s v="Cathy Prescott"/>
    <x v="1"/>
    <s v="United States"/>
    <s v="Quincy"/>
    <x v="10"/>
    <n v="62301"/>
    <x v="2"/>
    <s v="OFF-LA-10004544"/>
    <x v="1"/>
    <x v="2"/>
    <s v="Avery 505"/>
    <n v="47.36"/>
    <n v="4"/>
    <n v="0.2"/>
    <n v="17.760000000000002"/>
  </r>
  <r>
    <n v="1943"/>
    <x v="957"/>
    <x v="3"/>
    <x v="635"/>
    <d v="2014-09-02T00:00:00"/>
    <s v="First Class"/>
    <s v="CP-12085"/>
    <s v="Cathy Prescott"/>
    <x v="1"/>
    <s v="United States"/>
    <s v="Quincy"/>
    <x v="10"/>
    <n v="62301"/>
    <x v="2"/>
    <s v="OFF-ST-10004507"/>
    <x v="1"/>
    <x v="4"/>
    <s v="Advantus Rolling Storage Box"/>
    <n v="27.44"/>
    <n v="2"/>
    <n v="0.2"/>
    <n v="2.4009999999999998"/>
  </r>
  <r>
    <n v="1944"/>
    <x v="957"/>
    <x v="3"/>
    <x v="635"/>
    <d v="2014-09-02T00:00:00"/>
    <s v="First Class"/>
    <s v="CP-12085"/>
    <s v="Cathy Prescott"/>
    <x v="1"/>
    <s v="United States"/>
    <s v="Quincy"/>
    <x v="10"/>
    <n v="62301"/>
    <x v="2"/>
    <s v="OFF-BI-10002012"/>
    <x v="1"/>
    <x v="8"/>
    <s v="Wilson Jones Easy Flow II Sheet Lifters"/>
    <n v="3.24"/>
    <n v="9"/>
    <n v="0.8"/>
    <n v="-5.1840000000000002"/>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20000000000002"/>
  </r>
  <r>
    <n v="1949"/>
    <x v="959"/>
    <x v="3"/>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264"/>
    <d v="2014-09-07T00:00:00"/>
    <s v="Standard Class"/>
    <s v="AC-10615"/>
    <s v="Ann Chong"/>
    <x v="1"/>
    <s v="United States"/>
    <s v="New York City"/>
    <x v="15"/>
    <n v="10009"/>
    <x v="3"/>
    <s v="OFF-AP-10000358"/>
    <x v="1"/>
    <x v="9"/>
    <s v="Fellowes Basic Home/Office Series Surge Protectors"/>
    <n v="12.98"/>
    <n v="1"/>
    <n v="0"/>
    <n v="3.7642000000000002"/>
  </r>
  <r>
    <n v="1951"/>
    <x v="959"/>
    <x v="3"/>
    <x v="264"/>
    <d v="2014-09-07T00:00:00"/>
    <s v="Standard Class"/>
    <s v="AC-10615"/>
    <s v="Ann Chong"/>
    <x v="1"/>
    <s v="United States"/>
    <s v="New York City"/>
    <x v="15"/>
    <n v="10009"/>
    <x v="3"/>
    <s v="OFF-BI-10004970"/>
    <x v="1"/>
    <x v="8"/>
    <s v="ACCOHIDE 3-Ring Binder, Blue, 1&quot;"/>
    <n v="26.431999999999999"/>
    <n v="8"/>
    <n v="0.2"/>
    <n v="8.9207999999999998"/>
  </r>
  <r>
    <n v="1952"/>
    <x v="959"/>
    <x v="3"/>
    <x v="264"/>
    <d v="2014-09-07T00:00:00"/>
    <s v="Standard Class"/>
    <s v="AC-10615"/>
    <s v="Ann Chong"/>
    <x v="1"/>
    <s v="United States"/>
    <s v="New York City"/>
    <x v="15"/>
    <n v="10009"/>
    <x v="3"/>
    <s v="TEC-PH-10003885"/>
    <x v="2"/>
    <x v="7"/>
    <s v="Cisco SPA508G"/>
    <n v="197.97"/>
    <n v="3"/>
    <n v="0"/>
    <n v="57.411299999999997"/>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4"/>
  </r>
  <r>
    <n v="1956"/>
    <x v="959"/>
    <x v="3"/>
    <x v="264"/>
    <d v="2014-09-07T00:00:00"/>
    <s v="Standard Class"/>
    <s v="AC-10615"/>
    <s v="Ann Chong"/>
    <x v="1"/>
    <s v="United States"/>
    <s v="New York City"/>
    <x v="15"/>
    <n v="10009"/>
    <x v="3"/>
    <s v="TEC-AC-10002842"/>
    <x v="2"/>
    <x v="11"/>
    <s v="WD My Passport Ultra 2TB Portable External Hard Drive"/>
    <n v="238"/>
    <n v="2"/>
    <n v="0"/>
    <n v="38.08"/>
  </r>
  <r>
    <n v="1957"/>
    <x v="959"/>
    <x v="3"/>
    <x v="264"/>
    <d v="2014-09-07T00:00:00"/>
    <s v="Standard Class"/>
    <s v="AC-10615"/>
    <s v="Ann Chong"/>
    <x v="1"/>
    <s v="United States"/>
    <s v="New York City"/>
    <x v="15"/>
    <n v="10009"/>
    <x v="3"/>
    <s v="TEC-AC-10000109"/>
    <x v="2"/>
    <x v="11"/>
    <s v="Sony Micro Vault Click 16 GB USB 2.0 Flash Drive"/>
    <n v="167.97"/>
    <n v="3"/>
    <n v="0"/>
    <n v="40.312800000000003"/>
  </r>
  <r>
    <n v="1958"/>
    <x v="959"/>
    <x v="3"/>
    <x v="264"/>
    <d v="2014-09-07T00:00:00"/>
    <s v="Standard Class"/>
    <s v="AC-10615"/>
    <s v="Ann Chong"/>
    <x v="1"/>
    <s v="United States"/>
    <s v="New York City"/>
    <x v="15"/>
    <n v="10009"/>
    <x v="3"/>
    <s v="OFF-PA-10003893"/>
    <x v="1"/>
    <x v="10"/>
    <s v="Xerox 1962"/>
    <n v="17.12"/>
    <n v="4"/>
    <n v="0"/>
    <n v="7.7039999999999997"/>
  </r>
  <r>
    <n v="1959"/>
    <x v="960"/>
    <x v="3"/>
    <x v="18"/>
    <d v="2014-09-16T00:00:00"/>
    <s v="Second Class"/>
    <s v="RW-19690"/>
    <s v="Robert Waldorf"/>
    <x v="0"/>
    <s v="United States"/>
    <s v="Springfield"/>
    <x v="25"/>
    <n v="65807"/>
    <x v="2"/>
    <s v="OFF-BI-10003669"/>
    <x v="1"/>
    <x v="8"/>
    <s v="3M Organizer Strips"/>
    <n v="16.2"/>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
  </r>
  <r>
    <n v="1961"/>
    <x v="960"/>
    <x v="3"/>
    <x v="18"/>
    <d v="2014-09-16T00:00:00"/>
    <s v="Second Class"/>
    <s v="RW-19690"/>
    <s v="Robert Waldorf"/>
    <x v="0"/>
    <s v="United States"/>
    <s v="Springfield"/>
    <x v="25"/>
    <n v="65807"/>
    <x v="2"/>
    <s v="TEC-AC-10003023"/>
    <x v="2"/>
    <x v="11"/>
    <s v="Logitech G105 Gaming Keyboard"/>
    <n v="296.85000000000002"/>
    <n v="5"/>
    <n v="0"/>
    <n v="53.433"/>
  </r>
  <r>
    <n v="1962"/>
    <x v="960"/>
    <x v="3"/>
    <x v="18"/>
    <d v="2014-09-16T00:00:00"/>
    <s v="Second Class"/>
    <s v="RW-19690"/>
    <s v="Robert Waldorf"/>
    <x v="0"/>
    <s v="United States"/>
    <s v="Springfield"/>
    <x v="25"/>
    <n v="65807"/>
    <x v="2"/>
    <s v="TEC-AC-10002217"/>
    <x v="2"/>
    <x v="11"/>
    <s v="Imation Clip USB flash drive - 8 GB"/>
    <n v="112.8"/>
    <n v="6"/>
    <n v="0"/>
    <n v="6.7679999999999998"/>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
    <n v="5"/>
    <n v="0"/>
    <n v="11.702999999999999"/>
  </r>
  <r>
    <n v="1965"/>
    <x v="960"/>
    <x v="3"/>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18"/>
    <d v="2014-09-16T00:00:00"/>
    <s v="Second Class"/>
    <s v="RW-19690"/>
    <s v="Robert Waldorf"/>
    <x v="0"/>
    <s v="United States"/>
    <s v="Springfield"/>
    <x v="25"/>
    <n v="65807"/>
    <x v="2"/>
    <s v="OFF-AP-10003281"/>
    <x v="1"/>
    <x v="9"/>
    <s v="Acco 6 Outlet Guardian Standard Surge Suppressor"/>
    <n v="24.18"/>
    <n v="2"/>
    <n v="0"/>
    <n v="7.2539999999999996"/>
  </r>
  <r>
    <n v="1967"/>
    <x v="961"/>
    <x v="3"/>
    <x v="202"/>
    <d v="2014-12-29T00:00:00"/>
    <s v="Standard Class"/>
    <s v="DB-13210"/>
    <s v="Dean Braden"/>
    <x v="0"/>
    <s v="United States"/>
    <s v="Paterson"/>
    <x v="30"/>
    <n v="7501"/>
    <x v="3"/>
    <s v="TEC-PH-10002103"/>
    <x v="2"/>
    <x v="7"/>
    <s v="Jabra SPEAK 410"/>
    <n v="281.97000000000003"/>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x v="963"/>
    <x v="3"/>
    <x v="636"/>
    <d v="2014-05-12T00:00:00"/>
    <s v="Standard Class"/>
    <s v="ML-17755"/>
    <s v="Max Ludwig"/>
    <x v="2"/>
    <s v="United States"/>
    <s v="Chicago"/>
    <x v="10"/>
    <n v="60623"/>
    <x v="2"/>
    <s v="OFF-AR-10004752"/>
    <x v="1"/>
    <x v="6"/>
    <s v="Blackstonian Pencils"/>
    <n v="6.4080000000000004"/>
    <n v="3"/>
    <n v="0.2"/>
    <n v="0.64080000000000004"/>
  </r>
  <r>
    <n v="1972"/>
    <x v="963"/>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x v="964"/>
    <x v="2"/>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637"/>
    <d v="2011-12-19T00:00:00"/>
    <s v="Standard Class"/>
    <s v="JD-16015"/>
    <s v="Joy Daniels"/>
    <x v="0"/>
    <s v="United States"/>
    <s v="Chicago"/>
    <x v="10"/>
    <n v="60610"/>
    <x v="2"/>
    <s v="OFF-FA-10003059"/>
    <x v="1"/>
    <x v="13"/>
    <s v="Assorted Color Push Pins"/>
    <n v="2.8959999999999999"/>
    <n v="2"/>
    <n v="0.2"/>
    <n v="0.47060000000000002"/>
  </r>
  <r>
    <n v="1975"/>
    <x v="964"/>
    <x v="2"/>
    <x v="637"/>
    <d v="2011-12-19T00:00:00"/>
    <s v="Standard Class"/>
    <s v="JD-16015"/>
    <s v="Joy Daniels"/>
    <x v="0"/>
    <s v="United States"/>
    <s v="Chicago"/>
    <x v="10"/>
    <n v="60610"/>
    <x v="2"/>
    <s v="TEC-AC-10002718"/>
    <x v="2"/>
    <x v="11"/>
    <s v="Belkin Standard 104 key USB Keyboard"/>
    <n v="35.015999999999998"/>
    <n v="3"/>
    <n v="0.2"/>
    <n v="-2.1884999999999999"/>
  </r>
  <r>
    <n v="1976"/>
    <x v="965"/>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638"/>
    <d v="2011-10-20T00:00:00"/>
    <s v="Second Class"/>
    <s v="AS-10225"/>
    <s v="Alan Schoenberger"/>
    <x v="1"/>
    <s v="United States"/>
    <s v="Montgomery"/>
    <x v="19"/>
    <n v="36116"/>
    <x v="0"/>
    <s v="TEC-PH-10002352"/>
    <x v="2"/>
    <x v="7"/>
    <s v="Avaya IP Phone 1140E VoIP phone"/>
    <n v="1394.95"/>
    <n v="5"/>
    <n v="0"/>
    <n v="362.68700000000001"/>
  </r>
  <r>
    <n v="1978"/>
    <x v="965"/>
    <x v="2"/>
    <x v="638"/>
    <d v="2011-10-20T00:00:00"/>
    <s v="Second Class"/>
    <s v="AS-10225"/>
    <s v="Alan Schoenberger"/>
    <x v="1"/>
    <s v="United States"/>
    <s v="Montgomery"/>
    <x v="19"/>
    <n v="36116"/>
    <x v="0"/>
    <s v="FUR-CH-10003774"/>
    <x v="0"/>
    <x v="1"/>
    <s v="Global Wood Trimmed Manager's Task Chair, Khaki"/>
    <n v="545.88"/>
    <n v="6"/>
    <n v="0"/>
    <n v="70.964399999999998"/>
  </r>
  <r>
    <n v="1979"/>
    <x v="966"/>
    <x v="1"/>
    <x v="412"/>
    <d v="2012-05-12T00:00:00"/>
    <s v="Standard Class"/>
    <s v="AA-10375"/>
    <s v="Allen Armold"/>
    <x v="0"/>
    <s v="United States"/>
    <s v="Salem"/>
    <x v="21"/>
    <n v="97301"/>
    <x v="1"/>
    <s v="OFF-AR-10000127"/>
    <x v="1"/>
    <x v="6"/>
    <s v="Newell 321"/>
    <n v="5.2480000000000002"/>
    <n v="2"/>
    <n v="0.2"/>
    <n v="0.59040000000000004"/>
  </r>
  <r>
    <n v="1980"/>
    <x v="967"/>
    <x v="0"/>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167"/>
    <d v="2013-04-15T00:00:00"/>
    <s v="Same Day"/>
    <s v="KT-16465"/>
    <s v="Kean Takahito"/>
    <x v="0"/>
    <s v="United States"/>
    <s v="Glendale"/>
    <x v="16"/>
    <n v="85301"/>
    <x v="1"/>
    <s v="OFF-ST-10001228"/>
    <x v="1"/>
    <x v="4"/>
    <s v="Fellowes Personal Hanging Folder Files, Navy"/>
    <n v="42.975999999999999"/>
    <n v="4"/>
    <n v="0.2"/>
    <n v="4.2976000000000001"/>
  </r>
  <r>
    <n v="1982"/>
    <x v="968"/>
    <x v="1"/>
    <x v="639"/>
    <d v="2012-12-16T00:00:00"/>
    <s v="Second Class"/>
    <s v="MM-18280"/>
    <s v="Muhammed MacIntyre"/>
    <x v="1"/>
    <s v="United States"/>
    <s v="Columbus"/>
    <x v="32"/>
    <n v="31907"/>
    <x v="0"/>
    <s v="OFF-BI-10004187"/>
    <x v="1"/>
    <x v="8"/>
    <s v="Staples"/>
    <n v="3.76"/>
    <n v="2"/>
    <n v="0"/>
    <n v="1.8048"/>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99"/>
  </r>
  <r>
    <n v="1985"/>
    <x v="970"/>
    <x v="2"/>
    <x v="641"/>
    <d v="2011-11-27T00:00:00"/>
    <s v="Second Class"/>
    <s v="LW-16825"/>
    <s v="Laurel Workman"/>
    <x v="1"/>
    <s v="United States"/>
    <s v="Brentwood"/>
    <x v="1"/>
    <n v="94513"/>
    <x v="1"/>
    <s v="FUR-FU-10001940"/>
    <x v="0"/>
    <x v="5"/>
    <s v="Staples"/>
    <n v="23.88"/>
    <n v="3"/>
    <n v="0"/>
    <n v="10.507199999999999"/>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60000000001"/>
    <n v="4"/>
    <n v="0.4"/>
    <n v="191.99680000000001"/>
  </r>
  <r>
    <n v="1988"/>
    <x v="972"/>
    <x v="1"/>
    <x v="529"/>
    <d v="2012-11-13T00:00:00"/>
    <s v="Standard Class"/>
    <s v="AS-10090"/>
    <s v="Adam Shillingsburg"/>
    <x v="0"/>
    <s v="United States"/>
    <s v="Springfield"/>
    <x v="25"/>
    <n v="65807"/>
    <x v="2"/>
    <s v="OFF-BI-10002393"/>
    <x v="1"/>
    <x v="8"/>
    <s v="Binder Posts"/>
    <n v="17.22"/>
    <n v="3"/>
    <n v="0"/>
    <n v="7.9211999999999998"/>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99"/>
  </r>
  <r>
    <n v="1993"/>
    <x v="974"/>
    <x v="3"/>
    <x v="643"/>
    <d v="2014-07-03T00:00:00"/>
    <s v="Standard Class"/>
    <s v="ML-17755"/>
    <s v="Max Ludwig"/>
    <x v="2"/>
    <s v="United States"/>
    <s v="Springfield"/>
    <x v="21"/>
    <n v="97477"/>
    <x v="1"/>
    <s v="OFF-LA-10003923"/>
    <x v="1"/>
    <x v="2"/>
    <s v="Alphabetical Labels for Top Tab Filing"/>
    <n v="71.040000000000006"/>
    <n v="6"/>
    <n v="0.2"/>
    <n v="26.64"/>
  </r>
  <r>
    <n v="1994"/>
    <x v="974"/>
    <x v="3"/>
    <x v="643"/>
    <d v="2014-07-03T00:00:00"/>
    <s v="Standard Class"/>
    <s v="ML-17755"/>
    <s v="Max Ludwig"/>
    <x v="2"/>
    <s v="United States"/>
    <s v="Springfield"/>
    <x v="21"/>
    <n v="97477"/>
    <x v="1"/>
    <s v="OFF-AR-10002257"/>
    <x v="1"/>
    <x v="6"/>
    <s v="Eldon Spacemaker Box, Quick-Snap Lid, Clear"/>
    <n v="5.3440000000000003"/>
    <n v="2"/>
    <n v="0.2"/>
    <n v="0.73480000000000001"/>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2"/>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98"/>
  </r>
  <r>
    <n v="1998"/>
    <x v="976"/>
    <x v="2"/>
    <x v="644"/>
    <d v="2011-02-10T00:00:00"/>
    <s v="First Class"/>
    <s v="ND-18460"/>
    <s v="Neil Ducich"/>
    <x v="1"/>
    <s v="United States"/>
    <s v="Chesapeake"/>
    <x v="17"/>
    <n v="23320"/>
    <x v="0"/>
    <s v="OFF-LA-10002787"/>
    <x v="1"/>
    <x v="2"/>
    <s v="Avery 480"/>
    <n v="15"/>
    <n v="4"/>
    <n v="0"/>
    <n v="7.2"/>
  </r>
  <r>
    <n v="1999"/>
    <x v="976"/>
    <x v="2"/>
    <x v="644"/>
    <d v="2011-02-10T00:00:00"/>
    <s v="First Class"/>
    <s v="ND-18460"/>
    <s v="Neil Ducich"/>
    <x v="1"/>
    <s v="United States"/>
    <s v="Chesapeake"/>
    <x v="17"/>
    <n v="23320"/>
    <x v="0"/>
    <s v="TEC-PH-10003645"/>
    <x v="2"/>
    <x v="7"/>
    <s v="Aastra 57i VoIP phone"/>
    <n v="161.61000000000001"/>
    <n v="1"/>
    <n v="0"/>
    <n v="42.018599999999999"/>
  </r>
  <r>
    <n v="2000"/>
    <x v="976"/>
    <x v="2"/>
    <x v="644"/>
    <d v="2011-02-10T00:00:00"/>
    <s v="First Class"/>
    <s v="ND-18460"/>
    <s v="Neil Ducich"/>
    <x v="1"/>
    <s v="United States"/>
    <s v="Chesapeake"/>
    <x v="17"/>
    <n v="23320"/>
    <x v="0"/>
    <s v="TEC-PH-10001615"/>
    <x v="2"/>
    <x v="7"/>
    <s v="AT&amp;T CL82213"/>
    <n v="144.94999999999999"/>
    <n v="5"/>
    <n v="0"/>
    <n v="42.035499999999999"/>
  </r>
  <r>
    <n v="2001"/>
    <x v="977"/>
    <x v="3"/>
    <x v="645"/>
    <d v="2014-04-19T00:00:00"/>
    <s v="Standard Class"/>
    <s v="LW-17215"/>
    <s v="Luke Weiss"/>
    <x v="0"/>
    <s v="United States"/>
    <s v="Pasadena"/>
    <x v="1"/>
    <n v="91104"/>
    <x v="1"/>
    <s v="TEC-AC-10001767"/>
    <x v="2"/>
    <x v="11"/>
    <s v="SanDisk Ultra 64 GB MicroSDHC Class 10 Memory Card"/>
    <n v="199.95"/>
    <n v="5"/>
    <n v="0"/>
    <n v="21.994499999999999"/>
  </r>
  <r>
    <n v="2002"/>
    <x v="977"/>
    <x v="3"/>
    <x v="645"/>
    <d v="2014-04-19T00:00:00"/>
    <s v="Standard Class"/>
    <s v="LW-17215"/>
    <s v="Luke Weiss"/>
    <x v="0"/>
    <s v="United States"/>
    <s v="Pasadena"/>
    <x v="1"/>
    <n v="91104"/>
    <x v="1"/>
    <s v="OFF-AR-10001221"/>
    <x v="1"/>
    <x v="6"/>
    <s v="Dixon Ticonderoga Erasable Colored Pencil Set, 12-Color"/>
    <n v="41.86"/>
    <n v="7"/>
    <n v="0"/>
    <n v="14.2324"/>
  </r>
  <r>
    <n v="2003"/>
    <x v="978"/>
    <x v="3"/>
    <x v="53"/>
    <d v="2014-12-29T00:00:00"/>
    <s v="Second Class"/>
    <s v="JW-15955"/>
    <s v="Joni Wasserman"/>
    <x v="0"/>
    <s v="United States"/>
    <s v="Louisville"/>
    <x v="0"/>
    <n v="40214"/>
    <x v="0"/>
    <s v="OFF-ST-10000563"/>
    <x v="1"/>
    <x v="4"/>
    <s v="Fellowes Bankers Box Stor/Drawer Steel Plus"/>
    <n v="95.94"/>
    <n v="3"/>
    <n v="0"/>
    <n v="9.5939999999999994"/>
  </r>
  <r>
    <n v="2004"/>
    <x v="978"/>
    <x v="3"/>
    <x v="53"/>
    <d v="2014-12-29T00:00:00"/>
    <s v="Second Class"/>
    <s v="JW-15955"/>
    <s v="Joni Wasserman"/>
    <x v="0"/>
    <s v="United States"/>
    <s v="Louisville"/>
    <x v="0"/>
    <n v="40214"/>
    <x v="0"/>
    <s v="FUR-CH-10001146"/>
    <x v="0"/>
    <x v="1"/>
    <s v="Global Value Mid-Back Manager's Chair, Gray"/>
    <n v="304.45"/>
    <n v="5"/>
    <n v="0"/>
    <n v="76.112499999999997"/>
  </r>
  <r>
    <n v="2005"/>
    <x v="979"/>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200000000001"/>
  </r>
  <r>
    <n v="2007"/>
    <x v="980"/>
    <x v="2"/>
    <x v="520"/>
    <d v="2012-01-04T00:00:00"/>
    <s v="Standard Class"/>
    <s v="RW-19630"/>
    <s v="Rob Williams"/>
    <x v="1"/>
    <s v="United States"/>
    <s v="Columbia"/>
    <x v="25"/>
    <n v="65203"/>
    <x v="2"/>
    <s v="TEC-AC-10000290"/>
    <x v="2"/>
    <x v="11"/>
    <s v="Sabrent 4-Port USB 2.0 Hub"/>
    <n v="47.53"/>
    <n v="7"/>
    <n v="0"/>
    <n v="16.1602"/>
  </r>
  <r>
    <n v="2008"/>
    <x v="981"/>
    <x v="3"/>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647"/>
    <d v="2011-11-21T00:00:00"/>
    <s v="Standard Class"/>
    <s v="JF-15190"/>
    <s v="Jamie Frazer"/>
    <x v="0"/>
    <s v="United States"/>
    <s v="Johnson City"/>
    <x v="18"/>
    <n v="37604"/>
    <x v="0"/>
    <s v="OFF-AR-10001315"/>
    <x v="1"/>
    <x v="6"/>
    <s v="Newell 310"/>
    <n v="4.2240000000000002"/>
    <n v="3"/>
    <n v="0.2"/>
    <n v="0.47520000000000001"/>
  </r>
  <r>
    <n v="2010"/>
    <x v="982"/>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647"/>
    <d v="2011-11-21T00:00:00"/>
    <s v="Standard Class"/>
    <s v="JF-15190"/>
    <s v="Jamie Frazer"/>
    <x v="0"/>
    <s v="United States"/>
    <s v="Johnson City"/>
    <x v="18"/>
    <n v="37604"/>
    <x v="0"/>
    <s v="OFF-PA-10002137"/>
    <x v="1"/>
    <x v="10"/>
    <s v="Southworth 100% Résumé Paper, 24lb."/>
    <n v="24.896000000000001"/>
    <n v="4"/>
    <n v="0.2"/>
    <n v="7.78"/>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90000000000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d v="2013-09-22T00:00:00"/>
    <s v="First Class"/>
    <s v="RH-19510"/>
    <s v="Rick Huthwaite"/>
    <x v="2"/>
    <s v="United States"/>
    <s v="Providence"/>
    <x v="34"/>
    <n v="2908"/>
    <x v="3"/>
    <s v="OFF-BI-10004826"/>
    <x v="1"/>
    <x v="8"/>
    <s v="JM Magazine Binder"/>
    <n v="49.53"/>
    <n v="3"/>
    <n v="0"/>
    <n v="23.774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
    <n v="5"/>
    <n v="0.2"/>
    <n v="77.713999999999999"/>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19999999999995"/>
    <n v="2"/>
    <n v="0.2"/>
    <n v="3.2871999999999999"/>
  </r>
  <r>
    <n v="2034"/>
    <x v="991"/>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7000000000003"/>
    <n v="3"/>
    <n v="0"/>
    <n v="51.2943"/>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4000000000004"/>
  </r>
  <r>
    <n v="2039"/>
    <x v="994"/>
    <x v="1"/>
    <x v="652"/>
    <d v="2012-06-23T00:00:00"/>
    <s v="Standard Class"/>
    <s v="SN-20560"/>
    <s v="Skye Norling"/>
    <x v="2"/>
    <s v="United States"/>
    <s v="Peoria"/>
    <x v="16"/>
    <n v="85345"/>
    <x v="1"/>
    <s v="OFF-PA-10001661"/>
    <x v="1"/>
    <x v="10"/>
    <s v="Xerox 1922"/>
    <n v="11.952"/>
    <n v="3"/>
    <n v="0.2"/>
    <n v="4.3326000000000002"/>
  </r>
  <r>
    <n v="2040"/>
    <x v="994"/>
    <x v="1"/>
    <x v="652"/>
    <d v="2012-06-23T00:00:00"/>
    <s v="Standard Class"/>
    <s v="SN-20560"/>
    <s v="Skye Norling"/>
    <x v="2"/>
    <s v="United States"/>
    <s v="Peoria"/>
    <x v="16"/>
    <n v="85345"/>
    <x v="1"/>
    <s v="OFF-BI-10004656"/>
    <x v="1"/>
    <x v="8"/>
    <s v="Peel &amp; Stick Add-On Corner Pockets"/>
    <n v="4.5359999999999996"/>
    <n v="7"/>
    <n v="0.7"/>
    <n v="-3.3264"/>
  </r>
  <r>
    <n v="2041"/>
    <x v="994"/>
    <x v="1"/>
    <x v="652"/>
    <d v="2012-06-23T00:00:00"/>
    <s v="Standard Class"/>
    <s v="SN-20560"/>
    <s v="Skye Norling"/>
    <x v="2"/>
    <s v="United States"/>
    <s v="Peoria"/>
    <x v="16"/>
    <n v="85345"/>
    <x v="1"/>
    <s v="OFF-BI-10003707"/>
    <x v="1"/>
    <x v="8"/>
    <s v="Aluminum Screw Posts"/>
    <n v="9.1560000000000006"/>
    <n v="2"/>
    <n v="0.7"/>
    <n v="-6.1040000000000001"/>
  </r>
  <r>
    <n v="2042"/>
    <x v="994"/>
    <x v="1"/>
    <x v="652"/>
    <d v="2012-06-23T00:00:00"/>
    <s v="Standard Class"/>
    <s v="SN-20560"/>
    <s v="Skye Norling"/>
    <x v="2"/>
    <s v="United States"/>
    <s v="Peoria"/>
    <x v="16"/>
    <n v="85345"/>
    <x v="1"/>
    <s v="FUR-FU-10004973"/>
    <x v="0"/>
    <x v="5"/>
    <s v="Flat Face Poster Frame"/>
    <n v="75.36"/>
    <n v="5"/>
    <n v="0.2"/>
    <n v="20.724"/>
  </r>
  <r>
    <n v="2043"/>
    <x v="995"/>
    <x v="1"/>
    <x v="653"/>
    <d v="2012-10-08T00:00:00"/>
    <s v="Standard Class"/>
    <s v="EB-13705"/>
    <s v="Ed Braxton"/>
    <x v="1"/>
    <s v="United States"/>
    <s v="San Diego"/>
    <x v="1"/>
    <n v="92105"/>
    <x v="1"/>
    <s v="OFF-BI-10004817"/>
    <x v="1"/>
    <x v="8"/>
    <s v="GBC Personal VeloBind Strips"/>
    <n v="57.503999999999998"/>
    <n v="6"/>
    <n v="0.2"/>
    <n v="20.1264"/>
  </r>
  <r>
    <n v="2044"/>
    <x v="996"/>
    <x v="3"/>
    <x v="551"/>
    <d v="2014-11-24T00:00:00"/>
    <s v="Standard Class"/>
    <s v="JW-15220"/>
    <s v="Jane Waco"/>
    <x v="1"/>
    <s v="United States"/>
    <s v="Lakewood"/>
    <x v="24"/>
    <n v="44107"/>
    <x v="3"/>
    <s v="OFF-AR-10001860"/>
    <x v="1"/>
    <x v="6"/>
    <s v="BIC Liqua Brite Liner"/>
    <n v="38.863999999999997"/>
    <n v="7"/>
    <n v="0.2"/>
    <n v="7.7728000000000002"/>
  </r>
  <r>
    <n v="2045"/>
    <x v="997"/>
    <x v="2"/>
    <x v="654"/>
    <d v="2011-08-23T00:00:00"/>
    <s v="Standard Class"/>
    <s v="KB-16585"/>
    <s v="Ken Black"/>
    <x v="1"/>
    <s v="United States"/>
    <s v="Houston"/>
    <x v="5"/>
    <n v="77095"/>
    <x v="2"/>
    <s v="OFF-PA-10001639"/>
    <x v="1"/>
    <x v="10"/>
    <s v="Xerox 203"/>
    <n v="15.552"/>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19"/>
    <d v="2013-07-22T00:00:00"/>
    <s v="Standard Class"/>
    <s v="MC-17590"/>
    <s v="Matt Collister"/>
    <x v="1"/>
    <s v="United States"/>
    <s v="Perth Amboy"/>
    <x v="30"/>
    <n v="8861"/>
    <x v="3"/>
    <s v="TEC-PH-10001760"/>
    <x v="2"/>
    <x v="7"/>
    <s v="Bose SoundLink Bluetooth Speaker"/>
    <n v="597"/>
    <n v="3"/>
    <n v="0"/>
    <n v="280.58999999999997"/>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655"/>
    <d v="2012-07-13T00:00:00"/>
    <s v="First Class"/>
    <s v="CK-12595"/>
    <s v="Clytie Kelty"/>
    <x v="0"/>
    <s v="United States"/>
    <s v="Philadelphia"/>
    <x v="9"/>
    <n v="19134"/>
    <x v="3"/>
    <s v="OFF-BI-10004022"/>
    <x v="1"/>
    <x v="8"/>
    <s v="Acco Suede Grain Vinyl Round Ring Binder"/>
    <n v="2.5019999999999998"/>
    <n v="3"/>
    <n v="0.7"/>
    <n v="-2.0015999999999998"/>
  </r>
  <r>
    <n v="2051"/>
    <x v="999"/>
    <x v="1"/>
    <x v="655"/>
    <d v="2012-07-13T00:00:00"/>
    <s v="First Class"/>
    <s v="CK-12595"/>
    <s v="Clytie Kelty"/>
    <x v="0"/>
    <s v="United States"/>
    <s v="Philadelphia"/>
    <x v="9"/>
    <n v="19134"/>
    <x v="3"/>
    <s v="OFF-BI-10003669"/>
    <x v="1"/>
    <x v="8"/>
    <s v="3M Organizer Strips"/>
    <n v="6.48"/>
    <n v="4"/>
    <n v="0.7"/>
    <n v="-4.7519999999999998"/>
  </r>
  <r>
    <n v="2052"/>
    <x v="999"/>
    <x v="1"/>
    <x v="655"/>
    <d v="2012-07-13T00:00:00"/>
    <s v="First Class"/>
    <s v="CK-12595"/>
    <s v="Clytie Kelty"/>
    <x v="0"/>
    <s v="United States"/>
    <s v="Philadelphia"/>
    <x v="9"/>
    <n v="19134"/>
    <x v="3"/>
    <s v="FUR-CH-10003833"/>
    <x v="0"/>
    <x v="1"/>
    <s v="Novimex Fabric Task Chair"/>
    <n v="341.488"/>
    <n v="8"/>
    <n v="0.3"/>
    <n v="-73.176000000000002"/>
  </r>
  <r>
    <n v="2053"/>
    <x v="999"/>
    <x v="1"/>
    <x v="655"/>
    <d v="2012-07-13T00:00:00"/>
    <s v="First Class"/>
    <s v="CK-12595"/>
    <s v="Clytie Kelty"/>
    <x v="0"/>
    <s v="United States"/>
    <s v="Philadelphia"/>
    <x v="9"/>
    <n v="19134"/>
    <x v="3"/>
    <s v="OFF-AR-10003732"/>
    <x v="1"/>
    <x v="6"/>
    <s v="Newell 333"/>
    <n v="11.12"/>
    <n v="5"/>
    <n v="0.2"/>
    <n v="0.83399999999999996"/>
  </r>
  <r>
    <n v="2054"/>
    <x v="999"/>
    <x v="1"/>
    <x v="655"/>
    <d v="2012-07-13T00:00:00"/>
    <s v="First Class"/>
    <s v="CK-12595"/>
    <s v="Clytie Kelty"/>
    <x v="0"/>
    <s v="United States"/>
    <s v="Philadelphia"/>
    <x v="9"/>
    <n v="19134"/>
    <x v="3"/>
    <s v="FUR-FU-10003142"/>
    <x v="0"/>
    <x v="5"/>
    <s v="Master Big Foot Doorstop, Beige"/>
    <n v="25.344000000000001"/>
    <n v="6"/>
    <n v="0.2"/>
    <n v="3.4847999999999999"/>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
    <n v="5"/>
    <n v="0"/>
    <n v="63.984000000000002"/>
  </r>
  <r>
    <n v="2057"/>
    <x v="1001"/>
    <x v="3"/>
    <x v="66"/>
    <d v="2014-12-26T00:00:00"/>
    <s v="First Class"/>
    <s v="TP-21130"/>
    <s v="Theone Pippenger"/>
    <x v="0"/>
    <s v="United States"/>
    <s v="Detroit"/>
    <x v="12"/>
    <n v="48227"/>
    <x v="2"/>
    <s v="FUR-CH-10002335"/>
    <x v="0"/>
    <x v="1"/>
    <s v="Hon GuestStacker Chair"/>
    <n v="1586.69"/>
    <n v="7"/>
    <n v="0"/>
    <n v="412.5394"/>
  </r>
  <r>
    <n v="2058"/>
    <x v="1001"/>
    <x v="3"/>
    <x v="66"/>
    <d v="2014-12-26T00:00:00"/>
    <s v="First Class"/>
    <s v="TP-21130"/>
    <s v="Theone Pippenger"/>
    <x v="0"/>
    <s v="United States"/>
    <s v="Detroit"/>
    <x v="12"/>
    <n v="48227"/>
    <x v="2"/>
    <s v="TEC-AC-10000844"/>
    <x v="2"/>
    <x v="11"/>
    <s v="Logitech Gaming G510s - Keyboard"/>
    <n v="84.99"/>
    <n v="1"/>
    <n v="0"/>
    <n v="30.596399999999999"/>
  </r>
  <r>
    <n v="2059"/>
    <x v="1001"/>
    <x v="3"/>
    <x v="66"/>
    <d v="2014-12-26T00:00:00"/>
    <s v="First Class"/>
    <s v="TP-21130"/>
    <s v="Theone Pippenger"/>
    <x v="0"/>
    <s v="United States"/>
    <s v="Detroit"/>
    <x v="12"/>
    <n v="48227"/>
    <x v="2"/>
    <s v="FUR-TA-10004534"/>
    <x v="0"/>
    <x v="3"/>
    <s v="Bevis 44 x 96 Conference Tables"/>
    <n v="411.8"/>
    <n v="2"/>
    <n v="0"/>
    <n v="70.006"/>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8"/>
  </r>
  <r>
    <n v="2062"/>
    <x v="100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656"/>
    <d v="2011-11-04T00:00:00"/>
    <s v="Standard Class"/>
    <s v="GG-14650"/>
    <s v="Greg Guthrie"/>
    <x v="1"/>
    <s v="United States"/>
    <s v="Los Angeles"/>
    <x v="1"/>
    <n v="90049"/>
    <x v="1"/>
    <s v="OFF-PA-10000477"/>
    <x v="1"/>
    <x v="10"/>
    <s v="Xerox 1952"/>
    <n v="64.739999999999995"/>
    <n v="13"/>
    <n v="0"/>
    <n v="30.427800000000001"/>
  </r>
  <r>
    <n v="2064"/>
    <x v="1002"/>
    <x v="2"/>
    <x v="656"/>
    <d v="2011-11-04T00:00:00"/>
    <s v="Standard Class"/>
    <s v="GG-14650"/>
    <s v="Greg Guthrie"/>
    <x v="1"/>
    <s v="United States"/>
    <s v="Los Angeles"/>
    <x v="1"/>
    <n v="90049"/>
    <x v="1"/>
    <s v="OFF-BI-10004209"/>
    <x v="1"/>
    <x v="8"/>
    <s v="Fellowes Twister Kit, Gray/Clear, 3/pkg"/>
    <n v="19.295999999999999"/>
    <n v="3"/>
    <n v="0.2"/>
    <n v="6.03"/>
  </r>
  <r>
    <n v="2065"/>
    <x v="1002"/>
    <x v="2"/>
    <x v="656"/>
    <d v="2011-11-04T00:00:00"/>
    <s v="Standard Class"/>
    <s v="GG-14650"/>
    <s v="Greg Guthrie"/>
    <x v="1"/>
    <s v="United States"/>
    <s v="Los Angeles"/>
    <x v="1"/>
    <n v="90049"/>
    <x v="1"/>
    <s v="OFF-ST-10001963"/>
    <x v="1"/>
    <x v="4"/>
    <s v="Tennsco Regal Shelving Units"/>
    <n v="405.64"/>
    <n v="4"/>
    <n v="0"/>
    <n v="12.1692"/>
  </r>
  <r>
    <n v="2066"/>
    <x v="1002"/>
    <x v="2"/>
    <x v="656"/>
    <d v="2011-11-04T00:00:00"/>
    <s v="Standard Class"/>
    <s v="GG-14650"/>
    <s v="Greg Guthrie"/>
    <x v="1"/>
    <s v="United States"/>
    <s v="Los Angeles"/>
    <x v="1"/>
    <n v="90049"/>
    <x v="1"/>
    <s v="FUR-CH-10003833"/>
    <x v="0"/>
    <x v="1"/>
    <s v="Novimex Fabric Task Chair"/>
    <n v="146.352"/>
    <n v="3"/>
    <n v="0.2"/>
    <n v="-9.1470000000000002"/>
  </r>
  <r>
    <n v="2067"/>
    <x v="1002"/>
    <x v="2"/>
    <x v="656"/>
    <d v="2011-11-04T00:00:00"/>
    <s v="Standard Class"/>
    <s v="GG-14650"/>
    <s v="Greg Guthrie"/>
    <x v="1"/>
    <s v="United States"/>
    <s v="Los Angeles"/>
    <x v="1"/>
    <n v="90049"/>
    <x v="1"/>
    <s v="TEC-AC-10004568"/>
    <x v="2"/>
    <x v="11"/>
    <s v="Maxell LTO Ultrium - 800 GB"/>
    <n v="251.91"/>
    <n v="9"/>
    <n v="0"/>
    <n v="47.862900000000003"/>
  </r>
  <r>
    <n v="2068"/>
    <x v="1002"/>
    <x v="2"/>
    <x v="656"/>
    <d v="2011-11-04T00:00:00"/>
    <s v="Standard Class"/>
    <s v="GG-14650"/>
    <s v="Greg Guthrie"/>
    <x v="1"/>
    <s v="United States"/>
    <s v="Los Angeles"/>
    <x v="1"/>
    <n v="90049"/>
    <x v="1"/>
    <s v="OFF-AR-10001419"/>
    <x v="1"/>
    <x v="6"/>
    <s v="Newell 325"/>
    <n v="12.39"/>
    <n v="3"/>
    <n v="0"/>
    <n v="3.7170000000000001"/>
  </r>
  <r>
    <n v="2069"/>
    <x v="1003"/>
    <x v="1"/>
    <x v="657"/>
    <d v="2012-04-19T00:00:00"/>
    <s v="Standard Class"/>
    <s v="ZC-21910"/>
    <s v="Zuschuss Carroll"/>
    <x v="0"/>
    <s v="United States"/>
    <s v="Pomona"/>
    <x v="1"/>
    <n v="91767"/>
    <x v="1"/>
    <s v="TEC-AC-10002800"/>
    <x v="2"/>
    <x v="11"/>
    <s v="Plantronics Audio 478 Stereo USB Headset"/>
    <n v="199.96"/>
    <n v="4"/>
    <n v="0"/>
    <n v="69.986000000000004"/>
  </r>
  <r>
    <n v="2070"/>
    <x v="1003"/>
    <x v="1"/>
    <x v="657"/>
    <d v="2012-04-19T00:00:00"/>
    <s v="Standard Class"/>
    <s v="ZC-21910"/>
    <s v="Zuschuss Carroll"/>
    <x v="0"/>
    <s v="United States"/>
    <s v="Pomona"/>
    <x v="1"/>
    <n v="91767"/>
    <x v="1"/>
    <s v="FUR-TA-10003954"/>
    <x v="0"/>
    <x v="3"/>
    <s v="Hon 94000 Series Round Tables"/>
    <n v="710.83199999999999"/>
    <n v="3"/>
    <n v="0.2"/>
    <n v="-97.739400000000003"/>
  </r>
  <r>
    <n v="2071"/>
    <x v="1004"/>
    <x v="0"/>
    <x v="658"/>
    <d v="2013-07-24T00:00:00"/>
    <s v="Second Class"/>
    <s v="CC-12610"/>
    <s v="Corey Catlett"/>
    <x v="1"/>
    <s v="United States"/>
    <s v="Philadelphia"/>
    <x v="9"/>
    <n v="19134"/>
    <x v="3"/>
    <s v="OFF-BI-10000301"/>
    <x v="1"/>
    <x v="8"/>
    <s v="GBC Instant Report Kit"/>
    <n v="1.9410000000000001"/>
    <n v="1"/>
    <n v="0.7"/>
    <n v="-1.294"/>
  </r>
  <r>
    <n v="2072"/>
    <x v="1005"/>
    <x v="3"/>
    <x v="225"/>
    <d v="2014-11-26T00:00:00"/>
    <s v="Standard Class"/>
    <s v="KA-16525"/>
    <s v="Kelly Andreada"/>
    <x v="0"/>
    <s v="United States"/>
    <s v="Ontario"/>
    <x v="1"/>
    <n v="91761"/>
    <x v="1"/>
    <s v="FUR-CH-10003956"/>
    <x v="0"/>
    <x v="1"/>
    <s v="Novimex High-Tech Fabric Mesh Task Chair"/>
    <n v="283.92"/>
    <n v="5"/>
    <n v="0.2"/>
    <n v="-46.137"/>
  </r>
  <r>
    <n v="2073"/>
    <x v="1006"/>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d v="2014-11-13T00:00:00"/>
    <s v="Second Class"/>
    <s v="DB-13270"/>
    <s v="Deborah Brumfield"/>
    <x v="2"/>
    <s v="United States"/>
    <s v="Brentwood"/>
    <x v="1"/>
    <n v="94513"/>
    <x v="1"/>
    <s v="TEC-AC-10003289"/>
    <x v="2"/>
    <x v="11"/>
    <s v="Anker Ultra-Slim Mini Bluetooth 3.0 Wireless Keyboard"/>
    <n v="59.97"/>
    <n v="3"/>
    <n v="0"/>
    <n v="13.793100000000001"/>
  </r>
  <r>
    <n v="2075"/>
    <x v="1007"/>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x v="1008"/>
    <x v="2"/>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510"/>
    <d v="2014-09-16T00:00:00"/>
    <s v="First Class"/>
    <s v="BF-11080"/>
    <s v="Bart Folk"/>
    <x v="0"/>
    <s v="United States"/>
    <s v="Baltimore"/>
    <x v="39"/>
    <n v="21215"/>
    <x v="3"/>
    <s v="OFF-AP-10000358"/>
    <x v="1"/>
    <x v="9"/>
    <s v="Fellowes Basic Home/Office Series Surge Protectors"/>
    <n v="90.86"/>
    <n v="7"/>
    <n v="0"/>
    <n v="26.349399999999999"/>
  </r>
  <r>
    <n v="2079"/>
    <x v="1009"/>
    <x v="3"/>
    <x v="510"/>
    <d v="2014-09-16T00:00:00"/>
    <s v="First Class"/>
    <s v="BF-11080"/>
    <s v="Bart Folk"/>
    <x v="0"/>
    <s v="United States"/>
    <s v="Baltimore"/>
    <x v="39"/>
    <n v="21215"/>
    <x v="3"/>
    <s v="OFF-PA-10004243"/>
    <x v="1"/>
    <x v="10"/>
    <s v="Xerox 1939"/>
    <n v="94.85"/>
    <n v="5"/>
    <n v="0"/>
    <n v="45.527999999999999"/>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
    <n v="2"/>
    <n v="0.2"/>
    <n v="8.8800000000000008"/>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2000000000001"/>
  </r>
  <r>
    <n v="2090"/>
    <x v="1014"/>
    <x v="1"/>
    <x v="662"/>
    <d v="2012-10-30T00:00:00"/>
    <s v="Standard Class"/>
    <s v="MY-17380"/>
    <s v="Maribeth Yedwab"/>
    <x v="1"/>
    <s v="United States"/>
    <s v="Rancho Cucamonga"/>
    <x v="1"/>
    <n v="91730"/>
    <x v="1"/>
    <s v="OFF-LA-10004008"/>
    <x v="1"/>
    <x v="2"/>
    <s v="Avery 507"/>
    <n v="5.76"/>
    <n v="2"/>
    <n v="0"/>
    <n v="2.6496"/>
  </r>
  <r>
    <n v="2091"/>
    <x v="1015"/>
    <x v="3"/>
    <x v="663"/>
    <d v="2014-07-20T00:00:00"/>
    <s v="Standard Class"/>
    <s v="MM-17260"/>
    <s v="Magdelene Morse"/>
    <x v="0"/>
    <s v="United States"/>
    <s v="Wilmington"/>
    <x v="13"/>
    <n v="19805"/>
    <x v="3"/>
    <s v="OFF-BI-10004094"/>
    <x v="1"/>
    <x v="8"/>
    <s v="GBC Standard Plastic Binding Systems Combs"/>
    <n v="26.55"/>
    <n v="3"/>
    <n v="0"/>
    <n v="13.009499999999999"/>
  </r>
  <r>
    <n v="2092"/>
    <x v="1015"/>
    <x v="3"/>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664"/>
    <d v="2011-11-21T00:00:00"/>
    <s v="Standard Class"/>
    <s v="MP-17470"/>
    <s v="Mark Packer"/>
    <x v="2"/>
    <s v="United States"/>
    <s v="Moorhead"/>
    <x v="11"/>
    <n v="56560"/>
    <x v="2"/>
    <s v="FUR-CH-10004289"/>
    <x v="0"/>
    <x v="1"/>
    <s v="Global Super Steno Chair"/>
    <n v="479.9"/>
    <n v="5"/>
    <n v="0"/>
    <n v="81.582999999999998"/>
  </r>
  <r>
    <n v="2094"/>
    <x v="1017"/>
    <x v="1"/>
    <x v="657"/>
    <d v="2012-04-15T00:00:00"/>
    <s v="Second Class"/>
    <s v="AW-10840"/>
    <s v="Anthony Witt"/>
    <x v="0"/>
    <s v="United States"/>
    <s v="Farmington"/>
    <x v="27"/>
    <n v="87401"/>
    <x v="1"/>
    <s v="OFF-SU-10004498"/>
    <x v="1"/>
    <x v="14"/>
    <s v="Martin-Yale Premier Letter Opener"/>
    <n v="12.88"/>
    <n v="1"/>
    <n v="0"/>
    <n v="0.38640000000000002"/>
  </r>
  <r>
    <n v="2095"/>
    <x v="1018"/>
    <x v="1"/>
    <x v="665"/>
    <d v="2012-11-29T00:00:00"/>
    <s v="Standard Class"/>
    <s v="SF-20065"/>
    <s v="Sandra Flanagan"/>
    <x v="0"/>
    <s v="United States"/>
    <s v="Wilmington"/>
    <x v="3"/>
    <n v="28403"/>
    <x v="0"/>
    <s v="OFF-AR-10001177"/>
    <x v="1"/>
    <x v="6"/>
    <s v="Newell 349"/>
    <n v="13.12"/>
    <n v="5"/>
    <n v="0.2"/>
    <n v="1.476"/>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799999999999"/>
  </r>
  <r>
    <n v="2098"/>
    <x v="1019"/>
    <x v="0"/>
    <x v="666"/>
    <d v="2013-05-21T00:00:00"/>
    <s v="Standard Class"/>
    <s v="SN-20710"/>
    <s v="Steve Nguyen"/>
    <x v="2"/>
    <s v="United States"/>
    <s v="Jackson"/>
    <x v="35"/>
    <n v="39212"/>
    <x v="0"/>
    <s v="OFF-AR-10003856"/>
    <x v="1"/>
    <x v="6"/>
    <s v="Newell 344"/>
    <n v="8.34"/>
    <n v="3"/>
    <n v="0"/>
    <n v="2.1684000000000001"/>
  </r>
  <r>
    <n v="2099"/>
    <x v="1020"/>
    <x v="3"/>
    <x v="210"/>
    <d v="2014-09-13T00:00:00"/>
    <s v="Standard Class"/>
    <s v="RD-19900"/>
    <s v="Ruben Dartt"/>
    <x v="0"/>
    <s v="United States"/>
    <s v="Portland"/>
    <x v="21"/>
    <n v="97206"/>
    <x v="1"/>
    <s v="OFF-ST-10000649"/>
    <x v="1"/>
    <x v="4"/>
    <s v="Hanging Personal Folder File"/>
    <n v="37.68"/>
    <n v="3"/>
    <n v="0.2"/>
    <n v="2.355"/>
  </r>
  <r>
    <n v="2100"/>
    <x v="1020"/>
    <x v="3"/>
    <x v="210"/>
    <d v="2014-09-13T00:00:00"/>
    <s v="Standard Class"/>
    <s v="RD-19900"/>
    <s v="Ruben Dartt"/>
    <x v="0"/>
    <s v="United States"/>
    <s v="Portland"/>
    <x v="21"/>
    <n v="97206"/>
    <x v="1"/>
    <s v="TEC-AC-10002926"/>
    <x v="2"/>
    <x v="11"/>
    <s v="Logitech Wireless Marathon Mouse M705"/>
    <n v="279.94400000000002"/>
    <n v="7"/>
    <n v="0.2"/>
    <n v="80.483900000000006"/>
  </r>
  <r>
    <n v="2101"/>
    <x v="1021"/>
    <x v="2"/>
    <x v="418"/>
    <d v="2011-03-17T00:00:00"/>
    <s v="Standard Class"/>
    <s v="KT-16480"/>
    <s v="Kean Thornton"/>
    <x v="0"/>
    <s v="United States"/>
    <s v="Denver"/>
    <x v="22"/>
    <n v="80219"/>
    <x v="1"/>
    <s v="OFF-ST-10000078"/>
    <x v="1"/>
    <x v="4"/>
    <s v="Tennsco 6- and 18-Compartment Lockers"/>
    <n v="636.40800000000002"/>
    <n v="3"/>
    <n v="0.2"/>
    <n v="-15.9102"/>
  </r>
  <r>
    <n v="2102"/>
    <x v="1021"/>
    <x v="2"/>
    <x v="418"/>
    <d v="2011-03-17T00:00:00"/>
    <s v="Standard Class"/>
    <s v="KT-16480"/>
    <s v="Kean Thornton"/>
    <x v="0"/>
    <s v="United States"/>
    <s v="Denver"/>
    <x v="22"/>
    <n v="80219"/>
    <x v="1"/>
    <s v="OFF-AR-10001044"/>
    <x v="1"/>
    <x v="6"/>
    <s v="BOSTON Ranger #55 Pencil Sharpener, Black"/>
    <n v="83.168000000000006"/>
    <n v="4"/>
    <n v="0.2"/>
    <n v="9.3564000000000007"/>
  </r>
  <r>
    <n v="2103"/>
    <x v="1022"/>
    <x v="2"/>
    <x v="667"/>
    <d v="2011-07-18T00:00:00"/>
    <s v="Same Day"/>
    <s v="AH-10120"/>
    <s v="Adrian Hane"/>
    <x v="2"/>
    <s v="United States"/>
    <s v="Tucson"/>
    <x v="16"/>
    <n v="85705"/>
    <x v="1"/>
    <s v="FUR-CH-10002372"/>
    <x v="0"/>
    <x v="1"/>
    <s v="Office Star - Ergonomically Designed Knee Chair"/>
    <n v="259.13600000000002"/>
    <n v="4"/>
    <n v="0.2"/>
    <n v="-25.913599999999999"/>
  </r>
  <r>
    <n v="2104"/>
    <x v="1023"/>
    <x v="3"/>
    <x v="668"/>
    <d v="2014-03-29T00:00:00"/>
    <s v="Second Class"/>
    <s v="BM-11650"/>
    <s v="Brian Moss"/>
    <x v="1"/>
    <s v="United States"/>
    <s v="New York City"/>
    <x v="15"/>
    <n v="10009"/>
    <x v="3"/>
    <s v="OFF-PA-10000357"/>
    <x v="1"/>
    <x v="10"/>
    <s v="Xerox 1888"/>
    <n v="221.92"/>
    <n v="4"/>
    <n v="0"/>
    <n v="106.52160000000001"/>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
    <n v="3"/>
    <n v="0.2"/>
    <n v="5.4432"/>
  </r>
  <r>
    <n v="2107"/>
    <x v="1025"/>
    <x v="2"/>
    <x v="467"/>
    <d v="2011-09-26T00:00:00"/>
    <s v="Same Day"/>
    <s v="HG-14965"/>
    <s v="Henry Goldwyn"/>
    <x v="1"/>
    <s v="United States"/>
    <s v="Mesquite"/>
    <x v="5"/>
    <n v="75150"/>
    <x v="2"/>
    <s v="OFF-BI-10003460"/>
    <x v="1"/>
    <x v="8"/>
    <s v="Acco 3-Hole Punch"/>
    <n v="0.876"/>
    <n v="1"/>
    <n v="0.8"/>
    <n v="-1.4016"/>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5"/>
  </r>
  <r>
    <n v="2110"/>
    <x v="1026"/>
    <x v="1"/>
    <x v="89"/>
    <d v="2012-10-31T00:00:00"/>
    <s v="Same Day"/>
    <s v="SG-20080"/>
    <s v="Sandra Glassco"/>
    <x v="0"/>
    <s v="United States"/>
    <s v="Redlands"/>
    <x v="1"/>
    <n v="92374"/>
    <x v="1"/>
    <s v="OFF-AR-10004272"/>
    <x v="1"/>
    <x v="6"/>
    <s v="Newell 308"/>
    <n v="5.04"/>
    <n v="3"/>
    <n v="0"/>
    <n v="1.26"/>
  </r>
  <r>
    <n v="2111"/>
    <x v="1026"/>
    <x v="1"/>
    <x v="89"/>
    <d v="2012-10-31T00:00:00"/>
    <s v="Same Day"/>
    <s v="SG-20080"/>
    <s v="Sandra Glassco"/>
    <x v="0"/>
    <s v="United States"/>
    <s v="Redlands"/>
    <x v="1"/>
    <n v="92374"/>
    <x v="1"/>
    <s v="OFF-FA-10000585"/>
    <x v="1"/>
    <x v="13"/>
    <s v="OIC Bulk Pack Metal Binder Clips"/>
    <n v="17.45"/>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02"/>
  </r>
  <r>
    <n v="2113"/>
    <x v="1026"/>
    <x v="1"/>
    <x v="89"/>
    <d v="2012-10-31T00:00:00"/>
    <s v="Same Day"/>
    <s v="SG-20080"/>
    <s v="Sandra Glassco"/>
    <x v="0"/>
    <s v="United States"/>
    <s v="Redlands"/>
    <x v="1"/>
    <n v="92374"/>
    <x v="1"/>
    <s v="OFF-SU-10004231"/>
    <x v="1"/>
    <x v="14"/>
    <s v="Acme Tagit Stainless Steel Antibacterial Scissors"/>
    <n v="29.7"/>
    <n v="3"/>
    <n v="0"/>
    <n v="8.0190000000000001"/>
  </r>
  <r>
    <n v="2114"/>
    <x v="1026"/>
    <x v="1"/>
    <x v="89"/>
    <d v="2012-10-31T00:00:00"/>
    <s v="Same Day"/>
    <s v="SG-20080"/>
    <s v="Sandra Glassco"/>
    <x v="0"/>
    <s v="United States"/>
    <s v="Redlands"/>
    <x v="1"/>
    <n v="92374"/>
    <x v="1"/>
    <s v="TEC-PH-10001578"/>
    <x v="2"/>
    <x v="7"/>
    <s v="Polycom SoundStation2 EX Conference phone"/>
    <n v="1295.8399999999999"/>
    <n v="4"/>
    <n v="0.2"/>
    <n v="145.78200000000001"/>
  </r>
  <r>
    <n v="2115"/>
    <x v="1026"/>
    <x v="1"/>
    <x v="89"/>
    <d v="2012-10-31T00:00:00"/>
    <s v="Same Day"/>
    <s v="SG-20080"/>
    <s v="Sandra Glassco"/>
    <x v="0"/>
    <s v="United States"/>
    <s v="Redlands"/>
    <x v="1"/>
    <n v="92374"/>
    <x v="1"/>
    <s v="OFF-ST-10003638"/>
    <x v="1"/>
    <x v="4"/>
    <s v="Mobile Personal File Cube"/>
    <n v="46.84"/>
    <n v="2"/>
    <n v="0"/>
    <n v="12.646800000000001"/>
  </r>
  <r>
    <n v="2116"/>
    <x v="1026"/>
    <x v="1"/>
    <x v="89"/>
    <d v="2012-10-31T00:00:00"/>
    <s v="Same Day"/>
    <s v="SG-20080"/>
    <s v="Sandra Glassco"/>
    <x v="0"/>
    <s v="United States"/>
    <s v="Redlands"/>
    <x v="1"/>
    <n v="92374"/>
    <x v="1"/>
    <s v="FUR-BO-10002213"/>
    <x v="0"/>
    <x v="0"/>
    <s v="DMI Eclipse Executive Suite Bookcases"/>
    <n v="425.83300000000003"/>
    <n v="1"/>
    <n v="0.15"/>
    <n v="20.039200000000001"/>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9"/>
  </r>
  <r>
    <n v="2121"/>
    <x v="1030"/>
    <x v="3"/>
    <x v="363"/>
    <d v="2014-01-14T00:00:00"/>
    <s v="Standard Class"/>
    <s v="TS-21085"/>
    <s v="Thais Sissman"/>
    <x v="0"/>
    <s v="United States"/>
    <s v="Ormond Beach"/>
    <x v="2"/>
    <n v="32174"/>
    <x v="0"/>
    <s v="OFF-BI-10000145"/>
    <x v="1"/>
    <x v="8"/>
    <s v="Zipper Ring Binder Pockets"/>
    <n v="2.8079999999999998"/>
    <n v="3"/>
    <n v="0.7"/>
    <n v="-1.9656"/>
  </r>
  <r>
    <n v="2122"/>
    <x v="1031"/>
    <x v="3"/>
    <x v="45"/>
    <d v="2014-11-12T00:00:00"/>
    <s v="First Class"/>
    <s v="JB-15400"/>
    <s v="Jennifer Braxton"/>
    <x v="1"/>
    <s v="United States"/>
    <s v="Sunnyvale"/>
    <x v="1"/>
    <n v="94086"/>
    <x v="1"/>
    <s v="FUR-CH-10003061"/>
    <x v="0"/>
    <x v="1"/>
    <s v="Global Leather Task Chair, Black"/>
    <n v="215.976"/>
    <n v="3"/>
    <n v="0.2"/>
    <n v="-2.6997"/>
  </r>
  <r>
    <n v="2123"/>
    <x v="1032"/>
    <x v="3"/>
    <x v="585"/>
    <d v="2014-09-25T00:00:00"/>
    <s v="Second Class"/>
    <s v="EH-14005"/>
    <s v="Erica Hernandez"/>
    <x v="2"/>
    <s v="United States"/>
    <s v="Lansing"/>
    <x v="12"/>
    <n v="48911"/>
    <x v="2"/>
    <s v="FUR-BO-10001972"/>
    <x v="0"/>
    <x v="0"/>
    <s v="O'Sullivan 4-Shelf Bookcase in Odessa Pine"/>
    <n v="241.96"/>
    <n v="2"/>
    <n v="0"/>
    <n v="41.133200000000002"/>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
    <n v="5"/>
    <n v="0.2"/>
    <n v="35.329500000000003"/>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42"/>
    <d v="2012-10-09T00:00:00"/>
    <s v="Standard Class"/>
    <s v="JK-16120"/>
    <s v="Julie Kriz"/>
    <x v="2"/>
    <s v="United States"/>
    <s v="Philadelphia"/>
    <x v="9"/>
    <n v="19134"/>
    <x v="3"/>
    <s v="OFF-PA-10001293"/>
    <x v="1"/>
    <x v="10"/>
    <s v="Xerox 1946"/>
    <n v="20.736000000000001"/>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0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672"/>
    <d v="2012-12-04T00:00:00"/>
    <s v="Standard Class"/>
    <s v="WB-21850"/>
    <s v="William Brown"/>
    <x v="0"/>
    <s v="United States"/>
    <s v="Philadelphia"/>
    <x v="9"/>
    <n v="19134"/>
    <x v="3"/>
    <s v="OFF-FA-10000053"/>
    <x v="1"/>
    <x v="13"/>
    <s v="Revere Boxed Rubber Bands by Revere"/>
    <n v="10.584"/>
    <n v="7"/>
    <n v="0.2"/>
    <n v="-2.3814000000000002"/>
  </r>
  <r>
    <n v="2136"/>
    <x v="1038"/>
    <x v="1"/>
    <x v="672"/>
    <d v="2012-12-04T00:00:00"/>
    <s v="Standard Class"/>
    <s v="WB-21850"/>
    <s v="William Brown"/>
    <x v="0"/>
    <s v="United States"/>
    <s v="Philadelphia"/>
    <x v="9"/>
    <n v="19134"/>
    <x v="3"/>
    <s v="TEC-PH-10002807"/>
    <x v="2"/>
    <x v="7"/>
    <s v="Motorla HX550 Universal Bluetooth Headset"/>
    <n v="94.92"/>
    <n v="4"/>
    <n v="0.4"/>
    <n v="15.82"/>
  </r>
  <r>
    <n v="2137"/>
    <x v="1039"/>
    <x v="1"/>
    <x v="620"/>
    <d v="2013-01-05T00:00:00"/>
    <s v="Standard Class"/>
    <s v="TB-21625"/>
    <s v="Trudy Brown"/>
    <x v="0"/>
    <s v="United States"/>
    <s v="Grand Prairie"/>
    <x v="5"/>
    <n v="75051"/>
    <x v="2"/>
    <s v="FUR-FU-10002364"/>
    <x v="0"/>
    <x v="5"/>
    <s v="Eldon Expressions Wood Desk Accessories, Oak"/>
    <n v="14.76"/>
    <n v="5"/>
    <n v="0.6"/>
    <n v="-11.439"/>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400000000001"/>
    <n v="9"/>
    <n v="0.2"/>
    <n v="50.4711"/>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9-06T00:00:00"/>
    <s v="Standard Class"/>
    <s v="DK-13225"/>
    <s v="Dean Katz"/>
    <x v="1"/>
    <s v="United States"/>
    <s v="Philadelphia"/>
    <x v="9"/>
    <n v="19140"/>
    <x v="3"/>
    <s v="OFF-FA-10002780"/>
    <x v="1"/>
    <x v="13"/>
    <s v="Staples"/>
    <n v="16.687999999999999"/>
    <n v="7"/>
    <n v="0.2"/>
    <n v="5.4236000000000004"/>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d v="2013-06-30T00:00:00"/>
    <s v="Standard Class"/>
    <s v="TS-21160"/>
    <s v="Theresa Swint"/>
    <x v="1"/>
    <s v="United States"/>
    <s v="York"/>
    <x v="9"/>
    <n v="17403"/>
    <x v="3"/>
    <s v="OFF-BI-10004781"/>
    <x v="1"/>
    <x v="8"/>
    <s v="GBC Wire Binding Strips"/>
    <n v="38.088000000000001"/>
    <n v="4"/>
    <n v="0.7"/>
    <n v="-27.9312"/>
  </r>
  <r>
    <n v="2148"/>
    <x v="1043"/>
    <x v="0"/>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185"/>
    <d v="2014-04-06T00:00:00"/>
    <s v="Standard Class"/>
    <s v="DO-13435"/>
    <s v="Denny Ordway"/>
    <x v="0"/>
    <s v="United States"/>
    <s v="New York City"/>
    <x v="15"/>
    <n v="10035"/>
    <x v="3"/>
    <s v="TEC-PH-10001536"/>
    <x v="2"/>
    <x v="7"/>
    <s v="Spigen Samsung Galaxy S5 Case Wallet"/>
    <n v="84.95"/>
    <n v="5"/>
    <n v="0"/>
    <n v="22.087"/>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
    <n v="3"/>
    <n v="0"/>
    <n v="7.0217999999999998"/>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6"/>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69"/>
    <d v="2011-06-24T00:00:00"/>
    <s v="First Class"/>
    <s v="DV-13465"/>
    <s v="Dianna Vittorini"/>
    <x v="0"/>
    <s v="United States"/>
    <s v="Minneapolis"/>
    <x v="11"/>
    <n v="55407"/>
    <x v="2"/>
    <s v="OFF-ST-10001469"/>
    <x v="1"/>
    <x v="4"/>
    <s v="Fellowes Bankers Box Recycled Super Stor/Drawer"/>
    <n v="161.94"/>
    <n v="3"/>
    <n v="0"/>
    <n v="9.7164000000000001"/>
  </r>
  <r>
    <n v="2159"/>
    <x v="1053"/>
    <x v="3"/>
    <x v="208"/>
    <d v="2014-10-27T00:00:00"/>
    <s v="Standard Class"/>
    <s v="NK-18490"/>
    <s v="Neil Knudson"/>
    <x v="2"/>
    <s v="United States"/>
    <s v="Deltona"/>
    <x v="2"/>
    <n v="32725"/>
    <x v="0"/>
    <s v="OFF-AR-10004956"/>
    <x v="1"/>
    <x v="6"/>
    <s v="Newell 33"/>
    <n v="17.856000000000002"/>
    <n v="4"/>
    <n v="0.2"/>
    <n v="2.0087999999999999"/>
  </r>
  <r>
    <n v="2160"/>
    <x v="1054"/>
    <x v="0"/>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2"/>
  </r>
  <r>
    <n v="2163"/>
    <x v="1057"/>
    <x v="3"/>
    <x v="677"/>
    <d v="2014-03-20T00:00:00"/>
    <s v="Standard Class"/>
    <s v="KF-16285"/>
    <s v="Karen Ferguson"/>
    <x v="2"/>
    <s v="United States"/>
    <s v="Manteca"/>
    <x v="1"/>
    <n v="95336"/>
    <x v="1"/>
    <s v="OFF-PA-10004359"/>
    <x v="1"/>
    <x v="10"/>
    <s v="Multicolor Computer Printout Paper"/>
    <n v="314.55"/>
    <n v="3"/>
    <n v="0"/>
    <n v="150.98400000000001"/>
  </r>
  <r>
    <n v="2164"/>
    <x v="1058"/>
    <x v="0"/>
    <x v="63"/>
    <d v="2013-10-20T00:00:00"/>
    <s v="Standard Class"/>
    <s v="HA-14920"/>
    <s v="Helen Andreada"/>
    <x v="0"/>
    <s v="United States"/>
    <s v="Laredo"/>
    <x v="5"/>
    <n v="78041"/>
    <x v="2"/>
    <s v="TEC-AC-10002402"/>
    <x v="2"/>
    <x v="11"/>
    <s v="Razer Kraken PRO Over Ear PC and Music Headset"/>
    <n v="191.976"/>
    <n v="3"/>
    <n v="0.2"/>
    <n v="23.997"/>
  </r>
  <r>
    <n v="2165"/>
    <x v="1058"/>
    <x v="0"/>
    <x v="63"/>
    <d v="2013-10-20T00:00:00"/>
    <s v="Standard Class"/>
    <s v="HA-14920"/>
    <s v="Helen Andreada"/>
    <x v="0"/>
    <s v="United States"/>
    <s v="Laredo"/>
    <x v="5"/>
    <n v="78041"/>
    <x v="2"/>
    <s v="OFF-PA-10000551"/>
    <x v="1"/>
    <x v="10"/>
    <s v="Array Memo Cubes"/>
    <n v="8.2880000000000003"/>
    <n v="2"/>
    <n v="0.2"/>
    <n v="3.0044"/>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3999999999999"/>
  </r>
  <r>
    <n v="2168"/>
    <x v="1058"/>
    <x v="0"/>
    <x v="63"/>
    <d v="2013-10-20T00:00:00"/>
    <s v="Standard Class"/>
    <s v="HA-14920"/>
    <s v="Helen Andreada"/>
    <x v="0"/>
    <s v="United States"/>
    <s v="Laredo"/>
    <x v="5"/>
    <n v="78041"/>
    <x v="2"/>
    <s v="OFF-BI-10004140"/>
    <x v="1"/>
    <x v="8"/>
    <s v="Avery Non-Stick Binders"/>
    <n v="6.2859999999999996"/>
    <n v="7"/>
    <n v="0.8"/>
    <n v="-11.000500000000001"/>
  </r>
  <r>
    <n v="2169"/>
    <x v="1059"/>
    <x v="3"/>
    <x v="678"/>
    <d v="2014-01-31T00:00:00"/>
    <s v="Second Class"/>
    <s v="JH-15820"/>
    <s v="John Huston"/>
    <x v="0"/>
    <s v="United States"/>
    <s v="Kent"/>
    <x v="24"/>
    <n v="44240"/>
    <x v="3"/>
    <s v="OFF-AR-10004078"/>
    <x v="1"/>
    <x v="6"/>
    <s v="Newell 312"/>
    <n v="14.016"/>
    <n v="3"/>
    <n v="0.2"/>
    <n v="1.752"/>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x v="1059"/>
    <x v="3"/>
    <x v="678"/>
    <d v="2014-01-31T00:00:00"/>
    <s v="Second Class"/>
    <s v="JH-15820"/>
    <s v="John Huston"/>
    <x v="0"/>
    <s v="United States"/>
    <s v="Kent"/>
    <x v="24"/>
    <n v="44240"/>
    <x v="3"/>
    <s v="TEC-PH-10003931"/>
    <x v="2"/>
    <x v="7"/>
    <s v="JBL Micro Wireless Portable Bluetooth Speaker"/>
    <n v="107.982"/>
    <n v="3"/>
    <n v="0.4"/>
    <n v="-26.9955"/>
  </r>
  <r>
    <n v="2172"/>
    <x v="1060"/>
    <x v="3"/>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8-05T00:00:00"/>
    <s v="Standard Class"/>
    <s v="LS-16975"/>
    <s v="Lindsay Shagiari"/>
    <x v="2"/>
    <s v="United States"/>
    <s v="Houston"/>
    <x v="5"/>
    <n v="77070"/>
    <x v="2"/>
    <s v="OFF-BI-10002353"/>
    <x v="1"/>
    <x v="8"/>
    <s v="GBC VeloBind Cover Sets"/>
    <n v="9.2639999999999993"/>
    <n v="3"/>
    <n v="0.8"/>
    <n v="-13.896000000000001"/>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600000000001"/>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05-12T00:00:00"/>
    <s v="Standard Class"/>
    <s v="CJ-12010"/>
    <s v="Caroline Jumper"/>
    <x v="0"/>
    <s v="United States"/>
    <s v="New York City"/>
    <x v="15"/>
    <n v="10009"/>
    <x v="3"/>
    <s v="OFF-LA-10003923"/>
    <x v="1"/>
    <x v="2"/>
    <s v="Alphabetical Labels for Top Tab Filing"/>
    <n v="44.4"/>
    <n v="3"/>
    <n v="0"/>
    <n v="22.2"/>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5"/>
  </r>
  <r>
    <n v="2184"/>
    <x v="1065"/>
    <x v="0"/>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681"/>
    <d v="2013-05-12T00:00:00"/>
    <s v="Standard Class"/>
    <s v="CJ-12010"/>
    <s v="Caroline Jumper"/>
    <x v="0"/>
    <s v="United States"/>
    <s v="New York City"/>
    <x v="15"/>
    <n v="10009"/>
    <x v="3"/>
    <s v="FUR-FU-10001940"/>
    <x v="0"/>
    <x v="5"/>
    <s v="Staples"/>
    <n v="63.68"/>
    <n v="8"/>
    <n v="0"/>
    <n v="28.019200000000001"/>
  </r>
  <r>
    <n v="2186"/>
    <x v="1066"/>
    <x v="3"/>
    <x v="378"/>
    <d v="2014-08-05T00:00:00"/>
    <s v="Second Class"/>
    <s v="HK-14890"/>
    <s v="Heather Kirkland"/>
    <x v="1"/>
    <s v="United States"/>
    <s v="Salinas"/>
    <x v="1"/>
    <n v="93905"/>
    <x v="1"/>
    <s v="OFF-BI-10002735"/>
    <x v="1"/>
    <x v="8"/>
    <s v="GBC Prestige Therm-A-Bind Covers"/>
    <n v="54.896000000000001"/>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
    <n v="9"/>
    <n v="0"/>
    <n v="378.16739999999999"/>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4000000000003"/>
  </r>
  <r>
    <n v="2195"/>
    <x v="1070"/>
    <x v="0"/>
    <x v="107"/>
    <d v="2013-12-18T00:00:00"/>
    <s v="Standard Class"/>
    <s v="AP-10915"/>
    <s v="Arthur Prichep"/>
    <x v="0"/>
    <s v="United States"/>
    <s v="Seattle"/>
    <x v="4"/>
    <n v="98105"/>
    <x v="1"/>
    <s v="OFF-AP-10000252"/>
    <x v="1"/>
    <x v="9"/>
    <s v="Harmony HEPA Quiet Air Purifiers"/>
    <n v="35.1"/>
    <n v="3"/>
    <n v="0"/>
    <n v="12.285"/>
  </r>
  <r>
    <n v="2196"/>
    <x v="1070"/>
    <x v="0"/>
    <x v="107"/>
    <d v="2013-12-18T00:00:00"/>
    <s v="Standard Class"/>
    <s v="AP-10915"/>
    <s v="Arthur Prichep"/>
    <x v="0"/>
    <s v="United States"/>
    <s v="Seattle"/>
    <x v="4"/>
    <n v="98105"/>
    <x v="1"/>
    <s v="TEC-AC-10003038"/>
    <x v="2"/>
    <x v="11"/>
    <s v="Kingston Digital DataTraveler 16GB USB 2.0"/>
    <n v="44.75"/>
    <n v="5"/>
    <n v="0"/>
    <n v="8.5024999999999995"/>
  </r>
  <r>
    <n v="2197"/>
    <x v="1071"/>
    <x v="0"/>
    <x v="49"/>
    <d v="2013-12-07T00:00:00"/>
    <s v="Standard Class"/>
    <s v="AG-10390"/>
    <s v="Allen Goldenen"/>
    <x v="0"/>
    <s v="United States"/>
    <s v="Knoxville"/>
    <x v="18"/>
    <n v="37918"/>
    <x v="0"/>
    <s v="OFF-AR-10000940"/>
    <x v="1"/>
    <x v="6"/>
    <s v="Newell 343"/>
    <n v="4.7039999999999997"/>
    <n v="2"/>
    <n v="0.2"/>
    <n v="0.41160000000000002"/>
  </r>
  <r>
    <n v="2198"/>
    <x v="1072"/>
    <x v="2"/>
    <x v="683"/>
    <d v="2011-12-04T00:00:00"/>
    <s v="Standard Class"/>
    <s v="BF-11080"/>
    <s v="Bart Folk"/>
    <x v="0"/>
    <s v="United States"/>
    <s v="Montgomery"/>
    <x v="19"/>
    <n v="36116"/>
    <x v="0"/>
    <s v="OFF-AR-10001954"/>
    <x v="1"/>
    <x v="6"/>
    <s v="Newell 331"/>
    <n v="14.67"/>
    <n v="3"/>
    <n v="0"/>
    <n v="3.9609000000000001"/>
  </r>
  <r>
    <n v="2199"/>
    <x v="1073"/>
    <x v="1"/>
    <x v="262"/>
    <d v="2012-04-02T00:00:00"/>
    <s v="Standard Class"/>
    <s v="CK-12205"/>
    <s v="Chloris Kastensmidt"/>
    <x v="0"/>
    <s v="United States"/>
    <s v="Philadelphia"/>
    <x v="9"/>
    <n v="19120"/>
    <x v="3"/>
    <s v="OFF-PA-10003177"/>
    <x v="1"/>
    <x v="10"/>
    <s v="Xerox 1999"/>
    <n v="15.552"/>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50000000000003"/>
  </r>
  <r>
    <n v="2207"/>
    <x v="1078"/>
    <x v="2"/>
    <x v="686"/>
    <d v="2011-07-20T00:00:00"/>
    <s v="Standard Class"/>
    <s v="AW-10930"/>
    <s v="Arthur Wiediger"/>
    <x v="2"/>
    <s v="United States"/>
    <s v="Aurora"/>
    <x v="10"/>
    <n v="60505"/>
    <x v="2"/>
    <s v="OFF-BI-10001098"/>
    <x v="1"/>
    <x v="8"/>
    <s v="Acco D-Ring Binder w/DublLock"/>
    <n v="29.931999999999999"/>
    <n v="7"/>
    <n v="0.8"/>
    <n v="-46.394599999999997"/>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40000000001"/>
  </r>
  <r>
    <n v="2211"/>
    <x v="1080"/>
    <x v="2"/>
    <x v="687"/>
    <d v="2011-11-16T00:00:00"/>
    <s v="Second Class"/>
    <s v="ML-17410"/>
    <s v="Maris LaWare"/>
    <x v="0"/>
    <s v="United States"/>
    <s v="Fairfield"/>
    <x v="29"/>
    <n v="6824"/>
    <x v="3"/>
    <s v="OFF-BI-10003460"/>
    <x v="1"/>
    <x v="8"/>
    <s v="Acco 3-Hole Punch"/>
    <n v="43.8"/>
    <n v="10"/>
    <n v="0"/>
    <n v="21.024000000000001"/>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
    <n v="1"/>
    <n v="0.2"/>
    <n v="0.504"/>
  </r>
  <r>
    <n v="2215"/>
    <x v="1083"/>
    <x v="3"/>
    <x v="172"/>
    <d v="2014-10-03T00:00:00"/>
    <s v="First Class"/>
    <s v="NS-18505"/>
    <s v="Neola Schneider"/>
    <x v="0"/>
    <s v="United States"/>
    <s v="San Jose"/>
    <x v="1"/>
    <n v="95123"/>
    <x v="1"/>
    <s v="OFF-BI-10001922"/>
    <x v="1"/>
    <x v="8"/>
    <s v="Storex Dura Pro Binders"/>
    <n v="61.776000000000003"/>
    <n v="13"/>
    <n v="0.2"/>
    <n v="20.849399999999999"/>
  </r>
  <r>
    <n v="2216"/>
    <x v="1083"/>
    <x v="3"/>
    <x v="172"/>
    <d v="2014-10-03T00:00:00"/>
    <s v="First Class"/>
    <s v="NS-18505"/>
    <s v="Neola Schneider"/>
    <x v="0"/>
    <s v="United States"/>
    <s v="San Jose"/>
    <x v="1"/>
    <n v="95123"/>
    <x v="1"/>
    <s v="OFF-AP-10000576"/>
    <x v="1"/>
    <x v="9"/>
    <s v="Belkin 325VA UPS Surge Protector, 6'"/>
    <n v="241.96"/>
    <n v="2"/>
    <n v="0"/>
    <n v="60.49"/>
  </r>
  <r>
    <n v="2217"/>
    <x v="1083"/>
    <x v="3"/>
    <x v="172"/>
    <d v="2014-10-03T00:00:00"/>
    <s v="First Class"/>
    <s v="NS-18505"/>
    <s v="Neola Schneider"/>
    <x v="0"/>
    <s v="United States"/>
    <s v="San Jose"/>
    <x v="1"/>
    <n v="95123"/>
    <x v="1"/>
    <s v="FUR-CH-10000553"/>
    <x v="0"/>
    <x v="1"/>
    <s v="Metal Folding Chairs, Beige, 4/Carton"/>
    <n v="108.608"/>
    <n v="4"/>
    <n v="0.2"/>
    <n v="9.5031999999999996"/>
  </r>
  <r>
    <n v="2218"/>
    <x v="1084"/>
    <x v="2"/>
    <x v="59"/>
    <d v="2011-09-25T00:00:00"/>
    <s v="Standard Class"/>
    <s v="DB-13555"/>
    <s v="Dorothy Badders"/>
    <x v="1"/>
    <s v="United States"/>
    <s v="Jacksonville"/>
    <x v="2"/>
    <n v="32216"/>
    <x v="0"/>
    <s v="OFF-AR-10003469"/>
    <x v="1"/>
    <x v="6"/>
    <s v="Nontoxic Chalk"/>
    <n v="2.8159999999999998"/>
    <n v="2"/>
    <n v="0.2"/>
    <n v="0.98560000000000003"/>
  </r>
  <r>
    <n v="2219"/>
    <x v="1085"/>
    <x v="3"/>
    <x v="688"/>
    <d v="2014-08-02T00:00:00"/>
    <s v="Standard Class"/>
    <s v="MH-17620"/>
    <s v="Matt Hagelstein"/>
    <x v="1"/>
    <s v="United States"/>
    <s v="San Francisco"/>
    <x v="1"/>
    <n v="94110"/>
    <x v="1"/>
    <s v="OFF-BI-10000145"/>
    <x v="1"/>
    <x v="8"/>
    <s v="Zipper Ring Binder Pockets"/>
    <n v="9.984"/>
    <n v="4"/>
    <n v="0.2"/>
    <n v="3.6192000000000002"/>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5999999999999"/>
    <n v="4"/>
    <n v="0.2"/>
    <n v="100.24"/>
  </r>
  <r>
    <n v="2222"/>
    <x v="1086"/>
    <x v="1"/>
    <x v="401"/>
    <d v="2012-12-06T00:00:00"/>
    <s v="Same Day"/>
    <s v="DK-13375"/>
    <s v="Dennis Kane"/>
    <x v="0"/>
    <s v="United States"/>
    <s v="Marion"/>
    <x v="24"/>
    <n v="43302"/>
    <x v="3"/>
    <s v="TEC-PH-10001578"/>
    <x v="2"/>
    <x v="7"/>
    <s v="Polycom SoundStation2 EX Conference phone"/>
    <n v="485.94"/>
    <n v="2"/>
    <n v="0.4"/>
    <n v="-89.088999999999999"/>
  </r>
  <r>
    <n v="2223"/>
    <x v="1086"/>
    <x v="1"/>
    <x v="401"/>
    <d v="2012-12-06T00:00:00"/>
    <s v="Same Day"/>
    <s v="DK-13375"/>
    <s v="Dennis Kane"/>
    <x v="0"/>
    <s v="United States"/>
    <s v="Marion"/>
    <x v="24"/>
    <n v="43302"/>
    <x v="3"/>
    <s v="OFF-AR-10004078"/>
    <x v="1"/>
    <x v="6"/>
    <s v="Newell 312"/>
    <n v="37.375999999999998"/>
    <n v="8"/>
    <n v="0.2"/>
    <n v="4.6719999999999997"/>
  </r>
  <r>
    <n v="2224"/>
    <x v="1086"/>
    <x v="1"/>
    <x v="401"/>
    <d v="2012-12-06T00:00:00"/>
    <s v="Same Day"/>
    <s v="DK-13375"/>
    <s v="Dennis Kane"/>
    <x v="0"/>
    <s v="United States"/>
    <s v="Marion"/>
    <x v="24"/>
    <n v="43302"/>
    <x v="3"/>
    <s v="FUR-CH-10004860"/>
    <x v="0"/>
    <x v="1"/>
    <s v="Global Low Back Tilter Chair"/>
    <n v="70.686000000000007"/>
    <n v="1"/>
    <n v="0.3"/>
    <n v="-24.235199999999999"/>
  </r>
  <r>
    <n v="2225"/>
    <x v="1087"/>
    <x v="3"/>
    <x v="689"/>
    <d v="2014-08-06T00:00:00"/>
    <s v="Standard Class"/>
    <s v="EA-14035"/>
    <s v="Erin Ashbrook"/>
    <x v="1"/>
    <s v="United States"/>
    <s v="Philadelphia"/>
    <x v="9"/>
    <n v="19134"/>
    <x v="3"/>
    <s v="OFF-PA-10003790"/>
    <x v="1"/>
    <x v="10"/>
    <s v="Xerox 1991"/>
    <n v="54.816000000000003"/>
    <n v="3"/>
    <n v="0.2"/>
    <n v="17.815200000000001"/>
  </r>
  <r>
    <n v="2226"/>
    <x v="1088"/>
    <x v="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570"/>
    <d v="2014-08-04T00:00:00"/>
    <s v="Standard Class"/>
    <s v="LA-16780"/>
    <s v="Laura Armstrong"/>
    <x v="1"/>
    <s v="United States"/>
    <s v="Austin"/>
    <x v="5"/>
    <n v="78745"/>
    <x v="2"/>
    <s v="OFF-FA-10003059"/>
    <x v="1"/>
    <x v="13"/>
    <s v="Assorted Color Push Pins"/>
    <n v="2.8959999999999999"/>
    <n v="2"/>
    <n v="0.2"/>
    <n v="0.47060000000000002"/>
  </r>
  <r>
    <n v="2228"/>
    <x v="1089"/>
    <x v="3"/>
    <x v="570"/>
    <d v="2014-08-04T00:00:00"/>
    <s v="Standard Class"/>
    <s v="LA-16780"/>
    <s v="Laura Armstrong"/>
    <x v="1"/>
    <s v="United States"/>
    <s v="Austin"/>
    <x v="5"/>
    <n v="78745"/>
    <x v="2"/>
    <s v="TEC-PH-10002496"/>
    <x v="2"/>
    <x v="7"/>
    <s v="Cisco SPA301"/>
    <n v="124.792"/>
    <n v="1"/>
    <n v="0.2"/>
    <n v="15.599"/>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4-05T00:00:00"/>
    <s v="Standard Class"/>
    <s v="AA-10315"/>
    <s v="Alex Avila"/>
    <x v="0"/>
    <s v="United States"/>
    <s v="San Francisco"/>
    <x v="1"/>
    <n v="94122"/>
    <x v="1"/>
    <s v="OFF-BI-10004390"/>
    <x v="1"/>
    <x v="8"/>
    <s v="GBC DocuBind 200 Manual Binding Machine"/>
    <n v="673.56799999999998"/>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
  </r>
  <r>
    <n v="2232"/>
    <x v="1092"/>
    <x v="3"/>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362"/>
    <d v="2014-07-15T00:00:00"/>
    <s v="Standard Class"/>
    <s v="JH-15820"/>
    <s v="John Huston"/>
    <x v="0"/>
    <s v="United States"/>
    <s v="Chicago"/>
    <x v="10"/>
    <n v="60610"/>
    <x v="2"/>
    <s v="OFF-ST-10003692"/>
    <x v="1"/>
    <x v="4"/>
    <s v="Recycled Steel Personal File for Hanging File Folders"/>
    <n v="228.92"/>
    <n v="5"/>
    <n v="0.2"/>
    <n v="14.307499999999999"/>
  </r>
  <r>
    <n v="2234"/>
    <x v="1094"/>
    <x v="1"/>
    <x v="639"/>
    <d v="2012-12-16T00:00:00"/>
    <s v="Second Class"/>
    <s v="DJ-13630"/>
    <s v="Doug Jacobs"/>
    <x v="0"/>
    <s v="United States"/>
    <s v="Portland"/>
    <x v="21"/>
    <n v="97206"/>
    <x v="1"/>
    <s v="TEC-PH-10001051"/>
    <x v="2"/>
    <x v="7"/>
    <s v="HTC One"/>
    <n v="319.96800000000002"/>
    <n v="4"/>
    <n v="0.2"/>
    <n v="35.996400000000001"/>
  </r>
  <r>
    <n v="2235"/>
    <x v="1095"/>
    <x v="3"/>
    <x v="256"/>
    <d v="2014-12-11T00:00:00"/>
    <s v="Standard Class"/>
    <s v="QJ-19255"/>
    <s v="Quincy Jones"/>
    <x v="1"/>
    <s v="United States"/>
    <s v="Burlington"/>
    <x v="42"/>
    <n v="5408"/>
    <x v="3"/>
    <s v="TEC-AC-10001013"/>
    <x v="2"/>
    <x v="11"/>
    <s v="Logitech ClearChat Comfort/USB Headset H390"/>
    <n v="205.03"/>
    <n v="7"/>
    <n v="0"/>
    <n v="67.659899999999993"/>
  </r>
  <r>
    <n v="2236"/>
    <x v="1096"/>
    <x v="1"/>
    <x v="426"/>
    <d v="2012-09-17T00:00:00"/>
    <s v="Second Class"/>
    <s v="CT-11995"/>
    <s v="Carol Triggs"/>
    <x v="0"/>
    <s v="United States"/>
    <s v="Indianapolis"/>
    <x v="14"/>
    <n v="46203"/>
    <x v="2"/>
    <s v="OFF-ST-10000025"/>
    <x v="1"/>
    <x v="4"/>
    <s v="Fellowes Stor/Drawer Steel Plus Storage Drawers"/>
    <n v="190.86"/>
    <n v="2"/>
    <n v="0"/>
    <n v="11.451599999999999"/>
  </r>
  <r>
    <n v="2237"/>
    <x v="1096"/>
    <x v="1"/>
    <x v="426"/>
    <d v="2012-09-17T00:00:00"/>
    <s v="Second Class"/>
    <s v="CT-11995"/>
    <s v="Carol Triggs"/>
    <x v="0"/>
    <s v="United States"/>
    <s v="Indianapolis"/>
    <x v="14"/>
    <n v="46203"/>
    <x v="2"/>
    <s v="OFF-AR-10000817"/>
    <x v="1"/>
    <x v="6"/>
    <s v="Manco Dry-Lighter Erasable Highlighter"/>
    <n v="24.32"/>
    <n v="8"/>
    <n v="0"/>
    <n v="8.2688000000000006"/>
  </r>
  <r>
    <n v="2238"/>
    <x v="1097"/>
    <x v="0"/>
    <x v="692"/>
    <d v="2013-07-22T00:00:00"/>
    <s v="Standard Class"/>
    <s v="RH-19510"/>
    <s v="Rick Huthwaite"/>
    <x v="2"/>
    <s v="United States"/>
    <s v="Provo"/>
    <x v="7"/>
    <n v="84604"/>
    <x v="1"/>
    <s v="OFF-SU-10000952"/>
    <x v="1"/>
    <x v="14"/>
    <s v="Fiskars Home &amp; Office Scissors"/>
    <n v="44.4"/>
    <n v="5"/>
    <n v="0"/>
    <n v="12.432"/>
  </r>
  <r>
    <n v="2239"/>
    <x v="1098"/>
    <x v="3"/>
    <x v="693"/>
    <d v="2014-04-27T00:00:00"/>
    <s v="Standard Class"/>
    <s v="SJ-20125"/>
    <s v="Sanjit Jacobs"/>
    <x v="2"/>
    <s v="United States"/>
    <s v="Chicago"/>
    <x v="10"/>
    <n v="60610"/>
    <x v="2"/>
    <s v="FUR-FU-10004597"/>
    <x v="0"/>
    <x v="5"/>
    <s v="Eldon Cleatmat Chair Mats for Medium Pile Carpets"/>
    <n v="44.4"/>
    <n v="2"/>
    <n v="0.6"/>
    <n v="-52.1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491"/>
    <d v="2013-12-02T00:00:00"/>
    <s v="Standard Class"/>
    <s v="CT-11995"/>
    <s v="Carol Triggs"/>
    <x v="0"/>
    <s v="United States"/>
    <s v="Philadelphia"/>
    <x v="9"/>
    <n v="19134"/>
    <x v="3"/>
    <s v="TEC-PH-10004165"/>
    <x v="2"/>
    <x v="7"/>
    <s v="Mitel MiVoice 5330e IP Phone"/>
    <n v="494.98200000000003"/>
    <n v="3"/>
    <n v="0.4"/>
    <n v="-115.4958"/>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6"/>
  </r>
  <r>
    <n v="2245"/>
    <x v="1101"/>
    <x v="3"/>
    <x v="610"/>
    <d v="2014-11-26T00:00:00"/>
    <s v="Standard Class"/>
    <s v="BF-11005"/>
    <s v="Barry Franz"/>
    <x v="2"/>
    <s v="United States"/>
    <s v="Pasadena"/>
    <x v="1"/>
    <n v="91104"/>
    <x v="1"/>
    <s v="OFF-FA-10004248"/>
    <x v="1"/>
    <x v="13"/>
    <s v="Advantus T-Pin Paper Clips"/>
    <n v="9.02"/>
    <n v="2"/>
    <n v="0"/>
    <n v="3.5177999999999998"/>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
    <n v="3"/>
    <n v="0.2"/>
    <n v="49.498199999999997"/>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8"/>
  </r>
  <r>
    <n v="2255"/>
    <x v="1104"/>
    <x v="1"/>
    <x v="694"/>
    <d v="2012-10-01T00:00:00"/>
    <s v="First Class"/>
    <s v="HG-14965"/>
    <s v="Henry Goldwyn"/>
    <x v="1"/>
    <s v="United States"/>
    <s v="San Francisco"/>
    <x v="1"/>
    <n v="94110"/>
    <x v="1"/>
    <s v="OFF-AP-10002082"/>
    <x v="1"/>
    <x v="9"/>
    <s v="Holmes HEPA Air Purifier"/>
    <n v="43.56"/>
    <n v="2"/>
    <n v="0"/>
    <n v="15.246"/>
  </r>
  <r>
    <n v="2256"/>
    <x v="1105"/>
    <x v="0"/>
    <x v="42"/>
    <d v="2013-09-23T00:00:00"/>
    <s v="Standard Class"/>
    <s v="LA-16780"/>
    <s v="Laura Armstrong"/>
    <x v="1"/>
    <s v="United States"/>
    <s v="Bangor"/>
    <x v="43"/>
    <n v="4401"/>
    <x v="3"/>
    <s v="TEC-PH-10001944"/>
    <x v="2"/>
    <x v="7"/>
    <s v="Wi-Ex zBoost YX540 Cellular Phone Signal Booster"/>
    <n v="437.85"/>
    <n v="3"/>
    <n v="0"/>
    <n v="131.35499999999999"/>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94"/>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7"/>
    <n v="3"/>
    <n v="0"/>
    <n v="66.954599999999999"/>
  </r>
  <r>
    <n v="2262"/>
    <x v="1108"/>
    <x v="1"/>
    <x v="217"/>
    <d v="2012-12-18T00:00:00"/>
    <s v="Same Day"/>
    <s v="MW-18220"/>
    <s v="Mitch Webber"/>
    <x v="0"/>
    <s v="United States"/>
    <s v="New York City"/>
    <x v="15"/>
    <n v="10035"/>
    <x v="3"/>
    <s v="TEC-AC-10002253"/>
    <x v="2"/>
    <x v="11"/>
    <s v="Imation Bio 8GB USB Flash Drive Imation Corp"/>
    <n v="166.24"/>
    <n v="1"/>
    <n v="0"/>
    <n v="24.936"/>
  </r>
  <r>
    <n v="2263"/>
    <x v="1109"/>
    <x v="3"/>
    <x v="695"/>
    <d v="2014-02-10T00:00:00"/>
    <s v="First Class"/>
    <s v="MV-17485"/>
    <s v="Mark Van Huff"/>
    <x v="0"/>
    <s v="United States"/>
    <s v="Arlington"/>
    <x v="17"/>
    <n v="22204"/>
    <x v="0"/>
    <s v="FUR-BO-10004015"/>
    <x v="0"/>
    <x v="0"/>
    <s v="Bush Andora Bookcase, Maple/Graphite Gray Finish"/>
    <n v="359.97"/>
    <n v="3"/>
    <n v="0"/>
    <n v="79.193399999999997"/>
  </r>
  <r>
    <n v="2264"/>
    <x v="1110"/>
    <x v="0"/>
    <x v="696"/>
    <d v="2013-11-17T00:00:00"/>
    <s v="Second Class"/>
    <s v="AA-10375"/>
    <s v="Allen Armold"/>
    <x v="0"/>
    <s v="United States"/>
    <s v="Atlanta"/>
    <x v="32"/>
    <n v="30318"/>
    <x v="0"/>
    <s v="TEC-AC-10004145"/>
    <x v="2"/>
    <x v="11"/>
    <s v="Logitech diNovo Edge Keyboard"/>
    <n v="499.98"/>
    <n v="2"/>
    <n v="0"/>
    <n v="114.9954"/>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
    <n v="2"/>
    <n v="0.2"/>
    <n v="2.6892"/>
  </r>
  <r>
    <n v="2268"/>
    <x v="1112"/>
    <x v="3"/>
    <x v="697"/>
    <d v="2014-09-18T00:00:00"/>
    <s v="Same Day"/>
    <s v="TP-21415"/>
    <s v="Tom Prescott"/>
    <x v="0"/>
    <s v="United States"/>
    <s v="Seattle"/>
    <x v="4"/>
    <n v="98115"/>
    <x v="1"/>
    <s v="OFF-PA-10002001"/>
    <x v="1"/>
    <x v="10"/>
    <s v="Xerox 1984"/>
    <n v="12.96"/>
    <n v="2"/>
    <n v="0"/>
    <n v="6.3503999999999996"/>
  </r>
  <r>
    <n v="2269"/>
    <x v="1113"/>
    <x v="3"/>
    <x v="698"/>
    <d v="2014-12-27T00:00:00"/>
    <s v="Standard Class"/>
    <s v="DK-13225"/>
    <s v="Dean Katz"/>
    <x v="1"/>
    <s v="United States"/>
    <s v="Rochester"/>
    <x v="15"/>
    <n v="14609"/>
    <x v="3"/>
    <s v="OFF-PA-10002787"/>
    <x v="1"/>
    <x v="10"/>
    <s v="Xerox 227"/>
    <n v="6.48"/>
    <n v="1"/>
    <n v="0"/>
    <n v="3.1103999999999998"/>
  </r>
  <r>
    <n v="2270"/>
    <x v="1113"/>
    <x v="3"/>
    <x v="698"/>
    <d v="2014-12-27T00:00:00"/>
    <s v="Standard Class"/>
    <s v="DK-13225"/>
    <s v="Dean Katz"/>
    <x v="1"/>
    <s v="United States"/>
    <s v="Rochester"/>
    <x v="15"/>
    <n v="14609"/>
    <x v="3"/>
    <s v="OFF-BI-10003291"/>
    <x v="1"/>
    <x v="8"/>
    <s v="Wilson Jones Leather-Like Binders with DublLock Round Rings"/>
    <n v="6.984"/>
    <n v="1"/>
    <n v="0.2"/>
    <n v="2.3571"/>
  </r>
  <r>
    <n v="2271"/>
    <x v="1114"/>
    <x v="3"/>
    <x v="574"/>
    <d v="2014-12-08T00:00:00"/>
    <s v="Standard Class"/>
    <s v="MK-17905"/>
    <s v="Michael Kennedy"/>
    <x v="1"/>
    <s v="United States"/>
    <s v="Miami"/>
    <x v="2"/>
    <n v="33180"/>
    <x v="0"/>
    <s v="OFF-AR-10004344"/>
    <x v="1"/>
    <x v="6"/>
    <s v="Bulldog Vacuum Base Pencil Sharpener"/>
    <n v="47.96"/>
    <n v="5"/>
    <n v="0.2"/>
    <n v="4.1965000000000003"/>
  </r>
  <r>
    <n v="2272"/>
    <x v="1115"/>
    <x v="1"/>
    <x v="481"/>
    <d v="2012-09-27T00:00:00"/>
    <s v="Standard Class"/>
    <s v="CS-12130"/>
    <s v="Chad Sievert"/>
    <x v="0"/>
    <s v="United States"/>
    <s v="Seattle"/>
    <x v="4"/>
    <n v="98105"/>
    <x v="1"/>
    <s v="OFF-ST-10003123"/>
    <x v="1"/>
    <x v="4"/>
    <s v="Fellowes Bases and Tops For Staxonsteel/High-Stak Systems"/>
    <n v="199.74"/>
    <n v="6"/>
    <n v="0"/>
    <n v="47.937600000000003"/>
  </r>
  <r>
    <n v="2273"/>
    <x v="1116"/>
    <x v="1"/>
    <x v="699"/>
    <d v="2012-03-11T00:00:00"/>
    <s v="Standard Class"/>
    <s v="JL-15850"/>
    <s v="John Lucas"/>
    <x v="0"/>
    <s v="United States"/>
    <s v="San Francisco"/>
    <x v="1"/>
    <n v="94122"/>
    <x v="1"/>
    <s v="FUR-FU-10000308"/>
    <x v="0"/>
    <x v="5"/>
    <s v="Deflect-o Glass Clear Studded Chair Mats"/>
    <n v="435.26"/>
    <n v="7"/>
    <n v="0"/>
    <n v="95.757199999999997"/>
  </r>
  <r>
    <n v="2274"/>
    <x v="1116"/>
    <x v="1"/>
    <x v="699"/>
    <d v="2012-03-11T00:00:00"/>
    <s v="Standard Class"/>
    <s v="JL-15850"/>
    <s v="John Lucas"/>
    <x v="0"/>
    <s v="United States"/>
    <s v="San Francisco"/>
    <x v="1"/>
    <n v="94122"/>
    <x v="1"/>
    <s v="TEC-CO-10003763"/>
    <x v="2"/>
    <x v="16"/>
    <s v="Canon PC1060 Personal Laser Copier"/>
    <n v="1119.9839999999999"/>
    <n v="2"/>
    <n v="0.2"/>
    <n v="377.99459999999999"/>
  </r>
  <r>
    <n v="2275"/>
    <x v="1117"/>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462"/>
    <d v="2011-10-08T00:00:00"/>
    <s v="Second Class"/>
    <s v="AR-10405"/>
    <s v="Allen Rosenblatt"/>
    <x v="1"/>
    <s v="United States"/>
    <s v="Los Angeles"/>
    <x v="1"/>
    <n v="90036"/>
    <x v="1"/>
    <s v="FUR-CH-10002774"/>
    <x v="0"/>
    <x v="1"/>
    <s v="Global Deluxe Stacking Chair, Gray"/>
    <n v="122.352"/>
    <n v="3"/>
    <n v="0.2"/>
    <n v="13.7646"/>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1"/>
  </r>
  <r>
    <n v="2279"/>
    <x v="1118"/>
    <x v="2"/>
    <x v="700"/>
    <d v="2011-07-01T00:00:00"/>
    <s v="Standard Class"/>
    <s v="LM-17065"/>
    <s v="Liz MacKendrick"/>
    <x v="0"/>
    <s v="United States"/>
    <s v="Southaven"/>
    <x v="35"/>
    <n v="38671"/>
    <x v="0"/>
    <s v="TEC-AC-10000109"/>
    <x v="2"/>
    <x v="11"/>
    <s v="Sony Micro Vault Click 16 GB USB 2.0 Flash Drive"/>
    <n v="223.96"/>
    <n v="4"/>
    <n v="0"/>
    <n v="53.750399999999999"/>
  </r>
  <r>
    <n v="2280"/>
    <x v="1119"/>
    <x v="3"/>
    <x v="505"/>
    <d v="2014-11-03T00:00:00"/>
    <s v="First Class"/>
    <s v="JK-15625"/>
    <s v="Jim Karlsson"/>
    <x v="0"/>
    <s v="United States"/>
    <s v="Seattle"/>
    <x v="4"/>
    <n v="98115"/>
    <x v="1"/>
    <s v="FUR-CH-10003833"/>
    <x v="0"/>
    <x v="1"/>
    <s v="Novimex Fabric Task Chair"/>
    <n v="97.567999999999998"/>
    <n v="2"/>
    <n v="0.2"/>
    <n v="-6.0979999999999999"/>
  </r>
  <r>
    <n v="2281"/>
    <x v="1119"/>
    <x v="3"/>
    <x v="505"/>
    <d v="2014-11-03T00:00:00"/>
    <s v="First Class"/>
    <s v="JK-15625"/>
    <s v="Jim Karlsson"/>
    <x v="0"/>
    <s v="United States"/>
    <s v="Seattle"/>
    <x v="4"/>
    <n v="98115"/>
    <x v="1"/>
    <s v="FUR-CH-10004289"/>
    <x v="0"/>
    <x v="1"/>
    <s v="Global Super Steno Chair"/>
    <n v="614.27200000000005"/>
    <n v="8"/>
    <n v="0.2"/>
    <n v="-23.0352"/>
  </r>
  <r>
    <n v="2282"/>
    <x v="1119"/>
    <x v="3"/>
    <x v="505"/>
    <d v="2014-11-03T00:00:00"/>
    <s v="First Class"/>
    <s v="JK-15625"/>
    <s v="Jim Karlsson"/>
    <x v="0"/>
    <s v="United States"/>
    <s v="Seattle"/>
    <x v="4"/>
    <n v="98115"/>
    <x v="1"/>
    <s v="FUR-BO-10004467"/>
    <x v="0"/>
    <x v="0"/>
    <s v="Bestar Classic Bookcase"/>
    <n v="199.98"/>
    <n v="2"/>
    <n v="0"/>
    <n v="37.996200000000002"/>
  </r>
  <r>
    <n v="2283"/>
    <x v="1120"/>
    <x v="0"/>
    <x v="323"/>
    <d v="2013-09-06T00:00:00"/>
    <s v="First Class"/>
    <s v="FM-14215"/>
    <s v="Filia McAdams"/>
    <x v="1"/>
    <s v="United States"/>
    <s v="Middletown"/>
    <x v="29"/>
    <n v="6457"/>
    <x v="3"/>
    <s v="OFF-PA-10002713"/>
    <x v="1"/>
    <x v="10"/>
    <s v="Adams Phone Message Book, 200 Message Capacity, 8 1/16” x 11”"/>
    <n v="48.16"/>
    <n v="7"/>
    <n v="0"/>
    <n v="22.153600000000001"/>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3-09T00:00:00"/>
    <s v="Standard Class"/>
    <s v="SF-20200"/>
    <s v="Sarah Foster"/>
    <x v="0"/>
    <s v="United States"/>
    <s v="New Castle"/>
    <x v="14"/>
    <n v="47362"/>
    <x v="2"/>
    <s v="OFF-AP-10002222"/>
    <x v="1"/>
    <x v="9"/>
    <s v="Staples"/>
    <n v="60.69"/>
    <n v="7"/>
    <n v="0"/>
    <n v="16.386299999999999"/>
  </r>
  <r>
    <n v="2286"/>
    <x v="1122"/>
    <x v="0"/>
    <x v="465"/>
    <d v="2013-05-09T00:00:00"/>
    <s v="First Class"/>
    <s v="PJ-18835"/>
    <s v="Patrick Jones"/>
    <x v="1"/>
    <s v="United States"/>
    <s v="Murfreesboro"/>
    <x v="18"/>
    <n v="37130"/>
    <x v="0"/>
    <s v="OFF-PA-10003971"/>
    <x v="1"/>
    <x v="10"/>
    <s v="Xerox 1965"/>
    <n v="14.35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d v="2014-06-14T00:00:00"/>
    <s v="First Class"/>
    <s v="BW-11200"/>
    <s v="Ben Wallace"/>
    <x v="0"/>
    <s v="United States"/>
    <s v="Los Angeles"/>
    <x v="1"/>
    <n v="90032"/>
    <x v="1"/>
    <s v="OFF-AR-10002375"/>
    <x v="1"/>
    <x v="6"/>
    <s v="Newell 351"/>
    <n v="16.399999999999999"/>
    <n v="5"/>
    <n v="0"/>
    <n v="4.7560000000000002"/>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7000000000003"/>
    <n v="3"/>
    <n v="0"/>
    <n v="77.751900000000006"/>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7999999999997"/>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8"/>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5"/>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8"/>
  </r>
  <r>
    <n v="2306"/>
    <x v="1134"/>
    <x v="0"/>
    <x v="443"/>
    <d v="2013-12-25T00:00:00"/>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1-10T00:00:00"/>
    <s v="Standard Class"/>
    <s v="SV-20935"/>
    <s v="Susan Vittorini"/>
    <x v="0"/>
    <s v="United States"/>
    <s v="New York City"/>
    <x v="15"/>
    <n v="10009"/>
    <x v="3"/>
    <s v="TEC-AC-10001432"/>
    <x v="2"/>
    <x v="11"/>
    <s v="Enermax Aurora Lite Keyboard"/>
    <n v="390.75"/>
    <n v="5"/>
    <n v="0"/>
    <n v="171.93"/>
  </r>
  <r>
    <n v="2309"/>
    <x v="1137"/>
    <x v="3"/>
    <x v="532"/>
    <d v="2014-06-13T00:00:00"/>
    <s v="First Class"/>
    <s v="BC-11125"/>
    <s v="Becky Castell"/>
    <x v="2"/>
    <s v="United States"/>
    <s v="Peoria"/>
    <x v="16"/>
    <n v="85345"/>
    <x v="1"/>
    <s v="FUR-CH-10001394"/>
    <x v="0"/>
    <x v="1"/>
    <s v="Global Leather Executive Chair"/>
    <n v="280.79199999999997"/>
    <n v="1"/>
    <n v="0.2"/>
    <n v="35.098999999999997"/>
  </r>
  <r>
    <n v="2310"/>
    <x v="1137"/>
    <x v="3"/>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532"/>
    <d v="2014-06-13T00:00:00"/>
    <s v="First Class"/>
    <s v="BC-11125"/>
    <s v="Becky Castell"/>
    <x v="2"/>
    <s v="United States"/>
    <s v="Peoria"/>
    <x v="16"/>
    <n v="85345"/>
    <x v="1"/>
    <s v="OFF-AR-10002956"/>
    <x v="1"/>
    <x v="6"/>
    <s v="Boston 16801 Nautilus Battery Pencil Sharpener"/>
    <n v="88.04"/>
    <n v="5"/>
    <n v="0.2"/>
    <n v="6.6029999999999998"/>
  </r>
  <r>
    <n v="2312"/>
    <x v="1137"/>
    <x v="3"/>
    <x v="532"/>
    <d v="2014-06-13T00:00:00"/>
    <s v="First Class"/>
    <s v="BC-11125"/>
    <s v="Becky Castell"/>
    <x v="2"/>
    <s v="United States"/>
    <s v="Peoria"/>
    <x v="16"/>
    <n v="85345"/>
    <x v="1"/>
    <s v="OFF-AR-10001955"/>
    <x v="1"/>
    <x v="6"/>
    <s v="Newell 319"/>
    <n v="15.872"/>
    <n v="1"/>
    <n v="0.2"/>
    <n v="1.984"/>
  </r>
  <r>
    <n v="2313"/>
    <x v="1137"/>
    <x v="3"/>
    <x v="532"/>
    <d v="2014-06-13T00:00:00"/>
    <s v="First Class"/>
    <s v="BC-11125"/>
    <s v="Becky Castell"/>
    <x v="2"/>
    <s v="United States"/>
    <s v="Peoria"/>
    <x v="16"/>
    <n v="85345"/>
    <x v="1"/>
    <s v="OFF-ST-10001809"/>
    <x v="1"/>
    <x v="4"/>
    <s v="Fellowes Officeware Wire Shelving"/>
    <n v="215.59200000000001"/>
    <n v="3"/>
    <n v="0.2"/>
    <n v="-48.508200000000002"/>
  </r>
  <r>
    <n v="2314"/>
    <x v="1138"/>
    <x v="3"/>
    <x v="228"/>
    <d v="2014-07-26T00:00:00"/>
    <s v="Standard Class"/>
    <s v="EM-13825"/>
    <s v="Elizabeth Moffitt"/>
    <x v="1"/>
    <s v="United States"/>
    <s v="Sioux Falls"/>
    <x v="44"/>
    <n v="57103"/>
    <x v="2"/>
    <s v="OFF-LA-10004093"/>
    <x v="1"/>
    <x v="2"/>
    <s v="Avery 486"/>
    <n v="14.62"/>
    <n v="2"/>
    <n v="0"/>
    <n v="6.8714000000000004"/>
  </r>
  <r>
    <n v="2315"/>
    <x v="1138"/>
    <x v="3"/>
    <x v="228"/>
    <d v="2014-07-26T00:00:00"/>
    <s v="Standard Class"/>
    <s v="EM-13825"/>
    <s v="Elizabeth Moffitt"/>
    <x v="1"/>
    <s v="United States"/>
    <s v="Sioux Falls"/>
    <x v="44"/>
    <n v="57103"/>
    <x v="2"/>
    <s v="OFF-AP-10002118"/>
    <x v="1"/>
    <x v="9"/>
    <s v="1.7 Cubic Foot Compact &quot;Cube&quot; Office Refrigerators"/>
    <n v="416.32"/>
    <n v="2"/>
    <n v="0"/>
    <n v="112.4064"/>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9"/>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
  </r>
  <r>
    <n v="2320"/>
    <x v="1139"/>
    <x v="1"/>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9"/>
  </r>
  <r>
    <n v="2323"/>
    <x v="1141"/>
    <x v="1"/>
    <x v="620"/>
    <d v="2013-01-03T00:00:00"/>
    <s v="Second Class"/>
    <s v="KC-16255"/>
    <s v="Karen Carlisle"/>
    <x v="1"/>
    <s v="United States"/>
    <s v="Henderson"/>
    <x v="0"/>
    <n v="42420"/>
    <x v="0"/>
    <s v="OFF-BI-10001072"/>
    <x v="1"/>
    <x v="8"/>
    <s v="GBC Clear Cover, 8-1/2 x 11, unpunched, 25 covers per pack"/>
    <n v="60.64"/>
    <n v="4"/>
    <n v="0"/>
    <n v="27.894400000000001"/>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8"/>
    <n v="12"/>
    <n v="0"/>
    <n v="167.80799999999999"/>
  </r>
  <r>
    <n v="2326"/>
    <x v="1142"/>
    <x v="1"/>
    <x v="426"/>
    <d v="2012-09-19T00:00:00"/>
    <s v="Second Class"/>
    <s v="BM-11575"/>
    <s v="Brendan Murry"/>
    <x v="1"/>
    <s v="United States"/>
    <s v="New York City"/>
    <x v="15"/>
    <n v="10035"/>
    <x v="3"/>
    <s v="OFF-BI-10002082"/>
    <x v="1"/>
    <x v="8"/>
    <s v="GBC Twin Loop Wire Binding Elements"/>
    <n v="79.872"/>
    <n v="3"/>
    <n v="0.2"/>
    <n v="29.952000000000002"/>
  </r>
  <r>
    <n v="2327"/>
    <x v="1142"/>
    <x v="1"/>
    <x v="426"/>
    <d v="2012-09-19T00:00:00"/>
    <s v="Second Class"/>
    <s v="BM-11575"/>
    <s v="Brendan Murry"/>
    <x v="1"/>
    <s v="United States"/>
    <s v="New York City"/>
    <x v="15"/>
    <n v="10035"/>
    <x v="3"/>
    <s v="FUR-BO-10004709"/>
    <x v="0"/>
    <x v="0"/>
    <s v="Bush Westfield Collection Bookcases, Medium Cherry Finish"/>
    <n v="46.384"/>
    <n v="1"/>
    <n v="0.2"/>
    <n v="1.1596"/>
  </r>
  <r>
    <n v="2328"/>
    <x v="1142"/>
    <x v="1"/>
    <x v="426"/>
    <d v="2012-09-19T00:00:00"/>
    <s v="Second Class"/>
    <s v="BM-11575"/>
    <s v="Brendan Murry"/>
    <x v="1"/>
    <s v="United States"/>
    <s v="New York City"/>
    <x v="15"/>
    <n v="10035"/>
    <x v="3"/>
    <s v="OFF-PA-10002365"/>
    <x v="1"/>
    <x v="10"/>
    <s v="Xerox 1967"/>
    <n v="12.96"/>
    <n v="2"/>
    <n v="0"/>
    <n v="6.2207999999999997"/>
  </r>
  <r>
    <n v="2329"/>
    <x v="1143"/>
    <x v="3"/>
    <x v="397"/>
    <d v="2014-09-27T00:00:00"/>
    <s v="First Class"/>
    <s v="KN-16705"/>
    <s v="Kristina Nunn"/>
    <x v="2"/>
    <s v="United States"/>
    <s v="Fort Collins"/>
    <x v="22"/>
    <n v="80525"/>
    <x v="1"/>
    <s v="OFF-EN-10004147"/>
    <x v="1"/>
    <x v="12"/>
    <s v="Wausau Papers Astrobrights Colored Envelopes"/>
    <n v="14.35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446"/>
    <d v="2013-09-27T00:00:00"/>
    <s v="Second Class"/>
    <s v="LA-16780"/>
    <s v="Laura Armstrong"/>
    <x v="1"/>
    <s v="United States"/>
    <s v="Los Angeles"/>
    <x v="1"/>
    <n v="90004"/>
    <x v="1"/>
    <s v="OFF-ST-10000642"/>
    <x v="1"/>
    <x v="4"/>
    <s v="Tennsco Lockers, Gray"/>
    <n v="41.96"/>
    <n v="2"/>
    <n v="0"/>
    <n v="2.9371999999999998"/>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1999999999998"/>
  </r>
  <r>
    <n v="2335"/>
    <x v="1147"/>
    <x v="2"/>
    <x v="587"/>
    <d v="2011-10-04T00:00:00"/>
    <s v="Standard Class"/>
    <s v="KW-16570"/>
    <s v="Kelly Williams"/>
    <x v="0"/>
    <s v="United States"/>
    <s v="Clarksville"/>
    <x v="18"/>
    <n v="37042"/>
    <x v="0"/>
    <s v="OFF-AP-10000696"/>
    <x v="1"/>
    <x v="9"/>
    <s v="Holmes Odor Grabber"/>
    <n v="69.215999999999994"/>
    <n v="6"/>
    <n v="0.2"/>
    <n v="11.2476"/>
  </r>
  <r>
    <n v="2336"/>
    <x v="1148"/>
    <x v="3"/>
    <x v="389"/>
    <d v="2014-12-11T00:00:00"/>
    <s v="Same Day"/>
    <s v="CC-12220"/>
    <s v="Chris Cortes"/>
    <x v="0"/>
    <s v="United States"/>
    <s v="Fairfield"/>
    <x v="29"/>
    <n v="6824"/>
    <x v="3"/>
    <s v="OFF-EN-10004030"/>
    <x v="1"/>
    <x v="12"/>
    <s v="Convenience Packs of Business Envelopes"/>
    <n v="10.86"/>
    <n v="3"/>
    <n v="0"/>
    <n v="5.1041999999999996"/>
  </r>
  <r>
    <n v="2337"/>
    <x v="1148"/>
    <x v="3"/>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709"/>
    <d v="2011-08-23T00:00:00"/>
    <s v="Same Day"/>
    <s v="RH-19495"/>
    <s v="Rick Hansen"/>
    <x v="0"/>
    <s v="United States"/>
    <s v="New York City"/>
    <x v="15"/>
    <n v="10009"/>
    <x v="3"/>
    <s v="OFF-PA-10003936"/>
    <x v="1"/>
    <x v="10"/>
    <s v="Xerox 1994"/>
    <n v="25.92"/>
    <n v="4"/>
    <n v="0"/>
    <n v="12.441599999999999"/>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2"/>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200000000001"/>
    <n v="3"/>
    <n v="0.2"/>
    <n v="-29.343599999999999"/>
  </r>
  <r>
    <n v="2345"/>
    <x v="1154"/>
    <x v="0"/>
    <x v="712"/>
    <d v="2013-02-28T00:00:00"/>
    <s v="Standard Class"/>
    <s v="PV-18985"/>
    <s v="Paul Van Hugh"/>
    <x v="2"/>
    <s v="United States"/>
    <s v="Milwaukee"/>
    <x v="6"/>
    <n v="53209"/>
    <x v="2"/>
    <s v="OFF-AP-10001205"/>
    <x v="1"/>
    <x v="9"/>
    <s v="Belkin 5 Outlet SurgeMaster Power Centers"/>
    <n v="490.32"/>
    <n v="9"/>
    <n v="0"/>
    <n v="137.28960000000001"/>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69"/>
    <d v="2013-03-19T00:00:00"/>
    <s v="Standard Class"/>
    <s v="LT-17110"/>
    <s v="Liz Thompson"/>
    <x v="0"/>
    <s v="United States"/>
    <s v="San Antonio"/>
    <x v="5"/>
    <n v="78207"/>
    <x v="2"/>
    <s v="OFF-BI-10004141"/>
    <x v="1"/>
    <x v="8"/>
    <s v="Insertable Tab Indexes For Data Binders"/>
    <n v="1.272"/>
    <n v="2"/>
    <n v="0.8"/>
    <n v="-2.1623999999999999"/>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39999999999991"/>
    <n v="6"/>
    <n v="0.2"/>
    <n v="3.1583999999999999"/>
  </r>
  <r>
    <n v="2350"/>
    <x v="1156"/>
    <x v="3"/>
    <x v="574"/>
    <d v="2014-12-04T00:00:00"/>
    <s v="Same Day"/>
    <s v="AM-10360"/>
    <s v="Alice McCarthy"/>
    <x v="1"/>
    <s v="United States"/>
    <s v="Los Angeles"/>
    <x v="1"/>
    <n v="90032"/>
    <x v="1"/>
    <s v="OFF-BI-10000632"/>
    <x v="1"/>
    <x v="8"/>
    <s v="Satellite Sectional Post Binders"/>
    <n v="69.456000000000003"/>
    <n v="2"/>
    <n v="0.2"/>
    <n v="22.5732"/>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299999999999"/>
  </r>
  <r>
    <n v="2357"/>
    <x v="1157"/>
    <x v="1"/>
    <x v="284"/>
    <d v="2012-09-02T00:00:00"/>
    <s v="First Class"/>
    <s v="SC-20260"/>
    <s v="Scott Cohen"/>
    <x v="1"/>
    <s v="United States"/>
    <s v="San Francisco"/>
    <x v="1"/>
    <n v="94122"/>
    <x v="1"/>
    <s v="TEC-MA-10000597"/>
    <x v="2"/>
    <x v="15"/>
    <s v="Lexmark S315 Color Inkjet Printer"/>
    <n v="239.976"/>
    <n v="3"/>
    <n v="0.2"/>
    <n v="80.991900000000001"/>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
    <n v="5"/>
    <n v="0.7"/>
    <n v="-10.054"/>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2"/>
    <n v="1"/>
    <n v="0.2"/>
    <n v="-18.1068"/>
  </r>
  <r>
    <n v="2368"/>
    <x v="1162"/>
    <x v="3"/>
    <x v="516"/>
    <d v="2014-02-14T00:00:00"/>
    <s v="First Class"/>
    <s v="MN-17935"/>
    <s v="Michael Nguyen"/>
    <x v="0"/>
    <s v="United States"/>
    <s v="Clinton"/>
    <x v="39"/>
    <n v="20735"/>
    <x v="3"/>
    <s v="OFF-PA-10002464"/>
    <x v="1"/>
    <x v="10"/>
    <s v="HP Office Recycled Paper (20Lb. and 87 Bright)"/>
    <n v="23.12"/>
    <n v="4"/>
    <n v="0"/>
    <n v="11.328799999999999"/>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d v="2013-09-28T00:00:00"/>
    <s v="Standard Class"/>
    <s v="KL-16555"/>
    <s v="Kelly Lampkin"/>
    <x v="1"/>
    <s v="United States"/>
    <s v="Fairfield"/>
    <x v="24"/>
    <n v="45014"/>
    <x v="3"/>
    <s v="OFF-AR-10000315"/>
    <x v="1"/>
    <x v="6"/>
    <s v="Dixon Ticonderoga Maple Cedar Pencil, #2"/>
    <n v="4.9119999999999999"/>
    <n v="2"/>
    <n v="0.2"/>
    <n v="0.307"/>
  </r>
  <r>
    <n v="2371"/>
    <x v="1164"/>
    <x v="3"/>
    <x v="437"/>
    <d v="2014-07-10T00:00:00"/>
    <s v="Second Class"/>
    <s v="MP-17965"/>
    <s v="Michael Paige"/>
    <x v="1"/>
    <s v="United States"/>
    <s v="Warwick"/>
    <x v="34"/>
    <n v="2886"/>
    <x v="3"/>
    <s v="TEC-AC-10004353"/>
    <x v="2"/>
    <x v="11"/>
    <s v="Hypercom P1300 Pinpad"/>
    <n v="252"/>
    <n v="4"/>
    <n v="0"/>
    <n v="93.24"/>
  </r>
  <r>
    <n v="2372"/>
    <x v="1165"/>
    <x v="0"/>
    <x v="274"/>
    <d v="2013-07-12T00:00:00"/>
    <s v="Second Class"/>
    <s v="BF-11020"/>
    <s v="Barry Französisch"/>
    <x v="1"/>
    <s v="United States"/>
    <s v="Aurora"/>
    <x v="10"/>
    <n v="60505"/>
    <x v="2"/>
    <s v="FUR-FU-10004973"/>
    <x v="0"/>
    <x v="5"/>
    <s v="Flat Face Poster Frame"/>
    <n v="60.287999999999997"/>
    <n v="8"/>
    <n v="0.6"/>
    <n v="-27.1296"/>
  </r>
  <r>
    <n v="2373"/>
    <x v="1165"/>
    <x v="0"/>
    <x v="274"/>
    <d v="2013-07-12T00:00:00"/>
    <s v="Second Class"/>
    <s v="BF-11020"/>
    <s v="Barry Französisch"/>
    <x v="1"/>
    <s v="United States"/>
    <s v="Aurora"/>
    <x v="10"/>
    <n v="60505"/>
    <x v="2"/>
    <s v="OFF-FA-10000936"/>
    <x v="1"/>
    <x v="13"/>
    <s v="Acco Hot Clips Clips to Go"/>
    <n v="2.6320000000000001"/>
    <n v="1"/>
    <n v="0.2"/>
    <n v="0.82250000000000001"/>
  </r>
  <r>
    <n v="2374"/>
    <x v="1165"/>
    <x v="0"/>
    <x v="274"/>
    <d v="2013-07-12T00:00:00"/>
    <s v="Second Class"/>
    <s v="BF-11020"/>
    <s v="Barry Französisch"/>
    <x v="1"/>
    <s v="United States"/>
    <s v="Aurora"/>
    <x v="10"/>
    <n v="60505"/>
    <x v="2"/>
    <s v="OFF-PA-10001609"/>
    <x v="1"/>
    <x v="10"/>
    <s v="Tops Wirebound Message Log Books"/>
    <n v="23.687999999999999"/>
    <n v="9"/>
    <n v="0.2"/>
    <n v="7.6985999999999999"/>
  </r>
  <r>
    <n v="2375"/>
    <x v="1165"/>
    <x v="0"/>
    <x v="274"/>
    <d v="2013-07-12T00:00:00"/>
    <s v="Second Class"/>
    <s v="BF-11020"/>
    <s v="Barry Französisch"/>
    <x v="1"/>
    <s v="United States"/>
    <s v="Aurora"/>
    <x v="10"/>
    <n v="60505"/>
    <x v="2"/>
    <s v="FUR-CH-10000785"/>
    <x v="0"/>
    <x v="1"/>
    <s v="Global Ergonomic Managers Chair"/>
    <n v="253.37200000000001"/>
    <n v="2"/>
    <n v="0.3"/>
    <n v="-14.478400000000001"/>
  </r>
  <r>
    <n v="2376"/>
    <x v="1166"/>
    <x v="3"/>
    <x v="714"/>
    <d v="2014-01-31T00:00:00"/>
    <s v="Standard Class"/>
    <s v="TP-21130"/>
    <s v="Theone Pippenger"/>
    <x v="0"/>
    <s v="United States"/>
    <s v="Smyrna"/>
    <x v="32"/>
    <n v="30080"/>
    <x v="0"/>
    <s v="OFF-FA-10000053"/>
    <x v="1"/>
    <x v="13"/>
    <s v="Revere Boxed Rubber Bands by Revere"/>
    <n v="5.67"/>
    <n v="3"/>
    <n v="0"/>
    <n v="0.1134"/>
  </r>
  <r>
    <n v="2377"/>
    <x v="1167"/>
    <x v="2"/>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710"/>
    <d v="2011-08-21T00:00:00"/>
    <s v="Second Class"/>
    <s v="MS-17770"/>
    <s v="Maxwell Schwartz"/>
    <x v="0"/>
    <s v="United States"/>
    <s v="Columbus"/>
    <x v="24"/>
    <n v="43229"/>
    <x v="3"/>
    <s v="OFF-SU-10004768"/>
    <x v="1"/>
    <x v="14"/>
    <s v="Acme Kleencut Forged Steel Scissors"/>
    <n v="9.1839999999999993"/>
    <n v="2"/>
    <n v="0.2"/>
    <n v="1.1479999999999999"/>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
  </r>
  <r>
    <n v="2381"/>
    <x v="1169"/>
    <x v="0"/>
    <x v="715"/>
    <d v="2013-05-11T00:00:00"/>
    <s v="Standard Class"/>
    <s v="BE-11455"/>
    <s v="Brad Eason"/>
    <x v="2"/>
    <s v="United States"/>
    <s v="Lorain"/>
    <x v="24"/>
    <n v="44052"/>
    <x v="3"/>
    <s v="OFF-PA-10002581"/>
    <x v="1"/>
    <x v="10"/>
    <s v="Xerox 1951"/>
    <n v="49.567999999999998"/>
    <n v="2"/>
    <n v="0.2"/>
    <n v="15.49"/>
  </r>
  <r>
    <n v="2382"/>
    <x v="1169"/>
    <x v="0"/>
    <x v="715"/>
    <d v="2013-05-11T00:00:00"/>
    <s v="Standard Class"/>
    <s v="BE-11455"/>
    <s v="Brad Eason"/>
    <x v="2"/>
    <s v="United States"/>
    <s v="Lorain"/>
    <x v="24"/>
    <n v="44052"/>
    <x v="3"/>
    <s v="FUR-FU-10004848"/>
    <x v="0"/>
    <x v="5"/>
    <s v="DAX Solid Wood Frames"/>
    <n v="54.712000000000003"/>
    <n v="7"/>
    <n v="0.2"/>
    <n v="11.626300000000001"/>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
    <n v="4"/>
    <n v="0.2"/>
    <n v="62.747999999999998"/>
  </r>
  <r>
    <n v="2386"/>
    <x v="1170"/>
    <x v="3"/>
    <x v="613"/>
    <d v="2014-03-27T00:00:00"/>
    <s v="First Class"/>
    <s v="CV-12295"/>
    <s v="Christina VanderZanden"/>
    <x v="0"/>
    <s v="United States"/>
    <s v="Fresno"/>
    <x v="1"/>
    <n v="93727"/>
    <x v="1"/>
    <s v="TEC-PH-10000141"/>
    <x v="2"/>
    <x v="7"/>
    <s v="Clearsounds A400"/>
    <n v="211.16800000000001"/>
    <n v="4"/>
    <n v="0.2"/>
    <n v="15.8376"/>
  </r>
  <r>
    <n v="2387"/>
    <x v="1170"/>
    <x v="3"/>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295"/>
    <d v="2012-12-15T00:00:00"/>
    <s v="First Class"/>
    <s v="DK-13375"/>
    <s v="Dennis Kane"/>
    <x v="0"/>
    <s v="United States"/>
    <s v="San Diego"/>
    <x v="1"/>
    <n v="92105"/>
    <x v="1"/>
    <s v="OFF-FA-10001229"/>
    <x v="1"/>
    <x v="13"/>
    <s v="Staples"/>
    <n v="7.86"/>
    <n v="2"/>
    <n v="0"/>
    <n v="3.6156000000000001"/>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3999999999998"/>
  </r>
  <r>
    <n v="2391"/>
    <x v="1172"/>
    <x v="1"/>
    <x v="401"/>
    <d v="2012-12-10T00:00:00"/>
    <s v="Standard Class"/>
    <s v="SG-20605"/>
    <s v="Speros Goranitis"/>
    <x v="0"/>
    <s v="United States"/>
    <s v="New York City"/>
    <x v="15"/>
    <n v="10009"/>
    <x v="3"/>
    <s v="OFF-PA-10001184"/>
    <x v="1"/>
    <x v="10"/>
    <s v="Xerox 1903"/>
    <n v="41.86"/>
    <n v="7"/>
    <n v="0"/>
    <n v="20.511399999999998"/>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x v="1172"/>
    <x v="1"/>
    <x v="401"/>
    <d v="2012-12-10T00:00:00"/>
    <s v="Standard Class"/>
    <s v="SG-20605"/>
    <s v="Speros Goranitis"/>
    <x v="0"/>
    <s v="United States"/>
    <s v="New York City"/>
    <x v="15"/>
    <n v="10009"/>
    <x v="3"/>
    <s v="FUR-FU-10002878"/>
    <x v="0"/>
    <x v="5"/>
    <s v="Seth Thomas 14&quot; Day/Date Wall Clock"/>
    <n v="113.92"/>
    <n v="4"/>
    <n v="0"/>
    <n v="42.150399999999998"/>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59999999999998"/>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8000000000002"/>
  </r>
  <r>
    <n v="2400"/>
    <x v="1176"/>
    <x v="3"/>
    <x v="428"/>
    <d v="2014-09-16T00:00:00"/>
    <s v="Standard Class"/>
    <s v="SB-20290"/>
    <s v="Sean Braxton"/>
    <x v="1"/>
    <s v="United States"/>
    <s v="Florence"/>
    <x v="20"/>
    <n v="29501"/>
    <x v="0"/>
    <s v="OFF-ST-10001809"/>
    <x v="1"/>
    <x v="4"/>
    <s v="Fellowes Officeware Wire Shelving"/>
    <n v="628.80999999999995"/>
    <n v="7"/>
    <n v="0"/>
    <n v="12.5762"/>
  </r>
  <r>
    <n v="2401"/>
    <x v="1176"/>
    <x v="3"/>
    <x v="428"/>
    <d v="2014-09-16T00:00:00"/>
    <s v="Standard Class"/>
    <s v="SB-20290"/>
    <s v="Sean Braxton"/>
    <x v="1"/>
    <s v="United States"/>
    <s v="Florence"/>
    <x v="20"/>
    <n v="29501"/>
    <x v="0"/>
    <s v="OFF-ST-10002214"/>
    <x v="1"/>
    <x v="4"/>
    <s v="X-Rack File for Hanging Folders"/>
    <n v="56.45"/>
    <n v="5"/>
    <n v="0"/>
    <n v="14.677"/>
  </r>
  <r>
    <n v="2402"/>
    <x v="1177"/>
    <x v="3"/>
    <x v="719"/>
    <d v="2014-04-05T00:00:00"/>
    <s v="Second Class"/>
    <s v="AS-10090"/>
    <s v="Adam Shillingsburg"/>
    <x v="0"/>
    <s v="United States"/>
    <s v="Springfield"/>
    <x v="25"/>
    <n v="65807"/>
    <x v="2"/>
    <s v="OFF-ST-10000649"/>
    <x v="1"/>
    <x v="4"/>
    <s v="Hanging Personal Folder File"/>
    <n v="94.2"/>
    <n v="6"/>
    <n v="0"/>
    <n v="23.55"/>
  </r>
  <r>
    <n v="2403"/>
    <x v="1177"/>
    <x v="3"/>
    <x v="719"/>
    <d v="2014-04-05T00:00:00"/>
    <s v="Second Class"/>
    <s v="AS-10090"/>
    <s v="Adam Shillingsburg"/>
    <x v="0"/>
    <s v="United States"/>
    <s v="Springfield"/>
    <x v="25"/>
    <n v="65807"/>
    <x v="2"/>
    <s v="OFF-EN-10001990"/>
    <x v="1"/>
    <x v="12"/>
    <s v="Staples"/>
    <n v="28.4"/>
    <n v="5"/>
    <n v="0"/>
    <n v="13.348000000000001"/>
  </r>
  <r>
    <n v="2404"/>
    <x v="1178"/>
    <x v="0"/>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566"/>
    <d v="2014-10-12T00:00:00"/>
    <s v="Standard Class"/>
    <s v="MG-18145"/>
    <s v="Mike Gockenbach"/>
    <x v="0"/>
    <s v="United States"/>
    <s v="Los Angeles"/>
    <x v="1"/>
    <n v="90045"/>
    <x v="1"/>
    <s v="TEC-AC-10002049"/>
    <x v="2"/>
    <x v="11"/>
    <s v="Logitech G19 Programmable Gaming Keyboard"/>
    <n v="1115.9100000000001"/>
    <n v="9"/>
    <n v="0"/>
    <n v="200.8638"/>
  </r>
  <r>
    <n v="2406"/>
    <x v="1179"/>
    <x v="3"/>
    <x v="566"/>
    <d v="2014-10-12T00:00:00"/>
    <s v="Standard Class"/>
    <s v="MG-18145"/>
    <s v="Mike Gockenbach"/>
    <x v="0"/>
    <s v="United States"/>
    <s v="Los Angeles"/>
    <x v="1"/>
    <n v="90045"/>
    <x v="1"/>
    <s v="TEC-PH-10003555"/>
    <x v="2"/>
    <x v="7"/>
    <s v="Motorola HK250 Universal Bluetooth Headset"/>
    <n v="128.744"/>
    <n v="7"/>
    <n v="0.2"/>
    <n v="-28.967400000000001"/>
  </r>
  <r>
    <n v="2407"/>
    <x v="1179"/>
    <x v="3"/>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d v="2014-03-26T00:00:00"/>
    <s v="First Class"/>
    <s v="BE-11335"/>
    <s v="Bill Eplett"/>
    <x v="2"/>
    <s v="United States"/>
    <s v="San Francisco"/>
    <x v="1"/>
    <n v="94122"/>
    <x v="1"/>
    <s v="FUR-FU-10000758"/>
    <x v="0"/>
    <x v="5"/>
    <s v="DAX Natural Wood-Tone Poster Frame"/>
    <n v="211.84"/>
    <n v="8"/>
    <n v="0"/>
    <n v="76.2624"/>
  </r>
  <r>
    <n v="2411"/>
    <x v="1182"/>
    <x v="2"/>
    <x v="601"/>
    <d v="2011-08-06T00:00:00"/>
    <s v="Standard Class"/>
    <s v="AS-10630"/>
    <s v="Ann Steele"/>
    <x v="2"/>
    <s v="United States"/>
    <s v="Philadelphia"/>
    <x v="9"/>
    <n v="19120"/>
    <x v="3"/>
    <s v="OFF-FA-10000992"/>
    <x v="1"/>
    <x v="13"/>
    <s v="Acco Clips to Go Binder Clips, 24 Clips in Two Sizes"/>
    <n v="5.68"/>
    <n v="2"/>
    <n v="0.2"/>
    <n v="1.917"/>
  </r>
  <r>
    <n v="2412"/>
    <x v="1183"/>
    <x v="1"/>
    <x v="722"/>
    <d v="2012-06-09T00:00:00"/>
    <s v="Second Class"/>
    <s v="EM-13810"/>
    <s v="Eleni McCrary"/>
    <x v="1"/>
    <s v="United States"/>
    <s v="Los Angeles"/>
    <x v="1"/>
    <n v="90036"/>
    <x v="1"/>
    <s v="OFF-BI-10004187"/>
    <x v="1"/>
    <x v="8"/>
    <s v="Staples"/>
    <n v="7.52"/>
    <n v="5"/>
    <n v="0.2"/>
    <n v="2.6320000000000001"/>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399999999996"/>
    <n v="3"/>
    <n v="0.2"/>
    <n v="31.453199999999999"/>
  </r>
  <r>
    <n v="2415"/>
    <x v="1185"/>
    <x v="0"/>
    <x v="723"/>
    <d v="2014-01-03T00:00:00"/>
    <s v="Standard Class"/>
    <s v="TB-21595"/>
    <s v="Troy Blackwell"/>
    <x v="0"/>
    <s v="United States"/>
    <s v="Milwaukee"/>
    <x v="6"/>
    <n v="53209"/>
    <x v="2"/>
    <s v="FUR-CH-10001714"/>
    <x v="0"/>
    <x v="1"/>
    <s v="Global Leather &amp; Oak Executive Chair, Burgundy"/>
    <n v="754.45"/>
    <n v="5"/>
    <n v="0"/>
    <n v="60.356000000000002"/>
  </r>
  <r>
    <n v="2416"/>
    <x v="1186"/>
    <x v="1"/>
    <x v="380"/>
    <d v="2012-07-11T00:00:00"/>
    <s v="Standard Class"/>
    <s v="PP-18955"/>
    <s v="Paul Prost"/>
    <x v="2"/>
    <s v="United States"/>
    <s v="Holyoke"/>
    <x v="31"/>
    <n v="1040"/>
    <x v="3"/>
    <s v="FUR-BO-10002824"/>
    <x v="0"/>
    <x v="0"/>
    <s v="Bush Mission Pointe Library"/>
    <n v="301.95999999999998"/>
    <n v="2"/>
    <n v="0"/>
    <n v="60.392000000000003"/>
  </r>
  <r>
    <n v="2417"/>
    <x v="1187"/>
    <x v="3"/>
    <x v="386"/>
    <d v="2014-10-19T00:00:00"/>
    <s v="Standard Class"/>
    <s v="ML-18040"/>
    <s v="Michelle Lonsdale"/>
    <x v="1"/>
    <s v="United States"/>
    <s v="Albuquerque"/>
    <x v="27"/>
    <n v="87105"/>
    <x v="1"/>
    <s v="TEC-AC-10002842"/>
    <x v="2"/>
    <x v="11"/>
    <s v="WD My Passport Ultra 2TB Portable External Hard Drive"/>
    <n v="595"/>
    <n v="5"/>
    <n v="0"/>
    <n v="95.2"/>
  </r>
  <r>
    <n v="2418"/>
    <x v="1187"/>
    <x v="3"/>
    <x v="386"/>
    <d v="2014-10-19T00:00:00"/>
    <s v="Standard Class"/>
    <s v="ML-18040"/>
    <s v="Michelle Lonsdale"/>
    <x v="1"/>
    <s v="United States"/>
    <s v="Albuquerque"/>
    <x v="27"/>
    <n v="87105"/>
    <x v="1"/>
    <s v="OFF-BI-10002082"/>
    <x v="1"/>
    <x v="8"/>
    <s v="GBC Twin Loop Wire Binding Elements"/>
    <n v="79.872"/>
    <n v="3"/>
    <n v="0.2"/>
    <n v="29.952000000000002"/>
  </r>
  <r>
    <n v="2419"/>
    <x v="1188"/>
    <x v="0"/>
    <x v="206"/>
    <d v="2013-05-29T00:00:00"/>
    <s v="Standard Class"/>
    <s v="LC-16930"/>
    <s v="Linda Cazamias"/>
    <x v="1"/>
    <s v="United States"/>
    <s v="Sparks"/>
    <x v="33"/>
    <n v="89431"/>
    <x v="1"/>
    <s v="TEC-MA-10000112"/>
    <x v="2"/>
    <x v="15"/>
    <s v="Panasonic KX MB2061 Multifunction Printer"/>
    <n v="2396.4"/>
    <n v="10"/>
    <n v="0.2"/>
    <n v="179.7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39999999999997"/>
    <n v="2"/>
    <n v="0.2"/>
    <n v="3.2616000000000001"/>
  </r>
  <r>
    <n v="2424"/>
    <x v="1191"/>
    <x v="3"/>
    <x v="53"/>
    <d v="2014-12-31T00:00:00"/>
    <s v="Standard Class"/>
    <s v="SV-20935"/>
    <s v="Susan Vittorini"/>
    <x v="0"/>
    <s v="United States"/>
    <s v="Fairfield"/>
    <x v="24"/>
    <n v="45014"/>
    <x v="3"/>
    <s v="TEC-AC-10002473"/>
    <x v="2"/>
    <x v="11"/>
    <s v="Maxell 4.7GB DVD-R"/>
    <n v="158.928"/>
    <n v="7"/>
    <n v="0.2"/>
    <n v="41.718600000000002"/>
  </r>
  <r>
    <n v="2425"/>
    <x v="1191"/>
    <x v="3"/>
    <x v="53"/>
    <d v="2014-12-31T00:00:00"/>
    <s v="Standard Class"/>
    <s v="SV-20935"/>
    <s v="Susan Vittorini"/>
    <x v="0"/>
    <s v="United States"/>
    <s v="Fairfield"/>
    <x v="24"/>
    <n v="45014"/>
    <x v="3"/>
    <s v="OFF-BI-10000632"/>
    <x v="1"/>
    <x v="8"/>
    <s v="Satellite Sectional Post Binders"/>
    <n v="13.023"/>
    <n v="1"/>
    <n v="0.7"/>
    <n v="-10.4184"/>
  </r>
  <r>
    <n v="2426"/>
    <x v="1191"/>
    <x v="3"/>
    <x v="53"/>
    <d v="2014-12-31T00:00:00"/>
    <s v="Standard Class"/>
    <s v="SV-20935"/>
    <s v="Susan Vittorini"/>
    <x v="0"/>
    <s v="United States"/>
    <s v="Fairfield"/>
    <x v="24"/>
    <n v="45014"/>
    <x v="3"/>
    <s v="FUR-TA-10002645"/>
    <x v="0"/>
    <x v="3"/>
    <s v="Hon Rectangular Conference Tables"/>
    <n v="273.06"/>
    <n v="2"/>
    <n v="0.4"/>
    <n v="-104.673"/>
  </r>
  <r>
    <n v="2427"/>
    <x v="1191"/>
    <x v="3"/>
    <x v="53"/>
    <d v="2014-12-31T00:00:00"/>
    <s v="Standard Class"/>
    <s v="SV-20935"/>
    <s v="Susan Vittorini"/>
    <x v="0"/>
    <s v="United States"/>
    <s v="Fairfield"/>
    <x v="24"/>
    <n v="45014"/>
    <x v="3"/>
    <s v="OFF-FA-10002975"/>
    <x v="1"/>
    <x v="13"/>
    <s v="Staples"/>
    <n v="39.311999999999998"/>
    <n v="13"/>
    <n v="0.2"/>
    <n v="12.776400000000001"/>
  </r>
  <r>
    <n v="2428"/>
    <x v="1192"/>
    <x v="0"/>
    <x v="725"/>
    <d v="2013-06-18T00:00:00"/>
    <s v="Standard Class"/>
    <s v="MZ-17515"/>
    <s v="Mary Zewe"/>
    <x v="1"/>
    <s v="United States"/>
    <s v="Arlington"/>
    <x v="5"/>
    <n v="76017"/>
    <x v="2"/>
    <s v="OFF-BI-10003784"/>
    <x v="1"/>
    <x v="8"/>
    <s v="Computer Printout Index Tabs"/>
    <n v="1.3440000000000001"/>
    <n v="4"/>
    <n v="0.8"/>
    <n v="-2.1503999999999999"/>
  </r>
  <r>
    <n v="2429"/>
    <x v="1192"/>
    <x v="0"/>
    <x v="725"/>
    <d v="2013-06-18T00:00:00"/>
    <s v="Standard Class"/>
    <s v="MZ-17515"/>
    <s v="Mary Zewe"/>
    <x v="1"/>
    <s v="United States"/>
    <s v="Arlington"/>
    <x v="5"/>
    <n v="76017"/>
    <x v="2"/>
    <s v="OFF-BI-10001617"/>
    <x v="1"/>
    <x v="8"/>
    <s v="GBC Wire Binding Combs"/>
    <n v="8.2720000000000002"/>
    <n v="4"/>
    <n v="0.8"/>
    <n v="-13.6488"/>
  </r>
  <r>
    <n v="2430"/>
    <x v="1192"/>
    <x v="0"/>
    <x v="725"/>
    <d v="2013-06-18T00:00:00"/>
    <s v="Standard Class"/>
    <s v="MZ-17515"/>
    <s v="Mary Zewe"/>
    <x v="1"/>
    <s v="United States"/>
    <s v="Arlington"/>
    <x v="5"/>
    <n v="76017"/>
    <x v="2"/>
    <s v="FUR-FU-10004415"/>
    <x v="0"/>
    <x v="5"/>
    <s v="Stacking Tray, Side-Loading, Legal, Smoke"/>
    <n v="12.544"/>
    <n v="7"/>
    <n v="0.6"/>
    <n v="-9.0944000000000003"/>
  </r>
  <r>
    <n v="2431"/>
    <x v="1193"/>
    <x v="3"/>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116"/>
    <d v="2015-01-03T00:00:00"/>
    <s v="Standard Class"/>
    <s v="HM-14860"/>
    <s v="Harry Marie"/>
    <x v="1"/>
    <s v="United States"/>
    <s v="Seattle"/>
    <x v="4"/>
    <n v="98103"/>
    <x v="1"/>
    <s v="FUR-FU-10001935"/>
    <x v="0"/>
    <x v="5"/>
    <s v="3M Hangers With Command Adhesive"/>
    <n v="7.4"/>
    <n v="2"/>
    <n v="0"/>
    <n v="3.0339999999999998"/>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8000000000002"/>
    <n v="4"/>
    <n v="0.2"/>
    <n v="4.0776000000000003"/>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400000000004"/>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39999999999999"/>
    <n v="2"/>
    <n v="0.2"/>
    <n v="2.1736"/>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6"/>
    <n v="2"/>
    <n v="0.3"/>
    <n v="-19.918399999999998"/>
  </r>
  <r>
    <n v="2443"/>
    <x v="1201"/>
    <x v="0"/>
    <x v="730"/>
    <d v="2013-05-28T00:00:00"/>
    <s v="Standard Class"/>
    <s v="AF-10870"/>
    <s v="Art Ferguson"/>
    <x v="0"/>
    <s v="United States"/>
    <s v="Passaic"/>
    <x v="30"/>
    <n v="7055"/>
    <x v="3"/>
    <s v="OFF-AP-10003217"/>
    <x v="1"/>
    <x v="9"/>
    <s v="Eureka Sanitaire  Commercial Upright"/>
    <n v="662.84"/>
    <n v="4"/>
    <n v="0"/>
    <n v="172.33840000000001"/>
  </r>
  <r>
    <n v="2444"/>
    <x v="1201"/>
    <x v="0"/>
    <x v="730"/>
    <d v="2013-05-28T00:00:00"/>
    <s v="Standard Class"/>
    <s v="AF-10870"/>
    <s v="Art Ferguson"/>
    <x v="0"/>
    <s v="United States"/>
    <s v="Passaic"/>
    <x v="30"/>
    <n v="7055"/>
    <x v="3"/>
    <s v="TEC-AC-10002399"/>
    <x v="2"/>
    <x v="11"/>
    <s v="SanDisk Cruzer 32 GB USB Flash Drive"/>
    <n v="95.1"/>
    <n v="5"/>
    <n v="0"/>
    <n v="30.431999999999999"/>
  </r>
  <r>
    <n v="2445"/>
    <x v="1201"/>
    <x v="0"/>
    <x v="730"/>
    <d v="2013-05-28T00:00:00"/>
    <s v="Standard Class"/>
    <s v="AF-10870"/>
    <s v="Art Ferguson"/>
    <x v="0"/>
    <s v="United States"/>
    <s v="Passaic"/>
    <x v="30"/>
    <n v="7055"/>
    <x v="3"/>
    <s v="OFF-EN-10002973"/>
    <x v="1"/>
    <x v="12"/>
    <s v="Ampad #10 Peel &amp; Seel Holiday Envelopes"/>
    <n v="26.88"/>
    <n v="6"/>
    <n v="0"/>
    <n v="12.9024"/>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1"/>
  </r>
  <r>
    <n v="2449"/>
    <x v="1204"/>
    <x v="1"/>
    <x v="471"/>
    <d v="2012-09-17T00:00:00"/>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7"/>
    <n v="6"/>
    <n v="0"/>
    <n v="31.122"/>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294"/>
    <d v="2014-03-23T00:00:00"/>
    <s v="Second Class"/>
    <s v="DB-13405"/>
    <s v="Denny Blanton"/>
    <x v="0"/>
    <s v="United States"/>
    <s v="New York City"/>
    <x v="15"/>
    <n v="10011"/>
    <x v="3"/>
    <s v="OFF-ST-10000344"/>
    <x v="1"/>
    <x v="4"/>
    <s v="Neat Ideas Personal Hanging Folder Files, Black"/>
    <n v="107.44"/>
    <n v="8"/>
    <n v="0"/>
    <n v="27.9344"/>
  </r>
  <r>
    <n v="2457"/>
    <x v="1206"/>
    <x v="3"/>
    <x v="294"/>
    <d v="2014-03-23T00:00:00"/>
    <s v="Second Class"/>
    <s v="DB-13405"/>
    <s v="Denny Blanton"/>
    <x v="0"/>
    <s v="United States"/>
    <s v="New York City"/>
    <x v="15"/>
    <n v="10011"/>
    <x v="3"/>
    <s v="OFF-LA-10004093"/>
    <x v="1"/>
    <x v="2"/>
    <s v="Avery 486"/>
    <n v="7.31"/>
    <n v="1"/>
    <n v="0"/>
    <n v="3.4357000000000002"/>
  </r>
  <r>
    <n v="2458"/>
    <x v="1206"/>
    <x v="3"/>
    <x v="294"/>
    <d v="2014-03-23T00:00:00"/>
    <s v="Second Class"/>
    <s v="DB-13405"/>
    <s v="Denny Blanton"/>
    <x v="0"/>
    <s v="United States"/>
    <s v="New York City"/>
    <x v="15"/>
    <n v="10011"/>
    <x v="3"/>
    <s v="OFF-AR-10001683"/>
    <x v="1"/>
    <x v="6"/>
    <s v="Lumber Crayons"/>
    <n v="59.1"/>
    <n v="6"/>
    <n v="0"/>
    <n v="22.457999999999998"/>
  </r>
  <r>
    <n v="2459"/>
    <x v="1206"/>
    <x v="3"/>
    <x v="294"/>
    <d v="2014-03-23T00:00:00"/>
    <s v="Second Class"/>
    <s v="DB-13405"/>
    <s v="Denny Blanton"/>
    <x v="0"/>
    <s v="United States"/>
    <s v="New York City"/>
    <x v="15"/>
    <n v="10011"/>
    <x v="3"/>
    <s v="OFF-ST-10003455"/>
    <x v="1"/>
    <x v="4"/>
    <s v="Tenex File Box, Personal Filing Tote with Lid, Black"/>
    <n v="46.53"/>
    <n v="3"/>
    <n v="0"/>
    <n v="12.097799999999999"/>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734"/>
    <d v="2014-12-10T00:00:00"/>
    <s v="Standard Class"/>
    <s v="CS-12460"/>
    <s v="Chuck Sachs"/>
    <x v="0"/>
    <s v="United States"/>
    <s v="New York City"/>
    <x v="15"/>
    <n v="10009"/>
    <x v="3"/>
    <s v="OFF-BI-10001524"/>
    <x v="1"/>
    <x v="8"/>
    <s v="GBC Premium Transparent Covers with Diagonal Lined Pattern"/>
    <n v="83.92"/>
    <n v="5"/>
    <n v="0.2"/>
    <n v="29.372"/>
  </r>
  <r>
    <n v="2464"/>
    <x v="1209"/>
    <x v="3"/>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2-10T00:00:00"/>
    <s v="Standard Class"/>
    <s v="CS-12460"/>
    <s v="Chuck Sachs"/>
    <x v="0"/>
    <s v="United States"/>
    <s v="New York City"/>
    <x v="15"/>
    <n v="10009"/>
    <x v="3"/>
    <s v="TEC-PH-10000576"/>
    <x v="2"/>
    <x v="7"/>
    <s v="AT&amp;T 1080 Corded phone"/>
    <n v="136.99"/>
    <n v="1"/>
    <n v="0"/>
    <n v="36.987299999999998"/>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5-09T00:00:00"/>
    <s v="Standard Class"/>
    <s v="MK-18160"/>
    <s v="Mike Kennedy"/>
    <x v="0"/>
    <s v="United States"/>
    <s v="Newport News"/>
    <x v="17"/>
    <n v="23602"/>
    <x v="0"/>
    <s v="OFF-ST-10003306"/>
    <x v="1"/>
    <x v="4"/>
    <s v="Letter Size Cart"/>
    <n v="571.44000000000005"/>
    <n v="4"/>
    <n v="0"/>
    <n v="165.7176"/>
  </r>
  <r>
    <n v="2469"/>
    <x v="1210"/>
    <x v="3"/>
    <x v="464"/>
    <d v="2014-05-09T00:00:00"/>
    <s v="Standard Class"/>
    <s v="MK-18160"/>
    <s v="Mike Kennedy"/>
    <x v="0"/>
    <s v="United States"/>
    <s v="Newport News"/>
    <x v="17"/>
    <n v="23602"/>
    <x v="0"/>
    <s v="OFF-PA-10004983"/>
    <x v="1"/>
    <x v="10"/>
    <s v="Xerox 23"/>
    <n v="32.4"/>
    <n v="5"/>
    <n v="0"/>
    <n v="15.552"/>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01"/>
  </r>
  <r>
    <n v="2472"/>
    <x v="1211"/>
    <x v="0"/>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54"/>
    <d v="2013-11-07T00:00:00"/>
    <s v="First Class"/>
    <s v="PF-19225"/>
    <s v="Phillip Flathmann"/>
    <x v="0"/>
    <s v="United States"/>
    <s v="Los Angeles"/>
    <x v="1"/>
    <n v="90032"/>
    <x v="1"/>
    <s v="FUR-CH-10001190"/>
    <x v="0"/>
    <x v="1"/>
    <s v="Global Deluxe High-Back Office Chair in Storm"/>
    <n v="217.584"/>
    <n v="2"/>
    <n v="0.2"/>
    <n v="-29.9178"/>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700000000001"/>
  </r>
  <r>
    <n v="2477"/>
    <x v="1212"/>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
  </r>
  <r>
    <n v="2480"/>
    <x v="1215"/>
    <x v="3"/>
    <x v="249"/>
    <d v="2014-06-26T00:00:00"/>
    <s v="Standard Class"/>
    <s v="FO-14305"/>
    <s v="Frank Olsen"/>
    <x v="0"/>
    <s v="United States"/>
    <s v="Dallas"/>
    <x v="5"/>
    <n v="75220"/>
    <x v="2"/>
    <s v="OFF-SU-10002557"/>
    <x v="1"/>
    <x v="14"/>
    <s v="Fiskars Spring-Action Scissors"/>
    <n v="11.183999999999999"/>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9-04T00:00:00"/>
    <s v="Standard Class"/>
    <s v="KN-16705"/>
    <s v="Kristina Nunn"/>
    <x v="2"/>
    <s v="United States"/>
    <s v="Seattle"/>
    <x v="4"/>
    <n v="98105"/>
    <x v="1"/>
    <s v="TEC-PH-10000912"/>
    <x v="2"/>
    <x v="7"/>
    <s v="Anker 24W Portable Micro USB Car Charger"/>
    <n v="35.167999999999999"/>
    <n v="4"/>
    <n v="0.2"/>
    <n v="11.429600000000001"/>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9-04T00:00:00"/>
    <s v="Standard Class"/>
    <s v="KN-16705"/>
    <s v="Kristina Nunn"/>
    <x v="2"/>
    <s v="United States"/>
    <s v="Seattle"/>
    <x v="4"/>
    <n v="98105"/>
    <x v="1"/>
    <s v="OFF-BI-10001658"/>
    <x v="1"/>
    <x v="8"/>
    <s v="GBC Standard Therm-A-Bind Covers"/>
    <n v="99.68"/>
    <n v="5"/>
    <n v="0.2"/>
    <n v="32.396000000000001"/>
  </r>
  <r>
    <n v="2486"/>
    <x v="1217"/>
    <x v="3"/>
    <x v="735"/>
    <d v="2014-09-04T00:00:00"/>
    <s v="Standard Class"/>
    <s v="KN-16705"/>
    <s v="Kristina Nunn"/>
    <x v="2"/>
    <s v="United States"/>
    <s v="Seattle"/>
    <x v="4"/>
    <n v="98105"/>
    <x v="1"/>
    <s v="OFF-AR-10003856"/>
    <x v="1"/>
    <x v="6"/>
    <s v="Newell 344"/>
    <n v="5.56"/>
    <n v="2"/>
    <n v="0"/>
    <n v="1.4456"/>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1"/>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7"/>
  </r>
  <r>
    <n v="2493"/>
    <x v="1221"/>
    <x v="2"/>
    <x v="84"/>
    <d v="2011-11-23T00:00:00"/>
    <s v="Standard Class"/>
    <s v="JM-15865"/>
    <s v="John Murray"/>
    <x v="0"/>
    <s v="United States"/>
    <s v="Jamestown"/>
    <x v="15"/>
    <n v="14701"/>
    <x v="3"/>
    <s v="TEC-PH-10002885"/>
    <x v="2"/>
    <x v="7"/>
    <s v="Apple iPhone 5"/>
    <n v="4548.8100000000004"/>
    <n v="7"/>
    <n v="0"/>
    <n v="1228.1786999999999"/>
  </r>
  <r>
    <n v="2494"/>
    <x v="1222"/>
    <x v="0"/>
    <x v="545"/>
    <d v="2013-09-15T00:00:00"/>
    <s v="Second Class"/>
    <s v="KT-16480"/>
    <s v="Kean Thornton"/>
    <x v="0"/>
    <s v="United States"/>
    <s v="Houston"/>
    <x v="5"/>
    <n v="77095"/>
    <x v="2"/>
    <s v="FUR-TA-10004086"/>
    <x v="0"/>
    <x v="3"/>
    <s v="KI Adjustable-Height Table"/>
    <n v="300.93"/>
    <n v="5"/>
    <n v="0.3"/>
    <n v="-34.392000000000003"/>
  </r>
  <r>
    <n v="2495"/>
    <x v="1222"/>
    <x v="0"/>
    <x v="545"/>
    <d v="2013-09-15T00:00:00"/>
    <s v="Second Class"/>
    <s v="KT-16480"/>
    <s v="Kean Thornton"/>
    <x v="0"/>
    <s v="United States"/>
    <s v="Houston"/>
    <x v="5"/>
    <n v="77095"/>
    <x v="2"/>
    <s v="TEC-PH-10000895"/>
    <x v="2"/>
    <x v="7"/>
    <s v="Polycom VVX 310 VoIP phone"/>
    <n v="719.96"/>
    <n v="5"/>
    <n v="0.2"/>
    <n v="53.997"/>
  </r>
  <r>
    <n v="2496"/>
    <x v="1223"/>
    <x v="2"/>
    <x v="737"/>
    <d v="2011-06-22T00:00:00"/>
    <s v="Standard Class"/>
    <s v="SC-20575"/>
    <s v="Sonia Cooley"/>
    <x v="0"/>
    <s v="United States"/>
    <s v="Mishawaka"/>
    <x v="14"/>
    <n v="46544"/>
    <x v="2"/>
    <s v="FUR-CH-10000225"/>
    <x v="0"/>
    <x v="1"/>
    <s v="Global Geo Office Task Chair, Gray"/>
    <n v="647.84"/>
    <n v="8"/>
    <n v="0"/>
    <n v="32.392000000000003"/>
  </r>
  <r>
    <n v="2497"/>
    <x v="1224"/>
    <x v="1"/>
    <x v="120"/>
    <d v="2012-10-01T00:00:00"/>
    <s v="Standard Class"/>
    <s v="BS-11800"/>
    <s v="Bryan Spruell"/>
    <x v="2"/>
    <s v="United States"/>
    <s v="San Diego"/>
    <x v="1"/>
    <n v="92037"/>
    <x v="1"/>
    <s v="OFF-ST-10002370"/>
    <x v="1"/>
    <x v="4"/>
    <s v="Sortfiler Multipurpose Personal File Organizer, Black"/>
    <n v="64.17"/>
    <n v="3"/>
    <n v="0"/>
    <n v="18.609300000000001"/>
  </r>
  <r>
    <n v="2498"/>
    <x v="1224"/>
    <x v="1"/>
    <x v="120"/>
    <d v="2012-10-01T00:00:00"/>
    <s v="Standard Class"/>
    <s v="BS-11800"/>
    <s v="Bryan Spruell"/>
    <x v="2"/>
    <s v="United States"/>
    <s v="San Diego"/>
    <x v="1"/>
    <n v="92037"/>
    <x v="1"/>
    <s v="OFF-EN-10000056"/>
    <x v="1"/>
    <x v="12"/>
    <s v="Cameo Buff Policy Envelopes"/>
    <n v="124.46"/>
    <n v="2"/>
    <n v="0"/>
    <n v="58.496200000000002"/>
  </r>
  <r>
    <n v="2499"/>
    <x v="1225"/>
    <x v="0"/>
    <x v="288"/>
    <d v="2013-05-25T00:00:00"/>
    <s v="Standard Class"/>
    <s v="BT-11395"/>
    <s v="Bill Tyler"/>
    <x v="1"/>
    <s v="United States"/>
    <s v="San Francisco"/>
    <x v="1"/>
    <n v="94109"/>
    <x v="1"/>
    <s v="OFF-BI-10004817"/>
    <x v="1"/>
    <x v="8"/>
    <s v="GBC Personal VeloBind Strips"/>
    <n v="9.5839999999999996"/>
    <n v="1"/>
    <n v="0.2"/>
    <n v="3.3544"/>
  </r>
  <r>
    <n v="2500"/>
    <x v="1226"/>
    <x v="3"/>
    <x v="738"/>
    <d v="2014-06-24T00:00:00"/>
    <s v="First Class"/>
    <s v="DC-12850"/>
    <s v="Dan Campbell"/>
    <x v="0"/>
    <s v="United States"/>
    <s v="Miami"/>
    <x v="2"/>
    <n v="33178"/>
    <x v="0"/>
    <s v="OFF-EN-10004483"/>
    <x v="1"/>
    <x v="12"/>
    <s v="#10 White Business Envelopes,4 1/8 x 9 1/2"/>
    <n v="37.607999999999997"/>
    <n v="3"/>
    <n v="0.2"/>
    <n v="12.6927"/>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8"/>
    <n v="4"/>
    <n v="0.8"/>
    <n v="-3.5712000000000002"/>
  </r>
  <r>
    <n v="2503"/>
    <x v="1227"/>
    <x v="3"/>
    <x v="46"/>
    <d v="2014-06-21T00:00:00"/>
    <s v="First Class"/>
    <s v="LS-17200"/>
    <s v="Luke Schmidt"/>
    <x v="1"/>
    <s v="United States"/>
    <s v="Skokie"/>
    <x v="10"/>
    <n v="60076"/>
    <x v="2"/>
    <s v="OFF-BI-10001294"/>
    <x v="1"/>
    <x v="8"/>
    <s v="Fellowes Binding Cases"/>
    <n v="9.36"/>
    <n v="4"/>
    <n v="0.8"/>
    <n v="-16.38"/>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1"/>
  </r>
  <r>
    <n v="2506"/>
    <x v="1229"/>
    <x v="2"/>
    <x v="739"/>
    <d v="2011-07-27T00:00:00"/>
    <s v="Second Class"/>
    <s v="KL-16645"/>
    <s v="Ken Lonsdale"/>
    <x v="0"/>
    <s v="United States"/>
    <s v="San Francisco"/>
    <x v="1"/>
    <n v="94122"/>
    <x v="1"/>
    <s v="OFF-SU-10000151"/>
    <x v="1"/>
    <x v="14"/>
    <s v="High Speed Automatic Electric Letter Opener"/>
    <n v="8187.65"/>
    <n v="5"/>
    <n v="0"/>
    <n v="327.50599999999997"/>
  </r>
  <r>
    <n v="2507"/>
    <x v="1229"/>
    <x v="2"/>
    <x v="739"/>
    <d v="2011-07-27T00:00:00"/>
    <s v="Second Class"/>
    <s v="KL-16645"/>
    <s v="Ken Lonsdale"/>
    <x v="0"/>
    <s v="United States"/>
    <s v="San Francisco"/>
    <x v="1"/>
    <n v="94122"/>
    <x v="1"/>
    <s v="FUR-FU-10004351"/>
    <x v="0"/>
    <x v="5"/>
    <s v="Staples"/>
    <n v="77.92"/>
    <n v="8"/>
    <n v="0"/>
    <n v="34.284799999999997"/>
  </r>
  <r>
    <n v="2508"/>
    <x v="1230"/>
    <x v="1"/>
    <x v="740"/>
    <d v="2012-07-02T00:00:00"/>
    <s v="Same Day"/>
    <s v="RB-19435"/>
    <s v="Richard Bierner"/>
    <x v="0"/>
    <s v="United States"/>
    <s v="Houston"/>
    <x v="5"/>
    <n v="77070"/>
    <x v="2"/>
    <s v="OFF-AP-10001293"/>
    <x v="1"/>
    <x v="9"/>
    <s v="Belkin 8 Outlet Surge Protector"/>
    <n v="32.783999999999999"/>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2"/>
  </r>
  <r>
    <n v="2510"/>
    <x v="1231"/>
    <x v="3"/>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
    <n v="5"/>
    <n v="0.7"/>
    <n v="-33.484000000000002"/>
  </r>
  <r>
    <n v="2514"/>
    <x v="1235"/>
    <x v="0"/>
    <x v="583"/>
    <d v="2013-11-18T00:00:00"/>
    <s v="Standard Class"/>
    <s v="BB-11545"/>
    <s v="Brenda Bowman"/>
    <x v="1"/>
    <s v="United States"/>
    <s v="Chicago"/>
    <x v="10"/>
    <n v="60623"/>
    <x v="2"/>
    <s v="TEC-AC-10003280"/>
    <x v="2"/>
    <x v="11"/>
    <s v="Belkin F8E887 USB Wired Ergonomic Keyboard"/>
    <n v="95.968000000000004"/>
    <n v="4"/>
    <n v="0.2"/>
    <n v="1.1996"/>
  </r>
  <r>
    <n v="2515"/>
    <x v="1235"/>
    <x v="0"/>
    <x v="583"/>
    <d v="2013-11-18T00:00:00"/>
    <s v="Standard Class"/>
    <s v="BB-11545"/>
    <s v="Brenda Bowman"/>
    <x v="1"/>
    <s v="United States"/>
    <s v="Chicago"/>
    <x v="10"/>
    <n v="60623"/>
    <x v="2"/>
    <s v="FUR-CH-10004540"/>
    <x v="0"/>
    <x v="1"/>
    <s v="Global Chrome Stack Chair"/>
    <n v="47.991999999999997"/>
    <n v="2"/>
    <n v="0.3"/>
    <n v="-2.0568"/>
  </r>
  <r>
    <n v="2516"/>
    <x v="1236"/>
    <x v="2"/>
    <x v="742"/>
    <d v="2011-09-10T00:00:00"/>
    <s v="Standard Class"/>
    <s v="NP-18700"/>
    <s v="Nora Preis"/>
    <x v="0"/>
    <s v="United States"/>
    <s v="Bowling Green"/>
    <x v="24"/>
    <n v="43402"/>
    <x v="3"/>
    <s v="OFF-ST-10000585"/>
    <x v="1"/>
    <x v="4"/>
    <s v="Economy Rollaway Files"/>
    <n v="264.32"/>
    <n v="2"/>
    <n v="0.2"/>
    <n v="19.824000000000002"/>
  </r>
  <r>
    <n v="2517"/>
    <x v="1237"/>
    <x v="2"/>
    <x v="647"/>
    <d v="2011-11-22T00:00:00"/>
    <s v="Standard Class"/>
    <s v="PB-19105"/>
    <s v="Peter Bühler"/>
    <x v="0"/>
    <s v="United States"/>
    <s v="Houston"/>
    <x v="5"/>
    <n v="77095"/>
    <x v="2"/>
    <s v="OFF-EN-10003001"/>
    <x v="1"/>
    <x v="12"/>
    <s v="Ames Color-File Green Diamond Border X-ray Mailers"/>
    <n v="604.65599999999995"/>
    <n v="9"/>
    <n v="0.2"/>
    <n v="204.07140000000001"/>
  </r>
  <r>
    <n v="2518"/>
    <x v="1238"/>
    <x v="3"/>
    <x v="743"/>
    <d v="2014-05-08T00:00:00"/>
    <s v="Standard Class"/>
    <s v="DW-13585"/>
    <s v="Dorothy Wardle"/>
    <x v="1"/>
    <s v="United States"/>
    <s v="Westfield"/>
    <x v="30"/>
    <n v="7090"/>
    <x v="3"/>
    <s v="FUR-FU-10003975"/>
    <x v="0"/>
    <x v="5"/>
    <s v="Eldon Advantage Chair Mats for Low to Medium Pile Carpets"/>
    <n v="129.93"/>
    <n v="3"/>
    <n v="0"/>
    <n v="12.993"/>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9"/>
    <n v="3"/>
    <n v="0"/>
    <n v="251.89109999999999"/>
  </r>
  <r>
    <n v="2522"/>
    <x v="1239"/>
    <x v="0"/>
    <x v="680"/>
    <d v="2013-10-22T00:00:00"/>
    <s v="Standard Class"/>
    <s v="CD-12790"/>
    <s v="Cynthia Delaney"/>
    <x v="2"/>
    <s v="United States"/>
    <s v="Oklahoma City"/>
    <x v="26"/>
    <n v="73120"/>
    <x v="2"/>
    <s v="OFF-PA-10003177"/>
    <x v="1"/>
    <x v="10"/>
    <s v="Xerox 1999"/>
    <n v="12.96"/>
    <n v="2"/>
    <n v="0"/>
    <n v="6.2207999999999997"/>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6"/>
  </r>
  <r>
    <n v="2525"/>
    <x v="1240"/>
    <x v="1"/>
    <x v="744"/>
    <d v="2012-04-10T00:00:00"/>
    <s v="Standard Class"/>
    <s v="TT-21220"/>
    <s v="Thomas Thornton"/>
    <x v="0"/>
    <s v="United States"/>
    <s v="Houston"/>
    <x v="5"/>
    <n v="77041"/>
    <x v="2"/>
    <s v="OFF-AR-10004078"/>
    <x v="1"/>
    <x v="6"/>
    <s v="Newell 312"/>
    <n v="42.048000000000002"/>
    <n v="9"/>
    <n v="0.2"/>
    <n v="5.2560000000000002"/>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9"/>
    <n v="3"/>
    <n v="0.8"/>
    <n v="-12.074999999999999"/>
  </r>
  <r>
    <n v="2528"/>
    <x v="1240"/>
    <x v="1"/>
    <x v="744"/>
    <d v="2012-04-10T00:00:00"/>
    <s v="Standard Class"/>
    <s v="TT-21220"/>
    <s v="Thomas Thornton"/>
    <x v="0"/>
    <s v="United States"/>
    <s v="Houston"/>
    <x v="5"/>
    <n v="77041"/>
    <x v="2"/>
    <s v="OFF-BI-10004209"/>
    <x v="1"/>
    <x v="8"/>
    <s v="Fellowes Twister Kit, Gray/Clear, 3/pkg"/>
    <n v="9.6479999999999997"/>
    <n v="6"/>
    <n v="0.8"/>
    <n v="-16.884"/>
  </r>
  <r>
    <n v="2529"/>
    <x v="1240"/>
    <x v="1"/>
    <x v="744"/>
    <d v="2012-04-10T00:00:00"/>
    <s v="Standard Class"/>
    <s v="TT-21220"/>
    <s v="Thomas Thornton"/>
    <x v="0"/>
    <s v="United States"/>
    <s v="Houston"/>
    <x v="5"/>
    <n v="77041"/>
    <x v="2"/>
    <s v="OFF-PA-10001526"/>
    <x v="1"/>
    <x v="10"/>
    <s v="Xerox 1949"/>
    <n v="7.968"/>
    <n v="2"/>
    <n v="0.2"/>
    <n v="2.8883999999999999"/>
  </r>
  <r>
    <n v="2530"/>
    <x v="1241"/>
    <x v="2"/>
    <x v="745"/>
    <d v="2011-10-29T00:00:00"/>
    <s v="Standard Class"/>
    <s v="DB-12910"/>
    <s v="Daniel Byrd"/>
    <x v="2"/>
    <s v="United States"/>
    <s v="Fort Lauderdale"/>
    <x v="2"/>
    <n v="33311"/>
    <x v="0"/>
    <s v="OFF-PA-10000788"/>
    <x v="1"/>
    <x v="10"/>
    <s v="Xerox 210"/>
    <n v="10.368"/>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2000000000004"/>
  </r>
  <r>
    <n v="2534"/>
    <x v="1242"/>
    <x v="2"/>
    <x v="654"/>
    <d v="2011-08-21T00:00:00"/>
    <s v="Standard Class"/>
    <s v="DJ-13510"/>
    <s v="Don Jones"/>
    <x v="1"/>
    <s v="United States"/>
    <s v="Little Rock"/>
    <x v="36"/>
    <n v="72209"/>
    <x v="0"/>
    <s v="TEC-AC-10000844"/>
    <x v="2"/>
    <x v="11"/>
    <s v="Logitech Gaming G510s - Keyboard"/>
    <n v="339.96"/>
    <n v="4"/>
    <n v="0"/>
    <n v="122.3856"/>
  </r>
  <r>
    <n v="2535"/>
    <x v="1243"/>
    <x v="3"/>
    <x v="733"/>
    <d v="2014-08-19T00:00:00"/>
    <s v="Second Class"/>
    <s v="DL-13495"/>
    <s v="Dionis Lloyd"/>
    <x v="1"/>
    <s v="United States"/>
    <s v="Philadelphia"/>
    <x v="9"/>
    <n v="19120"/>
    <x v="3"/>
    <s v="OFF-ST-10004459"/>
    <x v="1"/>
    <x v="4"/>
    <s v="Tennsco Single-Tier Lockers"/>
    <n v="1801.6320000000001"/>
    <n v="6"/>
    <n v="0.2"/>
    <n v="-337.80599999999998"/>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7"/>
    <n v="1"/>
    <n v="0.4"/>
    <n v="-36.253"/>
  </r>
  <r>
    <n v="2540"/>
    <x v="1246"/>
    <x v="1"/>
    <x v="747"/>
    <d v="2012-07-16T00:00:00"/>
    <s v="Same Day"/>
    <s v="EM-13810"/>
    <s v="Eleni McCrary"/>
    <x v="1"/>
    <s v="United States"/>
    <s v="San Francisco"/>
    <x v="1"/>
    <n v="94122"/>
    <x v="1"/>
    <s v="FUR-CH-10003312"/>
    <x v="0"/>
    <x v="1"/>
    <s v="Hon 2090 “Pillow Soft” Series Mid Back Swivel/Tilt Chairs"/>
    <n v="1348.704"/>
    <n v="6"/>
    <n v="0.2"/>
    <n v="-219.1644"/>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162"/>
    <d v="2013-09-15T00:00:00"/>
    <s v="Standard Class"/>
    <s v="AP-10720"/>
    <s v="Anne Pryor"/>
    <x v="2"/>
    <s v="United States"/>
    <s v="Malden"/>
    <x v="31"/>
    <n v="2148"/>
    <x v="3"/>
    <s v="FUR-BO-10003450"/>
    <x v="0"/>
    <x v="0"/>
    <s v="Bush Westfield Collection Bookcases, Dark Cherry Finish"/>
    <n v="173.94"/>
    <n v="3"/>
    <n v="0"/>
    <n v="13.915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01"/>
  </r>
  <r>
    <n v="2547"/>
    <x v="1250"/>
    <x v="3"/>
    <x v="513"/>
    <d v="2014-04-21T00:00:00"/>
    <s v="Standard Class"/>
    <s v="JE-15745"/>
    <s v="Joel Eaton"/>
    <x v="0"/>
    <s v="United States"/>
    <s v="San Jose"/>
    <x v="1"/>
    <n v="95123"/>
    <x v="1"/>
    <s v="FUR-BO-10001337"/>
    <x v="0"/>
    <x v="0"/>
    <s v="O'Sullivan Living Dimensions 2-Shelf Bookcases"/>
    <n v="102.833"/>
    <n v="1"/>
    <n v="0.15"/>
    <n v="-6.0490000000000004"/>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99"/>
  </r>
  <r>
    <n v="2550"/>
    <x v="1251"/>
    <x v="1"/>
    <x v="748"/>
    <d v="2012-08-22T00:00:00"/>
    <s v="Standard Class"/>
    <s v="JM-15865"/>
    <s v="John Murray"/>
    <x v="0"/>
    <s v="United States"/>
    <s v="Phoenix"/>
    <x v="16"/>
    <n v="85023"/>
    <x v="1"/>
    <s v="OFF-PA-10001878"/>
    <x v="1"/>
    <x v="10"/>
    <s v="Xerox 1891"/>
    <n v="313.024"/>
    <n v="8"/>
    <n v="0.2"/>
    <n v="105.6456"/>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8"/>
    <n v="6"/>
    <n v="0"/>
    <n v="213.68879999999999"/>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599999999999"/>
  </r>
  <r>
    <n v="2555"/>
    <x v="1254"/>
    <x v="0"/>
    <x v="243"/>
    <d v="2013-08-21T00:00:00"/>
    <s v="Standard Class"/>
    <s v="JC-15775"/>
    <s v="John Castell"/>
    <x v="0"/>
    <s v="United States"/>
    <s v="Tallahassee"/>
    <x v="2"/>
    <n v="32303"/>
    <x v="0"/>
    <s v="TEC-PH-10000369"/>
    <x v="2"/>
    <x v="7"/>
    <s v="HTC One Mini"/>
    <n v="705.54399999999998"/>
    <n v="7"/>
    <n v="0.2"/>
    <n v="70.554400000000001"/>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
  </r>
  <r>
    <n v="2558"/>
    <x v="1257"/>
    <x v="1"/>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600000000001"/>
  </r>
  <r>
    <n v="2560"/>
    <x v="1258"/>
    <x v="1"/>
    <x v="70"/>
    <d v="2012-06-04T00:00:00"/>
    <s v="Standard Class"/>
    <s v="TM-21010"/>
    <s v="Tamara Manning"/>
    <x v="0"/>
    <s v="United States"/>
    <s v="Orem"/>
    <x v="7"/>
    <n v="84057"/>
    <x v="1"/>
    <s v="OFF-LA-10003766"/>
    <x v="1"/>
    <x v="2"/>
    <s v="Self-Adhesive Removable Labels"/>
    <n v="15.75"/>
    <n v="5"/>
    <n v="0"/>
    <n v="7.56"/>
  </r>
  <r>
    <n v="2561"/>
    <x v="1258"/>
    <x v="1"/>
    <x v="70"/>
    <d v="2012-06-04T00:00:00"/>
    <s v="Standard Class"/>
    <s v="TM-21010"/>
    <s v="Tamara Manning"/>
    <x v="0"/>
    <s v="United States"/>
    <s v="Orem"/>
    <x v="7"/>
    <n v="84057"/>
    <x v="1"/>
    <s v="OFF-ST-10000046"/>
    <x v="1"/>
    <x v="4"/>
    <s v="Fellowes Super Stor/Drawer Files"/>
    <n v="323.10000000000002"/>
    <n v="2"/>
    <n v="0"/>
    <n v="61.389000000000003"/>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9"/>
  </r>
  <r>
    <n v="2567"/>
    <x v="1262"/>
    <x v="3"/>
    <x v="752"/>
    <d v="2014-11-04T00:00:00"/>
    <s v="Second Class"/>
    <s v="SF-20200"/>
    <s v="Sarah Foster"/>
    <x v="0"/>
    <s v="United States"/>
    <s v="Bellingham"/>
    <x v="4"/>
    <n v="98226"/>
    <x v="1"/>
    <s v="OFF-BI-10001308"/>
    <x v="1"/>
    <x v="8"/>
    <s v="GBC Standard Plastic Binding Systems' Combs"/>
    <n v="25.12"/>
    <n v="5"/>
    <n v="0.2"/>
    <n v="7.85"/>
  </r>
  <r>
    <n v="2568"/>
    <x v="1262"/>
    <x v="3"/>
    <x v="752"/>
    <d v="2014-11-04T00:00:00"/>
    <s v="Second Class"/>
    <s v="SF-20200"/>
    <s v="Sarah Foster"/>
    <x v="0"/>
    <s v="United States"/>
    <s v="Bellingham"/>
    <x v="4"/>
    <n v="98226"/>
    <x v="1"/>
    <s v="FUR-TA-10003954"/>
    <x v="0"/>
    <x v="3"/>
    <s v="Hon 94000 Series Round Tables"/>
    <n v="2665.62"/>
    <n v="9"/>
    <n v="0"/>
    <n v="239.9058"/>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2000000000002"/>
  </r>
  <r>
    <n v="2572"/>
    <x v="1265"/>
    <x v="3"/>
    <x v="11"/>
    <d v="2014-07-22T00:00:00"/>
    <s v="Standard Class"/>
    <s v="VM-21685"/>
    <s v="Valerie Mitchum"/>
    <x v="2"/>
    <s v="United States"/>
    <s v="Woodstock"/>
    <x v="10"/>
    <n v="60098"/>
    <x v="2"/>
    <s v="OFF-AR-10003759"/>
    <x v="1"/>
    <x v="6"/>
    <s v="Crayola Anti Dust Chalk, 12/Pack"/>
    <n v="2.9119999999999999"/>
    <n v="2"/>
    <n v="0.2"/>
    <n v="0.91"/>
  </r>
  <r>
    <n v="2573"/>
    <x v="1266"/>
    <x v="0"/>
    <x v="399"/>
    <d v="2013-08-16T00:00:00"/>
    <s v="Second Class"/>
    <s v="CM-12235"/>
    <s v="Chris McAfee"/>
    <x v="0"/>
    <s v="United States"/>
    <s v="Carrollton"/>
    <x v="5"/>
    <n v="75007"/>
    <x v="2"/>
    <s v="TEC-AC-10004145"/>
    <x v="2"/>
    <x v="11"/>
    <s v="Logitech diNovo Edge Keyboard"/>
    <n v="1399.944"/>
    <n v="7"/>
    <n v="0.2"/>
    <n v="52.497900000000001"/>
  </r>
  <r>
    <n v="2574"/>
    <x v="1267"/>
    <x v="3"/>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9"/>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2"/>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05-10T00:00:00"/>
    <s v="Standard Class"/>
    <s v="BF-11005"/>
    <s v="Barry Franz"/>
    <x v="2"/>
    <s v="United States"/>
    <s v="Los Angeles"/>
    <x v="1"/>
    <n v="90004"/>
    <x v="1"/>
    <s v="TEC-PH-10001433"/>
    <x v="2"/>
    <x v="7"/>
    <s v="Cisco Small Business SPA 502G VoIP phone"/>
    <n v="246.16800000000001"/>
    <n v="3"/>
    <n v="0.2"/>
    <n v="21.5397"/>
  </r>
  <r>
    <n v="2591"/>
    <x v="1273"/>
    <x v="0"/>
    <x v="162"/>
    <d v="2013-09-15T00:00:00"/>
    <s v="Standard Class"/>
    <s v="SE-20110"/>
    <s v="Sanjit Engle"/>
    <x v="0"/>
    <s v="United States"/>
    <s v="Wheeling"/>
    <x v="10"/>
    <n v="60090"/>
    <x v="2"/>
    <s v="FUR-FU-10004671"/>
    <x v="0"/>
    <x v="5"/>
    <s v="Executive Impressions 12&quot; Wall Clock"/>
    <n v="14.135999999999999"/>
    <n v="2"/>
    <n v="0.6"/>
    <n v="-7.77479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726"/>
    <d v="2014-05-18T00:00:00"/>
    <s v="Standard Class"/>
    <s v="BM-11650"/>
    <s v="Brian Moss"/>
    <x v="1"/>
    <s v="United States"/>
    <s v="Columbus"/>
    <x v="14"/>
    <n v="47201"/>
    <x v="2"/>
    <s v="OFF-ST-10000078"/>
    <x v="1"/>
    <x v="4"/>
    <s v="Tennsco 6- and 18-Compartment Lockers"/>
    <n v="530.34"/>
    <n v="2"/>
    <n v="0"/>
    <n v="95.461200000000005"/>
  </r>
  <r>
    <n v="2599"/>
    <x v="1275"/>
    <x v="3"/>
    <x v="726"/>
    <d v="2014-05-18T00:00:00"/>
    <s v="Standard Class"/>
    <s v="BM-11650"/>
    <s v="Brian Moss"/>
    <x v="1"/>
    <s v="United States"/>
    <s v="Columbus"/>
    <x v="14"/>
    <n v="47201"/>
    <x v="2"/>
    <s v="OFF-PA-10001752"/>
    <x v="1"/>
    <x v="10"/>
    <s v="Hammermill CopyPlus Copy Paper (20Lb. and 84 Bright)"/>
    <n v="14.94"/>
    <n v="3"/>
    <n v="0"/>
    <n v="7.3205999999999998"/>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756"/>
    <d v="2014-04-30T00:00:00"/>
    <s v="Standard Class"/>
    <s v="SK-19990"/>
    <s v="Sally Knutson"/>
    <x v="0"/>
    <s v="United States"/>
    <s v="New York City"/>
    <x v="15"/>
    <n v="10024"/>
    <x v="3"/>
    <s v="OFF-SU-10002573"/>
    <x v="1"/>
    <x v="14"/>
    <s v="Acme 10&quot; Easy Grip Assistive Scissors"/>
    <n v="122.71"/>
    <n v="7"/>
    <n v="0"/>
    <n v="36.813000000000002"/>
  </r>
  <r>
    <n v="2602"/>
    <x v="1277"/>
    <x v="0"/>
    <x v="30"/>
    <d v="2013-06-05T00:00:00"/>
    <s v="Same Day"/>
    <s v="EN-13780"/>
    <s v="Edward Nazzal"/>
    <x v="0"/>
    <s v="United States"/>
    <s v="New York City"/>
    <x v="15"/>
    <n v="10035"/>
    <x v="3"/>
    <s v="OFF-PA-10000349"/>
    <x v="1"/>
    <x v="10"/>
    <s v="Staples"/>
    <n v="14.94"/>
    <n v="3"/>
    <n v="0"/>
    <n v="7.0217999999999998"/>
  </r>
  <r>
    <n v="2603"/>
    <x v="1277"/>
    <x v="0"/>
    <x v="30"/>
    <d v="2013-06-05T00:00:00"/>
    <s v="Same Day"/>
    <s v="EN-13780"/>
    <s v="Edward Nazzal"/>
    <x v="0"/>
    <s v="United States"/>
    <s v="New York City"/>
    <x v="15"/>
    <n v="10035"/>
    <x v="3"/>
    <s v="TEC-MA-10003356"/>
    <x v="2"/>
    <x v="15"/>
    <s v="Panasonic KX MC6040 Color Laser Multifunction Printer"/>
    <n v="1349.85"/>
    <n v="3"/>
    <n v="0"/>
    <n v="364.45949999999999"/>
  </r>
  <r>
    <n v="2604"/>
    <x v="1277"/>
    <x v="0"/>
    <x v="30"/>
    <d v="2013-06-05T00:00:00"/>
    <s v="Same Day"/>
    <s v="EN-13780"/>
    <s v="Edward Nazzal"/>
    <x v="0"/>
    <s v="United States"/>
    <s v="New York City"/>
    <x v="15"/>
    <n v="10035"/>
    <x v="3"/>
    <s v="FUR-BO-10000362"/>
    <x v="0"/>
    <x v="0"/>
    <s v="Sauder Inglewood Library Bookcases"/>
    <n v="136.78399999999999"/>
    <n v="1"/>
    <n v="0.2"/>
    <n v="5.12940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
    <n v="1"/>
    <n v="0.7"/>
    <n v="-0.85580000000000001"/>
  </r>
  <r>
    <n v="2607"/>
    <x v="1279"/>
    <x v="0"/>
    <x v="758"/>
    <d v="2013-03-11T00:00:00"/>
    <s v="Standard Class"/>
    <s v="MG-17890"/>
    <s v="Michael Granlund"/>
    <x v="2"/>
    <s v="United States"/>
    <s v="San Diego"/>
    <x v="1"/>
    <n v="92024"/>
    <x v="1"/>
    <s v="OFF-AR-10003727"/>
    <x v="1"/>
    <x v="6"/>
    <s v="Berol Giant Pencil Sharpener"/>
    <n v="16.989999999999998"/>
    <n v="1"/>
    <n v="0"/>
    <n v="4.9271000000000003"/>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
    <n v="3"/>
    <n v="0.2"/>
    <n v="5.1012000000000004"/>
  </r>
  <r>
    <n v="2613"/>
    <x v="1280"/>
    <x v="2"/>
    <x v="641"/>
    <d v="2011-11-30T00:00:00"/>
    <s v="Standard Class"/>
    <s v="MC-17590"/>
    <s v="Matt Collister"/>
    <x v="1"/>
    <s v="United States"/>
    <s v="Arlington"/>
    <x v="5"/>
    <n v="76017"/>
    <x v="2"/>
    <s v="FUR-FU-10000221"/>
    <x v="0"/>
    <x v="5"/>
    <s v="Master Caster Door Stop, Brown"/>
    <n v="6.0960000000000001"/>
    <n v="3"/>
    <n v="0.6"/>
    <n v="-3.9624000000000001"/>
  </r>
  <r>
    <n v="2614"/>
    <x v="1281"/>
    <x v="0"/>
    <x v="236"/>
    <d v="2013-05-06T00:00:00"/>
    <s v="Standard Class"/>
    <s v="BO-11350"/>
    <s v="Bill Overfelt"/>
    <x v="1"/>
    <s v="United States"/>
    <s v="Los Angeles"/>
    <x v="1"/>
    <n v="90045"/>
    <x v="1"/>
    <s v="FUR-CH-10002304"/>
    <x v="0"/>
    <x v="1"/>
    <s v="Global Stack Chair without Arms, Black"/>
    <n v="41.567999999999998"/>
    <n v="2"/>
    <n v="0.2"/>
    <n v="2.5979999999999999"/>
  </r>
  <r>
    <n v="2615"/>
    <x v="1282"/>
    <x v="2"/>
    <x v="759"/>
    <d v="2011-05-03T00:00:00"/>
    <s v="Standard Class"/>
    <s v="AG-10300"/>
    <s v="Aleksandra Gannaway"/>
    <x v="1"/>
    <s v="United States"/>
    <s v="Los Angeles"/>
    <x v="1"/>
    <n v="90049"/>
    <x v="1"/>
    <s v="FUR-CH-10004886"/>
    <x v="0"/>
    <x v="1"/>
    <s v="Bevis Steel Folding Chairs"/>
    <n v="230.28"/>
    <n v="3"/>
    <n v="0.2"/>
    <n v="23.027999999999999"/>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8"/>
    <n v="13"/>
    <n v="0.2"/>
    <n v="38.024999999999999"/>
  </r>
  <r>
    <n v="2619"/>
    <x v="1284"/>
    <x v="3"/>
    <x v="66"/>
    <d v="2014-12-27T00:00:00"/>
    <s v="Standard Class"/>
    <s v="JM-15655"/>
    <s v="Jim Mitchum"/>
    <x v="1"/>
    <s v="United States"/>
    <s v="Carlsbad"/>
    <x v="27"/>
    <n v="88220"/>
    <x v="1"/>
    <s v="OFF-AR-10000369"/>
    <x v="1"/>
    <x v="6"/>
    <s v="Design Ebony Sketching Pencil"/>
    <n v="4.17"/>
    <n v="3"/>
    <n v="0"/>
    <n v="1.0842000000000001"/>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599999999999"/>
  </r>
  <r>
    <n v="2624"/>
    <x v="1286"/>
    <x v="3"/>
    <x v="760"/>
    <d v="2014-10-25T00:00:00"/>
    <s v="First Class"/>
    <s v="TA-21385"/>
    <s v="Tom Ashbrook"/>
    <x v="2"/>
    <s v="United States"/>
    <s v="New York City"/>
    <x v="15"/>
    <n v="10024"/>
    <x v="3"/>
    <s v="TEC-CO-10004722"/>
    <x v="2"/>
    <x v="16"/>
    <s v="Canon imageCLASS 2200 Advanced Copier"/>
    <n v="11199.968000000001"/>
    <n v="4"/>
    <n v="0.2"/>
    <n v="3919.9888000000001"/>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9"/>
  </r>
  <r>
    <n v="2627"/>
    <x v="1286"/>
    <x v="3"/>
    <x v="760"/>
    <d v="2014-10-25T00:00:00"/>
    <s v="First Class"/>
    <s v="TA-21385"/>
    <s v="Tom Ashbrook"/>
    <x v="2"/>
    <s v="United States"/>
    <s v="New York City"/>
    <x v="15"/>
    <n v="10024"/>
    <x v="3"/>
    <s v="TEC-PH-10003800"/>
    <x v="2"/>
    <x v="7"/>
    <s v="i.Sound Portable Power - 8000 mAh"/>
    <n v="52.99"/>
    <n v="1"/>
    <n v="0"/>
    <n v="0.52990000000000004"/>
  </r>
  <r>
    <n v="2628"/>
    <x v="1287"/>
    <x v="3"/>
    <x v="38"/>
    <d v="2014-11-16T00:00:00"/>
    <s v="First Class"/>
    <s v="SB-20290"/>
    <s v="Sean Braxton"/>
    <x v="1"/>
    <s v="United States"/>
    <s v="Springfield"/>
    <x v="24"/>
    <n v="45503"/>
    <x v="3"/>
    <s v="TEC-AC-10002399"/>
    <x v="2"/>
    <x v="11"/>
    <s v="SanDisk Cruzer 32 GB USB Flash Drive"/>
    <n v="60.863999999999997"/>
    <n v="4"/>
    <n v="0.2"/>
    <n v="9.1295999999999999"/>
  </r>
  <r>
    <n v="2629"/>
    <x v="1287"/>
    <x v="3"/>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38"/>
    <d v="2014-11-16T00:00:00"/>
    <s v="First Class"/>
    <s v="SB-20290"/>
    <s v="Sean Braxton"/>
    <x v="1"/>
    <s v="United States"/>
    <s v="Springfield"/>
    <x v="24"/>
    <n v="45503"/>
    <x v="3"/>
    <s v="OFF-BI-10003196"/>
    <x v="1"/>
    <x v="8"/>
    <s v="Accohide Poly Flexible Ring Binders"/>
    <n v="11.22"/>
    <n v="10"/>
    <n v="0.7"/>
    <n v="-7.48"/>
  </r>
  <r>
    <n v="2631"/>
    <x v="1288"/>
    <x v="1"/>
    <x v="229"/>
    <d v="2012-09-15T00:00:00"/>
    <s v="Standard Class"/>
    <s v="AB-10150"/>
    <s v="Aimee Bixby"/>
    <x v="0"/>
    <s v="United States"/>
    <s v="Tulsa"/>
    <x v="26"/>
    <n v="74133"/>
    <x v="2"/>
    <s v="OFF-PA-10000477"/>
    <x v="1"/>
    <x v="10"/>
    <s v="Xerox 1952"/>
    <n v="14.94"/>
    <n v="3"/>
    <n v="0"/>
    <n v="7.0217999999999998"/>
  </r>
  <r>
    <n v="2632"/>
    <x v="1289"/>
    <x v="3"/>
    <x v="356"/>
    <d v="2014-05-21T00:00:00"/>
    <s v="Standard Class"/>
    <s v="JF-15295"/>
    <s v="Jason Fortune-"/>
    <x v="0"/>
    <s v="United States"/>
    <s v="Seattle"/>
    <x v="4"/>
    <n v="98103"/>
    <x v="1"/>
    <s v="FUR-FU-10000076"/>
    <x v="0"/>
    <x v="5"/>
    <s v="24-Hour Round Wall Clock"/>
    <n v="39.96"/>
    <n v="2"/>
    <n v="0"/>
    <n v="17.1828"/>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356"/>
    <d v="2014-05-21T00:00:00"/>
    <s v="Standard Class"/>
    <s v="JF-15295"/>
    <s v="Jason Fortune-"/>
    <x v="0"/>
    <s v="United States"/>
    <s v="Seattle"/>
    <x v="4"/>
    <n v="98103"/>
    <x v="1"/>
    <s v="FUR-CH-10004287"/>
    <x v="0"/>
    <x v="1"/>
    <s v="SAFCO Arco Folding Chair"/>
    <n v="220.96"/>
    <n v="1"/>
    <n v="0.2"/>
    <n v="24.858000000000001"/>
  </r>
  <r>
    <n v="2635"/>
    <x v="1290"/>
    <x v="1"/>
    <x v="761"/>
    <d v="2012-07-10T00:00:00"/>
    <s v="Second Class"/>
    <s v="BF-10975"/>
    <s v="Barbara Fisher"/>
    <x v="1"/>
    <s v="United States"/>
    <s v="Fayetteville"/>
    <x v="3"/>
    <n v="28314"/>
    <x v="0"/>
    <s v="FUR-FU-10003829"/>
    <x v="0"/>
    <x v="5"/>
    <s v="Stackable Trays"/>
    <n v="4.9279999999999999"/>
    <n v="2"/>
    <n v="0.2"/>
    <n v="0.73919999999999997"/>
  </r>
  <r>
    <n v="2636"/>
    <x v="1290"/>
    <x v="1"/>
    <x v="761"/>
    <d v="2012-07-10T00:00:00"/>
    <s v="Second Class"/>
    <s v="BF-10975"/>
    <s v="Barbara Fisher"/>
    <x v="1"/>
    <s v="United States"/>
    <s v="Fayetteville"/>
    <x v="3"/>
    <n v="28314"/>
    <x v="0"/>
    <s v="OFF-BI-10004728"/>
    <x v="1"/>
    <x v="8"/>
    <s v="Wilson Jones Turn Tabs Binder Tool for Ring Binders"/>
    <n v="7.23"/>
    <n v="5"/>
    <n v="0.7"/>
    <n v="-5.7839999999999998"/>
  </r>
  <r>
    <n v="2637"/>
    <x v="1291"/>
    <x v="1"/>
    <x v="762"/>
    <d v="2012-08-19T00:00:00"/>
    <s v="Standard Class"/>
    <s v="TT-21265"/>
    <s v="Tim Taslimi"/>
    <x v="1"/>
    <s v="United States"/>
    <s v="Los Angeles"/>
    <x v="1"/>
    <n v="90045"/>
    <x v="1"/>
    <s v="OFF-ST-10000046"/>
    <x v="1"/>
    <x v="4"/>
    <s v="Fellowes Super Stor/Drawer Files"/>
    <n v="323.10000000000002"/>
    <n v="2"/>
    <n v="0"/>
    <n v="61.389000000000003"/>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6000000000004"/>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4"/>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x v="1294"/>
    <x v="0"/>
    <x v="723"/>
    <d v="2013-12-31T00:00:00"/>
    <s v="First Class"/>
    <s v="KA-16525"/>
    <s v="Kelly Andreada"/>
    <x v="0"/>
    <s v="United States"/>
    <s v="Aurora"/>
    <x v="10"/>
    <n v="60505"/>
    <x v="2"/>
    <s v="OFF-PA-10001289"/>
    <x v="1"/>
    <x v="10"/>
    <s v="White Computer Printout Paper by Universal"/>
    <n v="186.048"/>
    <n v="6"/>
    <n v="0.2"/>
    <n v="67.442400000000006"/>
  </r>
  <r>
    <n v="2644"/>
    <x v="1295"/>
    <x v="0"/>
    <x v="764"/>
    <d v="2013-04-22T00:00:00"/>
    <s v="Second Class"/>
    <s v="BF-11170"/>
    <s v="Ben Ferrer"/>
    <x v="2"/>
    <s v="United States"/>
    <s v="Raleigh"/>
    <x v="3"/>
    <n v="27604"/>
    <x v="0"/>
    <s v="TEC-PH-10003092"/>
    <x v="2"/>
    <x v="7"/>
    <s v="Motorola L804"/>
    <n v="36.792000000000002"/>
    <n v="1"/>
    <n v="0.2"/>
    <n v="4.1391"/>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09-12T00:00:00"/>
    <s v="Second Class"/>
    <s v="TB-21400"/>
    <s v="Tom Boeckenhauer"/>
    <x v="0"/>
    <s v="United States"/>
    <s v="Tulsa"/>
    <x v="26"/>
    <n v="74133"/>
    <x v="2"/>
    <s v="FUR-FU-10004270"/>
    <x v="0"/>
    <x v="5"/>
    <s v="Executive Impressions 13&quot; Clairmont Wall Clock"/>
    <n v="57.69"/>
    <n v="3"/>
    <n v="0"/>
    <n v="23.652899999999999"/>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7999999999997"/>
  </r>
  <r>
    <n v="2649"/>
    <x v="1296"/>
    <x v="2"/>
    <x v="557"/>
    <d v="2011-09-12T00:00:00"/>
    <s v="Second Class"/>
    <s v="TB-21400"/>
    <s v="Tom Boeckenhauer"/>
    <x v="0"/>
    <s v="United States"/>
    <s v="Tulsa"/>
    <x v="26"/>
    <n v="74133"/>
    <x v="2"/>
    <s v="FUR-FU-10004665"/>
    <x v="0"/>
    <x v="5"/>
    <s v="3M Polarizing Task Lamp with Clamp Arm, Light Gray"/>
    <n v="821.88"/>
    <n v="6"/>
    <n v="0"/>
    <n v="213.68879999999999"/>
  </r>
  <r>
    <n v="2650"/>
    <x v="1296"/>
    <x v="2"/>
    <x v="557"/>
    <d v="2011-09-12T00:00:00"/>
    <s v="Second Class"/>
    <s v="TB-21400"/>
    <s v="Tom Boeckenhauer"/>
    <x v="0"/>
    <s v="United States"/>
    <s v="Tulsa"/>
    <x v="26"/>
    <n v="74133"/>
    <x v="2"/>
    <s v="TEC-PH-10000215"/>
    <x v="2"/>
    <x v="7"/>
    <s v="Plantronics Cordless Phone Headset with In-line Volume - M214C"/>
    <n v="104.85"/>
    <n v="3"/>
    <n v="0"/>
    <n v="28.3095"/>
  </r>
  <r>
    <n v="2651"/>
    <x v="1297"/>
    <x v="0"/>
    <x v="182"/>
    <d v="2013-10-02T00:00:00"/>
    <s v="Standard Class"/>
    <s v="SH-19975"/>
    <s v="Sally Hughsby"/>
    <x v="1"/>
    <s v="United States"/>
    <s v="Hesperia"/>
    <x v="1"/>
    <n v="92345"/>
    <x v="1"/>
    <s v="FUR-BO-10004467"/>
    <x v="0"/>
    <x v="0"/>
    <s v="Bestar Classic Bookcase"/>
    <n v="424.95749999999998"/>
    <n v="5"/>
    <n v="0.15"/>
    <n v="19.998000000000001"/>
  </r>
  <r>
    <n v="2652"/>
    <x v="1298"/>
    <x v="3"/>
    <x v="697"/>
    <d v="2014-09-22T00:00:00"/>
    <s v="Second Class"/>
    <s v="AS-10225"/>
    <s v="Alan Schoenberger"/>
    <x v="1"/>
    <s v="United States"/>
    <s v="Provo"/>
    <x v="7"/>
    <n v="84604"/>
    <x v="1"/>
    <s v="OFF-BI-10000829"/>
    <x v="1"/>
    <x v="8"/>
    <s v="Avery Non-Stick Binders"/>
    <n v="10.776"/>
    <n v="3"/>
    <n v="0.2"/>
    <n v="3.5022000000000002"/>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400000000007"/>
  </r>
  <r>
    <n v="2656"/>
    <x v="1298"/>
    <x v="3"/>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4"/>
    <n v="5"/>
    <n v="0"/>
    <n v="7.056"/>
  </r>
  <r>
    <n v="2659"/>
    <x v="1299"/>
    <x v="0"/>
    <x v="765"/>
    <d v="2013-08-21T00:00:00"/>
    <s v="Standard Class"/>
    <s v="PK-19075"/>
    <s v="Pete Kriz"/>
    <x v="0"/>
    <s v="United States"/>
    <s v="San Francisco"/>
    <x v="1"/>
    <n v="94110"/>
    <x v="1"/>
    <s v="OFF-EN-10004030"/>
    <x v="1"/>
    <x v="12"/>
    <s v="Convenience Packs of Business Envelopes"/>
    <n v="10.86"/>
    <n v="3"/>
    <n v="0"/>
    <n v="5.1041999999999996"/>
  </r>
  <r>
    <n v="2660"/>
    <x v="1300"/>
    <x v="1"/>
    <x v="100"/>
    <d v="2012-12-28T00:00:00"/>
    <s v="Standard Class"/>
    <s v="HR-14830"/>
    <s v="Harold Ryan"/>
    <x v="1"/>
    <s v="United States"/>
    <s v="Gilbert"/>
    <x v="16"/>
    <n v="85234"/>
    <x v="1"/>
    <s v="FUR-CH-10004287"/>
    <x v="0"/>
    <x v="1"/>
    <s v="SAFCO Arco Folding Chair"/>
    <n v="883.84"/>
    <n v="4"/>
    <n v="0.2"/>
    <n v="99.432000000000002"/>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10-02T00:00:00"/>
    <s v="Same Day"/>
    <s v="HG-15025"/>
    <s v="Hunter Glantz"/>
    <x v="0"/>
    <s v="United States"/>
    <s v="Amarillo"/>
    <x v="5"/>
    <n v="79109"/>
    <x v="2"/>
    <s v="TEC-AC-10003832"/>
    <x v="2"/>
    <x v="11"/>
    <s v="Imation 16GB Mini TravelDrive USB 2.0 Flash Drive"/>
    <n v="79.512"/>
    <n v="3"/>
    <n v="0.2"/>
    <n v="20.8719"/>
  </r>
  <r>
    <n v="2668"/>
    <x v="1304"/>
    <x v="0"/>
    <x v="393"/>
    <d v="2013-10-02T00:00:00"/>
    <s v="Same Day"/>
    <s v="HG-15025"/>
    <s v="Hunter Glantz"/>
    <x v="0"/>
    <s v="United States"/>
    <s v="Amarillo"/>
    <x v="5"/>
    <n v="79109"/>
    <x v="2"/>
    <s v="OFF-PA-10000474"/>
    <x v="1"/>
    <x v="10"/>
    <s v="Staples"/>
    <n v="28.352"/>
    <n v="1"/>
    <n v="0.2"/>
    <n v="9.5687999999999995"/>
  </r>
  <r>
    <n v="2669"/>
    <x v="1305"/>
    <x v="1"/>
    <x v="767"/>
    <d v="2012-08-30T00:00:00"/>
    <s v="Standard Class"/>
    <s v="NL-18310"/>
    <s v="Nancy Lomonaco"/>
    <x v="2"/>
    <s v="United States"/>
    <s v="Los Angeles"/>
    <x v="1"/>
    <n v="90045"/>
    <x v="1"/>
    <s v="FUR-CH-10002774"/>
    <x v="0"/>
    <x v="1"/>
    <s v="Global Deluxe Stacking Chair, Gray"/>
    <n v="40.783999999999999"/>
    <n v="1"/>
    <n v="0.2"/>
    <n v="4.5881999999999996"/>
  </r>
  <r>
    <n v="2670"/>
    <x v="1305"/>
    <x v="1"/>
    <x v="767"/>
    <d v="2012-08-30T00:00:00"/>
    <s v="Standard Class"/>
    <s v="NL-18310"/>
    <s v="Nancy Lomonaco"/>
    <x v="2"/>
    <s v="United States"/>
    <s v="Los Angeles"/>
    <x v="1"/>
    <n v="90045"/>
    <x v="1"/>
    <s v="OFF-AP-10002765"/>
    <x v="1"/>
    <x v="9"/>
    <s v="Fellowes Advanced Computer Series Surge Protectors"/>
    <n v="105.96"/>
    <n v="4"/>
    <n v="0"/>
    <n v="29.668800000000001"/>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8"/>
    <n v="6"/>
    <n v="0"/>
    <n v="212.1876"/>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
    <n v="5"/>
    <n v="0"/>
    <n v="238.65299999999999"/>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96"/>
  </r>
  <r>
    <n v="2677"/>
    <x v="1308"/>
    <x v="3"/>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6"/>
  </r>
  <r>
    <n v="2680"/>
    <x v="1310"/>
    <x v="3"/>
    <x v="276"/>
    <d v="2014-01-28T00:00:00"/>
    <s v="Standard Class"/>
    <s v="MH-18115"/>
    <s v="Mick Hernandez"/>
    <x v="2"/>
    <s v="United States"/>
    <s v="Jackson"/>
    <x v="12"/>
    <n v="49201"/>
    <x v="2"/>
    <s v="OFF-BI-10000546"/>
    <x v="1"/>
    <x v="8"/>
    <s v="Avery Durable Binders"/>
    <n v="14.4"/>
    <n v="5"/>
    <n v="0"/>
    <n v="7.056"/>
  </r>
  <r>
    <n v="2681"/>
    <x v="1310"/>
    <x v="3"/>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1"/>
    <n v="3"/>
    <n v="0.1"/>
    <n v="152.0883"/>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09-12T00:00:00"/>
    <s v="Standard Class"/>
    <s v="KB-16315"/>
    <s v="Karl Braun"/>
    <x v="0"/>
    <s v="United States"/>
    <s v="Thomasville"/>
    <x v="3"/>
    <n v="27360"/>
    <x v="0"/>
    <s v="OFF-BI-10001031"/>
    <x v="1"/>
    <x v="8"/>
    <s v="Pressboard Data Binders by Wilson Jones"/>
    <n v="3.2040000000000002"/>
    <n v="2"/>
    <n v="0.7"/>
    <n v="-2.4563999999999999"/>
  </r>
  <r>
    <n v="2688"/>
    <x v="1313"/>
    <x v="0"/>
    <x v="578"/>
    <d v="2013-08-06T00:00:00"/>
    <s v="First Class"/>
    <s v="RA-19285"/>
    <s v="Ralph Arnett"/>
    <x v="0"/>
    <s v="United States"/>
    <s v="Peoria"/>
    <x v="10"/>
    <n v="61604"/>
    <x v="2"/>
    <s v="OFF-BI-10002003"/>
    <x v="1"/>
    <x v="8"/>
    <s v="Ibico Presentation Index for Binding Systems"/>
    <n v="3.98"/>
    <n v="5"/>
    <n v="0.8"/>
    <n v="-6.5670000000000002"/>
  </r>
  <r>
    <n v="2689"/>
    <x v="1314"/>
    <x v="1"/>
    <x v="768"/>
    <d v="2012-11-14T00:00:00"/>
    <s v="First Class"/>
    <s v="YC-21895"/>
    <s v="Yoseph Carroll"/>
    <x v="1"/>
    <s v="United States"/>
    <s v="Los Angeles"/>
    <x v="1"/>
    <n v="90032"/>
    <x v="1"/>
    <s v="OFF-PA-10003016"/>
    <x v="1"/>
    <x v="10"/>
    <s v="Adams &quot;While You Were Out&quot; Message Pads"/>
    <n v="15.7"/>
    <n v="5"/>
    <n v="0"/>
    <n v="7.0650000000000004"/>
  </r>
  <r>
    <n v="2690"/>
    <x v="1315"/>
    <x v="2"/>
    <x v="479"/>
    <d v="2011-07-02T00:00:00"/>
    <s v="First Class"/>
    <s v="RA-19915"/>
    <s v="Russell Applegate"/>
    <x v="0"/>
    <s v="United States"/>
    <s v="Chicago"/>
    <x v="10"/>
    <n v="60653"/>
    <x v="2"/>
    <s v="OFF-AR-10004582"/>
    <x v="1"/>
    <x v="6"/>
    <s v="BIC Brite Liner Grip Highlighters"/>
    <n v="5.2480000000000002"/>
    <n v="4"/>
    <n v="0.2"/>
    <n v="1.64"/>
  </r>
  <r>
    <n v="2691"/>
    <x v="1316"/>
    <x v="3"/>
    <x v="769"/>
    <d v="2014-12-09T00:00:00"/>
    <s v="Standard Class"/>
    <s v="CM-12160"/>
    <s v="Charles McCrossin"/>
    <x v="0"/>
    <s v="United States"/>
    <s v="Philadelphia"/>
    <x v="9"/>
    <n v="19134"/>
    <x v="3"/>
    <s v="OFF-BI-10004364"/>
    <x v="1"/>
    <x v="8"/>
    <s v="Storex Dura Pro Binders"/>
    <n v="5.3460000000000001"/>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2999999999996"/>
  </r>
  <r>
    <n v="2696"/>
    <x v="1320"/>
    <x v="0"/>
    <x v="569"/>
    <d v="2013-02-09T00:00:00"/>
    <s v="First Class"/>
    <s v="BE-11410"/>
    <s v="Bobby Elias"/>
    <x v="0"/>
    <s v="United States"/>
    <s v="Lancaster"/>
    <x v="24"/>
    <n v="43130"/>
    <x v="3"/>
    <s v="OFF-PA-10003465"/>
    <x v="1"/>
    <x v="10"/>
    <s v="Xerox 1912"/>
    <n v="30.352"/>
    <n v="2"/>
    <n v="0.2"/>
    <n v="10.623200000000001"/>
  </r>
  <r>
    <n v="2697"/>
    <x v="1321"/>
    <x v="2"/>
    <x v="772"/>
    <d v="2011-03-23T00:00:00"/>
    <s v="Standard Class"/>
    <s v="SM-20320"/>
    <s v="Sean Miller"/>
    <x v="2"/>
    <s v="United States"/>
    <s v="Jacksonville"/>
    <x v="2"/>
    <n v="32216"/>
    <x v="0"/>
    <s v="TEC-MA-10003626"/>
    <x v="2"/>
    <x v="15"/>
    <s v="Hewlett-Packard Deskjet 6540 Color Inkjet Printer"/>
    <n v="821.3"/>
    <n v="4"/>
    <n v="0.5"/>
    <n v="-16.425999999999998"/>
  </r>
  <r>
    <n v="2698"/>
    <x v="1321"/>
    <x v="2"/>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772"/>
    <d v="2011-03-23T00:00:00"/>
    <s v="Standard Class"/>
    <s v="SM-20320"/>
    <s v="Sean Miller"/>
    <x v="2"/>
    <s v="United States"/>
    <s v="Jacksonville"/>
    <x v="2"/>
    <n v="32216"/>
    <x v="0"/>
    <s v="OFF-PA-10001804"/>
    <x v="1"/>
    <x v="10"/>
    <s v="Xerox 195"/>
    <n v="21.376000000000001"/>
    <n v="4"/>
    <n v="0.2"/>
    <n v="7.4816000000000003"/>
  </r>
  <r>
    <n v="2700"/>
    <x v="1321"/>
    <x v="2"/>
    <x v="772"/>
    <d v="2011-03-23T00:00:00"/>
    <s v="Standard Class"/>
    <s v="SM-20320"/>
    <s v="Sean Miller"/>
    <x v="2"/>
    <s v="United States"/>
    <s v="Jacksonville"/>
    <x v="2"/>
    <n v="32216"/>
    <x v="0"/>
    <s v="OFF-AR-10003183"/>
    <x v="1"/>
    <x v="6"/>
    <s v="Avery Fluorescent Highlighter Four-Color Set"/>
    <n v="8.016"/>
    <n v="3"/>
    <n v="0.2"/>
    <n v="1.002"/>
  </r>
  <r>
    <n v="2701"/>
    <x v="1321"/>
    <x v="2"/>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772"/>
    <d v="2011-03-23T00:00:00"/>
    <s v="Standard Class"/>
    <s v="SM-20320"/>
    <s v="Sean Miller"/>
    <x v="2"/>
    <s v="United States"/>
    <s v="Jacksonville"/>
    <x v="2"/>
    <n v="32216"/>
    <x v="0"/>
    <s v="OFF-FA-10003112"/>
    <x v="1"/>
    <x v="13"/>
    <s v="Staples"/>
    <n v="18.936"/>
    <n v="3"/>
    <n v="0.2"/>
    <n v="5.9175000000000004"/>
  </r>
  <r>
    <n v="2703"/>
    <x v="1321"/>
    <x v="2"/>
    <x v="772"/>
    <d v="2011-03-23T00:00:00"/>
    <s v="Standard Class"/>
    <s v="SM-20320"/>
    <s v="Sean Miller"/>
    <x v="2"/>
    <s v="United States"/>
    <s v="Jacksonville"/>
    <x v="2"/>
    <n v="32216"/>
    <x v="0"/>
    <s v="FUR-FU-10001986"/>
    <x v="0"/>
    <x v="5"/>
    <s v="Dana Fluorescent Magnifying Lamp, White, 36&quot;"/>
    <n v="122.352"/>
    <n v="3"/>
    <n v="0.2"/>
    <n v="15.294"/>
  </r>
  <r>
    <n v="2704"/>
    <x v="1322"/>
    <x v="2"/>
    <x v="773"/>
    <d v="2011-05-30T00:00:00"/>
    <s v="Standard Class"/>
    <s v="RP-19390"/>
    <s v="Resi Pölking"/>
    <x v="0"/>
    <s v="United States"/>
    <s v="Baltimore"/>
    <x v="39"/>
    <n v="21215"/>
    <x v="3"/>
    <s v="OFF-PA-10002319"/>
    <x v="1"/>
    <x v="10"/>
    <s v="Xerox 1944"/>
    <n v="116.28"/>
    <n v="3"/>
    <n v="0"/>
    <n v="56.977200000000003"/>
  </r>
  <r>
    <n v="2705"/>
    <x v="1323"/>
    <x v="3"/>
    <x v="497"/>
    <d v="2014-07-14T00:00:00"/>
    <s v="Second Class"/>
    <s v="JD-16015"/>
    <s v="Joy Daniels"/>
    <x v="0"/>
    <s v="United States"/>
    <s v="New York City"/>
    <x v="15"/>
    <n v="10009"/>
    <x v="3"/>
    <s v="TEC-AC-10002323"/>
    <x v="2"/>
    <x v="11"/>
    <s v="SanDisk Ultra 32 GB MicroSDHC Class 10 Memory Card"/>
    <n v="132.6"/>
    <n v="6"/>
    <n v="0"/>
    <n v="17.238"/>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800000000002"/>
  </r>
  <r>
    <n v="2709"/>
    <x v="1325"/>
    <x v="1"/>
    <x v="564"/>
    <d v="2012-02-06T00:00:00"/>
    <s v="Standard Class"/>
    <s v="CC-12145"/>
    <s v="Charles Crestani"/>
    <x v="0"/>
    <s v="United States"/>
    <s v="Los Angeles"/>
    <x v="1"/>
    <n v="90049"/>
    <x v="1"/>
    <s v="FUR-FU-10001876"/>
    <x v="0"/>
    <x v="5"/>
    <s v="Computer Room Manger, 14&quot;"/>
    <n v="227.36"/>
    <n v="7"/>
    <n v="0"/>
    <n v="81.849599999999995"/>
  </r>
  <r>
    <n v="2710"/>
    <x v="1325"/>
    <x v="1"/>
    <x v="564"/>
    <d v="2012-02-06T00:00:00"/>
    <s v="Standard Class"/>
    <s v="CC-12145"/>
    <s v="Charles Crestani"/>
    <x v="0"/>
    <s v="United States"/>
    <s v="Los Angeles"/>
    <x v="1"/>
    <n v="90049"/>
    <x v="1"/>
    <s v="TEC-MA-10000488"/>
    <x v="2"/>
    <x v="15"/>
    <s v="Bady BDG101FRU Card Printer"/>
    <n v="1919.9760000000001"/>
    <n v="3"/>
    <n v="0.2"/>
    <n v="215.9973"/>
  </r>
  <r>
    <n v="2711"/>
    <x v="1326"/>
    <x v="1"/>
    <x v="555"/>
    <d v="2012-12-15T00:00:00"/>
    <s v="Standard Class"/>
    <s v="GH-14425"/>
    <s v="Gary Hwang"/>
    <x v="0"/>
    <s v="United States"/>
    <s v="Jacksonville"/>
    <x v="2"/>
    <n v="32216"/>
    <x v="0"/>
    <s v="OFF-BI-10001098"/>
    <x v="1"/>
    <x v="8"/>
    <s v="Acco D-Ring Binder w/DublLock"/>
    <n v="12.827999999999999"/>
    <n v="2"/>
    <n v="0.7"/>
    <n v="-8.9795999999999996"/>
  </r>
  <r>
    <n v="2712"/>
    <x v="1327"/>
    <x v="3"/>
    <x v="449"/>
    <d v="2014-10-12T00:00:00"/>
    <s v="First Class"/>
    <s v="CP-12085"/>
    <s v="Cathy Prescott"/>
    <x v="1"/>
    <s v="United States"/>
    <s v="Lakewood"/>
    <x v="24"/>
    <n v="44107"/>
    <x v="3"/>
    <s v="FUR-FU-10003577"/>
    <x v="0"/>
    <x v="5"/>
    <s v="Nu-Dell Leatherette Frames"/>
    <n v="45.887999999999998"/>
    <n v="4"/>
    <n v="0.2"/>
    <n v="9.1776"/>
  </r>
  <r>
    <n v="2713"/>
    <x v="1328"/>
    <x v="3"/>
    <x v="570"/>
    <d v="2014-08-02T00:00:00"/>
    <s v="Second Class"/>
    <s v="GM-14440"/>
    <s v="Gary McGarr"/>
    <x v="0"/>
    <s v="United States"/>
    <s v="Troy"/>
    <x v="15"/>
    <n v="12180"/>
    <x v="3"/>
    <s v="OFF-AR-10002656"/>
    <x v="1"/>
    <x v="6"/>
    <s v="Sanford Liquid Accent Highlighters"/>
    <n v="60.12"/>
    <n v="9"/>
    <n v="0"/>
    <n v="22.244399999999999"/>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7"/>
    <n v="3"/>
    <n v="0"/>
    <n v="109.6113"/>
  </r>
  <r>
    <n v="2719"/>
    <x v="1334"/>
    <x v="3"/>
    <x v="202"/>
    <d v="2014-12-28T00:00:00"/>
    <s v="Standard Class"/>
    <s v="SE-20110"/>
    <s v="Sanjit Engle"/>
    <x v="0"/>
    <s v="United States"/>
    <s v="Costa Mesa"/>
    <x v="1"/>
    <n v="92627"/>
    <x v="1"/>
    <s v="OFF-ST-10004340"/>
    <x v="1"/>
    <x v="4"/>
    <s v="Fellowes Mobile File Cart, Black"/>
    <n v="124.36"/>
    <n v="2"/>
    <n v="0"/>
    <n v="33.577199999999998"/>
  </r>
  <r>
    <n v="2720"/>
    <x v="1335"/>
    <x v="2"/>
    <x v="776"/>
    <d v="2011-12-08T00:00:00"/>
    <s v="Second Class"/>
    <s v="LF-17185"/>
    <s v="Luke Foster"/>
    <x v="0"/>
    <s v="United States"/>
    <s v="Houston"/>
    <x v="5"/>
    <n v="77095"/>
    <x v="2"/>
    <s v="FUR-FU-10002759"/>
    <x v="0"/>
    <x v="5"/>
    <s v="12-1/2 Diameter Round Wall Clock"/>
    <n v="23.975999999999999"/>
    <n v="3"/>
    <n v="0.6"/>
    <n v="-14.3856"/>
  </r>
  <r>
    <n v="2721"/>
    <x v="1336"/>
    <x v="2"/>
    <x v="130"/>
    <d v="2011-11-08T00:00:00"/>
    <s v="Second Class"/>
    <s v="ON-18715"/>
    <s v="Odella Nelson"/>
    <x v="1"/>
    <s v="United States"/>
    <s v="Cary"/>
    <x v="3"/>
    <n v="27511"/>
    <x v="0"/>
    <s v="OFF-FA-10000585"/>
    <x v="1"/>
    <x v="13"/>
    <s v="OIC Bulk Pack Metal Binder Clips"/>
    <n v="8.3759999999999994"/>
    <n v="3"/>
    <n v="0.2"/>
    <n v="2.7222"/>
  </r>
  <r>
    <n v="2722"/>
    <x v="1336"/>
    <x v="2"/>
    <x v="130"/>
    <d v="2011-11-08T00:00:00"/>
    <s v="Second Class"/>
    <s v="ON-18715"/>
    <s v="Odella Nelson"/>
    <x v="1"/>
    <s v="United States"/>
    <s v="Cary"/>
    <x v="3"/>
    <n v="27511"/>
    <x v="0"/>
    <s v="OFF-AP-10004859"/>
    <x v="1"/>
    <x v="9"/>
    <s v="Acco 6 Outlet Guardian Premium Surge Suppressor"/>
    <n v="58.24"/>
    <n v="5"/>
    <n v="0.2"/>
    <n v="5.0960000000000001"/>
  </r>
  <r>
    <n v="2723"/>
    <x v="1337"/>
    <x v="0"/>
    <x v="167"/>
    <d v="2013-04-20T00:00:00"/>
    <s v="Second Class"/>
    <s v="TB-21400"/>
    <s v="Tom Boeckenhauer"/>
    <x v="0"/>
    <s v="United States"/>
    <s v="Alexandria"/>
    <x v="17"/>
    <n v="22304"/>
    <x v="0"/>
    <s v="OFF-ST-10001558"/>
    <x v="1"/>
    <x v="4"/>
    <s v="Acco Perma 4000 Stacking Storage Drawers"/>
    <n v="81.2"/>
    <n v="5"/>
    <n v="0"/>
    <n v="12.18"/>
  </r>
  <r>
    <n v="2724"/>
    <x v="1338"/>
    <x v="2"/>
    <x v="777"/>
    <d v="2011-10-08T00:00:00"/>
    <s v="Standard Class"/>
    <s v="DF-13135"/>
    <s v="David Flashing"/>
    <x v="0"/>
    <s v="United States"/>
    <s v="Vallejo"/>
    <x v="1"/>
    <n v="94591"/>
    <x v="1"/>
    <s v="OFF-LA-10004689"/>
    <x v="1"/>
    <x v="2"/>
    <s v="Avery 512"/>
    <n v="14.45"/>
    <n v="5"/>
    <n v="0"/>
    <n v="6.7915000000000001"/>
  </r>
  <r>
    <n v="2725"/>
    <x v="1338"/>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659"/>
    <d v="2014-11-14T00:00:00"/>
    <s v="Standard Class"/>
    <s v="EP-13915"/>
    <s v="Emily Phan"/>
    <x v="0"/>
    <s v="United States"/>
    <s v="Philadelphia"/>
    <x v="9"/>
    <n v="19120"/>
    <x v="3"/>
    <s v="TEC-PH-10003811"/>
    <x v="2"/>
    <x v="7"/>
    <s v="Jabra Supreme Plus Driver Edition Headset"/>
    <n v="359.97"/>
    <n v="5"/>
    <n v="0.4"/>
    <n v="-71.994"/>
  </r>
  <r>
    <n v="2727"/>
    <x v="1339"/>
    <x v="3"/>
    <x v="659"/>
    <d v="2014-11-14T00:00:00"/>
    <s v="Standard Class"/>
    <s v="EP-13915"/>
    <s v="Emily Phan"/>
    <x v="0"/>
    <s v="United States"/>
    <s v="Philadelphia"/>
    <x v="9"/>
    <n v="19120"/>
    <x v="3"/>
    <s v="FUR-TA-10000849"/>
    <x v="0"/>
    <x v="3"/>
    <s v="Bevis Rectangular Conference Tables"/>
    <n v="350.35199999999998"/>
    <n v="4"/>
    <n v="0.4"/>
    <n v="-140.14080000000001"/>
  </r>
  <r>
    <n v="2728"/>
    <x v="1340"/>
    <x v="3"/>
    <x v="66"/>
    <d v="2014-12-25T00:00:00"/>
    <s v="First Class"/>
    <s v="SK-19990"/>
    <s v="Sally Knutson"/>
    <x v="0"/>
    <s v="United States"/>
    <s v="Toledo"/>
    <x v="24"/>
    <n v="43615"/>
    <x v="3"/>
    <s v="OFF-BI-10000848"/>
    <x v="1"/>
    <x v="8"/>
    <s v="Angle-D Ring Binders"/>
    <n v="1.641"/>
    <n v="1"/>
    <n v="0.7"/>
    <n v="-1.3128"/>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599999999999"/>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400000000001"/>
  </r>
  <r>
    <n v="2736"/>
    <x v="1344"/>
    <x v="1"/>
    <x v="50"/>
    <d v="2012-11-19T00:00:00"/>
    <s v="Standard Class"/>
    <s v="KL-16645"/>
    <s v="Ken Lonsdale"/>
    <x v="0"/>
    <s v="United States"/>
    <s v="Newark"/>
    <x v="13"/>
    <n v="19711"/>
    <x v="3"/>
    <s v="TEC-PH-10003691"/>
    <x v="2"/>
    <x v="7"/>
    <s v="BlackBerry Q10"/>
    <n v="377.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7000000000003"/>
    <n v="3"/>
    <n v="0"/>
    <n v="56.994300000000003"/>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04"/>
  </r>
  <r>
    <n v="2741"/>
    <x v="1345"/>
    <x v="3"/>
    <x v="513"/>
    <d v="2014-04-19T00:00:00"/>
    <s v="First Class"/>
    <s v="EB-13750"/>
    <s v="Edward Becker"/>
    <x v="1"/>
    <s v="United States"/>
    <s v="Hoover"/>
    <x v="19"/>
    <n v="35244"/>
    <x v="0"/>
    <s v="TEC-AC-10004227"/>
    <x v="2"/>
    <x v="11"/>
    <s v="SanDisk Ultra 16 GB MicroSDHC Class 10 Memory Card"/>
    <n v="25.98"/>
    <n v="2"/>
    <n v="0"/>
    <n v="1.558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7999999999999"/>
    <n v="4"/>
    <n v="0.2"/>
    <n v="-1.3584000000000001"/>
  </r>
  <r>
    <n v="2749"/>
    <x v="1352"/>
    <x v="1"/>
    <x v="784"/>
    <d v="2012-12-08T00:00:00"/>
    <s v="Standard Class"/>
    <s v="RH-19555"/>
    <s v="Ritsa Hightower"/>
    <x v="0"/>
    <s v="United States"/>
    <s v="Tallahassee"/>
    <x v="2"/>
    <n v="32303"/>
    <x v="0"/>
    <s v="OFF-BI-10001553"/>
    <x v="1"/>
    <x v="8"/>
    <s v="SpineVue Locking Slant-D Ring Binders by Cardinal"/>
    <n v="8.2260000000000009"/>
    <n v="3"/>
    <n v="0.7"/>
    <n v="-6.0324"/>
  </r>
  <r>
    <n v="2750"/>
    <x v="1353"/>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08-11T00:00:00"/>
    <s v="Second Class"/>
    <s v="TM-21010"/>
    <s v="Tamara Manning"/>
    <x v="0"/>
    <s v="United States"/>
    <s v="Vacaville"/>
    <x v="1"/>
    <n v="95687"/>
    <x v="1"/>
    <s v="OFF-ST-10000532"/>
    <x v="1"/>
    <x v="4"/>
    <s v="Advantus Rolling Drawer Organizers"/>
    <n v="423.28"/>
    <n v="11"/>
    <n v="0"/>
    <n v="110.0528"/>
  </r>
  <r>
    <n v="2752"/>
    <x v="1355"/>
    <x v="2"/>
    <x v="542"/>
    <d v="2011-05-30T00:00:00"/>
    <s v="Standard Class"/>
    <s v="HF-14995"/>
    <s v="Herbert Flentye"/>
    <x v="0"/>
    <s v="United States"/>
    <s v="Los Angeles"/>
    <x v="1"/>
    <n v="90008"/>
    <x v="1"/>
    <s v="FUR-CH-10000988"/>
    <x v="0"/>
    <x v="1"/>
    <s v="Hon Olson Stacker Stools"/>
    <n v="225.29599999999999"/>
    <n v="2"/>
    <n v="0.2"/>
    <n v="22.529599999999999"/>
  </r>
  <r>
    <n v="2753"/>
    <x v="1356"/>
    <x v="1"/>
    <x v="786"/>
    <d v="2012-04-21T00:00:00"/>
    <s v="Standard Class"/>
    <s v="GA-14515"/>
    <s v="George Ashbrook"/>
    <x v="0"/>
    <s v="United States"/>
    <s v="San Francisco"/>
    <x v="1"/>
    <n v="94122"/>
    <x v="1"/>
    <s v="OFF-AR-10003251"/>
    <x v="1"/>
    <x v="6"/>
    <s v="Prang Drawing Pencil Set"/>
    <n v="5.56"/>
    <n v="2"/>
    <n v="0"/>
    <n v="2.2240000000000002"/>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786"/>
    <d v="2012-04-21T00:00:00"/>
    <s v="Standard Class"/>
    <s v="GA-14515"/>
    <s v="George Ashbrook"/>
    <x v="0"/>
    <s v="United States"/>
    <s v="San Francisco"/>
    <x v="1"/>
    <n v="94122"/>
    <x v="1"/>
    <s v="OFF-AP-10002651"/>
    <x v="1"/>
    <x v="9"/>
    <s v="Hoover Upright Vacuum With Dirt Cup"/>
    <n v="1447.65"/>
    <n v="5"/>
    <n v="0"/>
    <n v="419.81849999999997"/>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7"/>
    <n v="3"/>
    <n v="0"/>
    <n v="71.991"/>
  </r>
  <r>
    <n v="2759"/>
    <x v="1358"/>
    <x v="0"/>
    <x v="21"/>
    <d v="2013-03-16T00:00:00"/>
    <s v="Standard Class"/>
    <s v="JP-16135"/>
    <s v="Julie Prescott"/>
    <x v="2"/>
    <s v="United States"/>
    <s v="Columbus"/>
    <x v="32"/>
    <n v="31907"/>
    <x v="0"/>
    <s v="FUR-FU-10004270"/>
    <x v="0"/>
    <x v="5"/>
    <s v="Executive Impressions 13&quot; Clairmont Wall Clock"/>
    <n v="76.92"/>
    <n v="4"/>
    <n v="0"/>
    <n v="31.537199999999999"/>
  </r>
  <r>
    <n v="2760"/>
    <x v="1358"/>
    <x v="0"/>
    <x v="21"/>
    <d v="2013-03-16T00:00:00"/>
    <s v="Standard Class"/>
    <s v="JP-16135"/>
    <s v="Julie Prescott"/>
    <x v="2"/>
    <s v="United States"/>
    <s v="Columbus"/>
    <x v="32"/>
    <n v="31907"/>
    <x v="0"/>
    <s v="OFF-ST-10001526"/>
    <x v="1"/>
    <x v="4"/>
    <s v="Iceberg Mobile Mega Data/Printer Cart "/>
    <n v="481.32"/>
    <n v="4"/>
    <n v="0"/>
    <n v="125.14319999999999"/>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59999999999999"/>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1"/>
    <n v="3"/>
    <n v="0.7"/>
    <n v="-7.5768000000000004"/>
  </r>
  <r>
    <n v="2765"/>
    <x v="1361"/>
    <x v="3"/>
    <x v="738"/>
    <d v="2014-06-29T00:00:00"/>
    <s v="Standard Class"/>
    <s v="PL-18925"/>
    <s v="Paul Lucas"/>
    <x v="2"/>
    <s v="United States"/>
    <s v="Philadelphia"/>
    <x v="9"/>
    <n v="19140"/>
    <x v="3"/>
    <s v="OFF-BI-10003982"/>
    <x v="1"/>
    <x v="8"/>
    <s v="Wilson Jones Century Plastic Molded Ring Binders"/>
    <n v="31.155000000000001"/>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99"/>
  </r>
  <r>
    <n v="2768"/>
    <x v="136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788"/>
    <d v="2012-04-07T00:00:00"/>
    <s v="Standard Class"/>
    <s v="MO-17950"/>
    <s v="Michael Oakman"/>
    <x v="0"/>
    <s v="United States"/>
    <s v="Dallas"/>
    <x v="5"/>
    <n v="75220"/>
    <x v="2"/>
    <s v="OFF-AP-10001242"/>
    <x v="1"/>
    <x v="9"/>
    <s v="APC 7 Outlet Network SurgeArrest Surge Protector"/>
    <n v="32.192"/>
    <n v="2"/>
    <n v="0.8"/>
    <n v="-80.48"/>
  </r>
  <r>
    <n v="2770"/>
    <x v="1363"/>
    <x v="1"/>
    <x v="788"/>
    <d v="2012-04-07T00:00:00"/>
    <s v="Standard Class"/>
    <s v="MO-17950"/>
    <s v="Michael Oakman"/>
    <x v="0"/>
    <s v="United States"/>
    <s v="Dallas"/>
    <x v="5"/>
    <n v="75220"/>
    <x v="2"/>
    <s v="TEC-AC-10003038"/>
    <x v="2"/>
    <x v="11"/>
    <s v="Kingston Digital DataTraveler 16GB USB 2.0"/>
    <n v="50.12"/>
    <n v="7"/>
    <n v="0.2"/>
    <n v="-0.62649999999999995"/>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09-11T00:00:00"/>
    <s v="Standard Class"/>
    <s v="JJ-15445"/>
    <s v="Jennifer Jackson"/>
    <x v="0"/>
    <s v="United States"/>
    <s v="Waukesha"/>
    <x v="6"/>
    <n v="53186"/>
    <x v="2"/>
    <s v="OFF-ST-10000918"/>
    <x v="1"/>
    <x v="4"/>
    <s v="Crate-A-Files"/>
    <n v="54.5"/>
    <n v="5"/>
    <n v="0"/>
    <n v="14.17"/>
  </r>
  <r>
    <n v="2773"/>
    <x v="1365"/>
    <x v="3"/>
    <x v="389"/>
    <d v="2014-12-13T00:00:00"/>
    <s v="First Class"/>
    <s v="BT-11680"/>
    <s v="Brian Thompson"/>
    <x v="0"/>
    <s v="United States"/>
    <s v="Fort Lauderdale"/>
    <x v="2"/>
    <n v="33311"/>
    <x v="0"/>
    <s v="FUR-FU-10001940"/>
    <x v="0"/>
    <x v="5"/>
    <s v="Staples"/>
    <n v="19.103999999999999"/>
    <n v="3"/>
    <n v="0.2"/>
    <n v="5.7312000000000003"/>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
    <n v="2"/>
    <n v="0.2"/>
    <n v="3.6288"/>
  </r>
  <r>
    <n v="2776"/>
    <x v="1368"/>
    <x v="0"/>
    <x v="147"/>
    <d v="2013-10-26T00:00:00"/>
    <s v="Standard Class"/>
    <s v="JE-15745"/>
    <s v="Joel Eaton"/>
    <x v="0"/>
    <s v="United States"/>
    <s v="San Diego"/>
    <x v="1"/>
    <n v="92037"/>
    <x v="1"/>
    <s v="OFF-ST-10004804"/>
    <x v="1"/>
    <x v="4"/>
    <s v="Belkin 19&quot; Vented Equipment Shelf, Black"/>
    <n v="154.44"/>
    <n v="3"/>
    <n v="0"/>
    <n v="1.5444"/>
  </r>
  <r>
    <n v="2777"/>
    <x v="1369"/>
    <x v="1"/>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5-06T00:00:00"/>
    <s v="Standard Class"/>
    <s v="SS-20140"/>
    <s v="Saphhira Shifley"/>
    <x v="1"/>
    <s v="United States"/>
    <s v="Pompano Beach"/>
    <x v="2"/>
    <n v="33068"/>
    <x v="0"/>
    <s v="FUR-FU-10001935"/>
    <x v="0"/>
    <x v="5"/>
    <s v="3M Hangers With Command Adhesive"/>
    <n v="23.68"/>
    <n v="8"/>
    <n v="0.2"/>
    <n v="6.2160000000000002"/>
  </r>
  <r>
    <n v="2780"/>
    <x v="1371"/>
    <x v="3"/>
    <x v="504"/>
    <d v="2014-05-06T00:00:00"/>
    <s v="Standard Class"/>
    <s v="SS-20140"/>
    <s v="Saphhira Shifley"/>
    <x v="1"/>
    <s v="United States"/>
    <s v="Pompano Beach"/>
    <x v="2"/>
    <n v="33068"/>
    <x v="0"/>
    <s v="TEC-AC-10003433"/>
    <x v="2"/>
    <x v="11"/>
    <s v="Maxell 4.7GB DVD+R 5/Pack"/>
    <n v="2.3759999999999999"/>
    <n v="3"/>
    <n v="0.2"/>
    <n v="0.74250000000000005"/>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d v="2013-10-16T00:00:00"/>
    <s v="Standard Class"/>
    <s v="MP-17965"/>
    <s v="Michael Paige"/>
    <x v="1"/>
    <s v="United States"/>
    <s v="Troy"/>
    <x v="24"/>
    <n v="45373"/>
    <x v="3"/>
    <s v="TEC-PH-10004897"/>
    <x v="2"/>
    <x v="7"/>
    <s v="Mediabridge Sport Armband iPhone 5s"/>
    <n v="23.975999999999999"/>
    <n v="4"/>
    <n v="0.4"/>
    <n v="-15.5844"/>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8"/>
  </r>
  <r>
    <n v="2788"/>
    <x v="1378"/>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12-06T00:00:00"/>
    <s v="Standard Class"/>
    <s v="MD-17860"/>
    <s v="Michael Dominguez"/>
    <x v="1"/>
    <s v="United States"/>
    <s v="Corpus Christi"/>
    <x v="5"/>
    <n v="78415"/>
    <x v="2"/>
    <s v="OFF-AR-10000940"/>
    <x v="1"/>
    <x v="6"/>
    <s v="Newell 343"/>
    <n v="16.463999999999999"/>
    <n v="7"/>
    <n v="0.2"/>
    <n v="1.4406000000000001"/>
  </r>
  <r>
    <n v="2790"/>
    <x v="1378"/>
    <x v="2"/>
    <x v="266"/>
    <d v="2011-12-06T00:00:00"/>
    <s v="Standard Class"/>
    <s v="MD-17860"/>
    <s v="Michael Dominguez"/>
    <x v="1"/>
    <s v="United States"/>
    <s v="Corpus Christi"/>
    <x v="5"/>
    <n v="78415"/>
    <x v="2"/>
    <s v="FUR-FU-10002759"/>
    <x v="0"/>
    <x v="5"/>
    <s v="12-1/2 Diameter Round Wall Clock"/>
    <n v="39.96"/>
    <n v="5"/>
    <n v="0.6"/>
    <n v="-23.975999999999999"/>
  </r>
  <r>
    <n v="2791"/>
    <x v="1379"/>
    <x v="2"/>
    <x v="158"/>
    <d v="2011-09-22T00:00:00"/>
    <s v="First Class"/>
    <s v="BM-11650"/>
    <s v="Brian Moss"/>
    <x v="1"/>
    <s v="United States"/>
    <s v="Omaha"/>
    <x v="8"/>
    <n v="68104"/>
    <x v="2"/>
    <s v="OFF-AP-10000358"/>
    <x v="1"/>
    <x v="9"/>
    <s v="Fellowes Basic Home/Office Series Surge Protectors"/>
    <n v="25.96"/>
    <n v="2"/>
    <n v="0"/>
    <n v="7.5284000000000004"/>
  </r>
  <r>
    <n v="2792"/>
    <x v="1379"/>
    <x v="2"/>
    <x v="158"/>
    <d v="2011-09-22T00:00:00"/>
    <s v="First Class"/>
    <s v="BM-11650"/>
    <s v="Brian Moss"/>
    <x v="1"/>
    <s v="United States"/>
    <s v="Omaha"/>
    <x v="8"/>
    <n v="68104"/>
    <x v="2"/>
    <s v="OFF-AP-10003281"/>
    <x v="1"/>
    <x v="9"/>
    <s v="Acco 6 Outlet Guardian Standard Surge Suppressor"/>
    <n v="36.270000000000003"/>
    <n v="3"/>
    <n v="0"/>
    <n v="10.881"/>
  </r>
  <r>
    <n v="2793"/>
    <x v="1379"/>
    <x v="2"/>
    <x v="158"/>
    <d v="2011-09-22T00:00:00"/>
    <s v="First Class"/>
    <s v="BM-11650"/>
    <s v="Brian Moss"/>
    <x v="1"/>
    <s v="United States"/>
    <s v="Omaha"/>
    <x v="8"/>
    <n v="68104"/>
    <x v="2"/>
    <s v="OFF-PA-10000029"/>
    <x v="1"/>
    <x v="10"/>
    <s v="Xerox 224"/>
    <n v="6.48"/>
    <n v="1"/>
    <n v="0"/>
    <n v="3.1103999999999998"/>
  </r>
  <r>
    <n v="2794"/>
    <x v="1380"/>
    <x v="2"/>
    <x v="791"/>
    <d v="2011-04-17T00:00:00"/>
    <s v="Standard Class"/>
    <s v="KN-16450"/>
    <s v="Kean Nguyen"/>
    <x v="1"/>
    <s v="United States"/>
    <s v="Redondo Beach"/>
    <x v="1"/>
    <n v="90278"/>
    <x v="1"/>
    <s v="TEC-PH-10001557"/>
    <x v="2"/>
    <x v="7"/>
    <s v="Pyle PMP37LED"/>
    <n v="1075.088"/>
    <n v="14"/>
    <n v="0.2"/>
    <n v="94.0702"/>
  </r>
  <r>
    <n v="2795"/>
    <x v="1380"/>
    <x v="2"/>
    <x v="791"/>
    <d v="2011-04-17T00:00:00"/>
    <s v="Standard Class"/>
    <s v="KN-16450"/>
    <s v="Kean Nguyen"/>
    <x v="1"/>
    <s v="United States"/>
    <s v="Redondo Beach"/>
    <x v="1"/>
    <n v="90278"/>
    <x v="1"/>
    <s v="TEC-PH-10000576"/>
    <x v="2"/>
    <x v="7"/>
    <s v="AT&amp;T 1080 Corded phone"/>
    <n v="438.36799999999999"/>
    <n v="4"/>
    <n v="0.2"/>
    <n v="38.357199999999999"/>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6000000000004"/>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
    <n v="5"/>
    <n v="0"/>
    <n v="70.007999999999996"/>
  </r>
  <r>
    <n v="2801"/>
    <x v="1382"/>
    <x v="0"/>
    <x v="792"/>
    <d v="2013-10-29T00:00:00"/>
    <s v="First Class"/>
    <s v="JS-15595"/>
    <s v="Jill Stevenson"/>
    <x v="1"/>
    <s v="United States"/>
    <s v="Miami"/>
    <x v="2"/>
    <n v="33180"/>
    <x v="0"/>
    <s v="TEC-PH-10000984"/>
    <x v="2"/>
    <x v="7"/>
    <s v="Panasonic KX-TG9471B"/>
    <n v="783.96"/>
    <n v="5"/>
    <n v="0.2"/>
    <n v="78.396000000000001"/>
  </r>
  <r>
    <n v="2802"/>
    <x v="1383"/>
    <x v="1"/>
    <x v="549"/>
    <d v="2012-11-04T00:00:00"/>
    <s v="First Class"/>
    <s v="GA-14725"/>
    <s v="Guy Armstrong"/>
    <x v="0"/>
    <s v="United States"/>
    <s v="Salem"/>
    <x v="21"/>
    <n v="97301"/>
    <x v="1"/>
    <s v="OFF-AR-10001683"/>
    <x v="1"/>
    <x v="6"/>
    <s v="Lumber Crayons"/>
    <n v="7.88"/>
    <n v="1"/>
    <n v="0.2"/>
    <n v="1.7729999999999999"/>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96"/>
  </r>
  <r>
    <n v="2805"/>
    <x v="1385"/>
    <x v="1"/>
    <x v="793"/>
    <d v="2012-05-16T00:00:00"/>
    <s v="Standard Class"/>
    <s v="CS-12505"/>
    <s v="Cindy Stewart"/>
    <x v="0"/>
    <s v="United States"/>
    <s v="San Francisco"/>
    <x v="1"/>
    <n v="94122"/>
    <x v="1"/>
    <s v="OFF-PA-10004239"/>
    <x v="1"/>
    <x v="10"/>
    <s v="Xerox 1953"/>
    <n v="25.68"/>
    <n v="6"/>
    <n v="0"/>
    <n v="11.555999999999999"/>
  </r>
  <r>
    <n v="2806"/>
    <x v="1386"/>
    <x v="1"/>
    <x v="67"/>
    <d v="2012-09-11T00:00:00"/>
    <s v="Standard Class"/>
    <s v="CC-12145"/>
    <s v="Charles Crestani"/>
    <x v="0"/>
    <s v="United States"/>
    <s v="El Paso"/>
    <x v="5"/>
    <n v="79907"/>
    <x v="2"/>
    <s v="FUR-CH-10000553"/>
    <x v="0"/>
    <x v="1"/>
    <s v="Metal Folding Chairs, Beige, 4/Carton"/>
    <n v="47.515999999999998"/>
    <n v="2"/>
    <n v="0.3"/>
    <n v="-2.0364"/>
  </r>
  <r>
    <n v="2807"/>
    <x v="1387"/>
    <x v="1"/>
    <x v="395"/>
    <d v="2012-07-27T00:00:00"/>
    <s v="Second Class"/>
    <s v="MH-18025"/>
    <s v="Michelle Huthwaite"/>
    <x v="0"/>
    <s v="United States"/>
    <s v="Seattle"/>
    <x v="4"/>
    <n v="98115"/>
    <x v="1"/>
    <s v="OFF-FA-10004395"/>
    <x v="1"/>
    <x v="13"/>
    <s v="Plymouth Boxed Rubber Bands by Plymouth"/>
    <n v="9.42"/>
    <n v="2"/>
    <n v="0"/>
    <n v="0.47099999999999997"/>
  </r>
  <r>
    <n v="2808"/>
    <x v="1387"/>
    <x v="1"/>
    <x v="395"/>
    <d v="2012-07-27T00:00:00"/>
    <s v="Second Class"/>
    <s v="MH-18025"/>
    <s v="Michelle Huthwaite"/>
    <x v="0"/>
    <s v="United States"/>
    <s v="Seattle"/>
    <x v="4"/>
    <n v="98115"/>
    <x v="1"/>
    <s v="OFF-PA-10004782"/>
    <x v="1"/>
    <x v="10"/>
    <s v="Xerox 228"/>
    <n v="12.96"/>
    <n v="2"/>
    <n v="0"/>
    <n v="6.2207999999999997"/>
  </r>
  <r>
    <n v="2809"/>
    <x v="1387"/>
    <x v="1"/>
    <x v="395"/>
    <d v="2012-07-27T00:00:00"/>
    <s v="Second Class"/>
    <s v="MH-18025"/>
    <s v="Michelle Huthwaite"/>
    <x v="0"/>
    <s v="United States"/>
    <s v="Seattle"/>
    <x v="4"/>
    <n v="98115"/>
    <x v="1"/>
    <s v="FUR-BO-10002213"/>
    <x v="0"/>
    <x v="0"/>
    <s v="Sauder Forest Hills Library, Woodland Oak Finish"/>
    <n v="704.9"/>
    <n v="5"/>
    <n v="0"/>
    <n v="56.392000000000003"/>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547"/>
    <d v="2012-11-18T00:00:00"/>
    <s v="Second Class"/>
    <s v="MP-18175"/>
    <s v="Mike Pelletier"/>
    <x v="2"/>
    <s v="United States"/>
    <s v="Milwaukee"/>
    <x v="6"/>
    <n v="53209"/>
    <x v="2"/>
    <s v="TEC-AC-10004145"/>
    <x v="2"/>
    <x v="11"/>
    <s v="Logitech diNovo Edge Keyboard"/>
    <n v="999.96"/>
    <n v="4"/>
    <n v="0"/>
    <n v="229.99080000000001"/>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135"/>
    <d v="2012-09-08T00:00:00"/>
    <s v="Standard Class"/>
    <s v="DR-12940"/>
    <s v="Daniel Raglin"/>
    <x v="2"/>
    <s v="United States"/>
    <s v="Franklin"/>
    <x v="31"/>
    <n v="2038"/>
    <x v="3"/>
    <s v="OFF-BI-10001510"/>
    <x v="1"/>
    <x v="8"/>
    <s v="Deluxe Heavy-Duty Vinyl Round Ring Binder"/>
    <n v="114.6"/>
    <n v="5"/>
    <n v="0"/>
    <n v="51.57"/>
  </r>
  <r>
    <n v="2817"/>
    <x v="1389"/>
    <x v="1"/>
    <x v="135"/>
    <d v="2012-09-08T00:00:00"/>
    <s v="Standard Class"/>
    <s v="DR-12940"/>
    <s v="Daniel Raglin"/>
    <x v="2"/>
    <s v="United States"/>
    <s v="Franklin"/>
    <x v="31"/>
    <n v="2038"/>
    <x v="3"/>
    <s v="FUR-CH-10003817"/>
    <x v="0"/>
    <x v="1"/>
    <s v="Global Value Steno Chair, Gray"/>
    <n v="60.74"/>
    <n v="1"/>
    <n v="0"/>
    <n v="15.185"/>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40000000002"/>
  </r>
  <r>
    <n v="2820"/>
    <x v="1390"/>
    <x v="0"/>
    <x v="465"/>
    <d v="2013-05-09T00:00:00"/>
    <s v="First Class"/>
    <s v="DM-13015"/>
    <s v="Darrin Martin"/>
    <x v="0"/>
    <s v="United States"/>
    <s v="Encinitas"/>
    <x v="1"/>
    <n v="92024"/>
    <x v="1"/>
    <s v="OFF-BI-10003784"/>
    <x v="1"/>
    <x v="8"/>
    <s v="Computer Printout Index Tabs"/>
    <n v="6.72"/>
    <n v="5"/>
    <n v="0.2"/>
    <n v="2.3519999999999999"/>
  </r>
  <r>
    <n v="2821"/>
    <x v="1390"/>
    <x v="0"/>
    <x v="465"/>
    <d v="2013-05-09T00:00:00"/>
    <s v="First Class"/>
    <s v="DM-13015"/>
    <s v="Darrin Martin"/>
    <x v="0"/>
    <s v="United States"/>
    <s v="Encinitas"/>
    <x v="1"/>
    <n v="92024"/>
    <x v="1"/>
    <s v="FUR-TA-10003748"/>
    <x v="0"/>
    <x v="3"/>
    <s v="Bevis 36 x 72 Conference Tables"/>
    <n v="298.77600000000001"/>
    <n v="3"/>
    <n v="0.2"/>
    <n v="7.4694000000000003"/>
  </r>
  <r>
    <n v="2822"/>
    <x v="1391"/>
    <x v="3"/>
    <x v="413"/>
    <d v="2014-01-06T00:00:00"/>
    <s v="Standard Class"/>
    <s v="BD-11620"/>
    <s v="Brian DeCherney"/>
    <x v="0"/>
    <s v="United States"/>
    <s v="Anaheim"/>
    <x v="1"/>
    <n v="92804"/>
    <x v="1"/>
    <s v="TEC-PH-10002563"/>
    <x v="2"/>
    <x v="7"/>
    <s v="Adtran 1202752G1"/>
    <n v="302.37599999999998"/>
    <n v="3"/>
    <n v="0.2"/>
    <n v="22.6782"/>
  </r>
  <r>
    <n v="2823"/>
    <x v="1392"/>
    <x v="3"/>
    <x v="65"/>
    <d v="2014-09-21T00:00:00"/>
    <s v="First Class"/>
    <s v="DC-12850"/>
    <s v="Dan Campbell"/>
    <x v="0"/>
    <s v="United States"/>
    <s v="Arlington"/>
    <x v="5"/>
    <n v="76017"/>
    <x v="2"/>
    <s v="OFF-AR-10000122"/>
    <x v="1"/>
    <x v="6"/>
    <s v="Newell 314"/>
    <n v="8.9280000000000008"/>
    <n v="2"/>
    <n v="0.2"/>
    <n v="0.55800000000000005"/>
  </r>
  <r>
    <n v="2824"/>
    <x v="1392"/>
    <x v="3"/>
    <x v="65"/>
    <d v="2014-09-21T00:00:00"/>
    <s v="First Class"/>
    <s v="DC-12850"/>
    <s v="Dan Campbell"/>
    <x v="0"/>
    <s v="United States"/>
    <s v="Arlington"/>
    <x v="5"/>
    <n v="76017"/>
    <x v="2"/>
    <s v="OFF-ST-10000352"/>
    <x v="1"/>
    <x v="4"/>
    <s v="Acco Perma 2700 Stacking Storage Drawers"/>
    <n v="47.584000000000003"/>
    <n v="2"/>
    <n v="0.2"/>
    <n v="-2.9740000000000002"/>
  </r>
  <r>
    <n v="2825"/>
    <x v="1393"/>
    <x v="2"/>
    <x v="794"/>
    <d v="2011-09-30T00:00:00"/>
    <s v="Standard Class"/>
    <s v="MT-18070"/>
    <s v="Michelle Tran"/>
    <x v="2"/>
    <s v="United States"/>
    <s v="Houston"/>
    <x v="5"/>
    <n v="77041"/>
    <x v="2"/>
    <s v="OFF-PA-10003270"/>
    <x v="1"/>
    <x v="10"/>
    <s v="Xerox 1954"/>
    <n v="33.792000000000002"/>
    <n v="8"/>
    <n v="0.2"/>
    <n v="10.56"/>
  </r>
  <r>
    <n v="2826"/>
    <x v="1393"/>
    <x v="2"/>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794"/>
    <d v="2011-09-30T00:00:00"/>
    <s v="Standard Class"/>
    <s v="MT-18070"/>
    <s v="Michelle Tran"/>
    <x v="2"/>
    <s v="United States"/>
    <s v="Houston"/>
    <x v="5"/>
    <n v="77041"/>
    <x v="2"/>
    <s v="OFF-EN-10001509"/>
    <x v="1"/>
    <x v="12"/>
    <s v="Poly String Tie Envelopes"/>
    <n v="3.2639999999999998"/>
    <n v="2"/>
    <n v="0.2"/>
    <n v="1.1015999999999999"/>
  </r>
  <r>
    <n v="2829"/>
    <x v="1394"/>
    <x v="0"/>
    <x v="131"/>
    <d v="2013-04-27T00:00:00"/>
    <s v="First Class"/>
    <s v="MJ-17740"/>
    <s v="Max Jones"/>
    <x v="0"/>
    <s v="United States"/>
    <s v="Lancaster"/>
    <x v="24"/>
    <n v="43130"/>
    <x v="3"/>
    <s v="OFF-PA-10002421"/>
    <x v="1"/>
    <x v="10"/>
    <s v="Embossed Ink Jet Note Cards"/>
    <n v="108.336"/>
    <n v="6"/>
    <n v="0.2"/>
    <n v="37.9176"/>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4000000000001"/>
  </r>
  <r>
    <n v="2832"/>
    <x v="1395"/>
    <x v="2"/>
    <x v="301"/>
    <d v="2011-11-05T00:00:00"/>
    <s v="Standard Class"/>
    <s v="ND-18370"/>
    <s v="Natalie DeCherney"/>
    <x v="0"/>
    <s v="United States"/>
    <s v="Portland"/>
    <x v="21"/>
    <n v="97206"/>
    <x v="1"/>
    <s v="OFF-ST-10001128"/>
    <x v="1"/>
    <x v="4"/>
    <s v="Carina Mini System Audio Rack, Model AR050B"/>
    <n v="443.92"/>
    <n v="5"/>
    <n v="0.2"/>
    <n v="-94.332999999999998"/>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7"/>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3999999999999"/>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20000000000003"/>
  </r>
  <r>
    <n v="2839"/>
    <x v="1398"/>
    <x v="0"/>
    <x v="632"/>
    <d v="2013-06-13T00:00:00"/>
    <s v="First Class"/>
    <s v="TC-21295"/>
    <s v="Toby Carlisle"/>
    <x v="0"/>
    <s v="United States"/>
    <s v="Tallahassee"/>
    <x v="2"/>
    <n v="32303"/>
    <x v="0"/>
    <s v="TEC-MA-10002178"/>
    <x v="2"/>
    <x v="15"/>
    <s v="Cisco CP-7937G Unified IP Conference Station Phone"/>
    <n v="695.7"/>
    <n v="2"/>
    <n v="0.5"/>
    <n v="-27.827999999999999"/>
  </r>
  <r>
    <n v="2840"/>
    <x v="1399"/>
    <x v="1"/>
    <x v="37"/>
    <d v="2012-09-08T00:00:00"/>
    <s v="Second Class"/>
    <s v="JB-15400"/>
    <s v="Jennifer Braxton"/>
    <x v="1"/>
    <s v="United States"/>
    <s v="New York City"/>
    <x v="15"/>
    <n v="10009"/>
    <x v="3"/>
    <s v="OFF-ST-10001526"/>
    <x v="1"/>
    <x v="4"/>
    <s v="Iceberg Mobile Mega Data/Printer Cart "/>
    <n v="120.33"/>
    <n v="1"/>
    <n v="0"/>
    <n v="31.285799999999998"/>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799999999999"/>
  </r>
  <r>
    <n v="2844"/>
    <x v="1403"/>
    <x v="3"/>
    <x v="796"/>
    <d v="2014-05-23T00:00:00"/>
    <s v="Standard Class"/>
    <s v="BH-11710"/>
    <s v="Brosina Hoffman"/>
    <x v="0"/>
    <s v="United States"/>
    <s v="Philadelphia"/>
    <x v="9"/>
    <n v="19140"/>
    <x v="3"/>
    <s v="TEC-AC-10000387"/>
    <x v="2"/>
    <x v="11"/>
    <s v="KeyTronic KT800P2 - Keyboard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d v="2014-11-21T00:00:00"/>
    <s v="First Class"/>
    <s v="XP-21865"/>
    <s v="Xylona Preis"/>
    <x v="0"/>
    <s v="United States"/>
    <s v="Everett"/>
    <x v="31"/>
    <n v="2149"/>
    <x v="3"/>
    <s v="OFF-AR-10001958"/>
    <x v="1"/>
    <x v="6"/>
    <s v="Stanley Bostitch Contemporary Electric Pencil Sharpeners"/>
    <n v="50.94"/>
    <n v="3"/>
    <n v="0"/>
    <n v="14.263199999999999"/>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798"/>
    <d v="2014-04-16T00:00:00"/>
    <s v="Standard Class"/>
    <s v="DM-13345"/>
    <s v="Denise Monton"/>
    <x v="1"/>
    <s v="United States"/>
    <s v="Roswell"/>
    <x v="32"/>
    <n v="30076"/>
    <x v="0"/>
    <s v="OFF-BI-10001359"/>
    <x v="1"/>
    <x v="8"/>
    <s v="GBC DocuBind TL300 Electric Binding System"/>
    <n v="2690.97"/>
    <n v="3"/>
    <n v="0"/>
    <n v="1264.7559000000001"/>
  </r>
  <r>
    <n v="2850"/>
    <x v="1408"/>
    <x v="0"/>
    <x v="85"/>
    <d v="2013-12-04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690"/>
    <d v="2013-03-22T00:00:00"/>
    <s v="Second Class"/>
    <s v="SV-20935"/>
    <s v="Susan Vittorini"/>
    <x v="0"/>
    <s v="United States"/>
    <s v="Oceanside"/>
    <x v="15"/>
    <n v="11572"/>
    <x v="3"/>
    <s v="FUR-FU-10000409"/>
    <x v="0"/>
    <x v="5"/>
    <s v="GE 4 Foot Flourescent Tube, 40 Watt"/>
    <n v="14.98"/>
    <n v="1"/>
    <n v="0"/>
    <n v="6.8907999999999996"/>
  </r>
  <r>
    <n v="2854"/>
    <x v="1411"/>
    <x v="0"/>
    <x v="690"/>
    <d v="2013-03-22T00:00:00"/>
    <s v="Second Class"/>
    <s v="SV-20935"/>
    <s v="Susan Vittorini"/>
    <x v="0"/>
    <s v="United States"/>
    <s v="Oceanside"/>
    <x v="15"/>
    <n v="11572"/>
    <x v="3"/>
    <s v="FUR-FU-10000221"/>
    <x v="0"/>
    <x v="5"/>
    <s v="Master Caster Door Stop, Brown"/>
    <n v="20.32"/>
    <n v="4"/>
    <n v="0"/>
    <n v="6.9088000000000003"/>
  </r>
  <r>
    <n v="2855"/>
    <x v="1412"/>
    <x v="3"/>
    <x v="648"/>
    <d v="2014-08-21T00:00:00"/>
    <s v="Same Day"/>
    <s v="EM-13810"/>
    <s v="Eleni McCrary"/>
    <x v="1"/>
    <s v="United States"/>
    <s v="Franklin"/>
    <x v="31"/>
    <n v="2038"/>
    <x v="3"/>
    <s v="OFF-ST-10000344"/>
    <x v="1"/>
    <x v="4"/>
    <s v="Neat Ideas Personal Hanging Folder Files, Black"/>
    <n v="40.29"/>
    <n v="3"/>
    <n v="0"/>
    <n v="10.4754"/>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
    <n v="4"/>
    <n v="0.2"/>
    <n v="100.196"/>
  </r>
  <r>
    <n v="2858"/>
    <x v="1415"/>
    <x v="0"/>
    <x v="243"/>
    <d v="2013-08-18T00:00:00"/>
    <s v="Second Class"/>
    <s v="CC-12370"/>
    <s v="Christopher Conant"/>
    <x v="0"/>
    <s v="United States"/>
    <s v="Fayetteville"/>
    <x v="3"/>
    <n v="28314"/>
    <x v="0"/>
    <s v="FUR-CH-10000988"/>
    <x v="0"/>
    <x v="1"/>
    <s v="Hon Olson Stacker Stools"/>
    <n v="225.29599999999999"/>
    <n v="2"/>
    <n v="0.2"/>
    <n v="22.529599999999999"/>
  </r>
  <r>
    <n v="2859"/>
    <x v="1416"/>
    <x v="3"/>
    <x v="240"/>
    <d v="2014-05-24T00:00:00"/>
    <s v="Standard Class"/>
    <s v="SC-20380"/>
    <s v="Shahid Collister"/>
    <x v="0"/>
    <s v="United States"/>
    <s v="Atlanta"/>
    <x v="32"/>
    <n v="30318"/>
    <x v="0"/>
    <s v="TEC-AC-10003441"/>
    <x v="2"/>
    <x v="11"/>
    <s v="Kingston Digital DataTraveler 32GB USB 2.0"/>
    <n v="67.8"/>
    <n v="4"/>
    <n v="0"/>
    <n v="4.0679999999999996"/>
  </r>
  <r>
    <n v="2860"/>
    <x v="1416"/>
    <x v="3"/>
    <x v="240"/>
    <d v="2014-05-24T00:00:00"/>
    <s v="Standard Class"/>
    <s v="SC-20380"/>
    <s v="Shahid Collister"/>
    <x v="0"/>
    <s v="United States"/>
    <s v="Atlanta"/>
    <x v="32"/>
    <n v="30318"/>
    <x v="0"/>
    <s v="TEC-PH-10004389"/>
    <x v="2"/>
    <x v="7"/>
    <s v="Nokia Lumia 925"/>
    <n v="377.97"/>
    <n v="3"/>
    <n v="0"/>
    <n v="98.272199999999998"/>
  </r>
  <r>
    <n v="2861"/>
    <x v="1416"/>
    <x v="3"/>
    <x v="240"/>
    <d v="2014-05-24T00:00:00"/>
    <s v="Standard Class"/>
    <s v="SC-20380"/>
    <s v="Shahid Collister"/>
    <x v="0"/>
    <s v="United States"/>
    <s v="Atlanta"/>
    <x v="32"/>
    <n v="30318"/>
    <x v="0"/>
    <s v="FUR-BO-10004695"/>
    <x v="0"/>
    <x v="0"/>
    <s v="O'Sullivan 2-Door Barrister Bookcase in Odessa Pine"/>
    <n v="1628.82"/>
    <n v="9"/>
    <n v="0"/>
    <n v="374.62860000000001"/>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1"/>
    <n v="4"/>
    <n v="0.2"/>
    <n v="7.2576000000000001"/>
  </r>
  <r>
    <n v="2864"/>
    <x v="1418"/>
    <x v="3"/>
    <x v="802"/>
    <d v="2014-08-14T00:00:00"/>
    <s v="Same Day"/>
    <s v="JK-15370"/>
    <s v="Jay Kimmel"/>
    <x v="0"/>
    <s v="United States"/>
    <s v="San Francisco"/>
    <x v="1"/>
    <n v="94122"/>
    <x v="1"/>
    <s v="OFF-ST-10001325"/>
    <x v="1"/>
    <x v="4"/>
    <s v="Sterilite Officeware Hinged File Box"/>
    <n v="31.44"/>
    <n v="3"/>
    <n v="0"/>
    <n v="8.4887999999999995"/>
  </r>
  <r>
    <n v="2865"/>
    <x v="1418"/>
    <x v="3"/>
    <x v="802"/>
    <d v="2014-08-14T00:00:00"/>
    <s v="Same Day"/>
    <s v="JK-15370"/>
    <s v="Jay Kimmel"/>
    <x v="0"/>
    <s v="United States"/>
    <s v="San Francisco"/>
    <x v="1"/>
    <n v="94122"/>
    <x v="1"/>
    <s v="OFF-AP-10004249"/>
    <x v="1"/>
    <x v="9"/>
    <s v="Staples"/>
    <n v="83.79"/>
    <n v="7"/>
    <n v="0"/>
    <n v="22.6233"/>
  </r>
  <r>
    <n v="2866"/>
    <x v="1418"/>
    <x v="3"/>
    <x v="802"/>
    <d v="2014-08-14T00:00:00"/>
    <s v="Same Day"/>
    <s v="JK-15370"/>
    <s v="Jay Kimmel"/>
    <x v="0"/>
    <s v="United States"/>
    <s v="San Francisco"/>
    <x v="1"/>
    <n v="94122"/>
    <x v="1"/>
    <s v="OFF-AR-10000588"/>
    <x v="1"/>
    <x v="6"/>
    <s v="Newell 345"/>
    <n v="59.52"/>
    <n v="3"/>
    <n v="0"/>
    <n v="15.475199999999999"/>
  </r>
  <r>
    <n v="2867"/>
    <x v="1418"/>
    <x v="3"/>
    <x v="802"/>
    <d v="2014-08-14T00:00:00"/>
    <s v="Same Day"/>
    <s v="JK-15370"/>
    <s v="Jay Kimmel"/>
    <x v="0"/>
    <s v="United States"/>
    <s v="San Francisco"/>
    <x v="1"/>
    <n v="94122"/>
    <x v="1"/>
    <s v="OFF-SU-10000946"/>
    <x v="1"/>
    <x v="14"/>
    <s v="Staples"/>
    <n v="31.92"/>
    <n v="4"/>
    <n v="0"/>
    <n v="9.2568000000000001"/>
  </r>
  <r>
    <n v="2868"/>
    <x v="1419"/>
    <x v="0"/>
    <x v="338"/>
    <d v="2013-11-13T00:00:00"/>
    <s v="Second Class"/>
    <s v="AF-10885"/>
    <s v="Art Foster"/>
    <x v="0"/>
    <s v="United States"/>
    <s v="Toledo"/>
    <x v="24"/>
    <n v="43615"/>
    <x v="3"/>
    <s v="OFF-SU-10001225"/>
    <x v="1"/>
    <x v="14"/>
    <s v="Staples"/>
    <n v="14.72"/>
    <n v="5"/>
    <n v="0.2"/>
    <n v="-3.3119999999999998"/>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80000000000001"/>
  </r>
  <r>
    <n v="2871"/>
    <x v="1421"/>
    <x v="2"/>
    <x v="579"/>
    <d v="2011-03-26T00:00:00"/>
    <s v="Standard Class"/>
    <s v="BF-11275"/>
    <s v="Beth Fritzler"/>
    <x v="1"/>
    <s v="United States"/>
    <s v="Tucson"/>
    <x v="16"/>
    <n v="85705"/>
    <x v="1"/>
    <s v="OFF-PA-10002581"/>
    <x v="1"/>
    <x v="10"/>
    <s v="Xerox 1951"/>
    <n v="74.352000000000004"/>
    <n v="3"/>
    <n v="0.2"/>
    <n v="23.234999999999999"/>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d v="2013-01-23T00:00:00"/>
    <s v="Second Class"/>
    <s v="TD-20995"/>
    <s v="Tamara Dahlen"/>
    <x v="0"/>
    <s v="United States"/>
    <s v="San Diego"/>
    <x v="1"/>
    <n v="92037"/>
    <x v="1"/>
    <s v="FUR-CH-10004289"/>
    <x v="0"/>
    <x v="1"/>
    <s v="Global Super Steno Chair"/>
    <n v="153.56800000000001"/>
    <n v="2"/>
    <n v="0.2"/>
    <n v="-5.7587999999999999"/>
  </r>
  <r>
    <n v="2877"/>
    <x v="1425"/>
    <x v="0"/>
    <x v="803"/>
    <d v="2013-01-23T00:00:00"/>
    <s v="Second Class"/>
    <s v="TD-20995"/>
    <s v="Tamara Dahlen"/>
    <x v="0"/>
    <s v="United States"/>
    <s v="San Diego"/>
    <x v="1"/>
    <n v="92037"/>
    <x v="1"/>
    <s v="FUR-CH-10000785"/>
    <x v="0"/>
    <x v="1"/>
    <s v="Global Ergonomic Managers Chair"/>
    <n v="1013.4880000000001"/>
    <n v="7"/>
    <n v="0.2"/>
    <n v="76.011600000000001"/>
  </r>
  <r>
    <n v="2878"/>
    <x v="1426"/>
    <x v="0"/>
    <x v="804"/>
    <d v="2013-01-19T00:00:00"/>
    <s v="Standard Class"/>
    <s v="Dp-13240"/>
    <s v="Dean percer"/>
    <x v="2"/>
    <s v="United States"/>
    <s v="Westfield"/>
    <x v="30"/>
    <n v="7090"/>
    <x v="3"/>
    <s v="OFF-EN-10003040"/>
    <x v="1"/>
    <x v="12"/>
    <s v="Quality Park Security Envelopes"/>
    <n v="52.34"/>
    <n v="2"/>
    <n v="0"/>
    <n v="24.599799999999998"/>
  </r>
  <r>
    <n v="2879"/>
    <x v="1426"/>
    <x v="0"/>
    <x v="804"/>
    <d v="2013-01-19T00:00:00"/>
    <s v="Standard Class"/>
    <s v="Dp-13240"/>
    <s v="Dean percer"/>
    <x v="2"/>
    <s v="United States"/>
    <s v="Westfield"/>
    <x v="30"/>
    <n v="7090"/>
    <x v="3"/>
    <s v="OFF-AR-10001573"/>
    <x v="1"/>
    <x v="6"/>
    <s v="American Pencil"/>
    <n v="4.66"/>
    <n v="2"/>
    <n v="0"/>
    <n v="1.3513999999999999"/>
  </r>
  <r>
    <n v="2880"/>
    <x v="1426"/>
    <x v="0"/>
    <x v="804"/>
    <d v="2013-01-19T00:00:00"/>
    <s v="Standard Class"/>
    <s v="Dp-13240"/>
    <s v="Dean percer"/>
    <x v="2"/>
    <s v="United States"/>
    <s v="Westfield"/>
    <x v="30"/>
    <n v="7090"/>
    <x v="3"/>
    <s v="TEC-AC-10000844"/>
    <x v="2"/>
    <x v="11"/>
    <s v="Logitech Gaming G510s - Keyboard"/>
    <n v="254.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7000000000003"/>
  </r>
  <r>
    <n v="2883"/>
    <x v="1428"/>
    <x v="2"/>
    <x v="805"/>
    <d v="2011-02-26T00:00:00"/>
    <s v="Standard Class"/>
    <s v="TM-21010"/>
    <s v="Tamara Manning"/>
    <x v="0"/>
    <s v="United States"/>
    <s v="Woodstock"/>
    <x v="10"/>
    <n v="60098"/>
    <x v="2"/>
    <s v="OFF-BI-10004094"/>
    <x v="1"/>
    <x v="8"/>
    <s v="GBC Standard Plastic Binding Systems Combs"/>
    <n v="8.85"/>
    <n v="5"/>
    <n v="0.8"/>
    <n v="-13.717499999999999"/>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0999999999998"/>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7999999999997"/>
  </r>
  <r>
    <n v="2889"/>
    <x v="1432"/>
    <x v="3"/>
    <x v="404"/>
    <d v="2014-12-20T00:00:00"/>
    <s v="First Class"/>
    <s v="EP-13915"/>
    <s v="Emily Phan"/>
    <x v="0"/>
    <s v="United States"/>
    <s v="Los Angeles"/>
    <x v="1"/>
    <n v="90008"/>
    <x v="1"/>
    <s v="OFF-PA-10000289"/>
    <x v="1"/>
    <x v="10"/>
    <s v="Xerox 213"/>
    <n v="32.4"/>
    <n v="5"/>
    <n v="0"/>
    <n v="15.552"/>
  </r>
  <r>
    <n v="2890"/>
    <x v="1433"/>
    <x v="3"/>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33"/>
    <d v="2011-05-01T00:00:00"/>
    <s v="Second Class"/>
    <s v="HG-14845"/>
    <s v="Harry Greene"/>
    <x v="0"/>
    <s v="United States"/>
    <s v="Lake Charles"/>
    <x v="28"/>
    <n v="70601"/>
    <x v="0"/>
    <s v="FUR-CH-10002304"/>
    <x v="0"/>
    <x v="1"/>
    <s v="Global Stack Chair without Arms, Black"/>
    <n v="51.96"/>
    <n v="2"/>
    <n v="0"/>
    <n v="12.99"/>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3999999999997"/>
  </r>
  <r>
    <n v="2894"/>
    <x v="1435"/>
    <x v="3"/>
    <x v="436"/>
    <d v="2014-10-30T00:00:00"/>
    <s v="Standard Class"/>
    <s v="JC-16105"/>
    <s v="Julie Creighton"/>
    <x v="1"/>
    <s v="United States"/>
    <s v="Rochester"/>
    <x v="15"/>
    <n v="14609"/>
    <x v="3"/>
    <s v="OFF-PA-10002479"/>
    <x v="1"/>
    <x v="10"/>
    <s v="Xerox 4200 Series MultiUse Premium Copy Paper (20Lb. and 84 Bright)"/>
    <n v="26.4"/>
    <n v="5"/>
    <n v="0"/>
    <n v="11.88"/>
  </r>
  <r>
    <n v="2895"/>
    <x v="1435"/>
    <x v="3"/>
    <x v="436"/>
    <d v="2014-10-30T00:00:00"/>
    <s v="Standard Class"/>
    <s v="JC-16105"/>
    <s v="Julie Creighton"/>
    <x v="1"/>
    <s v="United States"/>
    <s v="Rochester"/>
    <x v="15"/>
    <n v="14609"/>
    <x v="3"/>
    <s v="FUR-FU-10000771"/>
    <x v="0"/>
    <x v="5"/>
    <s v="Eldon 200 Class Desk Accessories, Smoke"/>
    <n v="69.08"/>
    <n v="11"/>
    <n v="0"/>
    <n v="29.0136"/>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799999999996"/>
    <n v="4"/>
    <n v="0.2"/>
    <n v="119.996"/>
  </r>
  <r>
    <n v="2899"/>
    <x v="1438"/>
    <x v="1"/>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600000000004"/>
  </r>
  <r>
    <n v="2903"/>
    <x v="1441"/>
    <x v="0"/>
    <x v="1"/>
    <d v="2013-06-18T00:00:00"/>
    <s v="Standard Class"/>
    <s v="CR-12730"/>
    <s v="Craig Reiter"/>
    <x v="0"/>
    <s v="United States"/>
    <s v="Chicago"/>
    <x v="10"/>
    <n v="60610"/>
    <x v="2"/>
    <s v="OFF-PA-10002160"/>
    <x v="1"/>
    <x v="10"/>
    <s v="Xerox 1978"/>
    <n v="23.1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9"/>
  </r>
  <r>
    <n v="2908"/>
    <x v="1444"/>
    <x v="3"/>
    <x v="132"/>
    <d v="2014-11-10T00:00:00"/>
    <s v="Standard Class"/>
    <s v="DL-12925"/>
    <s v="Daniel Lacy"/>
    <x v="0"/>
    <s v="United States"/>
    <s v="Eagan"/>
    <x v="11"/>
    <n v="55122"/>
    <x v="2"/>
    <s v="OFF-ST-10001325"/>
    <x v="1"/>
    <x v="4"/>
    <s v="Sterilite Officeware Hinged File Box"/>
    <n v="52.4"/>
    <n v="5"/>
    <n v="0"/>
    <n v="14.148"/>
  </r>
  <r>
    <n v="2909"/>
    <x v="1444"/>
    <x v="3"/>
    <x v="132"/>
    <d v="2014-11-10T00:00:00"/>
    <s v="Standard Class"/>
    <s v="DL-12925"/>
    <s v="Daniel Lacy"/>
    <x v="0"/>
    <s v="United States"/>
    <s v="Eagan"/>
    <x v="11"/>
    <n v="55122"/>
    <x v="2"/>
    <s v="OFF-LA-10001771"/>
    <x v="1"/>
    <x v="2"/>
    <s v="Avery 513"/>
    <n v="14.94"/>
    <n v="3"/>
    <n v="0"/>
    <n v="6.8723999999999998"/>
  </r>
  <r>
    <n v="2910"/>
    <x v="1445"/>
    <x v="3"/>
    <x v="600"/>
    <d v="2014-02-24T00:00:00"/>
    <s v="Standard Class"/>
    <s v="ME-17725"/>
    <s v="Max Engle"/>
    <x v="0"/>
    <s v="United States"/>
    <s v="Seattle"/>
    <x v="4"/>
    <n v="98103"/>
    <x v="1"/>
    <s v="OFF-FA-10004968"/>
    <x v="1"/>
    <x v="13"/>
    <s v="Rubber Band Ball"/>
    <n v="11.22"/>
    <n v="3"/>
    <n v="0"/>
    <n v="0.22439999999999999"/>
  </r>
  <r>
    <n v="2911"/>
    <x v="1446"/>
    <x v="1"/>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5"/>
  </r>
  <r>
    <n v="2914"/>
    <x v="1447"/>
    <x v="2"/>
    <x v="737"/>
    <d v="2011-06-21T00:00:00"/>
    <s v="Standard Class"/>
    <s v="CK-12205"/>
    <s v="Chloris Kastensmidt"/>
    <x v="0"/>
    <s v="United States"/>
    <s v="Hempstead"/>
    <x v="15"/>
    <n v="11550"/>
    <x v="3"/>
    <s v="OFF-BI-10002852"/>
    <x v="1"/>
    <x v="8"/>
    <s v="Ibico Standard Transparent Covers"/>
    <n v="39.552"/>
    <n v="3"/>
    <n v="0.2"/>
    <n v="14.3376"/>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20000000000001"/>
  </r>
  <r>
    <n v="2917"/>
    <x v="1448"/>
    <x v="1"/>
    <x v="88"/>
    <d v="2012-10-17T00:00:00"/>
    <s v="Second Class"/>
    <s v="DL-12925"/>
    <s v="Daniel Lacy"/>
    <x v="0"/>
    <s v="United States"/>
    <s v="Noblesville"/>
    <x v="14"/>
    <n v="46060"/>
    <x v="2"/>
    <s v="TEC-PH-10001750"/>
    <x v="2"/>
    <x v="7"/>
    <s v="Samsung Rugby III"/>
    <n v="263.95999999999998"/>
    <n v="4"/>
    <n v="0"/>
    <n v="71.269199999999998"/>
  </r>
  <r>
    <n v="2918"/>
    <x v="1449"/>
    <x v="3"/>
    <x v="151"/>
    <d v="2014-08-31T00:00:00"/>
    <s v="First Class"/>
    <s v="SE-20110"/>
    <s v="Sanjit Engle"/>
    <x v="0"/>
    <s v="United States"/>
    <s v="Dallas"/>
    <x v="5"/>
    <n v="75220"/>
    <x v="2"/>
    <s v="OFF-AR-10003338"/>
    <x v="1"/>
    <x v="6"/>
    <s v="Eberhard Faber 3 1/2&quot; Golf Pencils"/>
    <n v="5.952"/>
    <n v="1"/>
    <n v="0.2"/>
    <n v="0.372"/>
  </r>
  <r>
    <n v="2919"/>
    <x v="1450"/>
    <x v="0"/>
    <x v="813"/>
    <d v="2013-11-24T00:00:00"/>
    <s v="Same Day"/>
    <s v="LS-17200"/>
    <s v="Luke Schmidt"/>
    <x v="1"/>
    <s v="United States"/>
    <s v="Philadelphia"/>
    <x v="9"/>
    <n v="19140"/>
    <x v="3"/>
    <s v="OFF-FA-10002763"/>
    <x v="1"/>
    <x v="13"/>
    <s v="Advantus Map Pennant Flags and Round Head Tacks"/>
    <n v="15.8"/>
    <n v="5"/>
    <n v="0.2"/>
    <n v="2.37"/>
  </r>
  <r>
    <n v="2920"/>
    <x v="1450"/>
    <x v="0"/>
    <x v="813"/>
    <d v="2013-11-24T00:00:00"/>
    <s v="Same Day"/>
    <s v="LS-17200"/>
    <s v="Luke Schmidt"/>
    <x v="1"/>
    <s v="United States"/>
    <s v="Philadelphia"/>
    <x v="9"/>
    <n v="19140"/>
    <x v="3"/>
    <s v="FUR-FU-10002088"/>
    <x v="0"/>
    <x v="5"/>
    <s v="Nu-Dell Float Frame 11 x 14 1/2"/>
    <n v="14.368"/>
    <n v="2"/>
    <n v="0.2"/>
    <n v="3.9512"/>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289"/>
    <d v="2014-01-31T00:00:00"/>
    <s v="Same Day"/>
    <s v="MM-17920"/>
    <s v="Michael Moore"/>
    <x v="0"/>
    <s v="United States"/>
    <s v="San Francisco"/>
    <x v="1"/>
    <n v="94109"/>
    <x v="1"/>
    <s v="OFF-ST-10001511"/>
    <x v="1"/>
    <x v="4"/>
    <s v="Space Solutions Commercial Steel Shelving"/>
    <n v="129.30000000000001"/>
    <n v="2"/>
    <n v="0"/>
    <n v="6.4649999999999999"/>
  </r>
  <r>
    <n v="2923"/>
    <x v="1452"/>
    <x v="1"/>
    <x v="672"/>
    <d v="2012-12-03T00:00:00"/>
    <s v="Second Class"/>
    <s v="DB-13270"/>
    <s v="Deborah Brumfield"/>
    <x v="2"/>
    <s v="United States"/>
    <s v="Austin"/>
    <x v="5"/>
    <n v="78745"/>
    <x v="2"/>
    <s v="OFF-BI-10000301"/>
    <x v="1"/>
    <x v="8"/>
    <s v="GBC Instant Report Kit"/>
    <n v="3.8820000000000001"/>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d v="2014-07-15T00:00:00"/>
    <s v="Second Class"/>
    <s v="BP-11155"/>
    <s v="Becky Pak"/>
    <x v="0"/>
    <s v="United States"/>
    <s v="Columbus"/>
    <x v="32"/>
    <n v="31907"/>
    <x v="0"/>
    <s v="FUR-FU-10000771"/>
    <x v="0"/>
    <x v="5"/>
    <s v="Eldon 200 Class Desk Accessories, Smoke"/>
    <n v="18.84"/>
    <n v="3"/>
    <n v="0"/>
    <n v="7.9127999999999998"/>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d v="2013-12-13T00:00:00"/>
    <s v="Standard Class"/>
    <s v="GT-14710"/>
    <s v="Greg Tran"/>
    <x v="0"/>
    <s v="United States"/>
    <s v="Seattle"/>
    <x v="4"/>
    <n v="98105"/>
    <x v="1"/>
    <s v="TEC-PH-10002310"/>
    <x v="2"/>
    <x v="7"/>
    <s v="Plantronics Calisto P620-M USB Wireless Speakerphone System"/>
    <n v="156.792"/>
    <n v="1"/>
    <n v="0.2"/>
    <n v="13.7193"/>
  </r>
  <r>
    <n v="2935"/>
    <x v="1460"/>
    <x v="0"/>
    <x v="409"/>
    <d v="2013-12-13T00:00:00"/>
    <s v="Standard Class"/>
    <s v="GT-14710"/>
    <s v="Greg Tran"/>
    <x v="0"/>
    <s v="United States"/>
    <s v="Seattle"/>
    <x v="4"/>
    <n v="98105"/>
    <x v="1"/>
    <s v="TEC-PH-10002834"/>
    <x v="2"/>
    <x v="7"/>
    <s v="Google Nexus 5"/>
    <n v="431.976"/>
    <n v="3"/>
    <n v="0.2"/>
    <n v="26.9985"/>
  </r>
  <r>
    <n v="2936"/>
    <x v="1460"/>
    <x v="0"/>
    <x v="409"/>
    <d v="2013-12-13T00:00:00"/>
    <s v="Standard Class"/>
    <s v="GT-14710"/>
    <s v="Greg Tran"/>
    <x v="0"/>
    <s v="United States"/>
    <s v="Seattle"/>
    <x v="4"/>
    <n v="98105"/>
    <x v="1"/>
    <s v="OFF-EN-10000927"/>
    <x v="1"/>
    <x v="12"/>
    <s v="Jet-Pak Recycled Peel 'N' Seal Padded Mailers"/>
    <n v="35.89"/>
    <n v="1"/>
    <n v="0"/>
    <n v="16.150500000000001"/>
  </r>
  <r>
    <n v="2937"/>
    <x v="1460"/>
    <x v="0"/>
    <x v="409"/>
    <d v="2013-12-13T00:00:00"/>
    <s v="Standard Class"/>
    <s v="GT-14710"/>
    <s v="Greg Tran"/>
    <x v="0"/>
    <s v="United States"/>
    <s v="Seattle"/>
    <x v="4"/>
    <n v="98105"/>
    <x v="1"/>
    <s v="OFF-BI-10001636"/>
    <x v="1"/>
    <x v="8"/>
    <s v="Ibico Plastic and Wire Spiral Binding Combs"/>
    <n v="47.207999999999998"/>
    <n v="7"/>
    <n v="0.2"/>
    <n v="15.342599999999999"/>
  </r>
  <r>
    <n v="2938"/>
    <x v="1460"/>
    <x v="0"/>
    <x v="409"/>
    <d v="2013-12-13T00:00:00"/>
    <s v="Standard Class"/>
    <s v="GT-14710"/>
    <s v="Greg Tran"/>
    <x v="0"/>
    <s v="United States"/>
    <s v="Seattle"/>
    <x v="4"/>
    <n v="98105"/>
    <x v="1"/>
    <s v="OFF-PA-10001736"/>
    <x v="1"/>
    <x v="10"/>
    <s v="Xerox 1880"/>
    <n v="248.08"/>
    <n v="7"/>
    <n v="0"/>
    <n v="116.5976"/>
  </r>
  <r>
    <n v="2939"/>
    <x v="1460"/>
    <x v="0"/>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09"/>
    <d v="2013-12-13T00:00:00"/>
    <s v="Standard Class"/>
    <s v="GT-14710"/>
    <s v="Greg Tran"/>
    <x v="0"/>
    <s v="United States"/>
    <s v="Seattle"/>
    <x v="4"/>
    <n v="98105"/>
    <x v="1"/>
    <s v="OFF-BI-10001658"/>
    <x v="1"/>
    <x v="8"/>
    <s v="GBC Standard Therm-A-Bind Covers"/>
    <n v="59.808"/>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1"/>
  </r>
  <r>
    <n v="2942"/>
    <x v="1461"/>
    <x v="3"/>
    <x v="613"/>
    <d v="2014-04-01T00:00:00"/>
    <s v="Standard Class"/>
    <s v="JD-16150"/>
    <s v="Justin Deggeller"/>
    <x v="1"/>
    <s v="United States"/>
    <s v="Milwaukee"/>
    <x v="6"/>
    <n v="53209"/>
    <x v="2"/>
    <s v="FUR-CH-10004675"/>
    <x v="0"/>
    <x v="1"/>
    <s v="Lifetime Advantage Folding Chairs, 4/Carton"/>
    <n v="1526.56"/>
    <n v="7"/>
    <n v="0"/>
    <n v="427.43680000000001"/>
  </r>
  <r>
    <n v="2943"/>
    <x v="1461"/>
    <x v="3"/>
    <x v="613"/>
    <d v="2014-04-01T00:00:00"/>
    <s v="Standard Class"/>
    <s v="JD-16150"/>
    <s v="Justin Deggeller"/>
    <x v="1"/>
    <s v="United States"/>
    <s v="Milwaukee"/>
    <x v="6"/>
    <n v="53209"/>
    <x v="2"/>
    <s v="FUR-CH-10002880"/>
    <x v="0"/>
    <x v="1"/>
    <s v="Global High-Back Leather Tilter, Burgundy"/>
    <n v="368.97"/>
    <n v="3"/>
    <n v="0"/>
    <n v="40.5867"/>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3"/>
  </r>
  <r>
    <n v="2951"/>
    <x v="1465"/>
    <x v="3"/>
    <x v="105"/>
    <d v="2014-11-13T00:00:00"/>
    <s v="Same Day"/>
    <s v="EM-14140"/>
    <s v="Eugene Moren"/>
    <x v="2"/>
    <s v="United States"/>
    <s v="Glendale"/>
    <x v="16"/>
    <n v="85301"/>
    <x v="1"/>
    <s v="OFF-PA-10002160"/>
    <x v="1"/>
    <x v="10"/>
    <s v="Xerox 1978"/>
    <n v="23.12"/>
    <n v="5"/>
    <n v="0.2"/>
    <n v="8.3810000000000002"/>
  </r>
  <r>
    <n v="2952"/>
    <x v="1465"/>
    <x v="3"/>
    <x v="105"/>
    <d v="2014-11-13T00:00:00"/>
    <s v="Same Day"/>
    <s v="EM-14140"/>
    <s v="Eugene Moren"/>
    <x v="2"/>
    <s v="United States"/>
    <s v="Glendale"/>
    <x v="16"/>
    <n v="85301"/>
    <x v="1"/>
    <s v="FUR-CH-10004875"/>
    <x v="0"/>
    <x v="1"/>
    <s v="Harbour Creations 67200 Series Stacking Chairs"/>
    <n v="113.88800000000001"/>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105"/>
    <d v="2014-11-13T00:00:00"/>
    <s v="Same Day"/>
    <s v="EM-14140"/>
    <s v="Eugene Moren"/>
    <x v="2"/>
    <s v="United States"/>
    <s v="Glendale"/>
    <x v="16"/>
    <n v="85301"/>
    <x v="1"/>
    <s v="TEC-PH-10001459"/>
    <x v="2"/>
    <x v="7"/>
    <s v="Samsung Galaxy Mega 6.3"/>
    <n v="671.98400000000004"/>
    <n v="2"/>
    <n v="0.2"/>
    <n v="50.398800000000001"/>
  </r>
  <r>
    <n v="2956"/>
    <x v="1466"/>
    <x v="0"/>
    <x v="298"/>
    <d v="2013-08-25T00:00:00"/>
    <s v="Standard Class"/>
    <s v="GG-14650"/>
    <s v="Greg Guthrie"/>
    <x v="1"/>
    <s v="United States"/>
    <s v="New York City"/>
    <x v="15"/>
    <n v="10035"/>
    <x v="3"/>
    <s v="TEC-PH-10000439"/>
    <x v="2"/>
    <x v="7"/>
    <s v="GE DSL Phone Line Filter"/>
    <n v="39.99"/>
    <n v="1"/>
    <n v="0"/>
    <n v="11.597099999999999"/>
  </r>
  <r>
    <n v="2957"/>
    <x v="1467"/>
    <x v="3"/>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100"/>
    <d v="2012-12-29T00:00:00"/>
    <s v="Standard Class"/>
    <s v="KT-16465"/>
    <s v="Kean Takahito"/>
    <x v="0"/>
    <s v="United States"/>
    <s v="Los Angeles"/>
    <x v="1"/>
    <n v="90032"/>
    <x v="1"/>
    <s v="OFF-BI-10001097"/>
    <x v="1"/>
    <x v="8"/>
    <s v="Avery Hole Reinforcements"/>
    <n v="19.936"/>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4000000000007"/>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92"/>
  </r>
  <r>
    <n v="2964"/>
    <x v="1471"/>
    <x v="3"/>
    <x v="819"/>
    <d v="2014-12-22T00:00:00"/>
    <s v="Second Class"/>
    <s v="AY-10555"/>
    <s v="Andy Yotov"/>
    <x v="1"/>
    <s v="United States"/>
    <s v="Oceanside"/>
    <x v="1"/>
    <n v="92054"/>
    <x v="1"/>
    <s v="FUR-CH-10003817"/>
    <x v="0"/>
    <x v="1"/>
    <s v="Global Value Steno Chair, Gray"/>
    <n v="97.183999999999997"/>
    <n v="2"/>
    <n v="0.2"/>
    <n v="6.0739999999999998"/>
  </r>
  <r>
    <n v="2965"/>
    <x v="1471"/>
    <x v="3"/>
    <x v="819"/>
    <d v="2014-12-22T00:00:00"/>
    <s v="Second Class"/>
    <s v="AY-10555"/>
    <s v="Andy Yotov"/>
    <x v="1"/>
    <s v="United States"/>
    <s v="Oceanside"/>
    <x v="1"/>
    <n v="92054"/>
    <x v="1"/>
    <s v="OFF-BI-10002949"/>
    <x v="1"/>
    <x v="8"/>
    <s v="Prestige Round Ring Binders"/>
    <n v="24.32"/>
    <n v="5"/>
    <n v="0.2"/>
    <n v="8.2080000000000002"/>
  </r>
  <r>
    <n v="2966"/>
    <x v="1471"/>
    <x v="3"/>
    <x v="819"/>
    <d v="2014-12-22T00:00:00"/>
    <s v="Second Class"/>
    <s v="AY-10555"/>
    <s v="Andy Yotov"/>
    <x v="1"/>
    <s v="United States"/>
    <s v="Oceanside"/>
    <x v="1"/>
    <n v="92054"/>
    <x v="1"/>
    <s v="FUR-FU-10002445"/>
    <x v="0"/>
    <x v="5"/>
    <s v="DAX Two-Tone Rosewood/Black Document Frame, Desktop, 5 x 7"/>
    <n v="18.96"/>
    <n v="2"/>
    <n v="0"/>
    <n v="7.5839999999999996"/>
  </r>
  <r>
    <n v="2967"/>
    <x v="1472"/>
    <x v="2"/>
    <x v="422"/>
    <d v="2011-12-31T00:00:00"/>
    <s v="Standard Class"/>
    <s v="Co-12640"/>
    <s v="Corey-Lock"/>
    <x v="0"/>
    <s v="United States"/>
    <s v="Skokie"/>
    <x v="10"/>
    <n v="60076"/>
    <x v="2"/>
    <s v="FUR-FU-10001473"/>
    <x v="0"/>
    <x v="5"/>
    <s v="DAX Wood Document Frame"/>
    <n v="32.951999999999998"/>
    <n v="6"/>
    <n v="0.6"/>
    <n v="-19.7712"/>
  </r>
  <r>
    <n v="2968"/>
    <x v="1472"/>
    <x v="2"/>
    <x v="422"/>
    <d v="2011-12-31T00:00:00"/>
    <s v="Standard Class"/>
    <s v="Co-12640"/>
    <s v="Corey-Lock"/>
    <x v="0"/>
    <s v="United States"/>
    <s v="Skokie"/>
    <x v="10"/>
    <n v="60076"/>
    <x v="2"/>
    <s v="OFF-ST-10002562"/>
    <x v="1"/>
    <x v="4"/>
    <s v="Staples"/>
    <n v="30.015999999999998"/>
    <n v="4"/>
    <n v="0.2"/>
    <n v="3.0015999999999998"/>
  </r>
  <r>
    <n v="2969"/>
    <x v="1473"/>
    <x v="3"/>
    <x v="44"/>
    <d v="2014-11-10T00:00:00"/>
    <s v="Second Class"/>
    <s v="JF-15565"/>
    <s v="Jill Fjeld"/>
    <x v="0"/>
    <s v="United States"/>
    <s v="Fayetteville"/>
    <x v="3"/>
    <n v="28314"/>
    <x v="0"/>
    <s v="OFF-AP-10002118"/>
    <x v="1"/>
    <x v="9"/>
    <s v="1.7 Cubic Foot Compact &quot;Cube&quot; Office Refrigerators"/>
    <n v="499.584"/>
    <n v="3"/>
    <n v="0.2"/>
    <n v="43.7136"/>
  </r>
  <r>
    <n v="2970"/>
    <x v="1473"/>
    <x v="3"/>
    <x v="44"/>
    <d v="2014-11-10T00:00:00"/>
    <s v="Second Class"/>
    <s v="JF-15565"/>
    <s v="Jill Fjeld"/>
    <x v="0"/>
    <s v="United States"/>
    <s v="Fayetteville"/>
    <x v="3"/>
    <n v="28314"/>
    <x v="0"/>
    <s v="OFF-PA-10001800"/>
    <x v="1"/>
    <x v="10"/>
    <s v="Xerox 220"/>
    <n v="31.103999999999999"/>
    <n v="6"/>
    <n v="0.2"/>
    <n v="10.8864"/>
  </r>
  <r>
    <n v="2971"/>
    <x v="1473"/>
    <x v="3"/>
    <x v="44"/>
    <d v="2014-11-10T00:00:00"/>
    <s v="Second Class"/>
    <s v="JF-15565"/>
    <s v="Jill Fjeld"/>
    <x v="0"/>
    <s v="United States"/>
    <s v="Fayetteville"/>
    <x v="3"/>
    <n v="28314"/>
    <x v="0"/>
    <s v="OFF-BI-10002827"/>
    <x v="1"/>
    <x v="8"/>
    <s v="Avery Durable Poly Binders"/>
    <n v="13.272"/>
    <n v="8"/>
    <n v="0.7"/>
    <n v="-10.617599999999999"/>
  </r>
  <r>
    <n v="2972"/>
    <x v="1473"/>
    <x v="3"/>
    <x v="44"/>
    <d v="2014-11-10T00:00:00"/>
    <s v="Second Class"/>
    <s v="JF-15565"/>
    <s v="Jill Fjeld"/>
    <x v="0"/>
    <s v="United States"/>
    <s v="Fayetteville"/>
    <x v="3"/>
    <n v="28314"/>
    <x v="0"/>
    <s v="FUR-FU-10004671"/>
    <x v="0"/>
    <x v="5"/>
    <s v="Executive Impressions 12&quot; Wall Clock"/>
    <n v="28.271999999999998"/>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d v="2014-12-21T00:00:00"/>
    <s v="Standard Class"/>
    <s v="AR-10510"/>
    <s v="Andrew Roberts"/>
    <x v="0"/>
    <s v="United States"/>
    <s v="Tulsa"/>
    <x v="26"/>
    <n v="74133"/>
    <x v="2"/>
    <s v="OFF-BI-10004656"/>
    <x v="1"/>
    <x v="8"/>
    <s v="Peel &amp; Stick Add-On Corner Pockets"/>
    <n v="10.8"/>
    <n v="5"/>
    <n v="0"/>
    <n v="5.1840000000000002"/>
  </r>
  <r>
    <n v="2975"/>
    <x v="1475"/>
    <x v="1"/>
    <x v="820"/>
    <d v="2012-05-12T00:00:00"/>
    <s v="Standard Class"/>
    <s v="AG-10675"/>
    <s v="Anna Gayman"/>
    <x v="0"/>
    <s v="United States"/>
    <s v="Allen"/>
    <x v="5"/>
    <n v="75002"/>
    <x v="2"/>
    <s v="FUR-TA-10001095"/>
    <x v="0"/>
    <x v="3"/>
    <s v="Chromcraft Round Conference Tables"/>
    <n v="244.006"/>
    <n v="2"/>
    <n v="0.3"/>
    <n v="-31.372199999999999"/>
  </r>
  <r>
    <n v="2976"/>
    <x v="1475"/>
    <x v="1"/>
    <x v="820"/>
    <d v="2012-05-12T00:00:00"/>
    <s v="Standard Class"/>
    <s v="AG-10675"/>
    <s v="Anna Gayman"/>
    <x v="0"/>
    <s v="United States"/>
    <s v="Allen"/>
    <x v="5"/>
    <n v="75002"/>
    <x v="2"/>
    <s v="OFF-PA-10000213"/>
    <x v="1"/>
    <x v="10"/>
    <s v="Xerox 198"/>
    <n v="15.936"/>
    <n v="4"/>
    <n v="0.2"/>
    <n v="5.3784000000000001"/>
  </r>
  <r>
    <n v="2977"/>
    <x v="1476"/>
    <x v="3"/>
    <x v="769"/>
    <d v="2014-12-05T00:00:00"/>
    <s v="Same Day"/>
    <s v="DV-13045"/>
    <s v="Darrin Van Huff"/>
    <x v="1"/>
    <s v="United States"/>
    <s v="Philadelphia"/>
    <x v="9"/>
    <n v="19143"/>
    <x v="3"/>
    <s v="FUR-CH-10001797"/>
    <x v="0"/>
    <x v="1"/>
    <s v="Safco Chair Connectors, 6/Carton"/>
    <n v="188.55199999999999"/>
    <n v="7"/>
    <n v="0.3"/>
    <n v="-2.6936"/>
  </r>
  <r>
    <n v="2978"/>
    <x v="1477"/>
    <x v="3"/>
    <x v="621"/>
    <d v="2014-10-09T00:00:00"/>
    <s v="Second Class"/>
    <s v="HL-15040"/>
    <s v="Hunter Lopez"/>
    <x v="0"/>
    <s v="United States"/>
    <s v="Rochester"/>
    <x v="15"/>
    <n v="14609"/>
    <x v="3"/>
    <s v="OFF-ST-10002214"/>
    <x v="1"/>
    <x v="4"/>
    <s v="X-Rack File for Hanging Folders"/>
    <n v="22.58"/>
    <n v="2"/>
    <n v="0"/>
    <n v="5.8708"/>
  </r>
  <r>
    <n v="2979"/>
    <x v="1478"/>
    <x v="2"/>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821"/>
    <d v="2012-06-17T00:00:00"/>
    <s v="Standard Class"/>
    <s v="GB-14575"/>
    <s v="Giulietta Baptist"/>
    <x v="0"/>
    <s v="United States"/>
    <s v="Philadelphia"/>
    <x v="9"/>
    <n v="19134"/>
    <x v="3"/>
    <s v="OFF-PA-10003848"/>
    <x v="1"/>
    <x v="10"/>
    <s v="Xerox 1997"/>
    <n v="20.736000000000001"/>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136"/>
    <d v="2011-07-18T00:00:00"/>
    <s v="Standard Class"/>
    <s v="CL-12565"/>
    <s v="Clay Ludtke"/>
    <x v="0"/>
    <s v="United States"/>
    <s v="Seattle"/>
    <x v="4"/>
    <n v="98115"/>
    <x v="1"/>
    <s v="FUR-CH-10001797"/>
    <x v="0"/>
    <x v="1"/>
    <s v="Safco Chair Connectors, 6/Carton"/>
    <n v="123.136"/>
    <n v="4"/>
    <n v="0.2"/>
    <n v="13.8528"/>
  </r>
  <r>
    <n v="2983"/>
    <x v="1480"/>
    <x v="2"/>
    <x v="136"/>
    <d v="2011-07-18T00:00:00"/>
    <s v="Standard Class"/>
    <s v="CL-12565"/>
    <s v="Clay Ludtke"/>
    <x v="0"/>
    <s v="United States"/>
    <s v="Seattle"/>
    <x v="4"/>
    <n v="98115"/>
    <x v="1"/>
    <s v="OFF-BI-10003094"/>
    <x v="1"/>
    <x v="8"/>
    <s v="Self-Adhesive Ring Binder Labels"/>
    <n v="11.263999999999999"/>
    <n v="4"/>
    <n v="0.2"/>
    <n v="3.8016000000000001"/>
  </r>
  <r>
    <n v="2984"/>
    <x v="1481"/>
    <x v="2"/>
    <x v="776"/>
    <d v="2011-12-11T00:00:00"/>
    <s v="Second Class"/>
    <s v="RC-19960"/>
    <s v="Ryan Crowe"/>
    <x v="0"/>
    <s v="United States"/>
    <s v="Springfield"/>
    <x v="21"/>
    <n v="97477"/>
    <x v="1"/>
    <s v="OFF-ST-10002205"/>
    <x v="1"/>
    <x v="4"/>
    <s v="File Shuttle I and Handi-File"/>
    <n v="53.423999999999999"/>
    <n v="3"/>
    <n v="0.2"/>
    <n v="4.6745999999999999"/>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822"/>
    <d v="2013-05-31T00:00:00"/>
    <s v="Standard Class"/>
    <s v="JB-16045"/>
    <s v="Julia Barnett"/>
    <x v="2"/>
    <s v="United States"/>
    <s v="Columbus"/>
    <x v="32"/>
    <n v="31907"/>
    <x v="0"/>
    <s v="FUR-FU-10000755"/>
    <x v="0"/>
    <x v="5"/>
    <s v="Eldon Expressions Mahogany Wood Desk Collection"/>
    <n v="24.96"/>
    <n v="4"/>
    <n v="0"/>
    <n v="6.24"/>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9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d v="2013-02-26T00:00:00"/>
    <s v="Second Class"/>
    <s v="MC-17635"/>
    <s v="Matthew Clasen"/>
    <x v="1"/>
    <s v="United States"/>
    <s v="Los Angeles"/>
    <x v="1"/>
    <n v="90032"/>
    <x v="1"/>
    <s v="OFF-ST-10001809"/>
    <x v="1"/>
    <x v="4"/>
    <s v="Fellowes Officeware Wire Shelving"/>
    <n v="449.15"/>
    <n v="5"/>
    <n v="0"/>
    <n v="8.9830000000000005"/>
  </r>
  <r>
    <n v="2992"/>
    <x v="1483"/>
    <x v="0"/>
    <x v="823"/>
    <d v="2013-02-26T00:00:00"/>
    <s v="Second Class"/>
    <s v="MC-17635"/>
    <s v="Matthew Clasen"/>
    <x v="1"/>
    <s v="United States"/>
    <s v="Los Angeles"/>
    <x v="1"/>
    <n v="90032"/>
    <x v="1"/>
    <s v="OFF-BI-10002309"/>
    <x v="1"/>
    <x v="8"/>
    <s v="Avery Heavy-Duty EZD  Binder With Locking Rings"/>
    <n v="31.248000000000001"/>
    <n v="7"/>
    <n v="0.2"/>
    <n v="10.936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40000000001"/>
  </r>
  <r>
    <n v="2995"/>
    <x v="1486"/>
    <x v="0"/>
    <x v="369"/>
    <d v="2013-09-14T00:00:00"/>
    <s v="Second Class"/>
    <s v="AT-10735"/>
    <s v="Annie Thurman"/>
    <x v="0"/>
    <s v="United States"/>
    <s v="Stockton"/>
    <x v="1"/>
    <n v="95207"/>
    <x v="1"/>
    <s v="OFF-BI-10004654"/>
    <x v="1"/>
    <x v="8"/>
    <s v="VariCap6 Expandable Binder"/>
    <n v="55.36"/>
    <n v="4"/>
    <n v="0.2"/>
    <n v="18.684000000000001"/>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
    <n v="1"/>
    <n v="0.2"/>
    <n v="0.64739999999999998"/>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261"/>
    <d v="2011-06-25T00:00:00"/>
    <s v="Standard Class"/>
    <s v="NW-18400"/>
    <s v="Natalie Webber"/>
    <x v="0"/>
    <s v="United States"/>
    <s v="Philadelphia"/>
    <x v="9"/>
    <n v="19120"/>
    <x v="3"/>
    <s v="TEC-MA-10004521"/>
    <x v="2"/>
    <x v="15"/>
    <s v="Epson Perfection V600 Photo Scanner"/>
    <n v="206.99100000000001"/>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826"/>
    <d v="2011-05-21T00:00:00"/>
    <s v="Standard Class"/>
    <s v="PA-19060"/>
    <s v="Pete Armstrong"/>
    <x v="2"/>
    <s v="United States"/>
    <s v="Eau Claire"/>
    <x v="6"/>
    <n v="54703"/>
    <x v="2"/>
    <s v="OFF-BI-10000666"/>
    <x v="1"/>
    <x v="8"/>
    <s v="Surelock Post Binders"/>
    <n v="91.68"/>
    <n v="3"/>
    <n v="0"/>
    <n v="45.84"/>
  </r>
  <r>
    <n v="3007"/>
    <x v="1493"/>
    <x v="3"/>
    <x v="119"/>
    <d v="2014-10-16T00:00:00"/>
    <s v="First Class"/>
    <s v="CR-12730"/>
    <s v="Craig Reiter"/>
    <x v="0"/>
    <s v="United States"/>
    <s v="New York City"/>
    <x v="15"/>
    <n v="10009"/>
    <x v="3"/>
    <s v="OFF-AP-10000828"/>
    <x v="1"/>
    <x v="9"/>
    <s v="Avanti 4.4 Cu. Ft. Refrigerator"/>
    <n v="904.9"/>
    <n v="5"/>
    <n v="0"/>
    <n v="253.37200000000001"/>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827"/>
    <d v="2014-04-24T00:00:00"/>
    <s v="Standard Class"/>
    <s v="SR-20425"/>
    <s v="Sharelle Roach"/>
    <x v="2"/>
    <s v="United States"/>
    <s v="Louisville"/>
    <x v="22"/>
    <n v="80027"/>
    <x v="1"/>
    <s v="OFF-BI-10000773"/>
    <x v="1"/>
    <x v="8"/>
    <s v="Insertable Tab Post Binder Dividers"/>
    <n v="12.03"/>
    <n v="5"/>
    <n v="0.7"/>
    <n v="-9.2230000000000008"/>
  </r>
  <r>
    <n v="3012"/>
    <x v="1497"/>
    <x v="3"/>
    <x v="827"/>
    <d v="2014-04-24T00:00:00"/>
    <s v="Standard Class"/>
    <s v="SR-20425"/>
    <s v="Sharelle Roach"/>
    <x v="2"/>
    <s v="United States"/>
    <s v="Louisville"/>
    <x v="22"/>
    <n v="80027"/>
    <x v="1"/>
    <s v="TEC-MA-10000822"/>
    <x v="2"/>
    <x v="15"/>
    <s v="Lexmark MX611dhe Monochrome Laser Printer"/>
    <n v="2549.9850000000001"/>
    <n v="5"/>
    <n v="0.7"/>
    <n v="-3399.98"/>
  </r>
  <r>
    <n v="3013"/>
    <x v="1497"/>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827"/>
    <d v="2014-04-24T00:00:00"/>
    <s v="Standard Class"/>
    <s v="SR-20425"/>
    <s v="Sharelle Roach"/>
    <x v="2"/>
    <s v="United States"/>
    <s v="Louisville"/>
    <x v="22"/>
    <n v="80027"/>
    <x v="1"/>
    <s v="OFF-PA-10002005"/>
    <x v="1"/>
    <x v="10"/>
    <s v="Xerox 225"/>
    <n v="20.73600000000000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d v="2013-08-31T00:00:00"/>
    <s v="Standard Class"/>
    <s v="MH-18115"/>
    <s v="Mick Hernandez"/>
    <x v="2"/>
    <s v="United States"/>
    <s v="Pharr"/>
    <x v="5"/>
    <n v="78577"/>
    <x v="2"/>
    <s v="OFF-ST-10002743"/>
    <x v="1"/>
    <x v="4"/>
    <s v="SAFCO Boltless Steel Shelving"/>
    <n v="727.29600000000005"/>
    <n v="8"/>
    <n v="0.2"/>
    <n v="-172.7328"/>
  </r>
  <r>
    <n v="3018"/>
    <x v="1499"/>
    <x v="0"/>
    <x v="828"/>
    <d v="2013-08-31T00:00:00"/>
    <s v="Standard Class"/>
    <s v="MH-18115"/>
    <s v="Mick Hernandez"/>
    <x v="2"/>
    <s v="United States"/>
    <s v="Pharr"/>
    <x v="5"/>
    <n v="78577"/>
    <x v="2"/>
    <s v="FUR-FU-10004973"/>
    <x v="0"/>
    <x v="5"/>
    <s v="Flat Face Poster Frame"/>
    <n v="22.608000000000001"/>
    <n v="3"/>
    <n v="0.6"/>
    <n v="-10.1736"/>
  </r>
  <r>
    <n v="3019"/>
    <x v="1499"/>
    <x v="0"/>
    <x v="828"/>
    <d v="2013-08-31T00:00:00"/>
    <s v="Standard Class"/>
    <s v="MH-18115"/>
    <s v="Mick Hernandez"/>
    <x v="2"/>
    <s v="United States"/>
    <s v="Pharr"/>
    <x v="5"/>
    <n v="78577"/>
    <x v="2"/>
    <s v="TEC-AC-10002842"/>
    <x v="2"/>
    <x v="11"/>
    <s v="WD My Passport Ultra 2TB Portable External Hard Drive"/>
    <n v="666.4"/>
    <n v="7"/>
    <n v="0.2"/>
    <n v="-33.32"/>
  </r>
  <r>
    <n v="3020"/>
    <x v="1500"/>
    <x v="1"/>
    <x v="627"/>
    <d v="2012-11-14T00:00:00"/>
    <s v="Standard Class"/>
    <s v="SC-20095"/>
    <s v="Sanjit Chand"/>
    <x v="0"/>
    <s v="United States"/>
    <s v="West Jordan"/>
    <x v="7"/>
    <n v="84084"/>
    <x v="1"/>
    <s v="OFF-FA-10002701"/>
    <x v="1"/>
    <x v="13"/>
    <s v="Alliance Rubber Bands"/>
    <n v="5.04"/>
    <n v="3"/>
    <n v="0"/>
    <n v="0.2016"/>
  </r>
  <r>
    <n v="3021"/>
    <x v="1500"/>
    <x v="1"/>
    <x v="627"/>
    <d v="2012-11-14T00:00:00"/>
    <s v="Standard Class"/>
    <s v="SC-20095"/>
    <s v="Sanjit Chand"/>
    <x v="0"/>
    <s v="United States"/>
    <s v="West Jordan"/>
    <x v="7"/>
    <n v="84084"/>
    <x v="1"/>
    <s v="OFF-PA-10001125"/>
    <x v="1"/>
    <x v="10"/>
    <s v="Xerox 1988"/>
    <n v="92.94"/>
    <n v="3"/>
    <n v="0"/>
    <n v="41.823"/>
  </r>
  <r>
    <n v="3022"/>
    <x v="1500"/>
    <x v="1"/>
    <x v="627"/>
    <d v="2012-11-14T00:00:00"/>
    <s v="Standard Class"/>
    <s v="SC-20095"/>
    <s v="Sanjit Chand"/>
    <x v="0"/>
    <s v="United States"/>
    <s v="West Jordan"/>
    <x v="7"/>
    <n v="84084"/>
    <x v="1"/>
    <s v="FUR-FU-10004090"/>
    <x v="0"/>
    <x v="5"/>
    <s v="Executive Impressions 14&quot; Contract Wall Clock"/>
    <n v="66.69"/>
    <n v="3"/>
    <n v="0"/>
    <n v="22.0077"/>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8"/>
    <n v="2"/>
    <n v="0.32"/>
    <n v="-14.4588"/>
  </r>
  <r>
    <n v="3025"/>
    <x v="1502"/>
    <x v="1"/>
    <x v="627"/>
    <d v="2012-11-13T00:00:00"/>
    <s v="Standard Class"/>
    <s v="AC-10450"/>
    <s v="Amy Cox"/>
    <x v="0"/>
    <s v="United States"/>
    <s v="New York City"/>
    <x v="15"/>
    <n v="10011"/>
    <x v="3"/>
    <s v="OFF-BI-10001922"/>
    <x v="1"/>
    <x v="8"/>
    <s v="Storex Dura Pro Binders"/>
    <n v="52.271999999999998"/>
    <n v="11"/>
    <n v="0.2"/>
    <n v="17.6418"/>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829"/>
    <d v="2011-08-24T00:00:00"/>
    <s v="Same Day"/>
    <s v="RB-19645"/>
    <s v="Robert Barroso"/>
    <x v="1"/>
    <s v="United States"/>
    <s v="Billings"/>
    <x v="37"/>
    <n v="59102"/>
    <x v="1"/>
    <s v="OFF-BI-10002799"/>
    <x v="1"/>
    <x v="8"/>
    <s v="SlimView Poly Binder, 3/8&quot;"/>
    <n v="8.2880000000000003"/>
    <n v="2"/>
    <n v="0.2"/>
    <n v="2.6936"/>
  </r>
  <r>
    <n v="3029"/>
    <x v="1505"/>
    <x v="3"/>
    <x v="94"/>
    <d v="2014-12-22T00:00:00"/>
    <s v="Standard Class"/>
    <s v="AI-10855"/>
    <s v="Arianne Irving"/>
    <x v="0"/>
    <s v="United States"/>
    <s v="Chesapeake"/>
    <x v="17"/>
    <n v="23320"/>
    <x v="0"/>
    <s v="FUR-CH-10003846"/>
    <x v="0"/>
    <x v="1"/>
    <s v="Hon Valutask Swivel Chairs"/>
    <n v="504.9"/>
    <n v="5"/>
    <n v="0"/>
    <n v="80.784000000000006"/>
  </r>
  <r>
    <n v="3030"/>
    <x v="1506"/>
    <x v="0"/>
    <x v="830"/>
    <d v="2013-03-29T00:00:00"/>
    <s v="Standard Class"/>
    <s v="DR-12880"/>
    <s v="Dan Reichenbach"/>
    <x v="1"/>
    <s v="United States"/>
    <s v="Gresham"/>
    <x v="21"/>
    <n v="97030"/>
    <x v="1"/>
    <s v="TEC-PH-10003691"/>
    <x v="2"/>
    <x v="7"/>
    <s v="BlackBerry Q10"/>
    <n v="403.16800000000001"/>
    <n v="4"/>
    <n v="0.2"/>
    <n v="25.198"/>
  </r>
  <r>
    <n v="3031"/>
    <x v="1507"/>
    <x v="1"/>
    <x v="481"/>
    <d v="2012-09-27T00:00:00"/>
    <s v="Standard Class"/>
    <s v="DM-12955"/>
    <s v="Dario Medina"/>
    <x v="1"/>
    <s v="United States"/>
    <s v="Lincoln Park"/>
    <x v="12"/>
    <n v="48146"/>
    <x v="2"/>
    <s v="FUR-BO-10000468"/>
    <x v="0"/>
    <x v="0"/>
    <s v="O'Sullivan 2-Shelf Heavy-Duty Bookcases"/>
    <n v="194.32"/>
    <n v="4"/>
    <n v="0"/>
    <n v="31.091200000000001"/>
  </r>
  <r>
    <n v="3032"/>
    <x v="1507"/>
    <x v="1"/>
    <x v="481"/>
    <d v="2012-09-27T00:00:00"/>
    <s v="Standard Class"/>
    <s v="DM-12955"/>
    <s v="Dario Medina"/>
    <x v="1"/>
    <s v="United States"/>
    <s v="Lincoln Park"/>
    <x v="12"/>
    <n v="48146"/>
    <x v="2"/>
    <s v="OFF-AR-10001044"/>
    <x v="1"/>
    <x v="6"/>
    <s v="BOSTON Ranger #55 Pencil Sharpener, Black"/>
    <n v="25.99"/>
    <n v="1"/>
    <n v="0"/>
    <n v="7.5370999999999997"/>
  </r>
  <r>
    <n v="3033"/>
    <x v="1508"/>
    <x v="0"/>
    <x v="831"/>
    <d v="2013-11-27T00:00:00"/>
    <s v="Standard Class"/>
    <s v="JH-16180"/>
    <s v="Justin Hirsh"/>
    <x v="0"/>
    <s v="United States"/>
    <s v="Gresham"/>
    <x v="21"/>
    <n v="97030"/>
    <x v="1"/>
    <s v="FUR-CH-10003833"/>
    <x v="0"/>
    <x v="1"/>
    <s v="Novimex Fabric Task Chair"/>
    <n v="195.136"/>
    <n v="4"/>
    <n v="0.2"/>
    <n v="-12.196"/>
  </r>
  <r>
    <n v="3034"/>
    <x v="1509"/>
    <x v="3"/>
    <x v="118"/>
    <d v="2014-09-22T00:00:00"/>
    <s v="Standard Class"/>
    <s v="AB-10060"/>
    <s v="Adam Bellavance"/>
    <x v="2"/>
    <s v="United States"/>
    <s v="Philadelphia"/>
    <x v="9"/>
    <n v="19143"/>
    <x v="3"/>
    <s v="OFF-PA-10004355"/>
    <x v="1"/>
    <x v="10"/>
    <s v="Xerox 231"/>
    <n v="20.736000000000001"/>
    <n v="4"/>
    <n v="0.2"/>
    <n v="7.2576000000000001"/>
  </r>
  <r>
    <n v="3035"/>
    <x v="1510"/>
    <x v="1"/>
    <x v="832"/>
    <d v="2012-06-16T00:00:00"/>
    <s v="Standard Class"/>
    <s v="BD-11605"/>
    <s v="Brian Dahlen"/>
    <x v="0"/>
    <s v="United States"/>
    <s v="Monroe"/>
    <x v="28"/>
    <n v="71203"/>
    <x v="0"/>
    <s v="TEC-AC-10003038"/>
    <x v="2"/>
    <x v="11"/>
    <s v="Kingston Digital DataTraveler 16GB USB 2.0"/>
    <n v="53.7"/>
    <n v="6"/>
    <n v="0"/>
    <n v="10.202999999999999"/>
  </r>
  <r>
    <n v="3036"/>
    <x v="1510"/>
    <x v="1"/>
    <x v="832"/>
    <d v="2012-06-16T00:00:00"/>
    <s v="Standard Class"/>
    <s v="BD-11605"/>
    <s v="Brian Dahlen"/>
    <x v="0"/>
    <s v="United States"/>
    <s v="Monroe"/>
    <x v="28"/>
    <n v="71203"/>
    <x v="0"/>
    <s v="OFF-BI-10002799"/>
    <x v="1"/>
    <x v="8"/>
    <s v="SlimView Poly Binder, 3/8&quot;"/>
    <n v="36.26"/>
    <n v="7"/>
    <n v="0"/>
    <n v="16.679600000000001"/>
  </r>
  <r>
    <n v="3037"/>
    <x v="1510"/>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832"/>
    <d v="2012-06-16T00:00:00"/>
    <s v="Standard Class"/>
    <s v="BD-11605"/>
    <s v="Brian Dahlen"/>
    <x v="0"/>
    <s v="United States"/>
    <s v="Monroe"/>
    <x v="28"/>
    <n v="71203"/>
    <x v="0"/>
    <s v="OFF-PA-10004451"/>
    <x v="1"/>
    <x v="10"/>
    <s v="Xerox 222"/>
    <n v="32.4"/>
    <n v="5"/>
    <n v="0"/>
    <n v="15.552"/>
  </r>
  <r>
    <n v="3039"/>
    <x v="1510"/>
    <x v="1"/>
    <x v="832"/>
    <d v="2012-06-16T00:00:00"/>
    <s v="Standard Class"/>
    <s v="BD-11605"/>
    <s v="Brian Dahlen"/>
    <x v="0"/>
    <s v="United States"/>
    <s v="Monroe"/>
    <x v="28"/>
    <n v="71203"/>
    <x v="0"/>
    <s v="FUR-FU-10004666"/>
    <x v="0"/>
    <x v="5"/>
    <s v="DAX Clear Channel Poster Frame"/>
    <n v="29.16"/>
    <n v="2"/>
    <n v="0"/>
    <n v="10.789199999999999"/>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05-10T00:00:00"/>
    <s v="Standard Class"/>
    <s v="ZD-21925"/>
    <s v="Zuschuss Donatelli"/>
    <x v="0"/>
    <s v="United States"/>
    <s v="Chattanooga"/>
    <x v="18"/>
    <n v="37421"/>
    <x v="0"/>
    <s v="FUR-FU-10004270"/>
    <x v="0"/>
    <x v="5"/>
    <s v="Eldon Image Series Desk Accessories, Burgundy"/>
    <n v="16.72"/>
    <n v="5"/>
    <n v="0.2"/>
    <n v="3.3439999999999999"/>
  </r>
  <r>
    <n v="3042"/>
    <x v="1513"/>
    <x v="3"/>
    <x v="220"/>
    <d v="2014-09-13T00:00:00"/>
    <s v="Same Day"/>
    <s v="KF-16285"/>
    <s v="Karen Ferguson"/>
    <x v="2"/>
    <s v="United States"/>
    <s v="Long Beach"/>
    <x v="1"/>
    <n v="90805"/>
    <x v="1"/>
    <s v="OFF-PA-10003172"/>
    <x v="1"/>
    <x v="10"/>
    <s v="Xerox 1996"/>
    <n v="12.96"/>
    <n v="2"/>
    <n v="0"/>
    <n v="6.2207999999999997"/>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19999999999"/>
    <n v="8"/>
    <n v="0.2"/>
    <n v="256.78399999999999"/>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6"/>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98"/>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0-12T00:00:00"/>
    <s v="Standard Class"/>
    <s v="NZ-18565"/>
    <s v="Nick Zandusky"/>
    <x v="2"/>
    <s v="United States"/>
    <s v="Meridian"/>
    <x v="45"/>
    <n v="83642"/>
    <x v="1"/>
    <s v="OFF-PA-10001295"/>
    <x v="1"/>
    <x v="10"/>
    <s v="Computer Printout Paper with Letter-Trim Perforations"/>
    <n v="37.94"/>
    <n v="2"/>
    <n v="0"/>
    <n v="18.211200000000002"/>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
    <n v="5"/>
    <n v="0.2"/>
    <n v="874.98749999999995"/>
  </r>
  <r>
    <n v="3057"/>
    <x v="1521"/>
    <x v="3"/>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15"/>
    <d v="2014-10-25T00:00:00"/>
    <s v="Second Class"/>
    <s v="HH-15010"/>
    <s v="Hilary Holden"/>
    <x v="1"/>
    <s v="United States"/>
    <s v="San Francisco"/>
    <x v="1"/>
    <n v="94110"/>
    <x v="1"/>
    <s v="OFF-LA-10001641"/>
    <x v="1"/>
    <x v="2"/>
    <s v="Avery 518"/>
    <n v="31.5"/>
    <n v="10"/>
    <n v="0"/>
    <n v="15.12"/>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7999999999999"/>
    <n v="2"/>
    <n v="0.2"/>
    <n v="-3.3506"/>
  </r>
  <r>
    <n v="3061"/>
    <x v="1522"/>
    <x v="0"/>
    <x v="77"/>
    <d v="2013-11-13T00:00:00"/>
    <s v="Standard Class"/>
    <s v="DM-13345"/>
    <s v="Denise Monton"/>
    <x v="1"/>
    <s v="United States"/>
    <s v="Newark"/>
    <x v="24"/>
    <n v="43055"/>
    <x v="3"/>
    <s v="TEC-AC-10002800"/>
    <x v="2"/>
    <x v="11"/>
    <s v="Plantronics Audio 478 Stereo USB Headset"/>
    <n v="119.976"/>
    <n v="3"/>
    <n v="0.2"/>
    <n v="22.4955"/>
  </r>
  <r>
    <n v="3062"/>
    <x v="1523"/>
    <x v="3"/>
    <x v="448"/>
    <d v="2014-03-08T00:00:00"/>
    <s v="Standard Class"/>
    <s v="RE-19450"/>
    <s v="Richard Eichhorn"/>
    <x v="0"/>
    <s v="United States"/>
    <s v="Dallas"/>
    <x v="5"/>
    <n v="75081"/>
    <x v="2"/>
    <s v="OFF-PA-10001307"/>
    <x v="1"/>
    <x v="10"/>
    <s v="Important Message Pads, 50 4-1/4 x 5-1/2 Forms per Pad"/>
    <n v="26.88"/>
    <n v="8"/>
    <n v="0.2"/>
    <n v="9.7439999999999998"/>
  </r>
  <r>
    <n v="3063"/>
    <x v="1524"/>
    <x v="1"/>
    <x v="154"/>
    <d v="2012-11-29T00:00:00"/>
    <s v="First Class"/>
    <s v="JD-16150"/>
    <s v="Justin Deggeller"/>
    <x v="1"/>
    <s v="United States"/>
    <s v="Newark"/>
    <x v="13"/>
    <n v="19711"/>
    <x v="3"/>
    <s v="TEC-PH-10002350"/>
    <x v="2"/>
    <x v="7"/>
    <s v="Apple EarPods with Remote and Mic"/>
    <n v="83.97"/>
    <n v="3"/>
    <n v="0"/>
    <n v="23.511600000000001"/>
  </r>
  <r>
    <n v="3064"/>
    <x v="1524"/>
    <x v="1"/>
    <x v="154"/>
    <d v="2012-11-29T00:00:00"/>
    <s v="First Class"/>
    <s v="JD-16150"/>
    <s v="Justin Deggeller"/>
    <x v="1"/>
    <s v="United States"/>
    <s v="Newark"/>
    <x v="13"/>
    <n v="19711"/>
    <x v="3"/>
    <s v="TEC-AC-10000397"/>
    <x v="2"/>
    <x v="11"/>
    <s v="Perixx PERIBOARD-512B, Ergonomic Split Keyboard"/>
    <n v="104.97"/>
    <n v="3"/>
    <n v="0"/>
    <n v="7.3479000000000001"/>
  </r>
  <r>
    <n v="3065"/>
    <x v="1525"/>
    <x v="3"/>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
    <n v="5"/>
    <n v="0"/>
    <n v="88.129499999999993"/>
  </r>
  <r>
    <n v="3068"/>
    <x v="1525"/>
    <x v="3"/>
    <x v="677"/>
    <d v="2014-03-19T00:00:00"/>
    <s v="Second Class"/>
    <s v="BF-11215"/>
    <s v="Benjamin Farhat"/>
    <x v="2"/>
    <s v="United States"/>
    <s v="Albuquerque"/>
    <x v="27"/>
    <n v="87105"/>
    <x v="1"/>
    <s v="OFF-PA-10001534"/>
    <x v="1"/>
    <x v="10"/>
    <s v="Xerox 230"/>
    <n v="45.36"/>
    <n v="7"/>
    <n v="0"/>
    <n v="21.7728"/>
  </r>
  <r>
    <n v="3069"/>
    <x v="1525"/>
    <x v="3"/>
    <x v="677"/>
    <d v="2014-03-19T00:00:00"/>
    <s v="Second Class"/>
    <s v="BF-11215"/>
    <s v="Benjamin Farhat"/>
    <x v="2"/>
    <s v="United States"/>
    <s v="Albuquerque"/>
    <x v="27"/>
    <n v="87105"/>
    <x v="1"/>
    <s v="OFF-PA-10001815"/>
    <x v="1"/>
    <x v="10"/>
    <s v="Xerox 1885"/>
    <n v="288.24"/>
    <n v="6"/>
    <n v="0"/>
    <n v="138.3552"/>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664"/>
    <d v="2011-11-22T00:00:00"/>
    <s v="Standard Class"/>
    <s v="YC-21895"/>
    <s v="Yoseph Carroll"/>
    <x v="1"/>
    <s v="United States"/>
    <s v="Newark"/>
    <x v="13"/>
    <n v="19711"/>
    <x v="3"/>
    <s v="FUR-FU-10002379"/>
    <x v="0"/>
    <x v="5"/>
    <s v="Eldon Econocleat Chair Mats for Low Pile Carpets"/>
    <n v="124.41"/>
    <n v="3"/>
    <n v="0"/>
    <n v="14.9292"/>
  </r>
  <r>
    <n v="3073"/>
    <x v="1527"/>
    <x v="2"/>
    <x v="664"/>
    <d v="2011-11-22T00:00:00"/>
    <s v="Standard Class"/>
    <s v="YC-21895"/>
    <s v="Yoseph Carroll"/>
    <x v="1"/>
    <s v="United States"/>
    <s v="Newark"/>
    <x v="13"/>
    <n v="19711"/>
    <x v="3"/>
    <s v="OFF-AR-10003752"/>
    <x v="1"/>
    <x v="6"/>
    <s v="Deluxe Chalkboard Eraser Cleaner"/>
    <n v="57.75"/>
    <n v="5"/>
    <n v="0"/>
    <n v="26.565000000000001"/>
  </r>
  <r>
    <n v="3074"/>
    <x v="1528"/>
    <x v="0"/>
    <x v="835"/>
    <d v="2013-01-05T00:00:00"/>
    <s v="First Class"/>
    <s v="LR-16915"/>
    <s v="Lena Radford"/>
    <x v="0"/>
    <s v="United States"/>
    <s v="Los Angeles"/>
    <x v="1"/>
    <n v="90045"/>
    <x v="1"/>
    <s v="OFF-ST-10003692"/>
    <x v="1"/>
    <x v="4"/>
    <s v="Recycled Steel Personal File for Hanging File Folders"/>
    <n v="114.46"/>
    <n v="2"/>
    <n v="0"/>
    <n v="28.614999999999998"/>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d v="2011-07-24T00:00:00"/>
    <s v="Standard Class"/>
    <s v="KM-16375"/>
    <s v="Katherine Murray"/>
    <x v="2"/>
    <s v="United States"/>
    <s v="Dallas"/>
    <x v="5"/>
    <n v="75217"/>
    <x v="2"/>
    <s v="OFF-ST-10003306"/>
    <x v="1"/>
    <x v="4"/>
    <s v="Letter Size Cart"/>
    <n v="342.86399999999998"/>
    <n v="3"/>
    <n v="0.2"/>
    <n v="38.572200000000002"/>
  </r>
  <r>
    <n v="3077"/>
    <x v="1530"/>
    <x v="2"/>
    <x v="836"/>
    <d v="2011-07-24T00:00:00"/>
    <s v="Standard Class"/>
    <s v="KM-16375"/>
    <s v="Katherine Murray"/>
    <x v="2"/>
    <s v="United States"/>
    <s v="Dallas"/>
    <x v="5"/>
    <n v="75217"/>
    <x v="2"/>
    <s v="FUR-FU-10003724"/>
    <x v="0"/>
    <x v="5"/>
    <s v="Westinghouse Clip-On Gooseneck Lamps"/>
    <n v="16.739999999999998"/>
    <n v="5"/>
    <n v="0.6"/>
    <n v="-14.228999999999999"/>
  </r>
  <r>
    <n v="3078"/>
    <x v="1530"/>
    <x v="2"/>
    <x v="836"/>
    <d v="2011-07-24T00:00:00"/>
    <s v="Standard Class"/>
    <s v="KM-16375"/>
    <s v="Katherine Murray"/>
    <x v="2"/>
    <s v="United States"/>
    <s v="Dallas"/>
    <x v="5"/>
    <n v="75217"/>
    <x v="2"/>
    <s v="FUR-CH-10002024"/>
    <x v="0"/>
    <x v="1"/>
    <s v="HON 5400 Series Task Chairs for Big and Tall"/>
    <n v="981.37199999999996"/>
    <n v="2"/>
    <n v="0.3"/>
    <n v="-140.196"/>
  </r>
  <r>
    <n v="3079"/>
    <x v="1531"/>
    <x v="2"/>
    <x v="371"/>
    <d v="2011-05-25T00:00:00"/>
    <s v="Standard Class"/>
    <s v="BT-11530"/>
    <s v="Bradley Talbott"/>
    <x v="2"/>
    <s v="United States"/>
    <s v="San Diego"/>
    <x v="1"/>
    <n v="92037"/>
    <x v="1"/>
    <s v="OFF-AR-10003514"/>
    <x v="1"/>
    <x v="6"/>
    <s v="4009 Highlighters by Sanford"/>
    <n v="31.84"/>
    <n v="8"/>
    <n v="0"/>
    <n v="10.507199999999999"/>
  </r>
  <r>
    <n v="3080"/>
    <x v="1532"/>
    <x v="3"/>
    <x v="507"/>
    <d v="2014-09-06T00:00:00"/>
    <s v="First Class"/>
    <s v="KB-16405"/>
    <s v="Katrina Bavinger"/>
    <x v="2"/>
    <s v="United States"/>
    <s v="Apple Valley"/>
    <x v="1"/>
    <n v="92307"/>
    <x v="1"/>
    <s v="OFF-PA-10001800"/>
    <x v="1"/>
    <x v="10"/>
    <s v="Xerox 220"/>
    <n v="12.96"/>
    <n v="2"/>
    <n v="0"/>
    <n v="6.2207999999999997"/>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839"/>
    <d v="2014-02-15T00:00:00"/>
    <s v="Standard Class"/>
    <s v="TP-21415"/>
    <s v="Tom Prescott"/>
    <x v="0"/>
    <s v="United States"/>
    <s v="Houston"/>
    <x v="5"/>
    <n v="77070"/>
    <x v="2"/>
    <s v="FUR-FU-10000550"/>
    <x v="0"/>
    <x v="5"/>
    <s v="Stacking Trays by OIC"/>
    <n v="3.984"/>
    <n v="2"/>
    <n v="0.6"/>
    <n v="-2.6892"/>
  </r>
  <r>
    <n v="3088"/>
    <x v="1535"/>
    <x v="3"/>
    <x v="839"/>
    <d v="2014-02-15T00:00:00"/>
    <s v="Standard Class"/>
    <s v="TP-21415"/>
    <s v="Tom Prescott"/>
    <x v="0"/>
    <s v="United States"/>
    <s v="Houston"/>
    <x v="5"/>
    <n v="77070"/>
    <x v="2"/>
    <s v="OFF-AP-10000055"/>
    <x v="1"/>
    <x v="9"/>
    <s v="Belkin F9S820V06 8 Outlet Surge"/>
    <n v="12.992000000000001"/>
    <n v="2"/>
    <n v="0.8"/>
    <n v="-32.479999999999997"/>
  </r>
  <r>
    <n v="3089"/>
    <x v="1536"/>
    <x v="3"/>
    <x v="185"/>
    <d v="2014-04-03T00:00:00"/>
    <s v="Second Class"/>
    <s v="DB-12910"/>
    <s v="Daniel Byrd"/>
    <x v="2"/>
    <s v="United States"/>
    <s v="Henderson"/>
    <x v="0"/>
    <n v="42420"/>
    <x v="0"/>
    <s v="FUR-FU-10001591"/>
    <x v="0"/>
    <x v="5"/>
    <s v="Advantus Panel Wall Certificate Holder - 8.5x11"/>
    <n v="61"/>
    <n v="5"/>
    <n v="0"/>
    <n v="25.62"/>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
    <n v="4"/>
    <n v="0.2"/>
    <n v="2.7719999999999998"/>
  </r>
  <r>
    <n v="3095"/>
    <x v="1538"/>
    <x v="1"/>
    <x v="841"/>
    <d v="2012-08-23T00:00:00"/>
    <s v="Same Day"/>
    <s v="TD-20995"/>
    <s v="Tamara Dahlen"/>
    <x v="0"/>
    <s v="United States"/>
    <s v="Bolingbrook"/>
    <x v="10"/>
    <n v="60440"/>
    <x v="2"/>
    <s v="OFF-PA-10000809"/>
    <x v="1"/>
    <x v="10"/>
    <s v="Xerox 206"/>
    <n v="10.368"/>
    <n v="2"/>
    <n v="0.2"/>
    <n v="3.6288"/>
  </r>
  <r>
    <n v="3096"/>
    <x v="1538"/>
    <x v="1"/>
    <x v="841"/>
    <d v="2012-08-23T00:00:00"/>
    <s v="Same Day"/>
    <s v="TD-20995"/>
    <s v="Tamara Dahlen"/>
    <x v="0"/>
    <s v="United States"/>
    <s v="Bolingbrook"/>
    <x v="10"/>
    <n v="60440"/>
    <x v="2"/>
    <s v="OFF-FA-10003021"/>
    <x v="1"/>
    <x v="13"/>
    <s v="Staples"/>
    <n v="12.032"/>
    <n v="8"/>
    <n v="0.2"/>
    <n v="2.2559999999999998"/>
  </r>
  <r>
    <n v="3097"/>
    <x v="1538"/>
    <x v="1"/>
    <x v="841"/>
    <d v="2012-08-23T00:00:00"/>
    <s v="Same Day"/>
    <s v="TD-20995"/>
    <s v="Tamara Dahlen"/>
    <x v="0"/>
    <s v="United States"/>
    <s v="Bolingbrook"/>
    <x v="10"/>
    <n v="60440"/>
    <x v="2"/>
    <s v="OFF-AP-10000696"/>
    <x v="1"/>
    <x v="9"/>
    <s v="Holmes Odor Grabber"/>
    <n v="5.7679999999999998"/>
    <n v="2"/>
    <n v="0.8"/>
    <n v="-13.5548"/>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60000000001"/>
    <n v="4"/>
    <n v="0.32"/>
    <n v="-42.1096"/>
  </r>
  <r>
    <n v="3100"/>
    <x v="1540"/>
    <x v="3"/>
    <x v="349"/>
    <d v="2014-04-20T00:00:00"/>
    <s v="Standard Class"/>
    <s v="CS-12355"/>
    <s v="Christine Sundaresam"/>
    <x v="0"/>
    <s v="United States"/>
    <s v="New York City"/>
    <x v="15"/>
    <n v="10024"/>
    <x v="3"/>
    <s v="OFF-BI-10000829"/>
    <x v="1"/>
    <x v="8"/>
    <s v="Avery Non-Stick Binders"/>
    <n v="10.776"/>
    <n v="3"/>
    <n v="0.2"/>
    <n v="3.5022000000000002"/>
  </r>
  <r>
    <n v="3101"/>
    <x v="1540"/>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66"/>
    <d v="2014-12-28T00:00:00"/>
    <s v="Second Class"/>
    <s v="JG-15310"/>
    <s v="Jason Gross"/>
    <x v="1"/>
    <s v="United States"/>
    <s v="Providence"/>
    <x v="34"/>
    <n v="2908"/>
    <x v="3"/>
    <s v="OFF-SU-10003505"/>
    <x v="1"/>
    <x v="14"/>
    <s v="Premier Electric Letter Opener"/>
    <n v="695.16"/>
    <n v="6"/>
    <n v="0"/>
    <n v="34.75800000000000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d v="2014-03-30T00:00:00"/>
    <s v="Standard Class"/>
    <s v="EC-14050"/>
    <s v="Erin Creighton"/>
    <x v="0"/>
    <s v="United States"/>
    <s v="New York City"/>
    <x v="15"/>
    <n v="10024"/>
    <x v="3"/>
    <s v="OFF-PA-10002741"/>
    <x v="1"/>
    <x v="10"/>
    <s v="Xerox 1980"/>
    <n v="25.68"/>
    <n v="6"/>
    <n v="0"/>
    <n v="11.555999999999999"/>
  </r>
  <r>
    <n v="3106"/>
    <x v="1544"/>
    <x v="0"/>
    <x v="197"/>
    <d v="2013-07-30T00:00:00"/>
    <s v="Standard Class"/>
    <s v="KH-16630"/>
    <s v="Ken Heidel"/>
    <x v="1"/>
    <s v="United States"/>
    <s v="Houston"/>
    <x v="5"/>
    <n v="77070"/>
    <x v="2"/>
    <s v="OFF-LA-10004345"/>
    <x v="1"/>
    <x v="2"/>
    <s v="Avery 493"/>
    <n v="15.712"/>
    <n v="4"/>
    <n v="0.2"/>
    <n v="5.6955999999999998"/>
  </r>
  <r>
    <n v="3107"/>
    <x v="1545"/>
    <x v="3"/>
    <x v="815"/>
    <d v="2014-07-15T00:00:00"/>
    <s v="Standard Class"/>
    <s v="FG-14260"/>
    <s v="Frank Gastineau"/>
    <x v="2"/>
    <s v="United States"/>
    <s v="Aurora"/>
    <x v="10"/>
    <n v="60505"/>
    <x v="2"/>
    <s v="OFF-ST-10004340"/>
    <x v="1"/>
    <x v="4"/>
    <s v="Fellowes Mobile File Cart, Black"/>
    <n v="298.464"/>
    <n v="6"/>
    <n v="0.2"/>
    <n v="26.115600000000001"/>
  </r>
  <r>
    <n v="3108"/>
    <x v="1546"/>
    <x v="0"/>
    <x v="19"/>
    <d v="2013-07-23T00:00:00"/>
    <s v="Standard Class"/>
    <s v="AA-10480"/>
    <s v="Andrew Allen"/>
    <x v="0"/>
    <s v="United States"/>
    <s v="Springfield"/>
    <x v="25"/>
    <n v="65807"/>
    <x v="2"/>
    <s v="OFF-PA-10001471"/>
    <x v="1"/>
    <x v="10"/>
    <s v="Strathmore Photo Frame Cards"/>
    <n v="21.93"/>
    <n v="3"/>
    <n v="0"/>
    <n v="10.0878"/>
  </r>
  <r>
    <n v="3109"/>
    <x v="1546"/>
    <x v="0"/>
    <x v="19"/>
    <d v="2013-07-23T00:00:00"/>
    <s v="Standard Class"/>
    <s v="AA-10480"/>
    <s v="Andrew Allen"/>
    <x v="0"/>
    <s v="United States"/>
    <s v="Springfield"/>
    <x v="25"/>
    <n v="65807"/>
    <x v="2"/>
    <s v="OFF-ST-10002344"/>
    <x v="1"/>
    <x v="4"/>
    <s v="Carina 42&quot;Hx23 3/4&quot;W Media Storage Unit"/>
    <n v="242.94"/>
    <n v="3"/>
    <n v="0"/>
    <n v="4.8587999999999996"/>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599999999998"/>
  </r>
  <r>
    <n v="3112"/>
    <x v="1546"/>
    <x v="0"/>
    <x v="19"/>
    <d v="2013-07-23T00:00:00"/>
    <s v="Standard Class"/>
    <s v="AA-10480"/>
    <s v="Andrew Allen"/>
    <x v="0"/>
    <s v="United States"/>
    <s v="Springfield"/>
    <x v="25"/>
    <n v="65807"/>
    <x v="2"/>
    <s v="OFF-ST-10000078"/>
    <x v="1"/>
    <x v="4"/>
    <s v="Tennsco 6- and 18-Compartment Lockers"/>
    <n v="265.17"/>
    <n v="1"/>
    <n v="0"/>
    <n v="47.730600000000003"/>
  </r>
  <r>
    <n v="3113"/>
    <x v="1547"/>
    <x v="0"/>
    <x v="828"/>
    <d v="2013-08-31T00:00:00"/>
    <s v="Standard Class"/>
    <s v="MS-17770"/>
    <s v="Maxwell Schwartz"/>
    <x v="0"/>
    <s v="United States"/>
    <s v="Seattle"/>
    <x v="4"/>
    <n v="98105"/>
    <x v="1"/>
    <s v="TEC-MA-10001972"/>
    <x v="2"/>
    <x v="15"/>
    <s v="Okidata C331dn Printer"/>
    <n v="837.6"/>
    <n v="3"/>
    <n v="0.2"/>
    <n v="62.82"/>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828"/>
    <d v="2013-08-31T00:00:00"/>
    <s v="Standard Class"/>
    <s v="MS-17770"/>
    <s v="Maxwell Schwartz"/>
    <x v="0"/>
    <s v="United States"/>
    <s v="Seattle"/>
    <x v="4"/>
    <n v="98105"/>
    <x v="1"/>
    <s v="OFF-AP-10001492"/>
    <x v="1"/>
    <x v="9"/>
    <s v="Acco Six-Outlet Power Strip, 4' Cord Length"/>
    <n v="43.1"/>
    <n v="5"/>
    <n v="0"/>
    <n v="11.206"/>
  </r>
  <r>
    <n v="3118"/>
    <x v="1547"/>
    <x v="0"/>
    <x v="828"/>
    <d v="2013-08-31T00:00:00"/>
    <s v="Standard Class"/>
    <s v="MS-17770"/>
    <s v="Maxwell Schwartz"/>
    <x v="0"/>
    <s v="United States"/>
    <s v="Seattle"/>
    <x v="4"/>
    <n v="98105"/>
    <x v="1"/>
    <s v="OFF-SU-10002189"/>
    <x v="1"/>
    <x v="14"/>
    <s v="Acme Rosewood Handle Letter Opener"/>
    <n v="15.88"/>
    <n v="4"/>
    <n v="0"/>
    <n v="0.1588"/>
  </r>
  <r>
    <n v="3119"/>
    <x v="1548"/>
    <x v="1"/>
    <x v="832"/>
    <d v="2012-06-12T00:00:00"/>
    <s v="First Class"/>
    <s v="JE-15610"/>
    <s v="Jim Epp"/>
    <x v="1"/>
    <s v="United States"/>
    <s v="Lakeland"/>
    <x v="2"/>
    <n v="33801"/>
    <x v="0"/>
    <s v="FUR-CH-10003312"/>
    <x v="0"/>
    <x v="1"/>
    <s v="Hon 2090 “Pillow Soft” Series Mid Back Swivel/Tilt Chairs"/>
    <n v="1123.92"/>
    <n v="5"/>
    <n v="0.2"/>
    <n v="-182.637"/>
  </r>
  <r>
    <n v="3120"/>
    <x v="1548"/>
    <x v="1"/>
    <x v="832"/>
    <d v="2012-06-12T00:00:00"/>
    <s v="First Class"/>
    <s v="JE-15610"/>
    <s v="Jim Epp"/>
    <x v="1"/>
    <s v="United States"/>
    <s v="Lakeland"/>
    <x v="2"/>
    <n v="33801"/>
    <x v="0"/>
    <s v="TEC-PH-10002496"/>
    <x v="2"/>
    <x v="7"/>
    <s v="Cisco SPA301"/>
    <n v="249.584"/>
    <n v="2"/>
    <n v="0.2"/>
    <n v="31.198"/>
  </r>
  <r>
    <n v="3121"/>
    <x v="1548"/>
    <x v="1"/>
    <x v="832"/>
    <d v="2012-06-12T00:00:00"/>
    <s v="First Class"/>
    <s v="JE-15610"/>
    <s v="Jim Epp"/>
    <x v="1"/>
    <s v="United States"/>
    <s v="Lakeland"/>
    <x v="2"/>
    <n v="33801"/>
    <x v="0"/>
    <s v="FUR-FU-10003464"/>
    <x v="0"/>
    <x v="5"/>
    <s v="Seth Thomas 8 1/2&quot; Cubicle Clock"/>
    <n v="48.671999999999997"/>
    <n v="3"/>
    <n v="0.2"/>
    <n v="7.3007999999999997"/>
  </r>
  <r>
    <n v="3122"/>
    <x v="1548"/>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832"/>
    <d v="2012-06-12T00:00:00"/>
    <s v="First Class"/>
    <s v="JE-15610"/>
    <s v="Jim Epp"/>
    <x v="1"/>
    <s v="United States"/>
    <s v="Lakeland"/>
    <x v="2"/>
    <n v="33801"/>
    <x v="0"/>
    <s v="OFF-BI-10004593"/>
    <x v="1"/>
    <x v="8"/>
    <s v="Ibico Laser Imprintable Binding System Covers"/>
    <n v="78.599999999999994"/>
    <n v="5"/>
    <n v="0.7"/>
    <n v="-62.88"/>
  </r>
  <r>
    <n v="3124"/>
    <x v="1548"/>
    <x v="1"/>
    <x v="832"/>
    <d v="2012-06-12T00:00:00"/>
    <s v="First Class"/>
    <s v="JE-15610"/>
    <s v="Jim Epp"/>
    <x v="1"/>
    <s v="United States"/>
    <s v="Lakeland"/>
    <x v="2"/>
    <n v="33801"/>
    <x v="0"/>
    <s v="OFF-BI-10001308"/>
    <x v="1"/>
    <x v="8"/>
    <s v="GBC Standard Plastic Binding Systems' Combs"/>
    <n v="3.7679999999999998"/>
    <n v="2"/>
    <n v="0.7"/>
    <n v="-3.14"/>
  </r>
  <r>
    <n v="3125"/>
    <x v="1548"/>
    <x v="1"/>
    <x v="832"/>
    <d v="2012-06-12T00:00:00"/>
    <s v="First Class"/>
    <s v="JE-15610"/>
    <s v="Jim Epp"/>
    <x v="1"/>
    <s v="United States"/>
    <s v="Lakeland"/>
    <x v="2"/>
    <n v="33801"/>
    <x v="0"/>
    <s v="OFF-ST-10001780"/>
    <x v="1"/>
    <x v="4"/>
    <s v="Tennsco 16-Compartment Lockers with Coat Rack"/>
    <n v="1036.624"/>
    <n v="2"/>
    <n v="0.2"/>
    <n v="51.831200000000003"/>
  </r>
  <r>
    <n v="3126"/>
    <x v="1548"/>
    <x v="1"/>
    <x v="832"/>
    <d v="2012-06-12T00:00:00"/>
    <s v="First Class"/>
    <s v="JE-15610"/>
    <s v="Jim Epp"/>
    <x v="1"/>
    <s v="United States"/>
    <s v="Lakeland"/>
    <x v="2"/>
    <n v="33801"/>
    <x v="0"/>
    <s v="OFF-ST-10003816"/>
    <x v="1"/>
    <x v="4"/>
    <s v="Fellowes High-Stak Drawer Files"/>
    <n v="563.80799999999999"/>
    <n v="4"/>
    <n v="0.2"/>
    <n v="21.142800000000001"/>
  </r>
  <r>
    <n v="3127"/>
    <x v="1549"/>
    <x v="3"/>
    <x v="565"/>
    <d v="2014-09-13T00:00:00"/>
    <s v="Standard Class"/>
    <s v="EB-14110"/>
    <s v="Eugene Barchas"/>
    <x v="0"/>
    <s v="United States"/>
    <s v="Philadelphia"/>
    <x v="9"/>
    <n v="19134"/>
    <x v="3"/>
    <s v="TEC-PH-10002200"/>
    <x v="2"/>
    <x v="7"/>
    <s v="Aastra 6757i CT Wireless VoIP phone"/>
    <n v="258.52800000000002"/>
    <n v="2"/>
    <n v="0.4"/>
    <n v="-47.396799999999999"/>
  </r>
  <r>
    <n v="3128"/>
    <x v="1550"/>
    <x v="3"/>
    <x v="280"/>
    <d v="2014-10-07T00:00:00"/>
    <s v="Standard Class"/>
    <s v="BP-11155"/>
    <s v="Becky Pak"/>
    <x v="0"/>
    <s v="United States"/>
    <s v="New York City"/>
    <x v="15"/>
    <n v="10011"/>
    <x v="3"/>
    <s v="OFF-PA-10004438"/>
    <x v="1"/>
    <x v="10"/>
    <s v="Xerox 1907"/>
    <n v="49.12"/>
    <n v="4"/>
    <n v="0"/>
    <n v="23.086400000000001"/>
  </r>
  <r>
    <n v="3129"/>
    <x v="1551"/>
    <x v="2"/>
    <x v="757"/>
    <d v="2011-12-17T00:00:00"/>
    <s v="First Class"/>
    <s v="CC-12100"/>
    <s v="Chad Cunningham"/>
    <x v="2"/>
    <s v="United States"/>
    <s v="Los Angeles"/>
    <x v="1"/>
    <n v="90049"/>
    <x v="1"/>
    <s v="FUR-FU-10004090"/>
    <x v="0"/>
    <x v="5"/>
    <s v="Executive Impressions 14&quot; Contract Wall Clock"/>
    <n v="44.46"/>
    <n v="2"/>
    <n v="0"/>
    <n v="14.671799999999999"/>
  </r>
  <r>
    <n v="3130"/>
    <x v="1551"/>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757"/>
    <d v="2011-12-17T00:00:00"/>
    <s v="First Class"/>
    <s v="CC-12100"/>
    <s v="Chad Cunningham"/>
    <x v="2"/>
    <s v="United States"/>
    <s v="Los Angeles"/>
    <x v="1"/>
    <n v="90049"/>
    <x v="1"/>
    <s v="TEC-AC-10001142"/>
    <x v="2"/>
    <x v="11"/>
    <s v="First Data FD10 PIN Pad"/>
    <n v="395"/>
    <n v="5"/>
    <n v="0"/>
    <n v="39.5"/>
  </r>
  <r>
    <n v="3132"/>
    <x v="1551"/>
    <x v="2"/>
    <x v="757"/>
    <d v="2011-12-17T00:00:00"/>
    <s v="First Class"/>
    <s v="CC-12100"/>
    <s v="Chad Cunningham"/>
    <x v="2"/>
    <s v="United States"/>
    <s v="Los Angeles"/>
    <x v="1"/>
    <n v="90049"/>
    <x v="1"/>
    <s v="TEC-PH-10004977"/>
    <x v="2"/>
    <x v="7"/>
    <s v="GE 30524EE4"/>
    <n v="627.16800000000001"/>
    <n v="4"/>
    <n v="0.2"/>
    <n v="70.556399999999996"/>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
  </r>
  <r>
    <n v="3135"/>
    <x v="1553"/>
    <x v="3"/>
    <x v="105"/>
    <d v="2014-11-19T00:00:00"/>
    <s v="Standard Class"/>
    <s v="LS-16975"/>
    <s v="Lindsay Shagiari"/>
    <x v="2"/>
    <s v="United States"/>
    <s v="Dallas"/>
    <x v="5"/>
    <n v="75081"/>
    <x v="2"/>
    <s v="OFF-BI-10000666"/>
    <x v="1"/>
    <x v="8"/>
    <s v="Surelock Post Binders"/>
    <n v="30.56"/>
    <n v="5"/>
    <n v="0.8"/>
    <n v="-45.84"/>
  </r>
  <r>
    <n v="3136"/>
    <x v="1553"/>
    <x v="3"/>
    <x v="105"/>
    <d v="2014-11-19T00:00:00"/>
    <s v="Standard Class"/>
    <s v="LS-16975"/>
    <s v="Lindsay Shagiari"/>
    <x v="2"/>
    <s v="United States"/>
    <s v="Dallas"/>
    <x v="5"/>
    <n v="75081"/>
    <x v="2"/>
    <s v="OFF-ST-10002583"/>
    <x v="1"/>
    <x v="4"/>
    <s v="Fellowes Neat Ideas Storage Cubes"/>
    <n v="77.951999999999998"/>
    <n v="3"/>
    <n v="0.2"/>
    <n v="-15.590400000000001"/>
  </r>
  <r>
    <n v="3137"/>
    <x v="1553"/>
    <x v="3"/>
    <x v="105"/>
    <d v="2014-11-19T00:00:00"/>
    <s v="Standard Class"/>
    <s v="LS-16975"/>
    <s v="Lindsay Shagiari"/>
    <x v="2"/>
    <s v="United States"/>
    <s v="Dallas"/>
    <x v="5"/>
    <n v="75081"/>
    <x v="2"/>
    <s v="TEC-PH-10004908"/>
    <x v="2"/>
    <x v="7"/>
    <s v="Panasonic KX TS3282W Corded phone"/>
    <n v="67.992000000000004"/>
    <n v="1"/>
    <n v="0.2"/>
    <n v="8.4990000000000006"/>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79999999999996"/>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d v="2014-09-28T00:00:00"/>
    <s v="Second Class"/>
    <s v="RB-19360"/>
    <s v="Raymond Buch"/>
    <x v="0"/>
    <s v="United States"/>
    <s v="Cincinnati"/>
    <x v="24"/>
    <n v="45231"/>
    <x v="3"/>
    <s v="TEC-AC-10003628"/>
    <x v="2"/>
    <x v="11"/>
    <s v="Logitech 910-002974 M325 Wireless Mouse for Web Scrolling"/>
    <n v="119.96"/>
    <n v="5"/>
    <n v="0.2"/>
    <n v="35.988"/>
  </r>
  <r>
    <n v="3144"/>
    <x v="1556"/>
    <x v="3"/>
    <x v="145"/>
    <d v="2014-09-28T00:00:00"/>
    <s v="Second Class"/>
    <s v="RB-19360"/>
    <s v="Raymond Buch"/>
    <x v="0"/>
    <s v="United States"/>
    <s v="Cincinnati"/>
    <x v="24"/>
    <n v="45231"/>
    <x v="3"/>
    <s v="OFF-AR-10001547"/>
    <x v="1"/>
    <x v="6"/>
    <s v="Newell 311"/>
    <n v="10.608000000000001"/>
    <n v="6"/>
    <n v="0.2"/>
    <n v="0.92820000000000003"/>
  </r>
  <r>
    <n v="3145"/>
    <x v="1557"/>
    <x v="0"/>
    <x v="64"/>
    <d v="2013-09-12T00:00:00"/>
    <s v="Standard Class"/>
    <s v="AR-10825"/>
    <s v="Anthony Rawles"/>
    <x v="1"/>
    <s v="United States"/>
    <s v="Austin"/>
    <x v="5"/>
    <n v="78745"/>
    <x v="2"/>
    <s v="FUR-CH-10002647"/>
    <x v="0"/>
    <x v="1"/>
    <s v="Situations Contoured Folding Chairs, 4/Set"/>
    <n v="347.80200000000002"/>
    <n v="7"/>
    <n v="0.3"/>
    <n v="-24.843"/>
  </r>
  <r>
    <n v="3146"/>
    <x v="1558"/>
    <x v="3"/>
    <x v="512"/>
    <d v="2014-02-14T00:00:00"/>
    <s v="Second Class"/>
    <s v="CS-11845"/>
    <s v="Cari Sayre"/>
    <x v="1"/>
    <s v="United States"/>
    <s v="Seattle"/>
    <x v="4"/>
    <n v="98105"/>
    <x v="1"/>
    <s v="FUR-CH-10004495"/>
    <x v="0"/>
    <x v="1"/>
    <s v="Global Leather and Oak Executive Chair, Black"/>
    <n v="963.13599999999997"/>
    <n v="4"/>
    <n v="0.2"/>
    <n v="108.3528"/>
  </r>
  <r>
    <n v="3147"/>
    <x v="1558"/>
    <x v="3"/>
    <x v="512"/>
    <d v="2014-02-14T00:00:00"/>
    <s v="Second Class"/>
    <s v="CS-11845"/>
    <s v="Cari Sayre"/>
    <x v="1"/>
    <s v="United States"/>
    <s v="Seattle"/>
    <x v="4"/>
    <n v="98105"/>
    <x v="1"/>
    <s v="TEC-PH-10002923"/>
    <x v="2"/>
    <x v="7"/>
    <s v="Logitech B530 USB Headset - headset - Full size, Binaural"/>
    <n v="88.775999999999996"/>
    <n v="3"/>
    <n v="0.2"/>
    <n v="7.7679"/>
  </r>
  <r>
    <n v="3148"/>
    <x v="1559"/>
    <x v="2"/>
    <x v="479"/>
    <d v="2011-07-03T00:00:00"/>
    <s v="Second Class"/>
    <s v="AR-10825"/>
    <s v="Anthony Rawles"/>
    <x v="1"/>
    <s v="United States"/>
    <s v="Los Angeles"/>
    <x v="1"/>
    <n v="90004"/>
    <x v="1"/>
    <s v="OFF-AR-10001374"/>
    <x v="1"/>
    <x v="6"/>
    <s v="BIC Brite Liner Highlighters, Chisel Tip"/>
    <n v="32.4"/>
    <n v="5"/>
    <n v="0"/>
    <n v="10.368"/>
  </r>
  <r>
    <n v="3149"/>
    <x v="1560"/>
    <x v="0"/>
    <x v="843"/>
    <d v="2013-06-11T00:00:00"/>
    <s v="First Class"/>
    <s v="RD-19810"/>
    <s v="Ross DeVincentis"/>
    <x v="2"/>
    <s v="United States"/>
    <s v="New York City"/>
    <x v="15"/>
    <n v="10035"/>
    <x v="3"/>
    <s v="OFF-PA-10003441"/>
    <x v="1"/>
    <x v="10"/>
    <s v="Xerox 226"/>
    <n v="32.4"/>
    <n v="5"/>
    <n v="0"/>
    <n v="15.552"/>
  </r>
  <r>
    <n v="3150"/>
    <x v="1561"/>
    <x v="2"/>
    <x v="414"/>
    <d v="2011-12-25T00:00:00"/>
    <s v="Standard Class"/>
    <s v="KH-16510"/>
    <s v="Keith Herrera"/>
    <x v="0"/>
    <s v="United States"/>
    <s v="Seattle"/>
    <x v="4"/>
    <n v="98103"/>
    <x v="1"/>
    <s v="OFF-LA-10002043"/>
    <x v="1"/>
    <x v="2"/>
    <s v="Avery 489"/>
    <n v="31.05"/>
    <n v="3"/>
    <n v="0"/>
    <n v="14.904"/>
  </r>
  <r>
    <n v="3151"/>
    <x v="1562"/>
    <x v="1"/>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83"/>
    <d v="2012-12-18T00:00:00"/>
    <s v="First Class"/>
    <s v="NF-18385"/>
    <s v="Natalie Fritzler"/>
    <x v="0"/>
    <s v="United States"/>
    <s v="Newark"/>
    <x v="24"/>
    <n v="43055"/>
    <x v="3"/>
    <s v="TEC-MA-10000418"/>
    <x v="2"/>
    <x v="15"/>
    <s v="Cubify CubeX 3D Printer Double Head Print"/>
    <n v="1799.9939999999999"/>
    <n v="2"/>
    <n v="0.7"/>
    <n v="-2639.9911999999999"/>
  </r>
  <r>
    <n v="3153"/>
    <x v="1562"/>
    <x v="1"/>
    <x v="83"/>
    <d v="2012-12-18T00:00:00"/>
    <s v="First Class"/>
    <s v="NF-18385"/>
    <s v="Natalie Fritzler"/>
    <x v="0"/>
    <s v="United States"/>
    <s v="Newark"/>
    <x v="24"/>
    <n v="43055"/>
    <x v="3"/>
    <s v="TEC-PH-10004908"/>
    <x v="2"/>
    <x v="7"/>
    <s v="Panasonic KX TS3282W Corded phone"/>
    <n v="101.988"/>
    <n v="2"/>
    <n v="0.4"/>
    <n v="-16.998000000000001"/>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200000000003"/>
  </r>
  <r>
    <n v="3157"/>
    <x v="1565"/>
    <x v="1"/>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253"/>
    <d v="2013-03-28T00:00:00"/>
    <s v="First Class"/>
    <s v="DB-13210"/>
    <s v="Dean Braden"/>
    <x v="0"/>
    <s v="United States"/>
    <s v="Jacksonville"/>
    <x v="3"/>
    <n v="28540"/>
    <x v="0"/>
    <s v="TEC-AC-10001314"/>
    <x v="2"/>
    <x v="11"/>
    <s v="Case Logic 2.4GHz Wireless Keyboard"/>
    <n v="119.976"/>
    <n v="3"/>
    <n v="0.2"/>
    <n v="-17.996400000000001"/>
  </r>
  <r>
    <n v="3161"/>
    <x v="1567"/>
    <x v="2"/>
    <x v="171"/>
    <d v="2011-09-16T00:00:00"/>
    <s v="Second Class"/>
    <s v="PT-19090"/>
    <s v="Pete Takahito"/>
    <x v="0"/>
    <s v="United States"/>
    <s v="Houston"/>
    <x v="5"/>
    <n v="77070"/>
    <x v="2"/>
    <s v="OFF-BI-10004040"/>
    <x v="1"/>
    <x v="8"/>
    <s v="Wilson Jones Impact Binders"/>
    <n v="5.1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5"/>
  </r>
  <r>
    <n v="3164"/>
    <x v="1568"/>
    <x v="2"/>
    <x v="158"/>
    <d v="2011-09-25T00:00:00"/>
    <s v="Standard Class"/>
    <s v="HF-14995"/>
    <s v="Herbert Flentye"/>
    <x v="0"/>
    <s v="United States"/>
    <s v="San Francisco"/>
    <x v="1"/>
    <n v="94109"/>
    <x v="1"/>
    <s v="OFF-AR-10001615"/>
    <x v="1"/>
    <x v="6"/>
    <s v="Newell 34"/>
    <n v="59.52"/>
    <n v="3"/>
    <n v="0"/>
    <n v="15.475199999999999"/>
  </r>
  <r>
    <n v="3165"/>
    <x v="1568"/>
    <x v="2"/>
    <x v="158"/>
    <d v="2011-09-25T00:00:00"/>
    <s v="Standard Class"/>
    <s v="HF-14995"/>
    <s v="Herbert Flentye"/>
    <x v="0"/>
    <s v="United States"/>
    <s v="San Francisco"/>
    <x v="1"/>
    <n v="94109"/>
    <x v="1"/>
    <s v="OFF-PA-10000327"/>
    <x v="1"/>
    <x v="10"/>
    <s v="Xerox 1971"/>
    <n v="38.520000000000003"/>
    <n v="9"/>
    <n v="0"/>
    <n v="17.334"/>
  </r>
  <r>
    <n v="3166"/>
    <x v="1568"/>
    <x v="2"/>
    <x v="158"/>
    <d v="2011-09-25T00:00:00"/>
    <s v="Standard Class"/>
    <s v="HF-14995"/>
    <s v="Herbert Flentye"/>
    <x v="0"/>
    <s v="United States"/>
    <s v="San Francisco"/>
    <x v="1"/>
    <n v="94109"/>
    <x v="1"/>
    <s v="TEC-PH-10001299"/>
    <x v="2"/>
    <x v="7"/>
    <s v="Polycom CX300 Desktop Phone USB VoIP phone"/>
    <n v="239.98400000000001"/>
    <n v="2"/>
    <n v="0.2"/>
    <n v="23.998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1999999999999"/>
  </r>
  <r>
    <n v="3170"/>
    <x v="1570"/>
    <x v="0"/>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202"/>
    <d v="2014-12-27T00:00:00"/>
    <s v="Second Class"/>
    <s v="PK-19075"/>
    <s v="Pete Kriz"/>
    <x v="0"/>
    <s v="United States"/>
    <s v="Columbia"/>
    <x v="20"/>
    <n v="29203"/>
    <x v="0"/>
    <s v="OFF-BI-10002003"/>
    <x v="1"/>
    <x v="8"/>
    <s v="Ibico Presentation Index for Binding Systems"/>
    <n v="23.88"/>
    <n v="6"/>
    <n v="0"/>
    <n v="11.223599999999999"/>
  </r>
  <r>
    <n v="3172"/>
    <x v="1572"/>
    <x v="0"/>
    <x v="844"/>
    <d v="2013-03-29T00:00:00"/>
    <s v="Standard Class"/>
    <s v="KT-16465"/>
    <s v="Kean Takahito"/>
    <x v="0"/>
    <s v="United States"/>
    <s v="Chicago"/>
    <x v="10"/>
    <n v="60623"/>
    <x v="2"/>
    <s v="OFF-BI-10004465"/>
    <x v="1"/>
    <x v="8"/>
    <s v="Avery Durable Slant Ring Binders"/>
    <n v="3.1680000000000001"/>
    <n v="2"/>
    <n v="0.8"/>
    <n v="-4.7519999999999998"/>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1999999999999"/>
    <n v="3"/>
    <n v="0.2"/>
    <n v="1.5065999999999999"/>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397"/>
    <d v="2014-09-30T00:00:00"/>
    <s v="Standard Class"/>
    <s v="AP-10915"/>
    <s v="Arthur Prichep"/>
    <x v="0"/>
    <s v="United States"/>
    <s v="Fort Collins"/>
    <x v="22"/>
    <n v="80525"/>
    <x v="1"/>
    <s v="TEC-AC-10003280"/>
    <x v="2"/>
    <x v="11"/>
    <s v="Belkin F8E887 USB Wired Ergonomic Keyboard"/>
    <n v="47.984000000000002"/>
    <n v="2"/>
    <n v="0.2"/>
    <n v="0.5998"/>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
    <n v="3"/>
    <n v="0"/>
    <n v="355.44659999999999"/>
  </r>
  <r>
    <n v="3184"/>
    <x v="1577"/>
    <x v="3"/>
    <x v="45"/>
    <d v="2014-11-13T00:00:00"/>
    <s v="Second Class"/>
    <s v="BM-11650"/>
    <s v="Brian Moss"/>
    <x v="1"/>
    <s v="United States"/>
    <s v="Columbia"/>
    <x v="39"/>
    <n v="21044"/>
    <x v="3"/>
    <s v="OFF-ST-10003208"/>
    <x v="1"/>
    <x v="4"/>
    <s v="Adjustable Depth Letter/Legal Cart"/>
    <n v="1633.14"/>
    <n v="9"/>
    <n v="0"/>
    <n v="473.61059999999998"/>
  </r>
  <r>
    <n v="3185"/>
    <x v="1577"/>
    <x v="3"/>
    <x v="45"/>
    <d v="2014-11-13T00:00:00"/>
    <s v="Second Class"/>
    <s v="BM-11650"/>
    <s v="Brian Moss"/>
    <x v="1"/>
    <s v="United States"/>
    <s v="Columbia"/>
    <x v="39"/>
    <n v="21044"/>
    <x v="3"/>
    <s v="OFF-ST-10003208"/>
    <x v="1"/>
    <x v="4"/>
    <s v="Adjustable Depth Letter/Legal Cart"/>
    <n v="544.38"/>
    <n v="3"/>
    <n v="0"/>
    <n v="157.87020000000001"/>
  </r>
  <r>
    <n v="3186"/>
    <x v="1578"/>
    <x v="2"/>
    <x v="845"/>
    <d v="2011-11-09T00:00:00"/>
    <s v="First Class"/>
    <s v="TC-20980"/>
    <s v="Tamara Chand"/>
    <x v="1"/>
    <s v="United States"/>
    <s v="Houston"/>
    <x v="5"/>
    <n v="77041"/>
    <x v="2"/>
    <s v="OFF-BI-10000632"/>
    <x v="1"/>
    <x v="8"/>
    <s v="Satellite Sectional Post Binders"/>
    <n v="26.045999999999999"/>
    <n v="3"/>
    <n v="0.8"/>
    <n v="-44.278199999999998"/>
  </r>
  <r>
    <n v="3187"/>
    <x v="1578"/>
    <x v="2"/>
    <x v="845"/>
    <d v="2011-11-09T00:00:00"/>
    <s v="First Class"/>
    <s v="TC-20980"/>
    <s v="Tamara Chand"/>
    <x v="1"/>
    <s v="United States"/>
    <s v="Houston"/>
    <x v="5"/>
    <n v="77041"/>
    <x v="2"/>
    <s v="OFF-EN-10004773"/>
    <x v="1"/>
    <x v="12"/>
    <s v="Staples"/>
    <n v="74.352000000000004"/>
    <n v="3"/>
    <n v="0.2"/>
    <n v="26.9526"/>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399999999999"/>
  </r>
  <r>
    <n v="3193"/>
    <x v="1583"/>
    <x v="3"/>
    <x v="400"/>
    <d v="2014-06-09T00:00:00"/>
    <s v="Standard Class"/>
    <s v="ML-18040"/>
    <s v="Michelle Lonsdale"/>
    <x v="1"/>
    <s v="United States"/>
    <s v="Missouri City"/>
    <x v="5"/>
    <n v="77489"/>
    <x v="2"/>
    <s v="OFF-BI-10002557"/>
    <x v="1"/>
    <x v="8"/>
    <s v="Presstex Flexible Ring Binders"/>
    <n v="6.37"/>
    <n v="7"/>
    <n v="0.8"/>
    <n v="-9.5549999999999997"/>
  </r>
  <r>
    <n v="3194"/>
    <x v="1584"/>
    <x v="2"/>
    <x v="416"/>
    <d v="2011-09-04T00:00:00"/>
    <s v="First Class"/>
    <s v="JL-15130"/>
    <s v="Jack Lebron"/>
    <x v="0"/>
    <s v="United States"/>
    <s v="Houston"/>
    <x v="5"/>
    <n v="77036"/>
    <x v="2"/>
    <s v="OFF-BI-10002949"/>
    <x v="1"/>
    <x v="8"/>
    <s v="Prestige Round Ring Binders"/>
    <n v="3.6480000000000001"/>
    <n v="3"/>
    <n v="0.8"/>
    <n v="-6.0191999999999997"/>
  </r>
  <r>
    <n v="3195"/>
    <x v="1584"/>
    <x v="2"/>
    <x v="416"/>
    <d v="2011-09-04T00:00:00"/>
    <s v="First Class"/>
    <s v="JL-15130"/>
    <s v="Jack Lebron"/>
    <x v="0"/>
    <s v="United States"/>
    <s v="Houston"/>
    <x v="5"/>
    <n v="77036"/>
    <x v="2"/>
    <s v="OFF-PA-10004100"/>
    <x v="1"/>
    <x v="10"/>
    <s v="Xerox 216"/>
    <n v="31.103999999999999"/>
    <n v="6"/>
    <n v="0.2"/>
    <n v="10.8864"/>
  </r>
  <r>
    <n v="3196"/>
    <x v="1585"/>
    <x v="0"/>
    <x v="590"/>
    <d v="2013-08-14T00:00:00"/>
    <s v="Standard Class"/>
    <s v="CM-12655"/>
    <s v="Corinna Mitchell"/>
    <x v="2"/>
    <s v="United States"/>
    <s v="Jackson"/>
    <x v="35"/>
    <n v="39212"/>
    <x v="0"/>
    <s v="OFF-FA-10001883"/>
    <x v="1"/>
    <x v="13"/>
    <s v="Alliance Super-Size Bands, Assorted Sizes"/>
    <n v="23.34"/>
    <n v="3"/>
    <n v="0"/>
    <n v="0.2334"/>
  </r>
  <r>
    <n v="3197"/>
    <x v="1586"/>
    <x v="3"/>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848"/>
    <d v="2012-07-10T00:00:00"/>
    <s v="Same Day"/>
    <s v="EH-13945"/>
    <s v="Eric Hoffmann"/>
    <x v="0"/>
    <s v="United States"/>
    <s v="Tempe"/>
    <x v="16"/>
    <n v="85281"/>
    <x v="1"/>
    <s v="OFF-BI-10003196"/>
    <x v="1"/>
    <x v="8"/>
    <s v="Accohide Poly Flexible Ring Binders"/>
    <n v="3.3660000000000001"/>
    <n v="3"/>
    <n v="0.7"/>
    <n v="-2.2440000000000002"/>
  </r>
  <r>
    <n v="3199"/>
    <x v="1588"/>
    <x v="2"/>
    <x v="588"/>
    <d v="2011-12-07T00:00:00"/>
    <s v="Standard Class"/>
    <s v="TB-21280"/>
    <s v="Toby Braunhardt"/>
    <x v="0"/>
    <s v="United States"/>
    <s v="Jacksonville"/>
    <x v="3"/>
    <n v="28540"/>
    <x v="0"/>
    <s v="TEC-PH-10001644"/>
    <x v="2"/>
    <x v="7"/>
    <s v="BlueLounge Milo Smartphone Stand, White/Metallic"/>
    <n v="95.968000000000004"/>
    <n v="4"/>
    <n v="0.2"/>
    <n v="9.5968"/>
  </r>
  <r>
    <n v="3200"/>
    <x v="1589"/>
    <x v="3"/>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98"/>
    <d v="2011-05-20T00:00:00"/>
    <s v="Second Class"/>
    <s v="TT-21070"/>
    <s v="Ted Trevino"/>
    <x v="0"/>
    <s v="United States"/>
    <s v="Akron"/>
    <x v="24"/>
    <n v="44312"/>
    <x v="3"/>
    <s v="FUR-FU-10000308"/>
    <x v="0"/>
    <x v="5"/>
    <s v="Deflect-o Glass Clear Studded Chair Mats"/>
    <n v="149.232"/>
    <n v="3"/>
    <n v="0.2"/>
    <n v="3.7307999999999999"/>
  </r>
  <r>
    <n v="3202"/>
    <x v="1590"/>
    <x v="2"/>
    <x v="598"/>
    <d v="2011-05-20T00:00:00"/>
    <s v="Second Class"/>
    <s v="TT-21070"/>
    <s v="Ted Trevino"/>
    <x v="0"/>
    <s v="United States"/>
    <s v="Akron"/>
    <x v="24"/>
    <n v="44312"/>
    <x v="3"/>
    <s v="OFF-PA-10001526"/>
    <x v="1"/>
    <x v="10"/>
    <s v="Xerox 1949"/>
    <n v="15.936"/>
    <n v="4"/>
    <n v="0.2"/>
    <n v="5.7767999999999997"/>
  </r>
  <r>
    <n v="3203"/>
    <x v="1591"/>
    <x v="2"/>
    <x v="849"/>
    <d v="2011-11-16T00:00:00"/>
    <s v="Standard Class"/>
    <s v="RD-19900"/>
    <s v="Ruben Dartt"/>
    <x v="0"/>
    <s v="United States"/>
    <s v="San Diego"/>
    <x v="1"/>
    <n v="92037"/>
    <x v="1"/>
    <s v="TEC-PH-10002103"/>
    <x v="2"/>
    <x v="7"/>
    <s v="Jabra SPEAK 410"/>
    <n v="601.53599999999994"/>
    <n v="8"/>
    <n v="0.2"/>
    <n v="60.153599999999997"/>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399999999999"/>
  </r>
  <r>
    <n v="3206"/>
    <x v="1591"/>
    <x v="2"/>
    <x v="849"/>
    <d v="2011-11-16T00:00:00"/>
    <s v="Standard Class"/>
    <s v="RD-19900"/>
    <s v="Ruben Dartt"/>
    <x v="0"/>
    <s v="United States"/>
    <s v="San Diego"/>
    <x v="1"/>
    <n v="92037"/>
    <x v="1"/>
    <s v="OFF-PA-10002137"/>
    <x v="1"/>
    <x v="10"/>
    <s v="Southworth 100% Résumé Paper, 24lb."/>
    <n v="62.24"/>
    <n v="8"/>
    <n v="0"/>
    <n v="28.007999999999999"/>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3"/>
  </r>
  <r>
    <n v="3210"/>
    <x v="1592"/>
    <x v="0"/>
    <x v="850"/>
    <d v="2013-01-15T00:00:00"/>
    <s v="Standard Class"/>
    <s v="LA-16780"/>
    <s v="Laura Armstrong"/>
    <x v="1"/>
    <s v="United States"/>
    <s v="Fresno"/>
    <x v="1"/>
    <n v="93727"/>
    <x v="1"/>
    <s v="TEC-PH-10002726"/>
    <x v="2"/>
    <x v="7"/>
    <s v="netTALK DUO VoIP Telephone Service"/>
    <n v="377.928"/>
    <n v="9"/>
    <n v="0.2"/>
    <n v="141.72300000000001"/>
  </r>
  <r>
    <n v="3211"/>
    <x v="1593"/>
    <x v="3"/>
    <x v="585"/>
    <d v="2014-09-28T00:00:00"/>
    <s v="Standard Class"/>
    <s v="SH-19975"/>
    <s v="Sally Hughsby"/>
    <x v="1"/>
    <s v="United States"/>
    <s v="Pearland"/>
    <x v="5"/>
    <n v="77581"/>
    <x v="2"/>
    <s v="OFF-EN-10001415"/>
    <x v="1"/>
    <x v="12"/>
    <s v="Staples"/>
    <n v="13.391999999999999"/>
    <n v="3"/>
    <n v="0.2"/>
    <n v="5.0220000000000002"/>
  </r>
  <r>
    <n v="3212"/>
    <x v="1593"/>
    <x v="3"/>
    <x v="585"/>
    <d v="2014-09-28T00:00:00"/>
    <s v="Standard Class"/>
    <s v="SH-19975"/>
    <s v="Sally Hughsby"/>
    <x v="1"/>
    <s v="United States"/>
    <s v="Pearland"/>
    <x v="5"/>
    <n v="77581"/>
    <x v="2"/>
    <s v="OFF-BI-10000773"/>
    <x v="1"/>
    <x v="8"/>
    <s v="Insertable Tab Post Binder Dividers"/>
    <n v="11.228"/>
    <n v="7"/>
    <n v="0.8"/>
    <n v="-18.526199999999999"/>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9"/>
  </r>
  <r>
    <n v="3215"/>
    <x v="1595"/>
    <x v="0"/>
    <x v="439"/>
    <d v="2013-06-02T00:00:00"/>
    <s v="Standard Class"/>
    <s v="TH-21235"/>
    <s v="Tiffany House"/>
    <x v="1"/>
    <s v="United States"/>
    <s v="Philadelphia"/>
    <x v="9"/>
    <n v="19134"/>
    <x v="3"/>
    <s v="OFF-AP-10002082"/>
    <x v="1"/>
    <x v="9"/>
    <s v="Holmes HEPA Air Purifier"/>
    <n v="34.847999999999999"/>
    <n v="2"/>
    <n v="0.2"/>
    <n v="6.5339999999999998"/>
  </r>
  <r>
    <n v="3216"/>
    <x v="1596"/>
    <x v="3"/>
    <x v="141"/>
    <d v="2014-07-11T00:00:00"/>
    <s v="First Class"/>
    <s v="VG-21790"/>
    <s v="Vivek Gonzalez"/>
    <x v="0"/>
    <s v="United States"/>
    <s v="San Mateo"/>
    <x v="1"/>
    <n v="94403"/>
    <x v="1"/>
    <s v="OFF-LA-10002762"/>
    <x v="1"/>
    <x v="2"/>
    <s v="Avery 485"/>
    <n v="75.180000000000007"/>
    <n v="6"/>
    <n v="0"/>
    <n v="35.334600000000002"/>
  </r>
  <r>
    <n v="3217"/>
    <x v="1597"/>
    <x v="2"/>
    <x v="8"/>
    <d v="2011-05-17T00:00:00"/>
    <s v="Standard Class"/>
    <s v="NP-18325"/>
    <s v="Naresj Patel"/>
    <x v="0"/>
    <s v="United States"/>
    <s v="Oakland"/>
    <x v="1"/>
    <n v="94601"/>
    <x v="1"/>
    <s v="TEC-AC-10002800"/>
    <x v="2"/>
    <x v="11"/>
    <s v="Plantronics Audio 478 Stereo USB Headset"/>
    <n v="149.97"/>
    <n v="3"/>
    <n v="0"/>
    <n v="52.4895"/>
  </r>
  <r>
    <n v="3218"/>
    <x v="1598"/>
    <x v="3"/>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2"/>
  </r>
  <r>
    <n v="3220"/>
    <x v="1599"/>
    <x v="1"/>
    <x v="653"/>
    <d v="2012-10-08T00:00:00"/>
    <s v="Standard Class"/>
    <s v="JP-15460"/>
    <s v="Jennifer Patt"/>
    <x v="1"/>
    <s v="United States"/>
    <s v="Lakewood"/>
    <x v="30"/>
    <n v="8701"/>
    <x v="3"/>
    <s v="OFF-PA-10001295"/>
    <x v="1"/>
    <x v="10"/>
    <s v="Computer Printout Paper with Letter-Trim Perforations"/>
    <n v="94.85"/>
    <n v="5"/>
    <n v="0"/>
    <n v="45.527999999999999"/>
  </r>
  <r>
    <n v="3221"/>
    <x v="1599"/>
    <x v="1"/>
    <x v="653"/>
    <d v="2012-10-08T00:00:00"/>
    <s v="Standard Class"/>
    <s v="JP-15460"/>
    <s v="Jennifer Patt"/>
    <x v="1"/>
    <s v="United States"/>
    <s v="Lakewood"/>
    <x v="30"/>
    <n v="8701"/>
    <x v="3"/>
    <s v="OFF-EN-10002500"/>
    <x v="1"/>
    <x v="12"/>
    <s v="Globe Weis Peel &amp; Seel First Class Envelopes"/>
    <n v="51.12"/>
    <n v="4"/>
    <n v="0"/>
    <n v="23.004000000000001"/>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10-05T00:00:00"/>
    <s v="First Class"/>
    <s v="ES-14080"/>
    <s v="Erin Smith"/>
    <x v="1"/>
    <s v="United States"/>
    <s v="Tempe"/>
    <x v="16"/>
    <n v="85281"/>
    <x v="1"/>
    <s v="OFF-FA-10000735"/>
    <x v="1"/>
    <x v="13"/>
    <s v="Staples"/>
    <n v="4.6719999999999997"/>
    <n v="2"/>
    <n v="0.2"/>
    <n v="1.46"/>
  </r>
  <r>
    <n v="3225"/>
    <x v="1600"/>
    <x v="2"/>
    <x v="852"/>
    <d v="2011-10-05T00:00:00"/>
    <s v="First Class"/>
    <s v="ES-14080"/>
    <s v="Erin Smith"/>
    <x v="1"/>
    <s v="United States"/>
    <s v="Tempe"/>
    <x v="16"/>
    <n v="85281"/>
    <x v="1"/>
    <s v="TEC-PH-10001760"/>
    <x v="2"/>
    <x v="7"/>
    <s v="Bose SoundLink Bluetooth Speaker"/>
    <n v="318.39999999999998"/>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10-05T00:00:00"/>
    <s v="First Class"/>
    <s v="ES-14080"/>
    <s v="Erin Smith"/>
    <x v="1"/>
    <s v="United States"/>
    <s v="Tempe"/>
    <x v="16"/>
    <n v="85281"/>
    <x v="1"/>
    <s v="OFF-SU-10003567"/>
    <x v="1"/>
    <x v="14"/>
    <s v="Stiletto Hand Letter Openers"/>
    <n v="15.36"/>
    <n v="2"/>
    <n v="0.2"/>
    <n v="-3.2639999999999998"/>
  </r>
  <r>
    <n v="3228"/>
    <x v="1600"/>
    <x v="2"/>
    <x v="852"/>
    <d v="2011-10-05T00:00:00"/>
    <s v="First Class"/>
    <s v="ES-14080"/>
    <s v="Erin Smith"/>
    <x v="1"/>
    <s v="United States"/>
    <s v="Tempe"/>
    <x v="16"/>
    <n v="85281"/>
    <x v="1"/>
    <s v="TEC-PH-10001557"/>
    <x v="2"/>
    <x v="7"/>
    <s v="Pyle PMP37LED"/>
    <n v="230.376"/>
    <n v="3"/>
    <n v="0.2"/>
    <n v="20.157900000000001"/>
  </r>
  <r>
    <n v="3229"/>
    <x v="1600"/>
    <x v="2"/>
    <x v="852"/>
    <d v="2011-10-05T00:00:00"/>
    <s v="First Class"/>
    <s v="ES-14080"/>
    <s v="Erin Smith"/>
    <x v="1"/>
    <s v="United States"/>
    <s v="Tempe"/>
    <x v="16"/>
    <n v="85281"/>
    <x v="1"/>
    <s v="TEC-AC-10003038"/>
    <x v="2"/>
    <x v="11"/>
    <s v="Kingston Digital DataTraveler 16GB USB 2.0"/>
    <n v="7.16"/>
    <n v="1"/>
    <n v="0.2"/>
    <n v="-8.9499999999999996E-2"/>
  </r>
  <r>
    <n v="3230"/>
    <x v="1601"/>
    <x v="2"/>
    <x v="430"/>
    <d v="2011-08-16T00:00:00"/>
    <s v="Standard Class"/>
    <s v="KL-16645"/>
    <s v="Ken Lonsdale"/>
    <x v="0"/>
    <s v="United States"/>
    <s v="New York City"/>
    <x v="15"/>
    <n v="10035"/>
    <x v="3"/>
    <s v="OFF-ST-10004459"/>
    <x v="1"/>
    <x v="4"/>
    <s v="Tennsco Single-Tier Lockers"/>
    <n v="375.34"/>
    <n v="1"/>
    <n v="0"/>
    <n v="18.766999999999999"/>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9"/>
    <n v="3"/>
    <n v="0.8"/>
    <n v="-44.278199999999998"/>
  </r>
  <r>
    <n v="3233"/>
    <x v="160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513"/>
    <d v="2014-04-23T00:00:00"/>
    <s v="Standard Class"/>
    <s v="ND-18370"/>
    <s v="Natalie DeCherney"/>
    <x v="0"/>
    <s v="United States"/>
    <s v="Houston"/>
    <x v="5"/>
    <n v="77095"/>
    <x v="2"/>
    <s v="OFF-ST-10002301"/>
    <x v="1"/>
    <x v="4"/>
    <s v="Tennsco Commercial Shelving"/>
    <n v="32.543999999999997"/>
    <n v="2"/>
    <n v="0.2"/>
    <n v="-7.7291999999999996"/>
  </r>
  <r>
    <n v="3235"/>
    <x v="1604"/>
    <x v="0"/>
    <x v="423"/>
    <d v="2013-04-28T00:00:00"/>
    <s v="First Class"/>
    <s v="JL-15130"/>
    <s v="Jack Lebron"/>
    <x v="0"/>
    <s v="United States"/>
    <s v="Riverside"/>
    <x v="1"/>
    <n v="92503"/>
    <x v="1"/>
    <s v="OFF-BI-10003355"/>
    <x v="1"/>
    <x v="8"/>
    <s v="Cardinal Holdit Business Card Pockets"/>
    <n v="3.984"/>
    <n v="1"/>
    <n v="0.2"/>
    <n v="1.3944000000000001"/>
  </r>
  <r>
    <n v="3236"/>
    <x v="1605"/>
    <x v="0"/>
    <x v="804"/>
    <d v="2013-01-15T00:00:00"/>
    <s v="Same Day"/>
    <s v="RC-19825"/>
    <s v="Roy Collins"/>
    <x v="0"/>
    <s v="United States"/>
    <s v="Fairfield"/>
    <x v="29"/>
    <n v="6824"/>
    <x v="3"/>
    <s v="FUR-TA-10002903"/>
    <x v="0"/>
    <x v="3"/>
    <s v="Bevis Round Bullnose 29&quot; High Table Top"/>
    <n v="181.7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9"/>
  </r>
  <r>
    <n v="3239"/>
    <x v="1607"/>
    <x v="0"/>
    <x v="73"/>
    <d v="2013-11-28T00:00:00"/>
    <s v="Standard Class"/>
    <s v="DW-13195"/>
    <s v="David Wiener"/>
    <x v="1"/>
    <s v="United States"/>
    <s v="Houston"/>
    <x v="5"/>
    <n v="77095"/>
    <x v="2"/>
    <s v="FUR-CH-10003774"/>
    <x v="0"/>
    <x v="1"/>
    <s v="Global Wood Trimmed Manager's Task Chair, Khaki"/>
    <n v="318.43"/>
    <n v="5"/>
    <n v="0.3"/>
    <n v="-77.332999999999998"/>
  </r>
  <r>
    <n v="3240"/>
    <x v="1607"/>
    <x v="0"/>
    <x v="73"/>
    <d v="2013-11-28T00:00:00"/>
    <s v="Standard Class"/>
    <s v="DW-13195"/>
    <s v="David Wiener"/>
    <x v="1"/>
    <s v="United States"/>
    <s v="Houston"/>
    <x v="5"/>
    <n v="77095"/>
    <x v="2"/>
    <s v="TEC-PH-10003095"/>
    <x v="2"/>
    <x v="7"/>
    <s v="Samsung HM1900 Bluetooth Headset"/>
    <n v="122.92"/>
    <n v="7"/>
    <n v="0.2"/>
    <n v="46.094999999999999"/>
  </r>
  <r>
    <n v="3241"/>
    <x v="1607"/>
    <x v="0"/>
    <x v="73"/>
    <d v="2013-11-28T00:00:00"/>
    <s v="Standard Class"/>
    <s v="DW-13195"/>
    <s v="David Wiener"/>
    <x v="1"/>
    <s v="United States"/>
    <s v="Houston"/>
    <x v="5"/>
    <n v="77095"/>
    <x v="2"/>
    <s v="FUR-FU-10000023"/>
    <x v="0"/>
    <x v="5"/>
    <s v="Eldon Wave Desk Accessories"/>
    <n v="7.0679999999999996"/>
    <n v="3"/>
    <n v="0.6"/>
    <n v="-2.8271999999999999"/>
  </r>
  <r>
    <n v="3242"/>
    <x v="1608"/>
    <x v="0"/>
    <x v="854"/>
    <d v="2013-02-03T00:00:00"/>
    <s v="First Class"/>
    <s v="CK-12760"/>
    <s v="Cyma Kinney"/>
    <x v="1"/>
    <s v="United States"/>
    <s v="Arlington"/>
    <x v="17"/>
    <n v="22204"/>
    <x v="0"/>
    <s v="OFF-ST-10002214"/>
    <x v="1"/>
    <x v="4"/>
    <s v="X-Rack File for Hanging Folders"/>
    <n v="56.45"/>
    <n v="5"/>
    <n v="0"/>
    <n v="14.677"/>
  </r>
  <r>
    <n v="3243"/>
    <x v="1609"/>
    <x v="3"/>
    <x v="185"/>
    <d v="2014-04-06T00:00:00"/>
    <s v="Second Class"/>
    <s v="EG-13900"/>
    <s v="Emily Grady"/>
    <x v="0"/>
    <s v="United States"/>
    <s v="Chicago"/>
    <x v="10"/>
    <n v="60623"/>
    <x v="2"/>
    <s v="OFF-BI-10002799"/>
    <x v="1"/>
    <x v="8"/>
    <s v="SlimView Poly Binder, 3/8&quot;"/>
    <n v="13.468"/>
    <n v="13"/>
    <n v="0.8"/>
    <n v="-22.895600000000002"/>
  </r>
  <r>
    <n v="3244"/>
    <x v="1610"/>
    <x v="3"/>
    <x v="96"/>
    <d v="2014-12-06T00:00:00"/>
    <s v="Standard Class"/>
    <s v="SJ-20215"/>
    <s v="Sarah Jordon"/>
    <x v="0"/>
    <s v="United States"/>
    <s v="Grand Prairie"/>
    <x v="5"/>
    <n v="75051"/>
    <x v="2"/>
    <s v="TEC-PH-10004912"/>
    <x v="2"/>
    <x v="7"/>
    <s v="Cisco SPA112 2 Port Phone Adapter"/>
    <n v="219.8"/>
    <n v="5"/>
    <n v="0.2"/>
    <n v="24.727499999999999"/>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389"/>
    <d v="2014-12-13T00:00:00"/>
    <s v="Second Class"/>
    <s v="BP-11185"/>
    <s v="Ben Peterman"/>
    <x v="1"/>
    <s v="United States"/>
    <s v="Seattle"/>
    <x v="4"/>
    <n v="98103"/>
    <x v="1"/>
    <s v="TEC-AC-10004510"/>
    <x v="2"/>
    <x v="11"/>
    <s v="Logitech Desktop MK120 Mouse and keyboard Combo"/>
    <n v="49.08"/>
    <n v="3"/>
    <n v="0"/>
    <n v="4.9080000000000004"/>
  </r>
  <r>
    <n v="3247"/>
    <x v="1611"/>
    <x v="3"/>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389"/>
    <d v="2014-12-13T00:00:00"/>
    <s v="Second Class"/>
    <s v="BP-11185"/>
    <s v="Ben Peterman"/>
    <x v="1"/>
    <s v="United States"/>
    <s v="Seattle"/>
    <x v="4"/>
    <n v="98103"/>
    <x v="1"/>
    <s v="OFF-AR-10000799"/>
    <x v="1"/>
    <x v="6"/>
    <s v="Col-Erase Pencils with Erasers"/>
    <n v="18.239999999999998"/>
    <n v="3"/>
    <n v="0"/>
    <n v="5.2896000000000001"/>
  </r>
  <r>
    <n v="3249"/>
    <x v="1612"/>
    <x v="0"/>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42"/>
    <d v="2013-09-22T00:00:00"/>
    <s v="Standard Class"/>
    <s v="SJ-20125"/>
    <s v="Sanjit Jacobs"/>
    <x v="2"/>
    <s v="United States"/>
    <s v="Seattle"/>
    <x v="4"/>
    <n v="98103"/>
    <x v="1"/>
    <s v="TEC-PH-10002085"/>
    <x v="2"/>
    <x v="7"/>
    <s v="Clarity 53712"/>
    <n v="105.584"/>
    <n v="2"/>
    <n v="0.2"/>
    <n v="7.9188000000000001"/>
  </r>
  <r>
    <n v="3251"/>
    <x v="1613"/>
    <x v="0"/>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6"/>
    <n v="3"/>
    <n v="0.2"/>
    <n v="2.2050000000000001"/>
  </r>
  <r>
    <n v="3254"/>
    <x v="1615"/>
    <x v="3"/>
    <x v="855"/>
    <d v="2014-10-31T00:00:00"/>
    <s v="Second Class"/>
    <s v="MA-17560"/>
    <s v="Matt Abelman"/>
    <x v="2"/>
    <s v="United States"/>
    <s v="Chicago"/>
    <x v="10"/>
    <n v="60610"/>
    <x v="2"/>
    <s v="TEC-PH-10001536"/>
    <x v="2"/>
    <x v="7"/>
    <s v="Spigen Samsung Galaxy S5 Case Wallet"/>
    <n v="27.184000000000001"/>
    <n v="2"/>
    <n v="0.2"/>
    <n v="2.0388000000000002"/>
  </r>
  <r>
    <n v="3255"/>
    <x v="1616"/>
    <x v="0"/>
    <x v="630"/>
    <d v="2013-07-15T00:00:00"/>
    <s v="Standard Class"/>
    <s v="CC-12220"/>
    <s v="Chris Cortes"/>
    <x v="0"/>
    <s v="United States"/>
    <s v="Seattle"/>
    <x v="4"/>
    <n v="98105"/>
    <x v="1"/>
    <s v="TEC-PH-10001580"/>
    <x v="2"/>
    <x v="7"/>
    <s v="Logitech Mobile Speakerphone P710e - speaker phone"/>
    <n v="107.98399999999999"/>
    <n v="1"/>
    <n v="0.2"/>
    <n v="9.4486000000000008"/>
  </r>
  <r>
    <n v="3256"/>
    <x v="1616"/>
    <x v="0"/>
    <x v="630"/>
    <d v="2013-07-15T00:00:00"/>
    <s v="Standard Class"/>
    <s v="CC-12220"/>
    <s v="Chris Cortes"/>
    <x v="0"/>
    <s v="United States"/>
    <s v="Seattle"/>
    <x v="4"/>
    <n v="98105"/>
    <x v="1"/>
    <s v="OFF-BI-10004209"/>
    <x v="1"/>
    <x v="8"/>
    <s v="Fellowes Twister Kit, Gray/Clear, 3/pkg"/>
    <n v="19.295999999999999"/>
    <n v="3"/>
    <n v="0.2"/>
    <n v="6.03"/>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687"/>
    <d v="2011-11-15T00:00:00"/>
    <s v="First Class"/>
    <s v="CM-11815"/>
    <s v="Candace McMahon"/>
    <x v="1"/>
    <s v="United States"/>
    <s v="Pasadena"/>
    <x v="5"/>
    <n v="77506"/>
    <x v="2"/>
    <s v="OFF-PA-10004609"/>
    <x v="1"/>
    <x v="10"/>
    <s v="Xerox 221"/>
    <n v="20.736000000000001"/>
    <n v="4"/>
    <n v="0.2"/>
    <n v="7.2576000000000001"/>
  </r>
  <r>
    <n v="3262"/>
    <x v="1621"/>
    <x v="2"/>
    <x v="664"/>
    <d v="2011-11-19T00:00:00"/>
    <s v="First Class"/>
    <s v="TS-21205"/>
    <s v="Thomas Seio"/>
    <x v="1"/>
    <s v="United States"/>
    <s v="San Francisco"/>
    <x v="1"/>
    <n v="94109"/>
    <x v="1"/>
    <s v="TEC-AC-10001314"/>
    <x v="2"/>
    <x v="11"/>
    <s v="Case Logic 2.4GHz Wireless Keyboard"/>
    <n v="99.98"/>
    <n v="2"/>
    <n v="0"/>
    <n v="7.9984000000000002"/>
  </r>
  <r>
    <n v="3263"/>
    <x v="1621"/>
    <x v="2"/>
    <x v="664"/>
    <d v="2011-11-19T00:00:00"/>
    <s v="First Class"/>
    <s v="TS-21205"/>
    <s v="Thomas Seio"/>
    <x v="1"/>
    <s v="United States"/>
    <s v="San Francisco"/>
    <x v="1"/>
    <n v="94109"/>
    <x v="1"/>
    <s v="OFF-PA-10003395"/>
    <x v="1"/>
    <x v="10"/>
    <s v="Xerox 1941"/>
    <n v="733.95"/>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2000000000002"/>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400000000001"/>
  </r>
  <r>
    <n v="3267"/>
    <x v="1623"/>
    <x v="2"/>
    <x v="856"/>
    <d v="2011-10-15T00:00:00"/>
    <s v="Standard Class"/>
    <s v="JF-15565"/>
    <s v="Jill Fjeld"/>
    <x v="0"/>
    <s v="United States"/>
    <s v="Philadelphia"/>
    <x v="9"/>
    <n v="19120"/>
    <x v="3"/>
    <s v="OFF-EN-10002230"/>
    <x v="1"/>
    <x v="12"/>
    <s v="Airmail Envelopes"/>
    <n v="201.43199999999999"/>
    <n v="3"/>
    <n v="0.2"/>
    <n v="67.9833"/>
  </r>
  <r>
    <n v="3268"/>
    <x v="1624"/>
    <x v="2"/>
    <x v="857"/>
    <d v="2011-05-29T00:00:00"/>
    <s v="Standard Class"/>
    <s v="EH-14185"/>
    <s v="Evan Henry"/>
    <x v="0"/>
    <s v="United States"/>
    <s v="Decatur"/>
    <x v="19"/>
    <n v="35601"/>
    <x v="0"/>
    <s v="TEC-PH-10002660"/>
    <x v="2"/>
    <x v="7"/>
    <s v="Nortel Networks T7316 E Nt8 B27"/>
    <n v="135.97999999999999"/>
    <n v="2"/>
    <n v="0"/>
    <n v="33.994999999999997"/>
  </r>
  <r>
    <n v="3269"/>
    <x v="1624"/>
    <x v="2"/>
    <x v="857"/>
    <d v="2011-05-29T00:00:00"/>
    <s v="Standard Class"/>
    <s v="EH-14185"/>
    <s v="Evan Henry"/>
    <x v="0"/>
    <s v="United States"/>
    <s v="Decatur"/>
    <x v="19"/>
    <n v="35601"/>
    <x v="0"/>
    <s v="TEC-PH-10003171"/>
    <x v="2"/>
    <x v="7"/>
    <s v="Plantronics Encore H101 Dual Earpieces Headset"/>
    <n v="44.95"/>
    <n v="1"/>
    <n v="0"/>
    <n v="12.586"/>
  </r>
  <r>
    <n v="3270"/>
    <x v="1625"/>
    <x v="2"/>
    <x v="858"/>
    <d v="2011-07-19T00:00:00"/>
    <s v="Standard Class"/>
    <s v="VW-21775"/>
    <s v="Victoria Wilson"/>
    <x v="1"/>
    <s v="United States"/>
    <s v="Sioux Falls"/>
    <x v="44"/>
    <n v="57103"/>
    <x v="2"/>
    <s v="TEC-AC-10003709"/>
    <x v="2"/>
    <x v="11"/>
    <s v="Maxell 4.7GB DVD-R 5/Pack"/>
    <n v="2.97"/>
    <n v="3"/>
    <n v="0"/>
    <n v="1.3068"/>
  </r>
  <r>
    <n v="3271"/>
    <x v="1625"/>
    <x v="2"/>
    <x v="858"/>
    <d v="2011-07-19T00:00:00"/>
    <s v="Standard Class"/>
    <s v="VW-21775"/>
    <s v="Victoria Wilson"/>
    <x v="1"/>
    <s v="United States"/>
    <s v="Sioux Falls"/>
    <x v="44"/>
    <n v="57103"/>
    <x v="2"/>
    <s v="OFF-FA-10000304"/>
    <x v="1"/>
    <x v="13"/>
    <s v="Advantus Push Pins"/>
    <n v="6.54"/>
    <n v="3"/>
    <n v="0"/>
    <n v="2.6814"/>
  </r>
  <r>
    <n v="3272"/>
    <x v="1626"/>
    <x v="1"/>
    <x v="17"/>
    <d v="2012-12-29T00:00:00"/>
    <s v="Second Class"/>
    <s v="KN-16450"/>
    <s v="Kean Nguyen"/>
    <x v="1"/>
    <s v="United States"/>
    <s v="Visalia"/>
    <x v="1"/>
    <n v="93277"/>
    <x v="1"/>
    <s v="TEC-AC-10003709"/>
    <x v="2"/>
    <x v="11"/>
    <s v="Maxell 4.7GB DVD-R 5/Pack"/>
    <n v="7.92"/>
    <n v="8"/>
    <n v="0"/>
    <n v="3.4847999999999999"/>
  </r>
  <r>
    <n v="3273"/>
    <x v="1627"/>
    <x v="1"/>
    <x v="97"/>
    <d v="2012-02-16T00:00:00"/>
    <s v="Standard Class"/>
    <s v="SJ-20215"/>
    <s v="Sarah Jordon"/>
    <x v="0"/>
    <s v="United States"/>
    <s v="Los Angeles"/>
    <x v="1"/>
    <n v="90049"/>
    <x v="1"/>
    <s v="FUR-CH-10002774"/>
    <x v="0"/>
    <x v="1"/>
    <s v="Global Deluxe Stacking Chair, Gray"/>
    <n v="203.92"/>
    <n v="5"/>
    <n v="0.2"/>
    <n v="22.940999999999999"/>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39999999999998"/>
    <n v="3"/>
    <n v="0"/>
    <n v="9.1199999999999992"/>
  </r>
  <r>
    <n v="3276"/>
    <x v="1629"/>
    <x v="3"/>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4-09T00:00:00"/>
    <s v="Second Class"/>
    <s v="GM-14695"/>
    <s v="Greg Maxwell"/>
    <x v="1"/>
    <s v="United States"/>
    <s v="Alexandria"/>
    <x v="17"/>
    <n v="22304"/>
    <x v="0"/>
    <s v="OFF-AR-10004757"/>
    <x v="1"/>
    <x v="6"/>
    <s v="Crayola Colored Pencils"/>
    <n v="22.96"/>
    <n v="7"/>
    <n v="0"/>
    <n v="7.5768000000000004"/>
  </r>
  <r>
    <n v="3278"/>
    <x v="1630"/>
    <x v="2"/>
    <x v="267"/>
    <d v="2011-04-09T00:00:00"/>
    <s v="Second Class"/>
    <s v="GM-14695"/>
    <s v="Greg Maxwell"/>
    <x v="1"/>
    <s v="United States"/>
    <s v="Alexandria"/>
    <x v="17"/>
    <n v="22304"/>
    <x v="0"/>
    <s v="TEC-PH-10001615"/>
    <x v="2"/>
    <x v="7"/>
    <s v="AT&amp;T CL82213"/>
    <n v="28.99"/>
    <n v="1"/>
    <n v="0"/>
    <n v="8.4070999999999998"/>
  </r>
  <r>
    <n v="3279"/>
    <x v="1630"/>
    <x v="2"/>
    <x v="267"/>
    <d v="2011-04-09T00:00:00"/>
    <s v="Second Class"/>
    <s v="GM-14695"/>
    <s v="Greg Maxwell"/>
    <x v="1"/>
    <s v="United States"/>
    <s v="Alexandria"/>
    <x v="17"/>
    <n v="22304"/>
    <x v="0"/>
    <s v="OFF-PA-10003349"/>
    <x v="1"/>
    <x v="10"/>
    <s v="Xerox 1957"/>
    <n v="12.96"/>
    <n v="2"/>
    <n v="0"/>
    <n v="6.3503999999999996"/>
  </r>
  <r>
    <n v="3280"/>
    <x v="1630"/>
    <x v="2"/>
    <x v="267"/>
    <d v="2011-04-09T00:00:00"/>
    <s v="Second Class"/>
    <s v="GM-14695"/>
    <s v="Greg Maxwell"/>
    <x v="1"/>
    <s v="United States"/>
    <s v="Alexandria"/>
    <x v="17"/>
    <n v="22304"/>
    <x v="0"/>
    <s v="OFF-AR-10000127"/>
    <x v="1"/>
    <x v="6"/>
    <s v="Newell 321"/>
    <n v="22.96"/>
    <n v="7"/>
    <n v="0"/>
    <n v="6.6584000000000003"/>
  </r>
  <r>
    <n v="3281"/>
    <x v="1630"/>
    <x v="2"/>
    <x v="267"/>
    <d v="2011-04-09T00:00:00"/>
    <s v="Second Class"/>
    <s v="GM-14695"/>
    <s v="Greg Maxwell"/>
    <x v="1"/>
    <s v="United States"/>
    <s v="Alexandria"/>
    <x v="17"/>
    <n v="22304"/>
    <x v="0"/>
    <s v="OFF-SU-10002881"/>
    <x v="1"/>
    <x v="14"/>
    <s v="Martin Yale Chadless Opener Electric Letter Opener"/>
    <n v="4164.05"/>
    <n v="5"/>
    <n v="0"/>
    <n v="83.281000000000006"/>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39999999999997"/>
    <n v="1"/>
    <n v="0.2"/>
    <n v="1.6761999999999999"/>
  </r>
  <r>
    <n v="3284"/>
    <x v="1632"/>
    <x v="2"/>
    <x v="587"/>
    <d v="2011-10-06T00:00:00"/>
    <s v="Standard Class"/>
    <s v="MH-17785"/>
    <s v="Maya Herman"/>
    <x v="1"/>
    <s v="United States"/>
    <s v="New York City"/>
    <x v="15"/>
    <n v="10035"/>
    <x v="3"/>
    <s v="FUR-FU-10000221"/>
    <x v="0"/>
    <x v="5"/>
    <s v="Master Caster Door Stop, Brown"/>
    <n v="15.24"/>
    <n v="3"/>
    <n v="0"/>
    <n v="5.1816000000000004"/>
  </r>
  <r>
    <n v="3285"/>
    <x v="1633"/>
    <x v="2"/>
    <x v="171"/>
    <d v="2011-09-17T00:00:00"/>
    <s v="Standard Class"/>
    <s v="AF-10885"/>
    <s v="Art Foster"/>
    <x v="0"/>
    <s v="United States"/>
    <s v="Fairfield"/>
    <x v="24"/>
    <n v="45014"/>
    <x v="3"/>
    <s v="OFF-BI-10002429"/>
    <x v="1"/>
    <x v="8"/>
    <s v="Premier Elliptical Ring Binder, Black"/>
    <n v="63.923999999999999"/>
    <n v="7"/>
    <n v="0.7"/>
    <n v="-46.877600000000001"/>
  </r>
  <r>
    <n v="3286"/>
    <x v="1634"/>
    <x v="3"/>
    <x v="297"/>
    <d v="2014-02-26T00:00:00"/>
    <s v="Standard Class"/>
    <s v="JP-16135"/>
    <s v="Julie Prescott"/>
    <x v="2"/>
    <s v="United States"/>
    <s v="Muskogee"/>
    <x v="26"/>
    <n v="74403"/>
    <x v="2"/>
    <s v="OFF-AR-10002375"/>
    <x v="1"/>
    <x v="6"/>
    <s v="Newell 351"/>
    <n v="6.56"/>
    <n v="2"/>
    <n v="0"/>
    <n v="1.9024000000000001"/>
  </r>
  <r>
    <n v="3287"/>
    <x v="1634"/>
    <x v="3"/>
    <x v="297"/>
    <d v="2014-02-26T00:00:00"/>
    <s v="Standard Class"/>
    <s v="JP-16135"/>
    <s v="Julie Prescott"/>
    <x v="2"/>
    <s v="United States"/>
    <s v="Muskogee"/>
    <x v="26"/>
    <n v="74403"/>
    <x v="2"/>
    <s v="OFF-AP-10000595"/>
    <x v="1"/>
    <x v="9"/>
    <s v="Disposable Triple-Filter Dust Bags"/>
    <n v="13.11"/>
    <n v="3"/>
    <n v="0"/>
    <n v="3.4085999999999999"/>
  </r>
  <r>
    <n v="3288"/>
    <x v="1635"/>
    <x v="1"/>
    <x v="350"/>
    <d v="2012-12-15T00:00:00"/>
    <s v="First Class"/>
    <s v="RD-19585"/>
    <s v="Rob Dowd"/>
    <x v="0"/>
    <s v="United States"/>
    <s v="Temecula"/>
    <x v="1"/>
    <n v="92592"/>
    <x v="1"/>
    <s v="TEC-PH-10001530"/>
    <x v="2"/>
    <x v="7"/>
    <s v="Plantronics Voyager Pro Legend"/>
    <n v="494.37599999999998"/>
    <n v="3"/>
    <n v="0.2"/>
    <n v="49.437600000000003"/>
  </r>
  <r>
    <n v="3289"/>
    <x v="1635"/>
    <x v="1"/>
    <x v="350"/>
    <d v="2012-12-15T00:00:00"/>
    <s v="First Class"/>
    <s v="RD-19585"/>
    <s v="Rob Dowd"/>
    <x v="0"/>
    <s v="United States"/>
    <s v="Temecula"/>
    <x v="1"/>
    <n v="92592"/>
    <x v="1"/>
    <s v="OFF-BI-10000050"/>
    <x v="1"/>
    <x v="8"/>
    <s v="Angle-D Binders with Locking Rings, Label Holders"/>
    <n v="29.2"/>
    <n v="5"/>
    <n v="0.2"/>
    <n v="9.8550000000000004"/>
  </r>
  <r>
    <n v="3290"/>
    <x v="1635"/>
    <x v="1"/>
    <x v="350"/>
    <d v="2012-12-15T00:00:00"/>
    <s v="First Class"/>
    <s v="RD-19585"/>
    <s v="Rob Dowd"/>
    <x v="0"/>
    <s v="United States"/>
    <s v="Temecula"/>
    <x v="1"/>
    <n v="92592"/>
    <x v="1"/>
    <s v="TEC-AC-10001552"/>
    <x v="2"/>
    <x v="11"/>
    <s v="Logitech K350 2.4Ghz Wireless Keyboard"/>
    <n v="248.85"/>
    <n v="5"/>
    <n v="0"/>
    <n v="27.3735"/>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4"/>
  </r>
  <r>
    <n v="3293"/>
    <x v="1637"/>
    <x v="2"/>
    <x v="58"/>
    <d v="2011-12-30T00:00:00"/>
    <s v="Standard Class"/>
    <s v="CK-12595"/>
    <s v="Clytie Kelty"/>
    <x v="0"/>
    <s v="United States"/>
    <s v="San Diego"/>
    <x v="1"/>
    <n v="92024"/>
    <x v="1"/>
    <s v="OFF-SU-10002189"/>
    <x v="1"/>
    <x v="14"/>
    <s v="Acme Rosewood Handle Letter Opener"/>
    <n v="11.91"/>
    <n v="3"/>
    <n v="0"/>
    <n v="0.1191"/>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6"/>
    <n v="8"/>
    <n v="0.8"/>
    <n v="-52.631999999999998"/>
  </r>
  <r>
    <n v="3296"/>
    <x v="1639"/>
    <x v="3"/>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293"/>
    <d v="2012-05-30T00:00:00"/>
    <s v="Standard Class"/>
    <s v="EB-13870"/>
    <s v="Emily Burns"/>
    <x v="0"/>
    <s v="United States"/>
    <s v="Phoenix"/>
    <x v="16"/>
    <n v="85023"/>
    <x v="1"/>
    <s v="OFF-BI-10001036"/>
    <x v="1"/>
    <x v="8"/>
    <s v="Cardinal EasyOpen D-Ring Binders"/>
    <n v="19.193999999999999"/>
    <n v="7"/>
    <n v="0.7"/>
    <n v="-12.795999999999999"/>
  </r>
  <r>
    <n v="3298"/>
    <x v="1640"/>
    <x v="1"/>
    <x v="293"/>
    <d v="2012-05-30T00:00:00"/>
    <s v="Standard Class"/>
    <s v="EB-13870"/>
    <s v="Emily Burns"/>
    <x v="0"/>
    <s v="United States"/>
    <s v="Phoenix"/>
    <x v="16"/>
    <n v="85023"/>
    <x v="1"/>
    <s v="OFF-AP-10004708"/>
    <x v="1"/>
    <x v="9"/>
    <s v="Fellowes Superior 10 Outlet Split Surge Protector"/>
    <n v="121.792"/>
    <n v="4"/>
    <n v="0.2"/>
    <n v="13.701599999999999"/>
  </r>
  <r>
    <n v="3299"/>
    <x v="1641"/>
    <x v="3"/>
    <x v="673"/>
    <d v="2014-11-17T00:00:00"/>
    <s v="Same Day"/>
    <s v="MW-18235"/>
    <s v="Mitch Willingham"/>
    <x v="1"/>
    <s v="United States"/>
    <s v="San Francisco"/>
    <x v="1"/>
    <n v="94122"/>
    <x v="1"/>
    <s v="TEC-MA-10000488"/>
    <x v="2"/>
    <x v="15"/>
    <s v="Bady BDG101FRU Card Printer"/>
    <n v="1919.9760000000001"/>
    <n v="3"/>
    <n v="0.2"/>
    <n v="215.9973"/>
  </r>
  <r>
    <n v="3300"/>
    <x v="1642"/>
    <x v="2"/>
    <x v="728"/>
    <d v="2011-11-22T00:00:00"/>
    <s v="Standard Class"/>
    <s v="CS-11950"/>
    <s v="Carlos Soltero"/>
    <x v="0"/>
    <s v="United States"/>
    <s v="Philadelphia"/>
    <x v="9"/>
    <n v="19140"/>
    <x v="3"/>
    <s v="OFF-BI-10003656"/>
    <x v="1"/>
    <x v="8"/>
    <s v="Fellowes PB200 Plastic Comb Binding Machine"/>
    <n v="50.99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400000000006"/>
    <n v="6"/>
    <n v="0.4"/>
    <n v="-107.9928"/>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 headset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d v="2013-09-23T00:00:00"/>
    <s v="Standard Class"/>
    <s v="LW-17215"/>
    <s v="Luke Weiss"/>
    <x v="0"/>
    <s v="United States"/>
    <s v="New York City"/>
    <x v="15"/>
    <n v="10035"/>
    <x v="3"/>
    <s v="OFF-BI-10002026"/>
    <x v="1"/>
    <x v="8"/>
    <s v="Avery Arch Ring Binders"/>
    <n v="232.4"/>
    <n v="5"/>
    <n v="0.2"/>
    <n v="78.435000000000002"/>
  </r>
  <r>
    <n v="3312"/>
    <x v="1646"/>
    <x v="0"/>
    <x v="231"/>
    <d v="2013-03-26T00:00:00"/>
    <s v="Second Class"/>
    <s v="AH-10030"/>
    <s v="Aaron Hawkins"/>
    <x v="1"/>
    <s v="United States"/>
    <s v="Gulfport"/>
    <x v="35"/>
    <n v="39503"/>
    <x v="0"/>
    <s v="FUR-FU-10003691"/>
    <x v="0"/>
    <x v="5"/>
    <s v="Eldon Image Series Desk Accessories, Ebony"/>
    <n v="86.45"/>
    <n v="7"/>
    <n v="0"/>
    <n v="38.037999999999997"/>
  </r>
  <r>
    <n v="3313"/>
    <x v="1647"/>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468"/>
    <d v="2014-11-16T00:00:00"/>
    <s v="Second Class"/>
    <s v="EB-13750"/>
    <s v="Edward Becker"/>
    <x v="1"/>
    <s v="United States"/>
    <s v="Round Rock"/>
    <x v="5"/>
    <n v="78664"/>
    <x v="2"/>
    <s v="FUR-FU-10001468"/>
    <x v="0"/>
    <x v="5"/>
    <s v="Tenex Antistatic Computer Chair Mats"/>
    <n v="341.96"/>
    <n v="5"/>
    <n v="0.6"/>
    <n v="-427.4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14"/>
    <d v="2011-12-25T00:00:00"/>
    <s v="Standard Class"/>
    <s v="TS-21505"/>
    <s v="Tony Sayre"/>
    <x v="0"/>
    <s v="United States"/>
    <s v="Columbia"/>
    <x v="18"/>
    <n v="38401"/>
    <x v="0"/>
    <s v="FUR-CH-10004287"/>
    <x v="0"/>
    <x v="1"/>
    <s v="SAFCO Arco Folding Chair"/>
    <n v="662.88"/>
    <n v="3"/>
    <n v="0.2"/>
    <n v="74.573999999999998"/>
  </r>
  <r>
    <n v="3322"/>
    <x v="1651"/>
    <x v="2"/>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9"/>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9"/>
    <n v="5"/>
    <n v="0.8"/>
    <n v="-1480.0335"/>
  </r>
  <r>
    <n v="3326"/>
    <x v="1653"/>
    <x v="2"/>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7"/>
    <d v="2011-11-15T00:00:00"/>
    <s v="Standard Class"/>
    <s v="KD-16270"/>
    <s v="Karen Daniels"/>
    <x v="0"/>
    <s v="United States"/>
    <s v="Houston"/>
    <x v="5"/>
    <n v="77095"/>
    <x v="2"/>
    <s v="OFF-PA-10003724"/>
    <x v="1"/>
    <x v="10"/>
    <s v="Wirebound Message Book, 4 per Page"/>
    <n v="21.72"/>
    <n v="5"/>
    <n v="0.2"/>
    <n v="7.8734999999999999"/>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4000000000001"/>
  </r>
  <r>
    <n v="3331"/>
    <x v="1653"/>
    <x v="2"/>
    <x v="7"/>
    <d v="2011-11-15T00:00:00"/>
    <s v="Standard Class"/>
    <s v="KD-16270"/>
    <s v="Karen Daniels"/>
    <x v="0"/>
    <s v="United States"/>
    <s v="Houston"/>
    <x v="5"/>
    <n v="77095"/>
    <x v="2"/>
    <s v="TEC-PH-10004959"/>
    <x v="2"/>
    <x v="7"/>
    <s v="Classic Ivory Antique Telephone ZL1810"/>
    <n v="241.17599999999999"/>
    <n v="3"/>
    <n v="0.2"/>
    <n v="15.073499999999999"/>
  </r>
  <r>
    <n v="3332"/>
    <x v="1654"/>
    <x v="3"/>
    <x v="817"/>
    <d v="2014-12-21T00:00:00"/>
    <s v="Standard Class"/>
    <s v="GM-14455"/>
    <s v="Gary Mitchum"/>
    <x v="2"/>
    <s v="United States"/>
    <s v="Chicago"/>
    <x v="10"/>
    <n v="60653"/>
    <x v="2"/>
    <s v="TEC-AC-10000474"/>
    <x v="2"/>
    <x v="11"/>
    <s v="Kensington Expert Mouse Optical USB Trackball for PC or Mac"/>
    <n v="227.976"/>
    <n v="3"/>
    <n v="0.2"/>
    <n v="28.497"/>
  </r>
  <r>
    <n v="3333"/>
    <x v="1654"/>
    <x v="3"/>
    <x v="817"/>
    <d v="2014-12-21T00:00:00"/>
    <s v="Standard Class"/>
    <s v="GM-14455"/>
    <s v="Gary Mitchum"/>
    <x v="2"/>
    <s v="United States"/>
    <s v="Chicago"/>
    <x v="10"/>
    <n v="60653"/>
    <x v="2"/>
    <s v="TEC-PH-10003095"/>
    <x v="2"/>
    <x v="7"/>
    <s v="Samsung HM1900 Bluetooth Headset"/>
    <n v="52.68"/>
    <n v="3"/>
    <n v="0.2"/>
    <n v="19.754999999999999"/>
  </r>
  <r>
    <n v="3334"/>
    <x v="1654"/>
    <x v="3"/>
    <x v="817"/>
    <d v="2014-12-21T00:00:00"/>
    <s v="Standard Class"/>
    <s v="GM-14455"/>
    <s v="Gary Mitchum"/>
    <x v="2"/>
    <s v="United States"/>
    <s v="Chicago"/>
    <x v="10"/>
    <n v="60653"/>
    <x v="2"/>
    <s v="FUR-FU-10002963"/>
    <x v="0"/>
    <x v="5"/>
    <s v="Master Caster Door Stop, Gray"/>
    <n v="2.032"/>
    <n v="1"/>
    <n v="0.6"/>
    <n v="-1.3208"/>
  </r>
  <r>
    <n v="3335"/>
    <x v="1655"/>
    <x v="3"/>
    <x v="170"/>
    <d v="2014-08-23T00:00:00"/>
    <s v="First Class"/>
    <s v="PR-18880"/>
    <s v="Patrick Ryan"/>
    <x v="0"/>
    <s v="United States"/>
    <s v="Oakland"/>
    <x v="1"/>
    <n v="94601"/>
    <x v="1"/>
    <s v="OFF-AR-10000203"/>
    <x v="1"/>
    <x v="6"/>
    <s v="Newell 336"/>
    <n v="17.12"/>
    <n v="4"/>
    <n v="0"/>
    <n v="4.9648000000000003"/>
  </r>
  <r>
    <n v="3336"/>
    <x v="1655"/>
    <x v="3"/>
    <x v="170"/>
    <d v="2014-08-23T00:00:00"/>
    <s v="First Class"/>
    <s v="PR-18880"/>
    <s v="Patrick Ryan"/>
    <x v="0"/>
    <s v="United States"/>
    <s v="Oakland"/>
    <x v="1"/>
    <n v="94601"/>
    <x v="1"/>
    <s v="TEC-PH-10004667"/>
    <x v="2"/>
    <x v="7"/>
    <s v="Cisco 8x8 Inc. 6753i IP Business Phone System"/>
    <n v="431.96800000000002"/>
    <n v="4"/>
    <n v="0.2"/>
    <n v="37.797199999999997"/>
  </r>
  <r>
    <n v="3337"/>
    <x v="1655"/>
    <x v="3"/>
    <x v="170"/>
    <d v="2014-08-23T00:00:00"/>
    <s v="First Class"/>
    <s v="PR-18880"/>
    <s v="Patrick Ryan"/>
    <x v="0"/>
    <s v="United States"/>
    <s v="Oakland"/>
    <x v="1"/>
    <n v="94601"/>
    <x v="1"/>
    <s v="FUR-FU-10000193"/>
    <x v="0"/>
    <x v="5"/>
    <s v="Tenex Chairmats For Use with Hard Floors"/>
    <n v="129.91999999999999"/>
    <n v="4"/>
    <n v="0"/>
    <n v="10.393599999999999"/>
  </r>
  <r>
    <n v="3338"/>
    <x v="1655"/>
    <x v="3"/>
    <x v="170"/>
    <d v="2014-08-23T00:00:00"/>
    <s v="First Class"/>
    <s v="PR-18880"/>
    <s v="Patrick Ryan"/>
    <x v="0"/>
    <s v="United States"/>
    <s v="Oakland"/>
    <x v="1"/>
    <n v="94601"/>
    <x v="1"/>
    <s v="FUR-TA-10001539"/>
    <x v="0"/>
    <x v="3"/>
    <s v="Chromcraft Rectangular Conference Tables"/>
    <n v="568.72799999999995"/>
    <n v="3"/>
    <n v="0.2"/>
    <n v="28.436399999999999"/>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299999999998"/>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9"/>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60000000000002"/>
  </r>
  <r>
    <n v="3347"/>
    <x v="1656"/>
    <x v="0"/>
    <x v="278"/>
    <d v="2013-09-02T00:00:00"/>
    <s v="Second Class"/>
    <s v="TB-21055"/>
    <s v="Ted Butterfield"/>
    <x v="0"/>
    <s v="United States"/>
    <s v="Quincy"/>
    <x v="31"/>
    <n v="2169"/>
    <x v="3"/>
    <s v="OFF-BI-10000174"/>
    <x v="1"/>
    <x v="8"/>
    <s v="Wilson Jones Clip &amp; Carry Folder Binder Tool for Ring Binders, Clear"/>
    <n v="29"/>
    <n v="5"/>
    <n v="0"/>
    <n v="13.92"/>
  </r>
  <r>
    <n v="3348"/>
    <x v="1657"/>
    <x v="1"/>
    <x v="863"/>
    <d v="2012-08-20T00:00:00"/>
    <s v="Standard Class"/>
    <s v="ON-18715"/>
    <s v="Odella Nelson"/>
    <x v="1"/>
    <s v="United States"/>
    <s v="Yucaipa"/>
    <x v="1"/>
    <n v="92399"/>
    <x v="1"/>
    <s v="OFF-AR-10003156"/>
    <x v="1"/>
    <x v="6"/>
    <s v="50 Colored Long Pencils"/>
    <n v="50.8"/>
    <n v="5"/>
    <n v="0"/>
    <n v="13.208"/>
  </r>
  <r>
    <n v="3349"/>
    <x v="1658"/>
    <x v="3"/>
    <x v="60"/>
    <d v="2014-11-08T00:00:00"/>
    <s v="First Class"/>
    <s v="AH-10195"/>
    <s v="Alan Haines"/>
    <x v="1"/>
    <s v="United States"/>
    <s v="Chicago"/>
    <x v="10"/>
    <n v="60623"/>
    <x v="2"/>
    <s v="OFF-BI-10000474"/>
    <x v="1"/>
    <x v="8"/>
    <s v="Avery Recycled Flexi-View Covers for Binding Systems"/>
    <n v="16.03"/>
    <n v="5"/>
    <n v="0.8"/>
    <n v="-25.648"/>
  </r>
  <r>
    <n v="3350"/>
    <x v="1659"/>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65"/>
    <d v="2011-09-28T00:00:00"/>
    <s v="Standard Class"/>
    <s v="BM-11650"/>
    <s v="Brian Moss"/>
    <x v="1"/>
    <s v="United States"/>
    <s v="San Diego"/>
    <x v="1"/>
    <n v="92037"/>
    <x v="1"/>
    <s v="TEC-PH-10002726"/>
    <x v="2"/>
    <x v="7"/>
    <s v="netTALK DUO VoIP Telephone Service"/>
    <n v="83.983999999999995"/>
    <n v="2"/>
    <n v="0.2"/>
    <n v="31.494"/>
  </r>
  <r>
    <n v="3354"/>
    <x v="1662"/>
    <x v="2"/>
    <x v="866"/>
    <d v="2011-07-24T00:00:00"/>
    <s v="Standard Class"/>
    <s v="CA-12310"/>
    <s v="Christine Abelman"/>
    <x v="1"/>
    <s v="United States"/>
    <s v="Bristol"/>
    <x v="29"/>
    <n v="6010"/>
    <x v="3"/>
    <s v="TEC-PH-10000895"/>
    <x v="2"/>
    <x v="7"/>
    <s v="Polycom VVX 310 VoIP phone"/>
    <n v="359.98"/>
    <n v="2"/>
    <n v="0"/>
    <n v="93.594800000000006"/>
  </r>
  <r>
    <n v="3355"/>
    <x v="1662"/>
    <x v="2"/>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399999999999"/>
  </r>
  <r>
    <n v="3359"/>
    <x v="1664"/>
    <x v="0"/>
    <x v="715"/>
    <d v="2013-05-11T00:00:00"/>
    <s v="Standard Class"/>
    <s v="AF-10870"/>
    <s v="Art Ferguson"/>
    <x v="0"/>
    <s v="United States"/>
    <s v="Chicago"/>
    <x v="10"/>
    <n v="60610"/>
    <x v="2"/>
    <s v="OFF-BI-10000773"/>
    <x v="1"/>
    <x v="8"/>
    <s v="Insertable Tab Post Binder Dividers"/>
    <n v="3.2080000000000002"/>
    <n v="2"/>
    <n v="0.8"/>
    <n v="-5.2931999999999997"/>
  </r>
  <r>
    <n v="3360"/>
    <x v="1664"/>
    <x v="0"/>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8000000000002"/>
  </r>
  <r>
    <n v="3366"/>
    <x v="1668"/>
    <x v="2"/>
    <x v="867"/>
    <d v="2011-02-03T00:00:00"/>
    <s v="First Class"/>
    <s v="LC-17050"/>
    <s v="Liz Carlisle"/>
    <x v="0"/>
    <s v="United States"/>
    <s v="Mission Viejo"/>
    <x v="1"/>
    <n v="92691"/>
    <x v="1"/>
    <s v="FUR-BO-10003966"/>
    <x v="0"/>
    <x v="0"/>
    <s v="Sauder Facets Collection Library, Sky Alder Finish"/>
    <n v="290.666"/>
    <n v="2"/>
    <n v="0.15"/>
    <n v="3.4196"/>
  </r>
  <r>
    <n v="3367"/>
    <x v="1669"/>
    <x v="2"/>
    <x v="868"/>
    <d v="2011-07-15T00:00:00"/>
    <s v="Standard Class"/>
    <s v="BM-11650"/>
    <s v="Brian Moss"/>
    <x v="1"/>
    <s v="United States"/>
    <s v="Dallas"/>
    <x v="5"/>
    <n v="75217"/>
    <x v="2"/>
    <s v="OFF-PA-10003072"/>
    <x v="1"/>
    <x v="10"/>
    <s v="Eureka Recycled Copy Paper 8 1/2&quot; x 11&quot;, Ream"/>
    <n v="10.368"/>
    <n v="2"/>
    <n v="0.2"/>
    <n v="3.6288"/>
  </r>
  <r>
    <n v="3368"/>
    <x v="1669"/>
    <x v="2"/>
    <x v="868"/>
    <d v="2011-07-15T00:00:00"/>
    <s v="Standard Class"/>
    <s v="BM-11650"/>
    <s v="Brian Moss"/>
    <x v="1"/>
    <s v="United States"/>
    <s v="Dallas"/>
    <x v="5"/>
    <n v="75217"/>
    <x v="2"/>
    <s v="OFF-PA-10002245"/>
    <x v="1"/>
    <x v="10"/>
    <s v="Xerox 1895"/>
    <n v="14.352"/>
    <n v="3"/>
    <n v="0.2"/>
    <n v="4.4850000000000003"/>
  </r>
  <r>
    <n v="3369"/>
    <x v="1670"/>
    <x v="1"/>
    <x v="82"/>
    <d v="2012-11-25T00:00:00"/>
    <s v="Standard Class"/>
    <s v="NW-18400"/>
    <s v="Natalie Webber"/>
    <x v="0"/>
    <s v="United States"/>
    <s v="Las Vegas"/>
    <x v="33"/>
    <n v="89115"/>
    <x v="1"/>
    <s v="FUR-BO-10002598"/>
    <x v="0"/>
    <x v="0"/>
    <s v="Hon Metal Bookcases, Putty"/>
    <n v="141.96"/>
    <n v="2"/>
    <n v="0"/>
    <n v="41.168399999999998"/>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d v="2013-03-26T00:00:00"/>
    <s v="Same Day"/>
    <s v="TB-21280"/>
    <s v="Toby Braunhardt"/>
    <x v="0"/>
    <s v="United States"/>
    <s v="Norman"/>
    <x v="26"/>
    <n v="73071"/>
    <x v="2"/>
    <s v="TEC-AC-10003832"/>
    <x v="2"/>
    <x v="11"/>
    <s v="Logitech P710e Mobile Speakerphone"/>
    <n v="1287.45"/>
    <n v="5"/>
    <n v="0"/>
    <n v="244.6155"/>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784"/>
    <d v="2012-12-10T00:00:00"/>
    <s v="Standard Class"/>
    <s v="SO-20335"/>
    <s v="Sean O'Donnell"/>
    <x v="0"/>
    <s v="United States"/>
    <s v="Hempstead"/>
    <x v="15"/>
    <n v="11550"/>
    <x v="3"/>
    <s v="FUR-CH-10002372"/>
    <x v="0"/>
    <x v="1"/>
    <s v="Office Star - Ergonomically Designed Knee Chair"/>
    <n v="364.41"/>
    <n v="5"/>
    <n v="0.1"/>
    <n v="8.0980000000000008"/>
  </r>
  <r>
    <n v="3376"/>
    <x v="1673"/>
    <x v="1"/>
    <x v="784"/>
    <d v="2012-12-10T00:00:00"/>
    <s v="Standard Class"/>
    <s v="SO-20335"/>
    <s v="Sean O'Donnell"/>
    <x v="0"/>
    <s v="United States"/>
    <s v="Hempstead"/>
    <x v="15"/>
    <n v="11550"/>
    <x v="3"/>
    <s v="TEC-PH-10000376"/>
    <x v="2"/>
    <x v="7"/>
    <s v="Square Credit Card Reader"/>
    <n v="39.96"/>
    <n v="4"/>
    <n v="0"/>
    <n v="10.389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294"/>
    <d v="2014-03-22T00:00:00"/>
    <s v="Standard Class"/>
    <s v="PO-19180"/>
    <s v="Philisse Overcash"/>
    <x v="2"/>
    <s v="United States"/>
    <s v="Houston"/>
    <x v="5"/>
    <n v="77095"/>
    <x v="2"/>
    <s v="OFF-BI-10003166"/>
    <x v="1"/>
    <x v="8"/>
    <s v="GBC Plasticlear Binding Covers"/>
    <n v="13.776"/>
    <n v="6"/>
    <n v="0.8"/>
    <n v="-22.041599999999999"/>
  </r>
  <r>
    <n v="3380"/>
    <x v="1675"/>
    <x v="3"/>
    <x v="294"/>
    <d v="2014-03-22T00:00:00"/>
    <s v="Standard Class"/>
    <s v="PO-19180"/>
    <s v="Philisse Overcash"/>
    <x v="2"/>
    <s v="United States"/>
    <s v="Houston"/>
    <x v="5"/>
    <n v="77095"/>
    <x v="2"/>
    <s v="OFF-PA-10004610"/>
    <x v="1"/>
    <x v="10"/>
    <s v="Xerox 1900"/>
    <n v="10.272"/>
    <n v="3"/>
    <n v="0.2"/>
    <n v="3.21"/>
  </r>
  <r>
    <n v="3381"/>
    <x v="1676"/>
    <x v="3"/>
    <x v="51"/>
    <d v="2014-11-25T00:00:00"/>
    <s v="First Class"/>
    <s v="TD-20995"/>
    <s v="Tamara Dahlen"/>
    <x v="0"/>
    <s v="United States"/>
    <s v="Philadelphia"/>
    <x v="9"/>
    <n v="19120"/>
    <x v="3"/>
    <s v="FUR-FU-10000320"/>
    <x v="0"/>
    <x v="5"/>
    <s v="OIC Stacking Trays"/>
    <n v="24.047999999999998"/>
    <n v="9"/>
    <n v="0.2"/>
    <n v="7.2144000000000004"/>
  </r>
  <r>
    <n v="3382"/>
    <x v="1677"/>
    <x v="3"/>
    <x v="151"/>
    <d v="2014-08-31T00:00:00"/>
    <s v="First Class"/>
    <s v="SP-20620"/>
    <s v="Stefania Perrino"/>
    <x v="1"/>
    <s v="United States"/>
    <s v="Tampa"/>
    <x v="2"/>
    <n v="33614"/>
    <x v="0"/>
    <s v="OFF-EN-10004030"/>
    <x v="1"/>
    <x v="12"/>
    <s v="Convenience Packs of Business Envelopes"/>
    <n v="2.8959999999999999"/>
    <n v="1"/>
    <n v="0.2"/>
    <n v="0.97740000000000005"/>
  </r>
  <r>
    <n v="3383"/>
    <x v="1678"/>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994"/>
  </r>
  <r>
    <n v="3387"/>
    <x v="1679"/>
    <x v="3"/>
    <x v="566"/>
    <d v="2014-10-12T00:00:00"/>
    <s v="Standard Class"/>
    <s v="Dp-13240"/>
    <s v="Dean percer"/>
    <x v="2"/>
    <s v="United States"/>
    <s v="Charlotte"/>
    <x v="3"/>
    <n v="28205"/>
    <x v="0"/>
    <s v="OFF-FA-10003112"/>
    <x v="1"/>
    <x v="13"/>
    <s v="Staples"/>
    <n v="18.936"/>
    <n v="3"/>
    <n v="0.2"/>
    <n v="5.9175000000000004"/>
  </r>
  <r>
    <n v="3388"/>
    <x v="1679"/>
    <x v="3"/>
    <x v="566"/>
    <d v="2014-10-12T00:00:00"/>
    <s v="Standard Class"/>
    <s v="Dp-13240"/>
    <s v="Dean percer"/>
    <x v="2"/>
    <s v="United States"/>
    <s v="Charlotte"/>
    <x v="3"/>
    <n v="28205"/>
    <x v="0"/>
    <s v="TEC-PH-10004447"/>
    <x v="2"/>
    <x v="7"/>
    <s v="Toshiba IPT2010-SD IP Telephone"/>
    <n v="222.38399999999999"/>
    <n v="2"/>
    <n v="0.2"/>
    <n v="16.678799999999999"/>
  </r>
  <r>
    <n v="3389"/>
    <x v="1679"/>
    <x v="3"/>
    <x v="566"/>
    <d v="2014-10-12T00:00:00"/>
    <s v="Standard Class"/>
    <s v="Dp-13240"/>
    <s v="Dean percer"/>
    <x v="2"/>
    <s v="United States"/>
    <s v="Charlotte"/>
    <x v="3"/>
    <n v="28205"/>
    <x v="0"/>
    <s v="OFF-BI-10002854"/>
    <x v="1"/>
    <x v="8"/>
    <s v="Performers Binder/Pad Holder, Black"/>
    <n v="50.454000000000001"/>
    <n v="6"/>
    <n v="0.7"/>
    <n v="-33.636000000000003"/>
  </r>
  <r>
    <n v="3390"/>
    <x v="1679"/>
    <x v="3"/>
    <x v="566"/>
    <d v="2014-10-12T00:00:00"/>
    <s v="Standard Class"/>
    <s v="Dp-13240"/>
    <s v="Dean percer"/>
    <x v="2"/>
    <s v="United States"/>
    <s v="Charlotte"/>
    <x v="3"/>
    <n v="28205"/>
    <x v="0"/>
    <s v="FUR-TA-10001039"/>
    <x v="0"/>
    <x v="3"/>
    <s v="KI Adjustable-Height Table"/>
    <n v="154.76400000000001"/>
    <n v="3"/>
    <n v="0.4"/>
    <n v="-36.111600000000003"/>
  </r>
  <r>
    <n v="3391"/>
    <x v="1680"/>
    <x v="3"/>
    <x v="613"/>
    <d v="2014-03-31T00:00:00"/>
    <s v="Second Class"/>
    <s v="DB-13660"/>
    <s v="Duane Benoit"/>
    <x v="0"/>
    <s v="United States"/>
    <s v="Dallas"/>
    <x v="5"/>
    <n v="75081"/>
    <x v="2"/>
    <s v="OFF-PA-10004239"/>
    <x v="1"/>
    <x v="10"/>
    <s v="Xerox 1953"/>
    <n v="6.8479999999999999"/>
    <n v="2"/>
    <n v="0.2"/>
    <n v="2.14"/>
  </r>
  <r>
    <n v="3392"/>
    <x v="1681"/>
    <x v="2"/>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7-09T00:00:00"/>
    <s v="Standard Class"/>
    <s v="KF-16285"/>
    <s v="Karen Ferguson"/>
    <x v="2"/>
    <s v="United States"/>
    <s v="Indianapolis"/>
    <x v="14"/>
    <n v="46203"/>
    <x v="2"/>
    <s v="OFF-ST-10001128"/>
    <x v="1"/>
    <x v="4"/>
    <s v="Carina Mini System Audio Rack, Model AR050B"/>
    <n v="443.92"/>
    <n v="4"/>
    <n v="0"/>
    <n v="13.317600000000001"/>
  </r>
  <r>
    <n v="3397"/>
    <x v="1684"/>
    <x v="3"/>
    <x v="870"/>
    <d v="2014-07-09T00:00:00"/>
    <s v="Standard Class"/>
    <s v="KF-16285"/>
    <s v="Karen Ferguson"/>
    <x v="2"/>
    <s v="United States"/>
    <s v="Indianapolis"/>
    <x v="14"/>
    <n v="46203"/>
    <x v="2"/>
    <s v="OFF-BI-10003656"/>
    <x v="1"/>
    <x v="8"/>
    <s v="Fellowes PB200 Plastic Comb Binding Machine"/>
    <n v="169.99"/>
    <n v="1"/>
    <n v="0"/>
    <n v="78.195400000000006"/>
  </r>
  <r>
    <n v="3398"/>
    <x v="1684"/>
    <x v="3"/>
    <x v="870"/>
    <d v="2014-07-09T00:00:00"/>
    <s v="Standard Class"/>
    <s v="KF-16285"/>
    <s v="Karen Ferguson"/>
    <x v="2"/>
    <s v="United States"/>
    <s v="Indianapolis"/>
    <x v="14"/>
    <n v="46203"/>
    <x v="2"/>
    <s v="OFF-PA-10003441"/>
    <x v="1"/>
    <x v="10"/>
    <s v="Xerox 226"/>
    <n v="25.92"/>
    <n v="4"/>
    <n v="0"/>
    <n v="12.441599999999999"/>
  </r>
  <r>
    <n v="3399"/>
    <x v="1685"/>
    <x v="2"/>
    <x v="871"/>
    <d v="2011-11-26T00:00:00"/>
    <s v="Standard Class"/>
    <s v="DH-13075"/>
    <s v="Dave Hallsten"/>
    <x v="1"/>
    <s v="United States"/>
    <s v="Richmond"/>
    <x v="0"/>
    <n v="40475"/>
    <x v="0"/>
    <s v="TEC-PH-10002923"/>
    <x v="2"/>
    <x v="7"/>
    <s v="Logitech B530 USB Headset - headset - Full size, Binaural"/>
    <n v="36.99"/>
    <n v="1"/>
    <n v="0"/>
    <n v="9.9872999999999994"/>
  </r>
  <r>
    <n v="3400"/>
    <x v="1685"/>
    <x v="2"/>
    <x v="871"/>
    <d v="2011-11-26T00:00:00"/>
    <s v="Standard Class"/>
    <s v="DH-13075"/>
    <s v="Dave Hallsten"/>
    <x v="1"/>
    <s v="United States"/>
    <s v="Richmond"/>
    <x v="0"/>
    <n v="40475"/>
    <x v="0"/>
    <s v="OFF-PA-10004359"/>
    <x v="1"/>
    <x v="10"/>
    <s v="Multicolor Computer Printout Paper"/>
    <n v="629.1"/>
    <n v="6"/>
    <n v="0"/>
    <n v="301.96800000000002"/>
  </r>
  <r>
    <n v="3401"/>
    <x v="1685"/>
    <x v="2"/>
    <x v="871"/>
    <d v="2011-11-26T00:00:00"/>
    <s v="Standard Class"/>
    <s v="DH-13075"/>
    <s v="Dave Hallsten"/>
    <x v="1"/>
    <s v="United States"/>
    <s v="Richmond"/>
    <x v="0"/>
    <n v="40475"/>
    <x v="0"/>
    <s v="OFF-ST-10001511"/>
    <x v="1"/>
    <x v="4"/>
    <s v="Space Solutions Commercial Steel Shelving"/>
    <n v="193.95"/>
    <n v="3"/>
    <n v="0"/>
    <n v="9.6974999999999998"/>
  </r>
  <r>
    <n v="3402"/>
    <x v="1685"/>
    <x v="2"/>
    <x v="871"/>
    <d v="2011-11-26T00:00:00"/>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d v="2012-10-17T00:00:00"/>
    <s v="Same Day"/>
    <s v="CM-12190"/>
    <s v="Charlotte Melton"/>
    <x v="0"/>
    <s v="United States"/>
    <s v="Los Angeles"/>
    <x v="1"/>
    <n v="90004"/>
    <x v="1"/>
    <s v="OFF-ST-10003479"/>
    <x v="1"/>
    <x v="4"/>
    <s v="Eldon Base for stackable storage shelf, platinum"/>
    <n v="77.88"/>
    <n v="2"/>
    <n v="0"/>
    <n v="3.8940000000000001"/>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d v="2011-04-27T00:00:00"/>
    <s v="Standard Class"/>
    <s v="LB-16795"/>
    <s v="Laurel Beltran"/>
    <x v="2"/>
    <s v="United States"/>
    <s v="Columbus"/>
    <x v="24"/>
    <n v="43229"/>
    <x v="3"/>
    <s v="OFF-BI-10000145"/>
    <x v="1"/>
    <x v="8"/>
    <s v="Zipper Ring Binder Pockets"/>
    <n v="7.4880000000000004"/>
    <n v="8"/>
    <n v="0.7"/>
    <n v="-5.2416"/>
  </r>
  <r>
    <n v="3409"/>
    <x v="1689"/>
    <x v="2"/>
    <x v="488"/>
    <d v="2011-04-27T00:00:00"/>
    <s v="Standard Class"/>
    <s v="LB-16795"/>
    <s v="Laurel Beltran"/>
    <x v="2"/>
    <s v="United States"/>
    <s v="Columbus"/>
    <x v="24"/>
    <n v="43229"/>
    <x v="3"/>
    <s v="FUR-FU-10002191"/>
    <x v="0"/>
    <x v="5"/>
    <s v="G.E. Halogen Desk Lamp Bulbs"/>
    <n v="22.335999999999999"/>
    <n v="4"/>
    <n v="0.2"/>
    <n v="7.8175999999999997"/>
  </r>
  <r>
    <n v="3410"/>
    <x v="1690"/>
    <x v="3"/>
    <x v="504"/>
    <d v="2014-05-07T00:00:00"/>
    <s v="Standard Class"/>
    <s v="JF-15490"/>
    <s v="Jeremy Farry"/>
    <x v="0"/>
    <s v="United States"/>
    <s v="Columbus"/>
    <x v="24"/>
    <n v="43229"/>
    <x v="3"/>
    <s v="OFF-PA-10004451"/>
    <x v="1"/>
    <x v="10"/>
    <s v="Xerox 222"/>
    <n v="10.368"/>
    <n v="2"/>
    <n v="0.2"/>
    <n v="3.6288"/>
  </r>
  <r>
    <n v="3411"/>
    <x v="1691"/>
    <x v="0"/>
    <x v="873"/>
    <d v="2013-09-25T00:00:00"/>
    <s v="Standard Class"/>
    <s v="GM-14695"/>
    <s v="Greg Maxwell"/>
    <x v="1"/>
    <s v="United States"/>
    <s v="San Francisco"/>
    <x v="1"/>
    <n v="94122"/>
    <x v="1"/>
    <s v="OFF-PA-10001471"/>
    <x v="1"/>
    <x v="10"/>
    <s v="Strathmore Photo Frame Cards"/>
    <n v="65.790000000000006"/>
    <n v="9"/>
    <n v="0"/>
    <n v="30.263400000000001"/>
  </r>
  <r>
    <n v="3412"/>
    <x v="1691"/>
    <x v="0"/>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73"/>
    <d v="2013-09-25T00:00:00"/>
    <s v="Standard Class"/>
    <s v="GM-14695"/>
    <s v="Greg Maxwell"/>
    <x v="1"/>
    <s v="United States"/>
    <s v="San Francisco"/>
    <x v="1"/>
    <n v="94122"/>
    <x v="1"/>
    <s v="OFF-AR-10000940"/>
    <x v="1"/>
    <x v="6"/>
    <s v="Newell 343"/>
    <n v="11.76"/>
    <n v="4"/>
    <n v="0"/>
    <n v="3.1751999999999998"/>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8"/>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
    <n v="5"/>
    <n v="0.2"/>
    <n v="3.2669999999999999"/>
  </r>
  <r>
    <n v="3419"/>
    <x v="1693"/>
    <x v="1"/>
    <x v="381"/>
    <d v="2012-05-02T00:00:00"/>
    <s v="Standard Class"/>
    <s v="TC-21475"/>
    <s v="Tony Chapman"/>
    <x v="2"/>
    <s v="United States"/>
    <s v="Aurora"/>
    <x v="22"/>
    <n v="80013"/>
    <x v="1"/>
    <s v="OFF-SU-10001574"/>
    <x v="1"/>
    <x v="14"/>
    <s v="Acme Value Line Scissors"/>
    <n v="5.84"/>
    <n v="2"/>
    <n v="0.2"/>
    <n v="0.73"/>
  </r>
  <r>
    <n v="3420"/>
    <x v="1694"/>
    <x v="1"/>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59999999999999"/>
  </r>
  <r>
    <n v="3424"/>
    <x v="1695"/>
    <x v="0"/>
    <x v="316"/>
    <d v="2013-06-04T00:00:00"/>
    <s v="Standard Class"/>
    <s v="CL-12565"/>
    <s v="Clay Ludtke"/>
    <x v="0"/>
    <s v="United States"/>
    <s v="Los Angeles"/>
    <x v="1"/>
    <n v="90004"/>
    <x v="1"/>
    <s v="OFF-BI-10002215"/>
    <x v="1"/>
    <x v="8"/>
    <s v="Wilson Jones Hanging View Binder, White, 1&quot;"/>
    <n v="22.72"/>
    <n v="4"/>
    <n v="0.2"/>
    <n v="7.3840000000000003"/>
  </r>
  <r>
    <n v="3425"/>
    <x v="1695"/>
    <x v="0"/>
    <x v="316"/>
    <d v="2013-06-04T00:00:00"/>
    <s v="Standard Class"/>
    <s v="CL-12565"/>
    <s v="Clay Ludtke"/>
    <x v="0"/>
    <s v="United States"/>
    <s v="Los Angeles"/>
    <x v="1"/>
    <n v="90004"/>
    <x v="1"/>
    <s v="TEC-MA-10001972"/>
    <x v="2"/>
    <x v="15"/>
    <s v="Okidata C331dn Printer"/>
    <n v="558.4"/>
    <n v="2"/>
    <n v="0.2"/>
    <n v="41.88"/>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496"/>
    <d v="2012-09-28T00:00:00"/>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91"/>
  </r>
  <r>
    <n v="3432"/>
    <x v="1698"/>
    <x v="3"/>
    <x v="166"/>
    <d v="2014-12-10T00:00:00"/>
    <s v="First Class"/>
    <s v="LF-17185"/>
    <s v="Luke Foster"/>
    <x v="0"/>
    <s v="United States"/>
    <s v="Inglewood"/>
    <x v="1"/>
    <n v="90301"/>
    <x v="1"/>
    <s v="FUR-FU-10002703"/>
    <x v="0"/>
    <x v="5"/>
    <s v="Tenex Traditional Chairmats for Hard Floors, Average Lip, 36&quot; x 48&quot;"/>
    <n v="128.9"/>
    <n v="2"/>
    <n v="0"/>
    <n v="15.468"/>
  </r>
  <r>
    <n v="3433"/>
    <x v="1698"/>
    <x v="3"/>
    <x v="166"/>
    <d v="2014-12-10T00:00:00"/>
    <s v="First Class"/>
    <s v="LF-17185"/>
    <s v="Luke Foster"/>
    <x v="0"/>
    <s v="United States"/>
    <s v="Inglewood"/>
    <x v="1"/>
    <n v="90301"/>
    <x v="1"/>
    <s v="OFF-PA-10003651"/>
    <x v="1"/>
    <x v="10"/>
    <s v="Xerox 1968"/>
    <n v="60.12"/>
    <n v="9"/>
    <n v="0"/>
    <n v="28.857600000000001"/>
  </r>
  <r>
    <n v="3434"/>
    <x v="1699"/>
    <x v="3"/>
    <x v="256"/>
    <d v="2014-12-10T00:00:00"/>
    <s v="Standard Class"/>
    <s v="AB-10165"/>
    <s v="Alan Barnes"/>
    <x v="0"/>
    <s v="United States"/>
    <s v="Bellevue"/>
    <x v="4"/>
    <n v="98006"/>
    <x v="1"/>
    <s v="OFF-BI-10001617"/>
    <x v="1"/>
    <x v="8"/>
    <s v="GBC Wire Binding Combs"/>
    <n v="24.815999999999999"/>
    <n v="3"/>
    <n v="0.2"/>
    <n v="8.3754000000000008"/>
  </r>
  <r>
    <n v="3435"/>
    <x v="1699"/>
    <x v="3"/>
    <x v="256"/>
    <d v="2014-12-10T00:00:00"/>
    <s v="Standard Class"/>
    <s v="AB-10165"/>
    <s v="Alan Barnes"/>
    <x v="0"/>
    <s v="United States"/>
    <s v="Bellevue"/>
    <x v="4"/>
    <n v="98006"/>
    <x v="1"/>
    <s v="OFF-BI-10000145"/>
    <x v="1"/>
    <x v="8"/>
    <s v="Zipper Ring Binder Pockets"/>
    <n v="14.976000000000001"/>
    <n v="6"/>
    <n v="0.2"/>
    <n v="5.4287999999999998"/>
  </r>
  <r>
    <n v="3436"/>
    <x v="1700"/>
    <x v="1"/>
    <x v="874"/>
    <d v="2012-09-29T00:00:00"/>
    <s v="First Class"/>
    <s v="NM-18520"/>
    <s v="Neoma Murray"/>
    <x v="0"/>
    <s v="United States"/>
    <s v="Chicago"/>
    <x v="10"/>
    <n v="60610"/>
    <x v="2"/>
    <s v="OFF-BI-10001670"/>
    <x v="1"/>
    <x v="8"/>
    <s v="Vinyl Sectional Post Binders"/>
    <n v="15.08"/>
    <n v="2"/>
    <n v="0.8"/>
    <n v="-22.62"/>
  </r>
  <r>
    <n v="3437"/>
    <x v="1700"/>
    <x v="1"/>
    <x v="874"/>
    <d v="2012-09-29T00:00:00"/>
    <s v="First Class"/>
    <s v="NM-18520"/>
    <s v="Neoma Murray"/>
    <x v="0"/>
    <s v="United States"/>
    <s v="Chicago"/>
    <x v="10"/>
    <n v="60610"/>
    <x v="2"/>
    <s v="FUR-FU-10003849"/>
    <x v="0"/>
    <x v="5"/>
    <s v="DAX Metal Frame, Desktop, Stepped-Edge"/>
    <n v="24.288"/>
    <n v="3"/>
    <n v="0.6"/>
    <n v="-12.751200000000001"/>
  </r>
  <r>
    <n v="3438"/>
    <x v="1701"/>
    <x v="3"/>
    <x v="505"/>
    <d v="2014-10-31T00:00:00"/>
    <s v="Same Day"/>
    <s v="RA-19945"/>
    <s v="Ryan Akin"/>
    <x v="0"/>
    <s v="United States"/>
    <s v="Dallas"/>
    <x v="5"/>
    <n v="75217"/>
    <x v="2"/>
    <s v="FUR-FU-10003849"/>
    <x v="0"/>
    <x v="5"/>
    <s v="DAX Metal Frame, Desktop, Stepped-Edge"/>
    <n v="16.192"/>
    <n v="2"/>
    <n v="0.6"/>
    <n v="-8.5007999999999999"/>
  </r>
  <r>
    <n v="3439"/>
    <x v="1701"/>
    <x v="3"/>
    <x v="505"/>
    <d v="2014-10-31T00:00:00"/>
    <s v="Same Day"/>
    <s v="RA-19945"/>
    <s v="Ryan Akin"/>
    <x v="0"/>
    <s v="United States"/>
    <s v="Dallas"/>
    <x v="5"/>
    <n v="75217"/>
    <x v="2"/>
    <s v="FUR-TA-10002041"/>
    <x v="0"/>
    <x v="3"/>
    <s v="Bevis Round Conference Table Top, X-Base"/>
    <n v="251.006"/>
    <n v="2"/>
    <n v="0.3"/>
    <n v="-68.130200000000002"/>
  </r>
  <r>
    <n v="3440"/>
    <x v="1701"/>
    <x v="3"/>
    <x v="505"/>
    <d v="2014-10-31T00:00:00"/>
    <s v="Same Day"/>
    <s v="RA-19945"/>
    <s v="Ryan Akin"/>
    <x v="0"/>
    <s v="United States"/>
    <s v="Dallas"/>
    <x v="5"/>
    <n v="75217"/>
    <x v="2"/>
    <s v="OFF-ST-10002214"/>
    <x v="1"/>
    <x v="4"/>
    <s v="X-Rack File for Hanging Folders"/>
    <n v="54.192"/>
    <n v="6"/>
    <n v="0.2"/>
    <n v="4.0644"/>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4000000000003"/>
  </r>
  <r>
    <n v="3443"/>
    <x v="1704"/>
    <x v="3"/>
    <x v="123"/>
    <d v="2014-11-24T00:00:00"/>
    <s v="Standard Class"/>
    <s v="JD-16150"/>
    <s v="Justin Deggeller"/>
    <x v="1"/>
    <s v="United States"/>
    <s v="New York City"/>
    <x v="15"/>
    <n v="10011"/>
    <x v="3"/>
    <s v="OFF-EN-10001415"/>
    <x v="1"/>
    <x v="12"/>
    <s v="Staples"/>
    <n v="16.739999999999998"/>
    <n v="3"/>
    <n v="0"/>
    <n v="8.3699999999999992"/>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äberlin"/>
    <x v="1"/>
    <s v="United States"/>
    <s v="New York City"/>
    <x v="15"/>
    <n v="10024"/>
    <x v="3"/>
    <s v="OFF-PA-10000474"/>
    <x v="1"/>
    <x v="10"/>
    <s v="Staples"/>
    <n v="70.88"/>
    <n v="2"/>
    <n v="0"/>
    <n v="33.313600000000001"/>
  </r>
  <r>
    <n v="3448"/>
    <x v="1708"/>
    <x v="3"/>
    <x v="532"/>
    <d v="2014-06-16T00:00:00"/>
    <s v="Standard Class"/>
    <s v="KN-16705"/>
    <s v="Kristina Nunn"/>
    <x v="2"/>
    <s v="United States"/>
    <s v="Auburn"/>
    <x v="19"/>
    <n v="36830"/>
    <x v="0"/>
    <s v="OFF-AR-10001919"/>
    <x v="1"/>
    <x v="6"/>
    <s v="OIC #2 Pencils, Medium Soft"/>
    <n v="3.76"/>
    <n v="2"/>
    <n v="0"/>
    <n v="1.0904"/>
  </r>
  <r>
    <n v="3449"/>
    <x v="1709"/>
    <x v="0"/>
    <x v="877"/>
    <d v="2013-10-14T00:00:00"/>
    <s v="Standard Class"/>
    <s v="TB-21250"/>
    <s v="Tim Brockman"/>
    <x v="0"/>
    <s v="United States"/>
    <s v="Los Angeles"/>
    <x v="1"/>
    <n v="90049"/>
    <x v="1"/>
    <s v="OFF-BI-10004001"/>
    <x v="1"/>
    <x v="8"/>
    <s v="GBC Recycled VeloBinder Covers"/>
    <n v="27.263999999999999"/>
    <n v="2"/>
    <n v="0.2"/>
    <n v="8.8607999999999993"/>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78"/>
    <d v="2011-09-14T00:00:00"/>
    <s v="Standard Class"/>
    <s v="DP-13390"/>
    <s v="Dennis Pardue"/>
    <x v="2"/>
    <s v="United States"/>
    <s v="San Francisco"/>
    <x v="1"/>
    <n v="94110"/>
    <x v="1"/>
    <s v="OFF-ST-10002406"/>
    <x v="1"/>
    <x v="4"/>
    <s v="Pizazz Global Quick File"/>
    <n v="14.97"/>
    <n v="1"/>
    <n v="0"/>
    <n v="4.1916000000000002"/>
  </r>
  <r>
    <n v="3452"/>
    <x v="1710"/>
    <x v="2"/>
    <x v="78"/>
    <d v="2011-09-14T00:00:00"/>
    <s v="Standard Class"/>
    <s v="DP-13390"/>
    <s v="Dennis Pardue"/>
    <x v="2"/>
    <s v="United States"/>
    <s v="San Francisco"/>
    <x v="1"/>
    <n v="94110"/>
    <x v="1"/>
    <s v="OFF-FA-10002988"/>
    <x v="1"/>
    <x v="13"/>
    <s v="Ideal Clamps"/>
    <n v="4.0199999999999996"/>
    <n v="2"/>
    <n v="0"/>
    <n v="1.9698"/>
  </r>
  <r>
    <n v="3453"/>
    <x v="1711"/>
    <x v="2"/>
    <x v="878"/>
    <d v="2011-03-21T00:00:00"/>
    <s v="Second Class"/>
    <s v="KN-16705"/>
    <s v="Kristina Nunn"/>
    <x v="2"/>
    <s v="United States"/>
    <s v="Raleigh"/>
    <x v="3"/>
    <n v="27604"/>
    <x v="0"/>
    <s v="TEC-PH-10002415"/>
    <x v="2"/>
    <x v="7"/>
    <s v="Polycom VoiceStation 500 Conference phone"/>
    <n v="471.92"/>
    <n v="2"/>
    <n v="0.2"/>
    <n v="29.495000000000001"/>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118"/>
    <d v="2014-09-19T00:00:00"/>
    <s v="First Class"/>
    <s v="AS-10090"/>
    <s v="Adam Shillingsburg"/>
    <x v="0"/>
    <s v="United States"/>
    <s v="Philadelphia"/>
    <x v="9"/>
    <n v="19143"/>
    <x v="3"/>
    <s v="TEC-AC-10001109"/>
    <x v="2"/>
    <x v="11"/>
    <s v="Logitech Trackman Marble Mouse"/>
    <n v="71.975999999999999"/>
    <n v="3"/>
    <n v="0.2"/>
    <n v="19.793399999999998"/>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d v="2014-09-19T00:00:00"/>
    <s v="First Class"/>
    <s v="AS-10090"/>
    <s v="Adam Shillingsburg"/>
    <x v="0"/>
    <s v="United States"/>
    <s v="Philadelphia"/>
    <x v="9"/>
    <n v="19143"/>
    <x v="3"/>
    <s v="OFF-BI-10002393"/>
    <x v="1"/>
    <x v="8"/>
    <s v="Binder Posts"/>
    <n v="3.444"/>
    <n v="2"/>
    <n v="0.7"/>
    <n v="-2.7551999999999999"/>
  </r>
  <r>
    <n v="3460"/>
    <x v="1715"/>
    <x v="3"/>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98"/>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199999999997"/>
  </r>
  <r>
    <n v="3470"/>
    <x v="1722"/>
    <x v="1"/>
    <x v="744"/>
    <d v="2012-04-10T00:00:00"/>
    <s v="Standard Class"/>
    <s v="MH-17455"/>
    <s v="Mark Hamilton"/>
    <x v="0"/>
    <s v="United States"/>
    <s v="Jacksonville"/>
    <x v="3"/>
    <n v="28540"/>
    <x v="0"/>
    <s v="OFF-PA-10001019"/>
    <x v="1"/>
    <x v="10"/>
    <s v="Xerox 1884"/>
    <n v="47.951999999999998"/>
    <n v="3"/>
    <n v="0.2"/>
    <n v="16.183800000000002"/>
  </r>
  <r>
    <n v="3471"/>
    <x v="1723"/>
    <x v="0"/>
    <x v="49"/>
    <d v="2013-12-06T00:00:00"/>
    <s v="Standard Class"/>
    <s v="CL-11890"/>
    <s v="Carl Ludwig"/>
    <x v="0"/>
    <s v="United States"/>
    <s v="San Francisco"/>
    <x v="1"/>
    <n v="94122"/>
    <x v="1"/>
    <s v="FUR-FU-10003724"/>
    <x v="0"/>
    <x v="5"/>
    <s v="Westinghouse Clip-On Gooseneck Lamps"/>
    <n v="16.739999999999998"/>
    <n v="2"/>
    <n v="0"/>
    <n v="4.3524000000000003"/>
  </r>
  <r>
    <n v="3472"/>
    <x v="1724"/>
    <x v="3"/>
    <x v="105"/>
    <d v="2014-11-18T00:00:00"/>
    <s v="Standard Class"/>
    <s v="SF-20965"/>
    <s v="Sylvia Foulston"/>
    <x v="1"/>
    <s v="United States"/>
    <s v="Columbus"/>
    <x v="24"/>
    <n v="43229"/>
    <x v="3"/>
    <s v="OFF-PA-10003673"/>
    <x v="1"/>
    <x v="10"/>
    <s v="Strathmore Photo Mount Cards"/>
    <n v="10.848000000000001"/>
    <n v="2"/>
    <n v="0.2"/>
    <n v="3.5255999999999998"/>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399999999999"/>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581"/>
    <d v="2013-12-01T00:00:00"/>
    <s v="First Class"/>
    <s v="RW-19630"/>
    <s v="Rob Williams"/>
    <x v="1"/>
    <s v="United States"/>
    <s v="Overland Park"/>
    <x v="41"/>
    <n v="66212"/>
    <x v="2"/>
    <s v="OFF-BI-10000977"/>
    <x v="1"/>
    <x v="8"/>
    <s v="Ibico Plastic Spiral Binding Combs"/>
    <n v="152"/>
    <n v="5"/>
    <n v="0"/>
    <n v="69.92"/>
  </r>
  <r>
    <n v="3478"/>
    <x v="1727"/>
    <x v="2"/>
    <x v="883"/>
    <d v="2011-09-05T00:00:00"/>
    <s v="Standard Class"/>
    <s v="SJ-20500"/>
    <s v="Shirley Jackson"/>
    <x v="0"/>
    <s v="United States"/>
    <s v="Santa Fe"/>
    <x v="27"/>
    <n v="87505"/>
    <x v="1"/>
    <s v="TEC-AC-10001635"/>
    <x v="2"/>
    <x v="11"/>
    <s v="KeyTronic KT400U2 - Keyboard - Black"/>
    <n v="92.52"/>
    <n v="9"/>
    <n v="0"/>
    <n v="18.504000000000001"/>
  </r>
  <r>
    <n v="3479"/>
    <x v="1728"/>
    <x v="0"/>
    <x v="16"/>
    <d v="2013-12-15T00:00:00"/>
    <s v="Standard Class"/>
    <s v="SP-20620"/>
    <s v="Stefania Perrino"/>
    <x v="1"/>
    <s v="United States"/>
    <s v="San Francisco"/>
    <x v="1"/>
    <n v="94110"/>
    <x v="1"/>
    <s v="OFF-AR-10003056"/>
    <x v="1"/>
    <x v="6"/>
    <s v="Newell 341"/>
    <n v="8.56"/>
    <n v="2"/>
    <n v="0"/>
    <n v="2.4824000000000002"/>
  </r>
  <r>
    <n v="3480"/>
    <x v="1728"/>
    <x v="0"/>
    <x v="16"/>
    <d v="2013-12-15T00:00:00"/>
    <s v="Standard Class"/>
    <s v="SP-20620"/>
    <s v="Stefania Perrino"/>
    <x v="1"/>
    <s v="United States"/>
    <s v="San Francisco"/>
    <x v="1"/>
    <n v="94110"/>
    <x v="1"/>
    <s v="OFF-PA-10003363"/>
    <x v="1"/>
    <x v="10"/>
    <s v="Xerox 204"/>
    <n v="45.36"/>
    <n v="7"/>
    <n v="0"/>
    <n v="21.7728"/>
  </r>
  <r>
    <n v="3481"/>
    <x v="1728"/>
    <x v="0"/>
    <x v="16"/>
    <d v="2013-12-15T00:00:00"/>
    <s v="Standard Class"/>
    <s v="SP-20620"/>
    <s v="Stefania Perrino"/>
    <x v="1"/>
    <s v="United States"/>
    <s v="San Francisco"/>
    <x v="1"/>
    <n v="94110"/>
    <x v="1"/>
    <s v="FUR-TA-10003954"/>
    <x v="0"/>
    <x v="3"/>
    <s v="Hon 94000 Series Round Tables"/>
    <n v="1421.664"/>
    <n v="6"/>
    <n v="0.2"/>
    <n v="-195.47880000000001"/>
  </r>
  <r>
    <n v="3482"/>
    <x v="1729"/>
    <x v="2"/>
    <x v="884"/>
    <d v="2011-04-10T00:00:00"/>
    <s v="First Class"/>
    <s v="PJ-19015"/>
    <s v="Pauline Johnson"/>
    <x v="0"/>
    <s v="United States"/>
    <s v="Mobile"/>
    <x v="19"/>
    <n v="36608"/>
    <x v="0"/>
    <s v="FUR-FU-10004415"/>
    <x v="0"/>
    <x v="5"/>
    <s v="Stacking Tray, Side-Loading, Legal, Smoke"/>
    <n v="8.9600000000000009"/>
    <n v="2"/>
    <n v="0"/>
    <n v="2.7776000000000001"/>
  </r>
  <r>
    <n v="3483"/>
    <x v="1730"/>
    <x v="2"/>
    <x v="9"/>
    <d v="2011-08-29T00:00:00"/>
    <s v="First Class"/>
    <s v="CC-12610"/>
    <s v="Corey Catlett"/>
    <x v="1"/>
    <s v="United States"/>
    <s v="Springfield"/>
    <x v="17"/>
    <n v="22153"/>
    <x v="0"/>
    <s v="TEC-PH-10000455"/>
    <x v="2"/>
    <x v="7"/>
    <s v="GE 30522EE2"/>
    <n v="579.95000000000005"/>
    <n v="5"/>
    <n v="0"/>
    <n v="168.18549999999999"/>
  </r>
  <r>
    <n v="3484"/>
    <x v="1730"/>
    <x v="2"/>
    <x v="9"/>
    <d v="2011-08-29T00:00:00"/>
    <s v="First Class"/>
    <s v="CC-12610"/>
    <s v="Corey Catlett"/>
    <x v="1"/>
    <s v="United States"/>
    <s v="Springfield"/>
    <x v="17"/>
    <n v="22153"/>
    <x v="0"/>
    <s v="FUR-FU-10002456"/>
    <x v="0"/>
    <x v="5"/>
    <s v="Master Caster Door Stop, Large Neon Orange"/>
    <n v="29.12"/>
    <n v="4"/>
    <n v="0"/>
    <n v="12.521599999999999"/>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9"/>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7-06T00:00:00"/>
    <s v="Standard Class"/>
    <s v="RH-19600"/>
    <s v="Rob Haberlin"/>
    <x v="0"/>
    <s v="United States"/>
    <s v="Carol Stream"/>
    <x v="10"/>
    <n v="60188"/>
    <x v="2"/>
    <s v="OFF-ST-10004507"/>
    <x v="1"/>
    <x v="4"/>
    <s v="Advantus Rolling Storage Box"/>
    <n v="68.599999999999994"/>
    <n v="5"/>
    <n v="0.2"/>
    <n v="6.0025000000000004"/>
  </r>
  <r>
    <n v="3492"/>
    <x v="1734"/>
    <x v="1"/>
    <x v="740"/>
    <d v="2012-07-06T00:00:00"/>
    <s v="Standard Class"/>
    <s v="RH-19600"/>
    <s v="Rob Haberlin"/>
    <x v="0"/>
    <s v="United States"/>
    <s v="Carol Stream"/>
    <x v="10"/>
    <n v="60188"/>
    <x v="2"/>
    <s v="OFF-ST-10003208"/>
    <x v="1"/>
    <x v="4"/>
    <s v="Adjustable Depth Letter/Legal Cart"/>
    <n v="435.50400000000002"/>
    <n v="3"/>
    <n v="0.2"/>
    <n v="48.994199999999999"/>
  </r>
  <r>
    <n v="3493"/>
    <x v="1734"/>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d v="2014-09-29T00:00:00"/>
    <s v="Standard Class"/>
    <s v="KB-16240"/>
    <s v="Karen Bern"/>
    <x v="1"/>
    <s v="United States"/>
    <s v="Saint Cloud"/>
    <x v="11"/>
    <n v="56301"/>
    <x v="2"/>
    <s v="TEC-AC-10002305"/>
    <x v="2"/>
    <x v="11"/>
    <s v="KeyTronic E03601U1 - Keyboard - Beige"/>
    <n v="72"/>
    <n v="4"/>
    <n v="0"/>
    <n v="12.96"/>
  </r>
  <r>
    <n v="3495"/>
    <x v="1735"/>
    <x v="3"/>
    <x v="241"/>
    <d v="2014-09-29T00:00:00"/>
    <s v="Standard Class"/>
    <s v="KB-16240"/>
    <s v="Karen Bern"/>
    <x v="1"/>
    <s v="United States"/>
    <s v="Saint Cloud"/>
    <x v="11"/>
    <n v="56301"/>
    <x v="2"/>
    <s v="TEC-AC-10000990"/>
    <x v="2"/>
    <x v="11"/>
    <s v="Imation Bio 2GB USB Flash Drive Imation Corp"/>
    <n v="655.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590"/>
    <d v="2013-08-16T00:00:00"/>
    <s v="Standard Class"/>
    <s v="CA-12055"/>
    <s v="Cathy Armstrong"/>
    <x v="2"/>
    <s v="United States"/>
    <s v="Los Angeles"/>
    <x v="1"/>
    <n v="90036"/>
    <x v="1"/>
    <s v="FUR-TA-10001932"/>
    <x v="0"/>
    <x v="3"/>
    <s v="Chromcraft 48&quot; x 96&quot; Racetrack Double Pedestal Table"/>
    <n v="513.024"/>
    <n v="2"/>
    <n v="0.2"/>
    <n v="12.8256"/>
  </r>
  <r>
    <n v="3498"/>
    <x v="1736"/>
    <x v="0"/>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200000000002"/>
  </r>
  <r>
    <n v="3502"/>
    <x v="1737"/>
    <x v="0"/>
    <x v="321"/>
    <d v="2013-10-04T00:00:00"/>
    <s v="Standard Class"/>
    <s v="JK-15730"/>
    <s v="Joe Kamberova"/>
    <x v="0"/>
    <s v="United States"/>
    <s v="Mobile"/>
    <x v="19"/>
    <n v="36608"/>
    <x v="0"/>
    <s v="OFF-AR-10001149"/>
    <x v="1"/>
    <x v="6"/>
    <s v="Sanford Colorific Colored Pencils, 12/Box"/>
    <n v="25.92"/>
    <n v="9"/>
    <n v="0"/>
    <n v="7.7759999999999998"/>
  </r>
  <r>
    <n v="3503"/>
    <x v="1738"/>
    <x v="3"/>
    <x v="318"/>
    <d v="2014-04-11T00:00:00"/>
    <s v="Same Day"/>
    <s v="RD-19930"/>
    <s v="Russell D'Ascenzo"/>
    <x v="0"/>
    <s v="United States"/>
    <s v="Austin"/>
    <x v="5"/>
    <n v="78745"/>
    <x v="2"/>
    <s v="OFF-PA-10004101"/>
    <x v="1"/>
    <x v="10"/>
    <s v="Xerox 1894"/>
    <n v="10.368"/>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
  </r>
  <r>
    <n v="3507"/>
    <x v="1740"/>
    <x v="2"/>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886"/>
    <d v="2011-06-24T00:00:00"/>
    <s v="Standard Class"/>
    <s v="SC-20020"/>
    <s v="Sam Craven"/>
    <x v="0"/>
    <s v="United States"/>
    <s v="Plano"/>
    <x v="5"/>
    <n v="75023"/>
    <x v="2"/>
    <s v="FUR-BO-10001608"/>
    <x v="0"/>
    <x v="0"/>
    <s v="Hon Metal Bookcases, Black"/>
    <n v="193.06559999999999"/>
    <n v="4"/>
    <n v="0.32"/>
    <n v="-19.874400000000001"/>
  </r>
  <r>
    <n v="3509"/>
    <x v="1740"/>
    <x v="2"/>
    <x v="886"/>
    <d v="2011-06-24T00:00:00"/>
    <s v="Standard Class"/>
    <s v="SC-20020"/>
    <s v="Sam Craven"/>
    <x v="0"/>
    <s v="United States"/>
    <s v="Plano"/>
    <x v="5"/>
    <n v="75023"/>
    <x v="2"/>
    <s v="OFF-PA-10001166"/>
    <x v="1"/>
    <x v="10"/>
    <s v="Xerox 2"/>
    <n v="15.552"/>
    <n v="3"/>
    <n v="0.2"/>
    <n v="5.4432"/>
  </r>
  <r>
    <n v="3510"/>
    <x v="1740"/>
    <x v="2"/>
    <x v="886"/>
    <d v="2011-06-24T00:00:00"/>
    <s v="Standard Class"/>
    <s v="SC-20020"/>
    <s v="Sam Craven"/>
    <x v="0"/>
    <s v="United States"/>
    <s v="Plano"/>
    <x v="5"/>
    <n v="75023"/>
    <x v="2"/>
    <s v="OFF-PA-10000587"/>
    <x v="1"/>
    <x v="10"/>
    <s v="Array Parchment Paper, Assorted Colors"/>
    <n v="11.648"/>
    <n v="2"/>
    <n v="0.2"/>
    <n v="4.0768000000000004"/>
  </r>
  <r>
    <n v="3511"/>
    <x v="1740"/>
    <x v="2"/>
    <x v="886"/>
    <d v="2011-06-24T00:00:00"/>
    <s v="Standard Class"/>
    <s v="SC-20020"/>
    <s v="Sam Craven"/>
    <x v="0"/>
    <s v="United States"/>
    <s v="Plano"/>
    <x v="5"/>
    <n v="75023"/>
    <x v="2"/>
    <s v="TEC-MA-10001972"/>
    <x v="2"/>
    <x v="15"/>
    <s v="Okidata C331dn Printer"/>
    <n v="418.8"/>
    <n v="2"/>
    <n v="0.4"/>
    <n v="-97.72"/>
  </r>
  <r>
    <n v="3512"/>
    <x v="1740"/>
    <x v="2"/>
    <x v="886"/>
    <d v="2011-06-24T00:00:00"/>
    <s v="Standard Class"/>
    <s v="SC-20020"/>
    <s v="Sam Craven"/>
    <x v="0"/>
    <s v="United States"/>
    <s v="Plano"/>
    <x v="5"/>
    <n v="75023"/>
    <x v="2"/>
    <s v="OFF-ST-10004123"/>
    <x v="1"/>
    <x v="4"/>
    <s v="Safco Industrial Wire Shelving System"/>
    <n v="509.488"/>
    <n v="7"/>
    <n v="0.2"/>
    <n v="-127.372"/>
  </r>
  <r>
    <n v="3513"/>
    <x v="1741"/>
    <x v="3"/>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9"/>
    <n v="3"/>
    <n v="0.2"/>
    <n v="0.86399999999999999"/>
  </r>
  <r>
    <n v="3516"/>
    <x v="1742"/>
    <x v="0"/>
    <x v="887"/>
    <d v="2013-12-25T00:00:00"/>
    <s v="Standard Class"/>
    <s v="SC-20800"/>
    <s v="Stuart Calhoun"/>
    <x v="0"/>
    <s v="United States"/>
    <s v="Jackson"/>
    <x v="35"/>
    <n v="39212"/>
    <x v="0"/>
    <s v="TEC-AC-10002323"/>
    <x v="2"/>
    <x v="11"/>
    <s v="SanDisk Ultra 32 GB MicroSDHC Class 10 Memory Card"/>
    <n v="66.3"/>
    <n v="3"/>
    <n v="0"/>
    <n v="8.6189999999999998"/>
  </r>
  <r>
    <n v="3517"/>
    <x v="1743"/>
    <x v="0"/>
    <x v="888"/>
    <d v="2013-08-13T00:00:00"/>
    <s v="First Class"/>
    <s v="HA-14920"/>
    <s v="Helen Andreada"/>
    <x v="0"/>
    <s v="United States"/>
    <s v="Fayetteville"/>
    <x v="3"/>
    <n v="28314"/>
    <x v="0"/>
    <s v="OFF-PA-10000130"/>
    <x v="1"/>
    <x v="10"/>
    <s v="Xerox 199"/>
    <n v="30.815999999999999"/>
    <n v="9"/>
    <n v="0.2"/>
    <n v="9.6300000000000008"/>
  </r>
  <r>
    <n v="3518"/>
    <x v="1743"/>
    <x v="0"/>
    <x v="888"/>
    <d v="2013-08-13T00:00:00"/>
    <s v="First Class"/>
    <s v="HA-14920"/>
    <s v="Helen Andreada"/>
    <x v="0"/>
    <s v="United States"/>
    <s v="Fayetteville"/>
    <x v="3"/>
    <n v="28314"/>
    <x v="0"/>
    <s v="TEC-PH-10002350"/>
    <x v="2"/>
    <x v="7"/>
    <s v="Apple EarPods with Remote and Mic"/>
    <n v="44.783999999999999"/>
    <n v="2"/>
    <n v="0.2"/>
    <n v="4.4783999999999997"/>
  </r>
  <r>
    <n v="3519"/>
    <x v="1743"/>
    <x v="0"/>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37"/>
    <d v="2012-06-25T00:00:00"/>
    <s v="First Class"/>
    <s v="MG-17875"/>
    <s v="Michael Grace"/>
    <x v="2"/>
    <s v="United States"/>
    <s v="Aurora"/>
    <x v="10"/>
    <n v="60505"/>
    <x v="2"/>
    <s v="FUR-TA-10002645"/>
    <x v="0"/>
    <x v="3"/>
    <s v="Hon Rectangular Conference Tables"/>
    <n v="796.42499999999995"/>
    <n v="7"/>
    <n v="0.5"/>
    <n v="-525.64049999999997"/>
  </r>
  <r>
    <n v="3521"/>
    <x v="1745"/>
    <x v="1"/>
    <x v="889"/>
    <d v="2012-04-15T00:00:00"/>
    <s v="Standard Class"/>
    <s v="DM-12955"/>
    <s v="Dario Medina"/>
    <x v="1"/>
    <s v="United States"/>
    <s v="Sacramento"/>
    <x v="1"/>
    <n v="95823"/>
    <x v="1"/>
    <s v="OFF-BI-10000773"/>
    <x v="1"/>
    <x v="8"/>
    <s v="Insertable Tab Post Binder Dividers"/>
    <n v="12.832000000000001"/>
    <n v="2"/>
    <n v="0.2"/>
    <n v="4.3308"/>
  </r>
  <r>
    <n v="3522"/>
    <x v="1746"/>
    <x v="0"/>
    <x v="831"/>
    <d v="2013-11-26T00:00:00"/>
    <s v="Second Class"/>
    <s v="DM-13345"/>
    <s v="Denise Monton"/>
    <x v="1"/>
    <s v="United States"/>
    <s v="Des Moines"/>
    <x v="23"/>
    <n v="50315"/>
    <x v="2"/>
    <s v="OFF-PA-10003845"/>
    <x v="1"/>
    <x v="10"/>
    <s v="Xerox 1987"/>
    <n v="40.46"/>
    <n v="7"/>
    <n v="0"/>
    <n v="19.825399999999998"/>
  </r>
  <r>
    <n v="3523"/>
    <x v="1746"/>
    <x v="0"/>
    <x v="831"/>
    <d v="2013-11-26T00:00:00"/>
    <s v="Second Class"/>
    <s v="DM-13345"/>
    <s v="Denise Monton"/>
    <x v="1"/>
    <s v="United States"/>
    <s v="Des Moines"/>
    <x v="23"/>
    <n v="50315"/>
    <x v="2"/>
    <s v="TEC-PH-10001580"/>
    <x v="2"/>
    <x v="7"/>
    <s v="Logitech Mobile Speakerphone P710e - speaker phone"/>
    <n v="404.94"/>
    <n v="3"/>
    <n v="0"/>
    <n v="109.333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02"/>
    <n v="6"/>
    <n v="0.2"/>
    <n v="49.316400000000002"/>
  </r>
  <r>
    <n v="3526"/>
    <x v="1749"/>
    <x v="3"/>
    <x v="389"/>
    <d v="2014-12-16T00:00:00"/>
    <s v="Second Class"/>
    <s v="SU-20665"/>
    <s v="Stephanie Ulpright"/>
    <x v="2"/>
    <s v="United States"/>
    <s v="Jackson"/>
    <x v="35"/>
    <n v="39212"/>
    <x v="0"/>
    <s v="TEC-AC-10001838"/>
    <x v="2"/>
    <x v="11"/>
    <s v="Razer Tiamat Over Ear 7.1 Surround Sound PC Gaming Headset"/>
    <n v="599.97"/>
    <n v="3"/>
    <n v="0"/>
    <n v="257.9871"/>
  </r>
  <r>
    <n v="3527"/>
    <x v="1749"/>
    <x v="3"/>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6000000000001"/>
  </r>
  <r>
    <n v="3531"/>
    <x v="1752"/>
    <x v="0"/>
    <x v="288"/>
    <d v="2013-05-24T00:00:00"/>
    <s v="Standard Class"/>
    <s v="RP-19855"/>
    <s v="Roy Phan"/>
    <x v="1"/>
    <s v="United States"/>
    <s v="Lafayette"/>
    <x v="14"/>
    <n v="47905"/>
    <x v="2"/>
    <s v="OFF-AR-10003056"/>
    <x v="1"/>
    <x v="6"/>
    <s v="Newell 341"/>
    <n v="21.4"/>
    <n v="5"/>
    <n v="0"/>
    <n v="6.2060000000000004"/>
  </r>
  <r>
    <n v="3532"/>
    <x v="1753"/>
    <x v="0"/>
    <x v="316"/>
    <d v="2013-05-29T00:00:00"/>
    <s v="Same Day"/>
    <s v="EH-13765"/>
    <s v="Edward Hooks"/>
    <x v="1"/>
    <s v="United States"/>
    <s v="New York City"/>
    <x v="15"/>
    <n v="10035"/>
    <x v="3"/>
    <s v="OFF-SU-10001218"/>
    <x v="1"/>
    <x v="14"/>
    <s v="Fiskars Softgrip Scissors"/>
    <n v="54.9"/>
    <n v="5"/>
    <n v="0"/>
    <n v="15.372"/>
  </r>
  <r>
    <n v="3533"/>
    <x v="1754"/>
    <x v="2"/>
    <x v="891"/>
    <d v="2011-04-23T00:00:00"/>
    <s v="Standard Class"/>
    <s v="JL-15835"/>
    <s v="John Lee"/>
    <x v="0"/>
    <s v="United States"/>
    <s v="Los Angeles"/>
    <x v="1"/>
    <n v="90049"/>
    <x v="1"/>
    <s v="TEC-MA-10002859"/>
    <x v="2"/>
    <x v="15"/>
    <s v="Ativa MDM8000 8-Sheet Micro-Cut Shredder"/>
    <n v="287.96800000000002"/>
    <n v="4"/>
    <n v="0.2"/>
    <n v="97.1892"/>
  </r>
  <r>
    <n v="3534"/>
    <x v="1754"/>
    <x v="2"/>
    <x v="891"/>
    <d v="2011-04-23T00:00:00"/>
    <s v="Standard Class"/>
    <s v="JL-15835"/>
    <s v="John Lee"/>
    <x v="0"/>
    <s v="United States"/>
    <s v="Los Angeles"/>
    <x v="1"/>
    <n v="90049"/>
    <x v="1"/>
    <s v="OFF-AR-10002375"/>
    <x v="1"/>
    <x v="6"/>
    <s v="Newell 351"/>
    <n v="13.12"/>
    <n v="4"/>
    <n v="0"/>
    <n v="3.8048000000000002"/>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98"/>
  </r>
  <r>
    <n v="3538"/>
    <x v="1756"/>
    <x v="2"/>
    <x v="309"/>
    <d v="2011-05-09T00:00:00"/>
    <s v="Same Day"/>
    <s v="SB-20290"/>
    <s v="Sean Braxton"/>
    <x v="1"/>
    <s v="United States"/>
    <s v="Henderson"/>
    <x v="0"/>
    <n v="42420"/>
    <x v="0"/>
    <s v="OFF-ST-10000107"/>
    <x v="1"/>
    <x v="4"/>
    <s v="Fellowes Super Stor/Drawer"/>
    <n v="83.25"/>
    <n v="3"/>
    <n v="0"/>
    <n v="14.984999999999999"/>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90000000000006"/>
  </r>
  <r>
    <n v="3541"/>
    <x v="1756"/>
    <x v="2"/>
    <x v="309"/>
    <d v="2011-05-09T00:00:00"/>
    <s v="Same Day"/>
    <s v="SB-20290"/>
    <s v="Sean Braxton"/>
    <x v="1"/>
    <s v="United States"/>
    <s v="Henderson"/>
    <x v="0"/>
    <n v="42420"/>
    <x v="0"/>
    <s v="OFF-PA-10002689"/>
    <x v="1"/>
    <x v="10"/>
    <s v="Weyerhaeuser First Choice Laser/Copy Paper (20Lb. and 88 Bright)"/>
    <n v="45.36"/>
    <n v="7"/>
    <n v="0"/>
    <n v="21.7728"/>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99"/>
  </r>
  <r>
    <n v="3544"/>
    <x v="1757"/>
    <x v="0"/>
    <x v="31"/>
    <d v="2013-09-21T00:00:00"/>
    <s v="First Class"/>
    <s v="SV-20365"/>
    <s v="Seth Vernon"/>
    <x v="0"/>
    <s v="United States"/>
    <s v="Columbus"/>
    <x v="24"/>
    <n v="43229"/>
    <x v="3"/>
    <s v="OFF-AR-10002257"/>
    <x v="1"/>
    <x v="6"/>
    <s v="Eldon Spacemaker Box, Quick-Snap Lid, Clear"/>
    <n v="2.6720000000000002"/>
    <n v="1"/>
    <n v="0.2"/>
    <n v="0.3674"/>
  </r>
  <r>
    <n v="3545"/>
    <x v="1758"/>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11-02T00:00:00"/>
    <s v="First Class"/>
    <s v="RD-19810"/>
    <s v="Ross DeVincentis"/>
    <x v="2"/>
    <s v="United States"/>
    <s v="Richmond"/>
    <x v="0"/>
    <n v="40475"/>
    <x v="0"/>
    <s v="OFF-ST-10004963"/>
    <x v="1"/>
    <x v="4"/>
    <s v="Eldon Gobal File Keepers"/>
    <n v="105.98"/>
    <n v="7"/>
    <n v="0"/>
    <n v="4.2392000000000003"/>
  </r>
  <r>
    <n v="3548"/>
    <x v="1759"/>
    <x v="3"/>
    <x v="505"/>
    <d v="2014-11-02T00:00:00"/>
    <s v="First Class"/>
    <s v="RD-19810"/>
    <s v="Ross DeVincentis"/>
    <x v="2"/>
    <s v="United States"/>
    <s v="Richmond"/>
    <x v="0"/>
    <n v="40475"/>
    <x v="0"/>
    <s v="OFF-SU-10002573"/>
    <x v="1"/>
    <x v="14"/>
    <s v="Acme 10&quot; Easy Grip Assistive Scissors"/>
    <n v="35.06"/>
    <n v="2"/>
    <n v="0"/>
    <n v="10.518000000000001"/>
  </r>
  <r>
    <n v="3549"/>
    <x v="1759"/>
    <x v="3"/>
    <x v="505"/>
    <d v="2014-11-02T00:00:00"/>
    <s v="First Class"/>
    <s v="RD-19810"/>
    <s v="Ross DeVincentis"/>
    <x v="2"/>
    <s v="United States"/>
    <s v="Richmond"/>
    <x v="0"/>
    <n v="40475"/>
    <x v="0"/>
    <s v="FUR-CH-10000553"/>
    <x v="0"/>
    <x v="1"/>
    <s v="Metal Folding Chairs, Beige, 4/Carton"/>
    <n v="33.94"/>
    <n v="1"/>
    <n v="0"/>
    <n v="9.1638000000000002"/>
  </r>
  <r>
    <n v="3550"/>
    <x v="1759"/>
    <x v="3"/>
    <x v="505"/>
    <d v="2014-11-02T00:00:00"/>
    <s v="First Class"/>
    <s v="RD-19810"/>
    <s v="Ross DeVincentis"/>
    <x v="2"/>
    <s v="United States"/>
    <s v="Richmond"/>
    <x v="0"/>
    <n v="40475"/>
    <x v="0"/>
    <s v="OFF-LA-10001982"/>
    <x v="1"/>
    <x v="2"/>
    <s v="Smead Alpha-Z Color-Coded Name Labels First Letter Starter Set"/>
    <n v="30"/>
    <n v="8"/>
    <n v="0"/>
    <n v="14.4"/>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98"/>
  </r>
  <r>
    <n v="3554"/>
    <x v="1761"/>
    <x v="3"/>
    <x v="51"/>
    <d v="2014-11-27T00:00:00"/>
    <s v="Second Class"/>
    <s v="FH-14275"/>
    <s v="Frank Hawley"/>
    <x v="1"/>
    <s v="United States"/>
    <s v="Philadelphia"/>
    <x v="9"/>
    <n v="19120"/>
    <x v="3"/>
    <s v="OFF-BI-10001658"/>
    <x v="1"/>
    <x v="8"/>
    <s v="GBC Standard Therm-A-Bind Covers"/>
    <n v="7.476"/>
    <n v="1"/>
    <n v="0.7"/>
    <n v="-5.9808000000000003"/>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6999999999997"/>
  </r>
  <r>
    <n v="3557"/>
    <x v="1763"/>
    <x v="3"/>
    <x v="96"/>
    <d v="2014-12-06T00:00:00"/>
    <s v="Standard Class"/>
    <s v="CC-12550"/>
    <s v="Clay Cheatham"/>
    <x v="0"/>
    <s v="United States"/>
    <s v="Los Angeles"/>
    <x v="1"/>
    <n v="90008"/>
    <x v="1"/>
    <s v="OFF-PA-10004735"/>
    <x v="1"/>
    <x v="10"/>
    <s v="Xerox 1905"/>
    <n v="45.36"/>
    <n v="7"/>
    <n v="0"/>
    <n v="21.7728"/>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659"/>
    <d v="2014-11-13T00:00:00"/>
    <s v="Standard Class"/>
    <s v="TS-21505"/>
    <s v="Tony Sayre"/>
    <x v="0"/>
    <s v="United States"/>
    <s v="San Francisco"/>
    <x v="1"/>
    <n v="94122"/>
    <x v="1"/>
    <s v="TEC-AC-10004975"/>
    <x v="2"/>
    <x v="11"/>
    <s v="Plantronics Audio 995 Wireless Stereo Headset"/>
    <n v="439.8"/>
    <n v="4"/>
    <n v="0"/>
    <n v="145.13399999999999"/>
  </r>
  <r>
    <n v="3561"/>
    <x v="1765"/>
    <x v="3"/>
    <x v="507"/>
    <d v="2014-09-10T00:00:00"/>
    <s v="Second Class"/>
    <s v="MD-17350"/>
    <s v="Maribeth Dona"/>
    <x v="0"/>
    <s v="United States"/>
    <s v="Akron"/>
    <x v="24"/>
    <n v="44312"/>
    <x v="3"/>
    <s v="OFF-AR-10002335"/>
    <x v="1"/>
    <x v="6"/>
    <s v="DIXON Oriole Pencils"/>
    <n v="8.2560000000000002"/>
    <n v="4"/>
    <n v="0.2"/>
    <n v="0.61919999999999997"/>
  </r>
  <r>
    <n v="3562"/>
    <x v="1765"/>
    <x v="3"/>
    <x v="507"/>
    <d v="2014-09-10T00:00:00"/>
    <s v="Second Class"/>
    <s v="MD-17350"/>
    <s v="Maribeth Dona"/>
    <x v="0"/>
    <s v="United States"/>
    <s v="Akron"/>
    <x v="24"/>
    <n v="44312"/>
    <x v="3"/>
    <s v="OFF-BI-10004001"/>
    <x v="1"/>
    <x v="8"/>
    <s v="GBC Recycled VeloBinder Covers"/>
    <n v="25.56"/>
    <n v="5"/>
    <n v="0.7"/>
    <n v="-20.448"/>
  </r>
  <r>
    <n v="3563"/>
    <x v="1765"/>
    <x v="3"/>
    <x v="507"/>
    <d v="2014-09-10T00:00:00"/>
    <s v="Second Class"/>
    <s v="MD-17350"/>
    <s v="Maribeth Dona"/>
    <x v="0"/>
    <s v="United States"/>
    <s v="Akron"/>
    <x v="24"/>
    <n v="44312"/>
    <x v="3"/>
    <s v="OFF-BI-10001634"/>
    <x v="1"/>
    <x v="8"/>
    <s v="Wilson Jones Active Use Binders"/>
    <n v="4.3680000000000003"/>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1"/>
  </r>
  <r>
    <n v="3570"/>
    <x v="1769"/>
    <x v="3"/>
    <x v="445"/>
    <d v="2014-07-04T00:00:00"/>
    <s v="Same Day"/>
    <s v="JK-15640"/>
    <s v="Jim Kriz"/>
    <x v="2"/>
    <s v="United States"/>
    <s v="Seattle"/>
    <x v="4"/>
    <n v="98105"/>
    <x v="1"/>
    <s v="TEC-MA-10001148"/>
    <x v="2"/>
    <x v="15"/>
    <s v="Okidata MB491 Multifunction Printer"/>
    <n v="2395.1999999999998"/>
    <n v="6"/>
    <n v="0.2"/>
    <n v="209.58"/>
  </r>
  <r>
    <n v="3571"/>
    <x v="1769"/>
    <x v="3"/>
    <x v="445"/>
    <d v="2014-07-04T00:00:00"/>
    <s v="Same Day"/>
    <s v="JK-15640"/>
    <s v="Jim Kriz"/>
    <x v="2"/>
    <s v="United States"/>
    <s v="Seattle"/>
    <x v="4"/>
    <n v="98105"/>
    <x v="1"/>
    <s v="TEC-AC-10002049"/>
    <x v="2"/>
    <x v="11"/>
    <s v="Plantronics Savi W720 Multi-Device Wireless Headset System"/>
    <n v="1687.8"/>
    <n v="4"/>
    <n v="0"/>
    <n v="742.63199999999995"/>
  </r>
  <r>
    <n v="3572"/>
    <x v="1769"/>
    <x v="3"/>
    <x v="445"/>
    <d v="2014-07-04T00:00:00"/>
    <s v="Same Day"/>
    <s v="JK-15640"/>
    <s v="Jim Kriz"/>
    <x v="2"/>
    <s v="United States"/>
    <s v="Seattle"/>
    <x v="4"/>
    <n v="98105"/>
    <x v="1"/>
    <s v="TEC-PH-10000702"/>
    <x v="2"/>
    <x v="7"/>
    <s v="Square Credit Card Reader, 4 1/2&quot; x 4 1/2&quot; x 1&quot;, White"/>
    <n v="7.992"/>
    <n v="1"/>
    <n v="0.2"/>
    <n v="2.6972999999999998"/>
  </r>
  <r>
    <n v="3573"/>
    <x v="1770"/>
    <x v="3"/>
    <x v="222"/>
    <d v="2014-07-05T00:00:00"/>
    <s v="Standard Class"/>
    <s v="FC-14335"/>
    <s v="Fred Chung"/>
    <x v="1"/>
    <s v="United States"/>
    <s v="Mesquite"/>
    <x v="5"/>
    <n v="75150"/>
    <x v="2"/>
    <s v="OFF-PA-10003953"/>
    <x v="1"/>
    <x v="10"/>
    <s v="Xerox 218"/>
    <n v="5.1840000000000002"/>
    <n v="1"/>
    <n v="0.2"/>
    <n v="1.8144"/>
  </r>
  <r>
    <n v="3574"/>
    <x v="1771"/>
    <x v="3"/>
    <x v="783"/>
    <d v="2014-08-13T00:00:00"/>
    <s v="Standard Class"/>
    <s v="JW-15955"/>
    <s v="Joni Wasserman"/>
    <x v="0"/>
    <s v="United States"/>
    <s v="Long Beach"/>
    <x v="15"/>
    <n v="11561"/>
    <x v="3"/>
    <s v="OFF-AR-10003602"/>
    <x v="1"/>
    <x v="6"/>
    <s v="Quartet Omega Colored Chalk, 12/Pack"/>
    <n v="11.68"/>
    <n v="2"/>
    <n v="0"/>
    <n v="5.4896000000000003"/>
  </r>
  <r>
    <n v="3575"/>
    <x v="1771"/>
    <x v="3"/>
    <x v="783"/>
    <d v="2014-08-13T00:00:00"/>
    <s v="Standard Class"/>
    <s v="JW-15955"/>
    <s v="Joni Wasserman"/>
    <x v="0"/>
    <s v="United States"/>
    <s v="Long Beach"/>
    <x v="15"/>
    <n v="11561"/>
    <x v="3"/>
    <s v="OFF-AR-10004062"/>
    <x v="1"/>
    <x v="6"/>
    <s v="Staples"/>
    <n v="104.8"/>
    <n v="10"/>
    <n v="0"/>
    <n v="26.2"/>
  </r>
  <r>
    <n v="3576"/>
    <x v="1772"/>
    <x v="1"/>
    <x v="531"/>
    <d v="2012-03-24T00:00:00"/>
    <s v="Standard Class"/>
    <s v="DC-12850"/>
    <s v="Dan Campbell"/>
    <x v="0"/>
    <s v="United States"/>
    <s v="North Miami"/>
    <x v="2"/>
    <n v="33161"/>
    <x v="0"/>
    <s v="OFF-PA-10001560"/>
    <x v="1"/>
    <x v="10"/>
    <s v="Adams Telephone Message Books, 5 1/4” x 11”"/>
    <n v="14.496"/>
    <n v="3"/>
    <n v="0.2"/>
    <n v="4.8924000000000003"/>
  </r>
  <r>
    <n v="3577"/>
    <x v="1773"/>
    <x v="0"/>
    <x v="843"/>
    <d v="2013-06-12T00:00:00"/>
    <s v="Standard Class"/>
    <s v="FM-14290"/>
    <s v="Frank Merwin"/>
    <x v="2"/>
    <s v="United States"/>
    <s v="Bakersfield"/>
    <x v="1"/>
    <n v="93309"/>
    <x v="1"/>
    <s v="OFF-BI-10003305"/>
    <x v="1"/>
    <x v="8"/>
    <s v="Avery Hanging File Binders"/>
    <n v="4.7839999999999998"/>
    <n v="1"/>
    <n v="0.2"/>
    <n v="1.5548"/>
  </r>
  <r>
    <n v="3578"/>
    <x v="177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d v="2013-07-30T00:00:00"/>
    <s v="Standard Class"/>
    <s v="MT-17815"/>
    <s v="Meg Tillman"/>
    <x v="0"/>
    <s v="United States"/>
    <s v="Jackson"/>
    <x v="35"/>
    <n v="39212"/>
    <x v="0"/>
    <s v="OFF-ST-10000321"/>
    <x v="1"/>
    <x v="4"/>
    <s v="Akro Stacking Bins"/>
    <n v="7.89"/>
    <n v="1"/>
    <n v="0"/>
    <n v="0.315599999999999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172"/>
    <d v="2014-10-08T00:00:00"/>
    <s v="Standard Class"/>
    <s v="DK-13090"/>
    <s v="Dave Kipp"/>
    <x v="0"/>
    <s v="United States"/>
    <s v="Fremont"/>
    <x v="8"/>
    <n v="68025"/>
    <x v="2"/>
    <s v="OFF-PA-10000994"/>
    <x v="1"/>
    <x v="10"/>
    <s v="Xerox 1915"/>
    <n v="104.85"/>
    <n v="1"/>
    <n v="0"/>
    <n v="50.328000000000003"/>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200000000002"/>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9"/>
  </r>
  <r>
    <n v="3589"/>
    <x v="1779"/>
    <x v="3"/>
    <x v="484"/>
    <d v="2014-12-22T00:00:00"/>
    <s v="First Class"/>
    <s v="AC-10450"/>
    <s v="Amy Cox"/>
    <x v="0"/>
    <s v="United States"/>
    <s v="Lafayette"/>
    <x v="28"/>
    <n v="70506"/>
    <x v="0"/>
    <s v="OFF-SU-10002881"/>
    <x v="1"/>
    <x v="14"/>
    <s v="Martin Yale Chadless Opener Electric Letter Opener"/>
    <n v="1665.62"/>
    <n v="2"/>
    <n v="0"/>
    <n v="33.312399999999997"/>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9"/>
  </r>
  <r>
    <n v="3592"/>
    <x v="1781"/>
    <x v="2"/>
    <x v="736"/>
    <d v="2011-12-15T00:00:00"/>
    <s v="Second Class"/>
    <s v="RA-19285"/>
    <s v="Ralph Arnett"/>
    <x v="0"/>
    <s v="United States"/>
    <s v="Houston"/>
    <x v="5"/>
    <n v="77070"/>
    <x v="2"/>
    <s v="OFF-SU-10001574"/>
    <x v="1"/>
    <x v="14"/>
    <s v="Acme Value Line Scissors"/>
    <n v="2.92"/>
    <n v="1"/>
    <n v="0.2"/>
    <n v="0.36499999999999999"/>
  </r>
  <r>
    <n v="3593"/>
    <x v="1782"/>
    <x v="0"/>
    <x v="5"/>
    <d v="2013-12-08T00:00:00"/>
    <s v="Second Class"/>
    <s v="JG-15160"/>
    <s v="James Galang"/>
    <x v="0"/>
    <s v="United States"/>
    <s v="New York City"/>
    <x v="15"/>
    <n v="10024"/>
    <x v="3"/>
    <s v="OFF-ST-10002615"/>
    <x v="1"/>
    <x v="4"/>
    <s v="Dual Level, Single-Width Filing Carts"/>
    <n v="465.18"/>
    <n v="3"/>
    <n v="0"/>
    <n v="120.9468"/>
  </r>
  <r>
    <n v="3594"/>
    <x v="1783"/>
    <x v="0"/>
    <x v="108"/>
    <d v="2013-09-18T00:00:00"/>
    <s v="Standard Class"/>
    <s v="NZ-18565"/>
    <s v="Nick Zandusky"/>
    <x v="2"/>
    <s v="United States"/>
    <s v="Toledo"/>
    <x v="24"/>
    <n v="43615"/>
    <x v="3"/>
    <s v="OFF-BI-10001658"/>
    <x v="1"/>
    <x v="8"/>
    <s v="GBC Standard Therm-A-Bind Covers"/>
    <n v="22.428000000000001"/>
    <n v="3"/>
    <n v="0.7"/>
    <n v="-17.942399999999999"/>
  </r>
  <r>
    <n v="3595"/>
    <x v="1783"/>
    <x v="0"/>
    <x v="108"/>
    <d v="2013-09-18T00:00:00"/>
    <s v="Standard Class"/>
    <s v="NZ-18565"/>
    <s v="Nick Zandusky"/>
    <x v="2"/>
    <s v="United States"/>
    <s v="Toledo"/>
    <x v="24"/>
    <n v="43615"/>
    <x v="3"/>
    <s v="OFF-ST-10002562"/>
    <x v="1"/>
    <x v="4"/>
    <s v="Staples"/>
    <n v="37.520000000000003"/>
    <n v="5"/>
    <n v="0.2"/>
    <n v="3.7519999999999998"/>
  </r>
  <r>
    <n v="3596"/>
    <x v="1784"/>
    <x v="3"/>
    <x v="34"/>
    <d v="2014-12-16T00:00:00"/>
    <s v="Standard Class"/>
    <s v="KM-16225"/>
    <s v="Kalyca Meade"/>
    <x v="1"/>
    <s v="United States"/>
    <s v="Philadelphia"/>
    <x v="9"/>
    <n v="19143"/>
    <x v="3"/>
    <s v="OFF-AR-10004757"/>
    <x v="1"/>
    <x v="6"/>
    <s v="Crayola Colored Pencils"/>
    <n v="2.6240000000000001"/>
    <n v="1"/>
    <n v="0.2"/>
    <n v="0.4264"/>
  </r>
  <r>
    <n v="3597"/>
    <x v="1785"/>
    <x v="2"/>
    <x v="340"/>
    <d v="2011-09-14T00:00:00"/>
    <s v="Second Class"/>
    <s v="LC-17140"/>
    <s v="Logan Currie"/>
    <x v="0"/>
    <s v="United States"/>
    <s v="Philadelphia"/>
    <x v="9"/>
    <n v="19140"/>
    <x v="3"/>
    <s v="OFF-PA-10000788"/>
    <x v="1"/>
    <x v="10"/>
    <s v="Xerox 210"/>
    <n v="15.552"/>
    <n v="3"/>
    <n v="0.2"/>
    <n v="5.4432"/>
  </r>
  <r>
    <n v="3598"/>
    <x v="1785"/>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340"/>
    <d v="2011-09-14T00:00:00"/>
    <s v="Second Class"/>
    <s v="LC-17140"/>
    <s v="Logan Currie"/>
    <x v="0"/>
    <s v="United States"/>
    <s v="Philadelphia"/>
    <x v="9"/>
    <n v="19140"/>
    <x v="3"/>
    <s v="TEC-PH-10002549"/>
    <x v="2"/>
    <x v="7"/>
    <s v="Polycom SoundPoint IP 450 VoIP phone"/>
    <n v="135.51599999999999"/>
    <n v="1"/>
    <n v="0.4"/>
    <n v="-31.6204"/>
  </r>
  <r>
    <n v="3601"/>
    <x v="1786"/>
    <x v="3"/>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664"/>
    <d v="2011-11-24T00:00:00"/>
    <s v="Standard Class"/>
    <s v="RB-19330"/>
    <s v="Randy Bradley"/>
    <x v="0"/>
    <s v="United States"/>
    <s v="Philadelphia"/>
    <x v="9"/>
    <n v="19143"/>
    <x v="3"/>
    <s v="OFF-PA-10002137"/>
    <x v="1"/>
    <x v="10"/>
    <s v="Southworth 100% Résumé Paper, 24lb."/>
    <n v="12.448"/>
    <n v="2"/>
    <n v="0.2"/>
    <n v="3.89"/>
  </r>
  <r>
    <n v="3603"/>
    <x v="1787"/>
    <x v="2"/>
    <x v="664"/>
    <d v="2011-11-24T00:00:00"/>
    <s v="Standard Class"/>
    <s v="RB-19330"/>
    <s v="Randy Bradley"/>
    <x v="0"/>
    <s v="United States"/>
    <s v="Philadelphia"/>
    <x v="9"/>
    <n v="19143"/>
    <x v="3"/>
    <s v="FUR-CH-10004997"/>
    <x v="0"/>
    <x v="1"/>
    <s v="Hon Every-Day Series Multi-Task Chairs"/>
    <n v="657.93"/>
    <n v="5"/>
    <n v="0.3"/>
    <n v="-93.99"/>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4"/>
    <n v="3"/>
    <n v="0"/>
    <n v="13.4964"/>
  </r>
  <r>
    <n v="3608"/>
    <x v="1790"/>
    <x v="2"/>
    <x v="865"/>
    <d v="2011-09-28T00:00:00"/>
    <s v="Second Class"/>
    <s v="ST-20530"/>
    <s v="Shui Tom"/>
    <x v="0"/>
    <s v="United States"/>
    <s v="New York City"/>
    <x v="15"/>
    <n v="10035"/>
    <x v="3"/>
    <s v="OFF-BI-10002026"/>
    <x v="1"/>
    <x v="8"/>
    <s v="Avery Arch Ring Binders"/>
    <n v="139.44"/>
    <n v="3"/>
    <n v="0.2"/>
    <n v="47.061"/>
  </r>
  <r>
    <n v="3609"/>
    <x v="1791"/>
    <x v="2"/>
    <x v="582"/>
    <d v="2011-05-03T00:00:00"/>
    <s v="Standard Class"/>
    <s v="GB-14530"/>
    <s v="George Bell"/>
    <x v="1"/>
    <s v="United States"/>
    <s v="Newark"/>
    <x v="24"/>
    <n v="43055"/>
    <x v="3"/>
    <s v="OFF-LA-10001613"/>
    <x v="1"/>
    <x v="2"/>
    <s v="Avery File Folder Labels"/>
    <n v="6.9119999999999999"/>
    <n v="3"/>
    <n v="0.2"/>
    <n v="2.5055999999999998"/>
  </r>
  <r>
    <n v="3610"/>
    <x v="1791"/>
    <x v="2"/>
    <x v="582"/>
    <d v="2011-05-03T00:00:00"/>
    <s v="Standard Class"/>
    <s v="GB-14530"/>
    <s v="George Bell"/>
    <x v="1"/>
    <s v="United States"/>
    <s v="Newark"/>
    <x v="24"/>
    <n v="43055"/>
    <x v="3"/>
    <s v="OFF-ST-10002214"/>
    <x v="1"/>
    <x v="4"/>
    <s v="X-Rack File for Hanging Folders"/>
    <n v="27.096"/>
    <n v="3"/>
    <n v="0.2"/>
    <n v="2.0322"/>
  </r>
  <r>
    <n v="3611"/>
    <x v="1791"/>
    <x v="2"/>
    <x v="582"/>
    <d v="2011-05-03T00:00:00"/>
    <s v="Standard Class"/>
    <s v="GB-14530"/>
    <s v="George Bell"/>
    <x v="1"/>
    <s v="United States"/>
    <s v="Newark"/>
    <x v="24"/>
    <n v="43055"/>
    <x v="3"/>
    <s v="OFF-ST-10001128"/>
    <x v="1"/>
    <x v="4"/>
    <s v="Carina Mini System Audio Rack, Model AR050B"/>
    <n v="177.56800000000001"/>
    <n v="2"/>
    <n v="0.2"/>
    <n v="-37.733199999999997"/>
  </r>
  <r>
    <n v="3612"/>
    <x v="1792"/>
    <x v="0"/>
    <x v="896"/>
    <d v="2013-12-02T00:00:00"/>
    <s v="Second Class"/>
    <s v="NC-18535"/>
    <s v="Nick Crebassa"/>
    <x v="1"/>
    <s v="United States"/>
    <s v="Dallas"/>
    <x v="5"/>
    <n v="75217"/>
    <x v="2"/>
    <s v="TEC-AC-10004864"/>
    <x v="2"/>
    <x v="11"/>
    <s v="Memorex Micro Travel Drive 32 GB"/>
    <n v="58.415999999999997"/>
    <n v="2"/>
    <n v="0.2"/>
    <n v="16.794599999999999"/>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123"/>
    <d v="2014-11-22T00:00:00"/>
    <s v="First Class"/>
    <s v="SC-20770"/>
    <s v="Stewart Carmichael"/>
    <x v="1"/>
    <s v="United States"/>
    <s v="San Antonio"/>
    <x v="5"/>
    <n v="78207"/>
    <x v="2"/>
    <s v="OFF-AR-10001915"/>
    <x v="1"/>
    <x v="6"/>
    <s v="Peel-Off China Markers"/>
    <n v="31.776"/>
    <n v="4"/>
    <n v="0.2"/>
    <n v="8.7384000000000004"/>
  </r>
  <r>
    <n v="3617"/>
    <x v="1795"/>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d v="2013-09-30T00:00:00"/>
    <s v="Standard Class"/>
    <s v="SH-19975"/>
    <s v="Sally Hughsby"/>
    <x v="1"/>
    <s v="United States"/>
    <s v="Smyrna"/>
    <x v="18"/>
    <n v="37167"/>
    <x v="0"/>
    <s v="OFF-AR-10003727"/>
    <x v="1"/>
    <x v="6"/>
    <s v="Berol Giant Pencil Sharpener"/>
    <n v="40.776000000000003"/>
    <n v="3"/>
    <n v="0.2"/>
    <n v="4.5872999999999999"/>
  </r>
  <r>
    <n v="3622"/>
    <x v="1797"/>
    <x v="0"/>
    <x v="897"/>
    <d v="2013-09-30T00:00:00"/>
    <s v="Standard Class"/>
    <s v="SH-19975"/>
    <s v="Sally Hughsby"/>
    <x v="1"/>
    <s v="United States"/>
    <s v="Smyrna"/>
    <x v="18"/>
    <n v="37167"/>
    <x v="0"/>
    <s v="TEC-PH-10004071"/>
    <x v="2"/>
    <x v="7"/>
    <s v="PayAnywhere Card Reader"/>
    <n v="63.936"/>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5"/>
  </r>
  <r>
    <n v="3628"/>
    <x v="1799"/>
    <x v="3"/>
    <x v="240"/>
    <d v="2014-05-22T00:00:00"/>
    <s v="Second Class"/>
    <s v="BC-11125"/>
    <s v="Becky Castell"/>
    <x v="2"/>
    <s v="United States"/>
    <s v="San Francisco"/>
    <x v="1"/>
    <n v="94109"/>
    <x v="1"/>
    <s v="TEC-AC-10001465"/>
    <x v="2"/>
    <x v="11"/>
    <s v="SanDisk Cruzer 64 GB USB Flash Drive"/>
    <n v="36.32"/>
    <n v="1"/>
    <n v="0"/>
    <n v="10.896000000000001"/>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1999999999998"/>
    <n v="3"/>
    <n v="0.2"/>
    <n v="9.8010000000000002"/>
  </r>
  <r>
    <n v="3631"/>
    <x v="1801"/>
    <x v="3"/>
    <x v="200"/>
    <d v="2014-12-01T00:00:00"/>
    <s v="Standard Class"/>
    <s v="CC-12610"/>
    <s v="Corey Catlett"/>
    <x v="1"/>
    <s v="United States"/>
    <s v="Columbus"/>
    <x v="24"/>
    <n v="43229"/>
    <x v="3"/>
    <s v="OFF-AP-10004708"/>
    <x v="1"/>
    <x v="9"/>
    <s v="Fellowes Superior 10 Outlet Split Surge Protector"/>
    <n v="213.136"/>
    <n v="7"/>
    <n v="0.2"/>
    <n v="23.977799999999998"/>
  </r>
  <r>
    <n v="3632"/>
    <x v="1802"/>
    <x v="3"/>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898"/>
    <d v="2014-05-09T00:00:00"/>
    <s v="Second Class"/>
    <s v="DB-12970"/>
    <s v="Darren Budd"/>
    <x v="1"/>
    <s v="United States"/>
    <s v="Los Angeles"/>
    <x v="1"/>
    <n v="90004"/>
    <x v="1"/>
    <s v="OFF-ST-10000025"/>
    <x v="1"/>
    <x v="4"/>
    <s v="Fellowes Stor/Drawer Steel Plus Storage Drawers"/>
    <n v="763.44"/>
    <n v="8"/>
    <n v="0"/>
    <n v="45.806399999999996"/>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2000000000005"/>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d v="2013-11-15T00:00:00"/>
    <s v="Standard Class"/>
    <s v="PP-18955"/>
    <s v="Paul Prost"/>
    <x v="2"/>
    <s v="United States"/>
    <s v="Springfield"/>
    <x v="24"/>
    <n v="45503"/>
    <x v="3"/>
    <s v="OFF-AP-10002457"/>
    <x v="1"/>
    <x v="9"/>
    <s v="Eureka The Boss Plus 12-Amp Hard Box Upright Vacuum, Red"/>
    <n v="334.88"/>
    <n v="4"/>
    <n v="0.2"/>
    <n v="29.302"/>
  </r>
  <r>
    <n v="3639"/>
    <x v="1803"/>
    <x v="0"/>
    <x v="338"/>
    <d v="2013-11-15T00:00:00"/>
    <s v="Standard Class"/>
    <s v="PP-18955"/>
    <s v="Paul Prost"/>
    <x v="2"/>
    <s v="United States"/>
    <s v="Springfield"/>
    <x v="24"/>
    <n v="45503"/>
    <x v="3"/>
    <s v="FUR-FU-10000758"/>
    <x v="0"/>
    <x v="5"/>
    <s v="DAX Natural Wood-Tone Poster Frame"/>
    <n v="148.28800000000001"/>
    <n v="7"/>
    <n v="0.2"/>
    <n v="29.657599999999999"/>
  </r>
  <r>
    <n v="3640"/>
    <x v="1803"/>
    <x v="0"/>
    <x v="338"/>
    <d v="2013-11-15T00:00:00"/>
    <s v="Standard Class"/>
    <s v="PP-18955"/>
    <s v="Paul Prost"/>
    <x v="2"/>
    <s v="United States"/>
    <s v="Springfield"/>
    <x v="24"/>
    <n v="45503"/>
    <x v="3"/>
    <s v="OFF-PA-10000682"/>
    <x v="1"/>
    <x v="10"/>
    <s v="Xerox 1924"/>
    <n v="4.6239999999999997"/>
    <n v="1"/>
    <n v="0.2"/>
    <n v="1.6761999999999999"/>
  </r>
  <r>
    <n v="3641"/>
    <x v="1803"/>
    <x v="0"/>
    <x v="338"/>
    <d v="2013-11-15T00:00:00"/>
    <s v="Standard Class"/>
    <s v="PP-18955"/>
    <s v="Paul Prost"/>
    <x v="2"/>
    <s v="United States"/>
    <s v="Springfield"/>
    <x v="24"/>
    <n v="45503"/>
    <x v="3"/>
    <s v="TEC-AC-10002550"/>
    <x v="2"/>
    <x v="11"/>
    <s v="Memorex 25GB 6X Branded Blu-Ray Recordable Disc, 30/Pack"/>
    <n v="178.92"/>
    <n v="7"/>
    <n v="0.2"/>
    <n v="-29.0745"/>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399999999998"/>
    <n v="2"/>
    <n v="0.2"/>
    <n v="152.495"/>
  </r>
  <r>
    <n v="3644"/>
    <x v="1804"/>
    <x v="2"/>
    <x v="414"/>
    <d v="2011-12-23T00:00:00"/>
    <s v="Second Class"/>
    <s v="MC-17845"/>
    <s v="Michael Chen"/>
    <x v="0"/>
    <s v="United States"/>
    <s v="Los Angeles"/>
    <x v="1"/>
    <n v="90008"/>
    <x v="1"/>
    <s v="OFF-AR-10001725"/>
    <x v="1"/>
    <x v="6"/>
    <s v="Boston Home &amp; Office Model 2000 Electric Pencil Sharpeners"/>
    <n v="47.3"/>
    <n v="2"/>
    <n v="0"/>
    <n v="12.298"/>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39"/>
    <d v="2011-07-27T00:00:00"/>
    <s v="Second Class"/>
    <s v="VF-21715"/>
    <s v="Vicky Freymann"/>
    <x v="2"/>
    <s v="United States"/>
    <s v="Los Angeles"/>
    <x v="1"/>
    <n v="90045"/>
    <x v="1"/>
    <s v="OFF-PA-10002195"/>
    <x v="1"/>
    <x v="10"/>
    <s v="Xerox 1966"/>
    <n v="6.48"/>
    <n v="1"/>
    <n v="0"/>
    <n v="3.1751999999999998"/>
  </r>
  <r>
    <n v="3648"/>
    <x v="1805"/>
    <x v="2"/>
    <x v="739"/>
    <d v="2011-07-27T00:00:00"/>
    <s v="Second Class"/>
    <s v="VF-21715"/>
    <s v="Vicky Freymann"/>
    <x v="2"/>
    <s v="United States"/>
    <s v="Los Angeles"/>
    <x v="1"/>
    <n v="90045"/>
    <x v="1"/>
    <s v="OFF-SU-10002522"/>
    <x v="1"/>
    <x v="14"/>
    <s v="Acme Kleen Earth Office Shears"/>
    <n v="15.52"/>
    <n v="4"/>
    <n v="0"/>
    <n v="4.5007999999999999"/>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d v="2012-11-27T00:00:00"/>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
    <n v="2"/>
    <n v="0.2"/>
    <n v="-21.294"/>
  </r>
  <r>
    <n v="3657"/>
    <x v="1810"/>
    <x v="3"/>
    <x v="565"/>
    <d v="2014-09-15T00:00:00"/>
    <s v="Standard Class"/>
    <s v="DB-13555"/>
    <s v="Dorothy Badders"/>
    <x v="1"/>
    <s v="United States"/>
    <s v="Dublin"/>
    <x v="24"/>
    <n v="43017"/>
    <x v="3"/>
    <s v="TEC-AC-10002558"/>
    <x v="2"/>
    <x v="11"/>
    <s v="Imation Swivel Flash Drive USB flash drive - 8 GB"/>
    <n v="9.0960000000000001"/>
    <n v="1"/>
    <n v="0.2"/>
    <n v="1.7055"/>
  </r>
  <r>
    <n v="3658"/>
    <x v="1811"/>
    <x v="1"/>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899"/>
    <d v="2012-03-17T00:00:00"/>
    <s v="Standard Class"/>
    <s v="EB-13750"/>
    <s v="Edward Becker"/>
    <x v="1"/>
    <s v="United States"/>
    <s v="Plantation"/>
    <x v="2"/>
    <n v="33317"/>
    <x v="0"/>
    <s v="FUR-FU-10003194"/>
    <x v="0"/>
    <x v="5"/>
    <s v="Eldon Expressions Desk Accessory, Wood Pencil Holder, Oak"/>
    <n v="30.88"/>
    <n v="4"/>
    <n v="0.2"/>
    <n v="3.86"/>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96"/>
  </r>
  <r>
    <n v="3662"/>
    <x v="1813"/>
    <x v="0"/>
    <x v="900"/>
    <d v="2013-06-16T00:00:00"/>
    <s v="Second Class"/>
    <s v="SC-20050"/>
    <s v="Sample Company A"/>
    <x v="2"/>
    <s v="United States"/>
    <s v="Jackson"/>
    <x v="12"/>
    <n v="49201"/>
    <x v="2"/>
    <s v="TEC-PH-10003484"/>
    <x v="2"/>
    <x v="7"/>
    <s v="Ooma Telo VoIP Home Phone System"/>
    <n v="377.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200000000001"/>
  </r>
  <r>
    <n v="3665"/>
    <x v="1815"/>
    <x v="2"/>
    <x v="589"/>
    <d v="2011-12-13T00:00:00"/>
    <s v="Standard Class"/>
    <s v="TB-21250"/>
    <s v="Tim Brockman"/>
    <x v="0"/>
    <s v="United States"/>
    <s v="Salem"/>
    <x v="21"/>
    <n v="97301"/>
    <x v="1"/>
    <s v="OFF-LA-10001569"/>
    <x v="1"/>
    <x v="2"/>
    <s v="Avery 499"/>
    <n v="27.888000000000002"/>
    <n v="7"/>
    <n v="0.2"/>
    <n v="9.0635999999999992"/>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d v="2011-12-13T00:00:00"/>
    <s v="Standard Class"/>
    <s v="TB-21250"/>
    <s v="Tim Brockman"/>
    <x v="0"/>
    <s v="United States"/>
    <s v="Salem"/>
    <x v="21"/>
    <n v="97301"/>
    <x v="1"/>
    <s v="TEC-PH-10003095"/>
    <x v="2"/>
    <x v="7"/>
    <s v="Samsung HM1900 Bluetooth Headset"/>
    <n v="52.68"/>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
  </r>
  <r>
    <n v="3669"/>
    <x v="1815"/>
    <x v="2"/>
    <x v="589"/>
    <d v="2011-12-13T00:00:00"/>
    <s v="Standard Class"/>
    <s v="TB-21250"/>
    <s v="Tim Brockman"/>
    <x v="0"/>
    <s v="United States"/>
    <s v="Salem"/>
    <x v="21"/>
    <n v="97301"/>
    <x v="1"/>
    <s v="TEC-AC-10004227"/>
    <x v="2"/>
    <x v="11"/>
    <s v="SanDisk Ultra 16 GB MicroSDHC Class 10 Memory Card"/>
    <n v="103.92"/>
    <n v="10"/>
    <n v="0.2"/>
    <n v="-18.186"/>
  </r>
  <r>
    <n v="3670"/>
    <x v="1815"/>
    <x v="2"/>
    <x v="589"/>
    <d v="2011-12-13T00:00:00"/>
    <s v="Standard Class"/>
    <s v="TB-21250"/>
    <s v="Tim Brockman"/>
    <x v="0"/>
    <s v="United States"/>
    <s v="Salem"/>
    <x v="21"/>
    <n v="97301"/>
    <x v="1"/>
    <s v="OFF-LA-10004409"/>
    <x v="1"/>
    <x v="2"/>
    <s v="Avery 492"/>
    <n v="11.52"/>
    <n v="5"/>
    <n v="0.2"/>
    <n v="3.7440000000000002"/>
  </r>
  <r>
    <n v="3671"/>
    <x v="1815"/>
    <x v="2"/>
    <x v="589"/>
    <d v="2011-12-13T00:00:00"/>
    <s v="Standard Class"/>
    <s v="TB-21250"/>
    <s v="Tim Brockman"/>
    <x v="0"/>
    <s v="United States"/>
    <s v="Salem"/>
    <x v="21"/>
    <n v="97301"/>
    <x v="1"/>
    <s v="OFF-PA-10001569"/>
    <x v="1"/>
    <x v="10"/>
    <s v="Xerox 232"/>
    <n v="10.368"/>
    <n v="2"/>
    <n v="0.2"/>
    <n v="3.6288"/>
  </r>
  <r>
    <n v="3672"/>
    <x v="1815"/>
    <x v="2"/>
    <x v="589"/>
    <d v="2011-12-13T00:00:00"/>
    <s v="Standard Class"/>
    <s v="TB-21250"/>
    <s v="Tim Brockman"/>
    <x v="0"/>
    <s v="United States"/>
    <s v="Salem"/>
    <x v="21"/>
    <n v="97301"/>
    <x v="1"/>
    <s v="OFF-ST-10001031"/>
    <x v="1"/>
    <x v="4"/>
    <s v="Adjustable Personal File Tote"/>
    <n v="39.072000000000003"/>
    <n v="3"/>
    <n v="0.2"/>
    <n v="2.9304000000000001"/>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
    <n v="6"/>
    <n v="0.7"/>
    <n v="-100.92"/>
  </r>
  <r>
    <n v="3675"/>
    <x v="1817"/>
    <x v="3"/>
    <x v="44"/>
    <d v="2014-11-12T00:00:00"/>
    <s v="Standard Class"/>
    <s v="ML-17410"/>
    <s v="Maris LaWare"/>
    <x v="0"/>
    <s v="United States"/>
    <s v="Philadelphia"/>
    <x v="9"/>
    <n v="19143"/>
    <x v="3"/>
    <s v="FUR-CH-10003774"/>
    <x v="0"/>
    <x v="1"/>
    <s v="Global Wood Trimmed Manager's Task Chair, Khaki"/>
    <n v="127.372"/>
    <n v="2"/>
    <n v="0.3"/>
    <n v="-30.933199999999999"/>
  </r>
  <r>
    <n v="3676"/>
    <x v="1817"/>
    <x v="3"/>
    <x v="44"/>
    <d v="2014-11-12T00:00:00"/>
    <s v="Standard Class"/>
    <s v="ML-17410"/>
    <s v="Maris LaWare"/>
    <x v="0"/>
    <s v="United States"/>
    <s v="Philadelphia"/>
    <x v="9"/>
    <n v="19143"/>
    <x v="3"/>
    <s v="OFF-PA-10000157"/>
    <x v="1"/>
    <x v="10"/>
    <s v="Xerox 191"/>
    <n v="47.951999999999998"/>
    <n v="3"/>
    <n v="0.2"/>
    <n v="16.183800000000002"/>
  </r>
  <r>
    <n v="3677"/>
    <x v="1818"/>
    <x v="1"/>
    <x v="901"/>
    <d v="2012-12-09T00:00:00"/>
    <s v="Standard Class"/>
    <s v="MH-17620"/>
    <s v="Matt Hagelstein"/>
    <x v="1"/>
    <s v="United States"/>
    <s v="San Diego"/>
    <x v="1"/>
    <n v="92105"/>
    <x v="1"/>
    <s v="FUR-FU-10004090"/>
    <x v="0"/>
    <x v="5"/>
    <s v="Executive Impressions 14&quot; Contract Wall Clock"/>
    <n v="44.46"/>
    <n v="2"/>
    <n v="0"/>
    <n v="14.671799999999999"/>
  </r>
  <r>
    <n v="3678"/>
    <x v="1819"/>
    <x v="1"/>
    <x v="584"/>
    <d v="2012-07-14T00:00:00"/>
    <s v="Standard Class"/>
    <s v="BT-11680"/>
    <s v="Brian Thompson"/>
    <x v="0"/>
    <s v="United States"/>
    <s v="Clinton"/>
    <x v="39"/>
    <n v="20735"/>
    <x v="3"/>
    <s v="OFF-FA-10002763"/>
    <x v="1"/>
    <x v="13"/>
    <s v="Advantus Map Pennant Flags and Round Head Tacks"/>
    <n v="15.8"/>
    <n v="4"/>
    <n v="0"/>
    <n v="5.056"/>
  </r>
  <r>
    <n v="3679"/>
    <x v="1819"/>
    <x v="1"/>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599999999998"/>
  </r>
  <r>
    <n v="3684"/>
    <x v="1819"/>
    <x v="1"/>
    <x v="584"/>
    <d v="2012-07-14T00:00:00"/>
    <s v="Standard Class"/>
    <s v="BT-11680"/>
    <s v="Brian Thompson"/>
    <x v="0"/>
    <s v="United States"/>
    <s v="Clinton"/>
    <x v="39"/>
    <n v="20735"/>
    <x v="3"/>
    <s v="OFF-BI-10004001"/>
    <x v="1"/>
    <x v="8"/>
    <s v="GBC Recycled VeloBinder Covers"/>
    <n v="153.36000000000001"/>
    <n v="9"/>
    <n v="0"/>
    <n v="70.545599999999993"/>
  </r>
  <r>
    <n v="3685"/>
    <x v="1819"/>
    <x v="1"/>
    <x v="584"/>
    <d v="2012-07-14T00:00:00"/>
    <s v="Standard Class"/>
    <s v="BT-11680"/>
    <s v="Brian Thompson"/>
    <x v="0"/>
    <s v="United States"/>
    <s v="Clinton"/>
    <x v="39"/>
    <n v="20735"/>
    <x v="3"/>
    <s v="OFF-BI-10001634"/>
    <x v="1"/>
    <x v="8"/>
    <s v="Wilson Jones Active Use Binders"/>
    <n v="43.68"/>
    <n v="6"/>
    <n v="0"/>
    <n v="21.403199999999998"/>
  </r>
  <r>
    <n v="3686"/>
    <x v="1819"/>
    <x v="1"/>
    <x v="584"/>
    <d v="2012-07-14T00:00:00"/>
    <s v="Standard Class"/>
    <s v="BT-11680"/>
    <s v="Brian Thompson"/>
    <x v="0"/>
    <s v="United States"/>
    <s v="Clinton"/>
    <x v="39"/>
    <n v="20735"/>
    <x v="3"/>
    <s v="OFF-ST-10003722"/>
    <x v="1"/>
    <x v="4"/>
    <s v="Project Tote Personal File"/>
    <n v="98.21"/>
    <n v="7"/>
    <n v="0"/>
    <n v="28.480899999999998"/>
  </r>
  <r>
    <n v="3687"/>
    <x v="1820"/>
    <x v="0"/>
    <x v="180"/>
    <d v="2013-12-20T00:00:00"/>
    <s v="Standard Class"/>
    <s v="JC-15340"/>
    <s v="Jasper Cacioppo"/>
    <x v="0"/>
    <s v="United States"/>
    <s v="Riverside"/>
    <x v="1"/>
    <n v="92503"/>
    <x v="1"/>
    <s v="OFF-AR-10004757"/>
    <x v="1"/>
    <x v="6"/>
    <s v="Crayola Colored Pencils"/>
    <n v="9.84"/>
    <n v="3"/>
    <n v="0"/>
    <n v="3.2471999999999999"/>
  </r>
  <r>
    <n v="3688"/>
    <x v="1821"/>
    <x v="0"/>
    <x v="244"/>
    <d v="2013-05-25T00:00:00"/>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11-02T00:00:00"/>
    <s v="Second Class"/>
    <s v="FA-14230"/>
    <s v="Frank Atkinson"/>
    <x v="1"/>
    <s v="United States"/>
    <s v="Denver"/>
    <x v="22"/>
    <n v="80219"/>
    <x v="1"/>
    <s v="TEC-MA-10000597"/>
    <x v="2"/>
    <x v="15"/>
    <s v="Lexmark S315 Color Inkjet Printer"/>
    <n v="59.994"/>
    <n v="2"/>
    <n v="0.7"/>
    <n v="-45.995399999999997"/>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6000000000001"/>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40000000000006"/>
    <n v="6"/>
    <n v="0"/>
    <n v="32.604599999999998"/>
  </r>
  <r>
    <n v="3697"/>
    <x v="1824"/>
    <x v="0"/>
    <x v="680"/>
    <d v="2013-10-21T00:00:00"/>
    <s v="Standard Class"/>
    <s v="QJ-19255"/>
    <s v="Quincy Jones"/>
    <x v="1"/>
    <s v="United States"/>
    <s v="Springfield"/>
    <x v="17"/>
    <n v="22153"/>
    <x v="0"/>
    <s v="OFF-AP-10000696"/>
    <x v="1"/>
    <x v="9"/>
    <s v="Holmes Odor Grabber"/>
    <n v="43.26"/>
    <n v="3"/>
    <n v="0"/>
    <n v="14.275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01"/>
  </r>
  <r>
    <n v="3700"/>
    <x v="1827"/>
    <x v="3"/>
    <x v="38"/>
    <d v="2014-11-19T00:00:00"/>
    <s v="Second Class"/>
    <s v="AD-10180"/>
    <s v="Alan Dominguez"/>
    <x v="2"/>
    <s v="United States"/>
    <s v="Yonkers"/>
    <x v="15"/>
    <n v="10701"/>
    <x v="3"/>
    <s v="TEC-AC-10004114"/>
    <x v="2"/>
    <x v="11"/>
    <s v="KeyTronic 6101 Series - Keyboard - Black"/>
    <n v="163.96"/>
    <n v="4"/>
    <n v="0"/>
    <n v="70.502799999999993"/>
  </r>
  <r>
    <n v="3701"/>
    <x v="1828"/>
    <x v="3"/>
    <x v="165"/>
    <d v="2014-12-30T00:00:00"/>
    <s v="Standard Class"/>
    <s v="AC-10615"/>
    <s v="Ann Chong"/>
    <x v="1"/>
    <s v="United States"/>
    <s v="Rochester"/>
    <x v="15"/>
    <n v="14609"/>
    <x v="3"/>
    <s v="FUR-FU-10001602"/>
    <x v="0"/>
    <x v="5"/>
    <s v="Eldon Delta Triangular Chair Mat, 52&quot; x 58&quot;, Clear"/>
    <n v="37.93"/>
    <n v="1"/>
    <n v="0"/>
    <n v="6.8273999999999999"/>
  </r>
  <r>
    <n v="3702"/>
    <x v="1829"/>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385"/>
    <d v="2012-06-19T00:00:00"/>
    <s v="Standard Class"/>
    <s v="DH-13075"/>
    <s v="Dave Hallsten"/>
    <x v="1"/>
    <s v="United States"/>
    <s v="Decatur"/>
    <x v="19"/>
    <n v="35601"/>
    <x v="0"/>
    <s v="OFF-AR-10004269"/>
    <x v="1"/>
    <x v="6"/>
    <s v="Newell 31"/>
    <n v="24.78"/>
    <n v="6"/>
    <n v="0"/>
    <n v="6.9383999999999997"/>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
    <n v="5"/>
    <n v="0"/>
    <n v="15.552"/>
  </r>
  <r>
    <n v="3707"/>
    <x v="1831"/>
    <x v="3"/>
    <x v="257"/>
    <d v="2014-03-23T00:00:00"/>
    <s v="Standard Class"/>
    <s v="EN-13780"/>
    <s v="Edward Nazzal"/>
    <x v="0"/>
    <s v="United States"/>
    <s v="Dallas"/>
    <x v="5"/>
    <n v="75220"/>
    <x v="2"/>
    <s v="OFF-AR-10001915"/>
    <x v="1"/>
    <x v="6"/>
    <s v="Peel-Off China Markers"/>
    <n v="23.832000000000001"/>
    <n v="3"/>
    <n v="0.2"/>
    <n v="6.5537999999999998"/>
  </r>
  <r>
    <n v="3708"/>
    <x v="1832"/>
    <x v="2"/>
    <x v="533"/>
    <d v="2011-11-27T00:00:00"/>
    <s v="Standard Class"/>
    <s v="SS-20140"/>
    <s v="Saphhira Shifley"/>
    <x v="1"/>
    <s v="United States"/>
    <s v="Mesquite"/>
    <x v="5"/>
    <n v="75150"/>
    <x v="2"/>
    <s v="FUR-FU-10001940"/>
    <x v="0"/>
    <x v="5"/>
    <s v="Staples"/>
    <n v="6.3680000000000003"/>
    <n v="2"/>
    <n v="0.6"/>
    <n v="-2.5472000000000001"/>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d v="2011-11-27T00:00:00"/>
    <s v="Standard Class"/>
    <s v="SS-20140"/>
    <s v="Saphhira Shifley"/>
    <x v="1"/>
    <s v="United States"/>
    <s v="Mesquite"/>
    <x v="5"/>
    <n v="75150"/>
    <x v="2"/>
    <s v="TEC-AC-10003709"/>
    <x v="2"/>
    <x v="11"/>
    <s v="Maxell 4.7GB DVD-R 5/Pack"/>
    <n v="5.5439999999999996"/>
    <n v="7"/>
    <n v="0.2"/>
    <n v="1.6632"/>
  </r>
  <r>
    <n v="3711"/>
    <x v="1833"/>
    <x v="3"/>
    <x v="453"/>
    <d v="2014-10-18T00:00:00"/>
    <s v="First Class"/>
    <s v="RS-19765"/>
    <s v="Roland Schwarz"/>
    <x v="1"/>
    <s v="United States"/>
    <s v="Los Angeles"/>
    <x v="1"/>
    <n v="90045"/>
    <x v="1"/>
    <s v="FUR-TA-10001705"/>
    <x v="0"/>
    <x v="3"/>
    <s v="Bush Advantage Collection Round Conference Table"/>
    <n v="510.24"/>
    <n v="3"/>
    <n v="0.2"/>
    <n v="6.3780000000000001"/>
  </r>
  <r>
    <n v="3712"/>
    <x v="1833"/>
    <x v="3"/>
    <x v="453"/>
    <d v="2014-10-18T00:00:00"/>
    <s v="First Class"/>
    <s v="RS-19765"/>
    <s v="Roland Schwarz"/>
    <x v="1"/>
    <s v="United States"/>
    <s v="Los Angeles"/>
    <x v="1"/>
    <n v="90045"/>
    <x v="1"/>
    <s v="OFF-PA-10000675"/>
    <x v="1"/>
    <x v="10"/>
    <s v="Xerox 1919"/>
    <n v="204.95"/>
    <n v="5"/>
    <n v="0"/>
    <n v="100.4255"/>
  </r>
  <r>
    <n v="3713"/>
    <x v="1834"/>
    <x v="3"/>
    <x v="81"/>
    <d v="2014-04-25T00:00:00"/>
    <s v="First Class"/>
    <s v="JW-15955"/>
    <s v="Joni Wasserman"/>
    <x v="0"/>
    <s v="United States"/>
    <s v="Seattle"/>
    <x v="4"/>
    <n v="98103"/>
    <x v="1"/>
    <s v="TEC-AC-10000521"/>
    <x v="2"/>
    <x v="11"/>
    <s v="Verbatim Slim CD and DVD Storage Cases, 50/Pack"/>
    <n v="11.54"/>
    <n v="1"/>
    <n v="0"/>
    <n v="3.4620000000000002"/>
  </r>
  <r>
    <n v="3714"/>
    <x v="1834"/>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148"/>
    <d v="2014-06-03T00:00:00"/>
    <s v="Standard Class"/>
    <s v="JO-15550"/>
    <s v="Jesus Ocampo"/>
    <x v="2"/>
    <s v="United States"/>
    <s v="Omaha"/>
    <x v="8"/>
    <n v="68104"/>
    <x v="2"/>
    <s v="OFF-FA-10004395"/>
    <x v="1"/>
    <x v="13"/>
    <s v="Plymouth Boxed Rubber Bands by Plymouth"/>
    <n v="23.55"/>
    <n v="5"/>
    <n v="0"/>
    <n v="1.1775"/>
  </r>
  <r>
    <n v="3718"/>
    <x v="1837"/>
    <x v="0"/>
    <x v="251"/>
    <d v="2013-09-24T00:00:00"/>
    <s v="Standard Class"/>
    <s v="TP-21130"/>
    <s v="Theone Pippenger"/>
    <x v="0"/>
    <s v="United States"/>
    <s v="Columbus"/>
    <x v="32"/>
    <n v="31907"/>
    <x v="0"/>
    <s v="OFF-SU-10003002"/>
    <x v="1"/>
    <x v="14"/>
    <s v="Letter Slitter"/>
    <n v="5.04"/>
    <n v="2"/>
    <n v="0"/>
    <n v="0.1512"/>
  </r>
  <r>
    <n v="3719"/>
    <x v="1837"/>
    <x v="0"/>
    <x v="251"/>
    <d v="2013-09-24T00:00:00"/>
    <s v="Standard Class"/>
    <s v="TP-21130"/>
    <s v="Theone Pippenger"/>
    <x v="0"/>
    <s v="United States"/>
    <s v="Columbus"/>
    <x v="32"/>
    <n v="31907"/>
    <x v="0"/>
    <s v="TEC-AC-10002926"/>
    <x v="2"/>
    <x v="11"/>
    <s v="Logitech Wireless Marathon Mouse M705"/>
    <n v="249.95"/>
    <n v="5"/>
    <n v="0"/>
    <n v="107.4785"/>
  </r>
  <r>
    <n v="3720"/>
    <x v="1838"/>
    <x v="0"/>
    <x v="42"/>
    <d v="2013-09-24T00:00:00"/>
    <s v="Standard Class"/>
    <s v="BS-11590"/>
    <s v="Brendan Sweed"/>
    <x v="1"/>
    <s v="United States"/>
    <s v="Columbus"/>
    <x v="14"/>
    <n v="47201"/>
    <x v="2"/>
    <s v="OFF-AR-10002656"/>
    <x v="1"/>
    <x v="6"/>
    <s v="Sanford Liquid Accent Highlighters"/>
    <n v="33.4"/>
    <n v="5"/>
    <n v="0"/>
    <n v="12.358000000000001"/>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20000000000002"/>
  </r>
  <r>
    <n v="3724"/>
    <x v="1841"/>
    <x v="2"/>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55"/>
    <d v="2014-04-06T00:00:00"/>
    <s v="First Class"/>
    <s v="SA-20830"/>
    <s v="Sue Ann Reed"/>
    <x v="0"/>
    <s v="United States"/>
    <s v="Chicago"/>
    <x v="10"/>
    <n v="60653"/>
    <x v="2"/>
    <s v="OFF-AR-10003045"/>
    <x v="1"/>
    <x v="6"/>
    <s v="Prang Colored Pencils"/>
    <n v="7.056"/>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9"/>
  </r>
  <r>
    <n v="3729"/>
    <x v="1844"/>
    <x v="0"/>
    <x v="410"/>
    <d v="2013-06-12T00:00:00"/>
    <s v="Standard Class"/>
    <s v="JL-15235"/>
    <s v="Janet Lee"/>
    <x v="0"/>
    <s v="United States"/>
    <s v="Newark"/>
    <x v="13"/>
    <n v="19711"/>
    <x v="3"/>
    <s v="OFF-LA-10000407"/>
    <x v="1"/>
    <x v="2"/>
    <s v="Avery White Multi-Purpose Labels"/>
    <n v="14.94"/>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
  </r>
  <r>
    <n v="3733"/>
    <x v="1845"/>
    <x v="1"/>
    <x v="227"/>
    <d v="2012-09-23T00:00:00"/>
    <s v="Standard Class"/>
    <s v="KH-16630"/>
    <s v="Ken Heidel"/>
    <x v="1"/>
    <s v="United States"/>
    <s v="Clinton"/>
    <x v="39"/>
    <n v="20735"/>
    <x v="3"/>
    <s v="TEC-PH-10000895"/>
    <x v="2"/>
    <x v="7"/>
    <s v="Polycom VVX 310 VoIP phone"/>
    <n v="1259.93"/>
    <n v="7"/>
    <n v="0"/>
    <n v="327.5817999999999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03-12T00:00:00"/>
    <s v="Second Class"/>
    <s v="RM-19750"/>
    <s v="Roland Murray"/>
    <x v="0"/>
    <s v="United States"/>
    <s v="New York City"/>
    <x v="15"/>
    <n v="10011"/>
    <x v="3"/>
    <s v="OFF-PA-10002254"/>
    <x v="1"/>
    <x v="10"/>
    <s v="Xerox 1883"/>
    <n v="26.38"/>
    <n v="1"/>
    <n v="0"/>
    <n v="12.1348"/>
  </r>
  <r>
    <n v="3736"/>
    <x v="1846"/>
    <x v="3"/>
    <x v="904"/>
    <d v="2014-03-12T00:00:00"/>
    <s v="Second Class"/>
    <s v="RM-19750"/>
    <s v="Roland Murray"/>
    <x v="0"/>
    <s v="United States"/>
    <s v="New York City"/>
    <x v="15"/>
    <n v="10011"/>
    <x v="3"/>
    <s v="FUR-FU-10002554"/>
    <x v="0"/>
    <x v="5"/>
    <s v="Westinghouse Floor Lamp with Metal Mesh Shade, Black"/>
    <n v="71.97"/>
    <n v="3"/>
    <n v="0"/>
    <n v="16.553100000000001"/>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600000000001"/>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
    <n v="3"/>
    <n v="0"/>
    <n v="3.7919999999999998"/>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60000000000007"/>
  </r>
  <r>
    <n v="3752"/>
    <x v="1852"/>
    <x v="3"/>
    <x v="151"/>
    <d v="2014-08-30T00:00:00"/>
    <s v="Second Class"/>
    <s v="DR-12880"/>
    <s v="Dan Reichenbach"/>
    <x v="1"/>
    <s v="United States"/>
    <s v="Inglewood"/>
    <x v="1"/>
    <n v="90301"/>
    <x v="1"/>
    <s v="FUR-CH-10004886"/>
    <x v="0"/>
    <x v="1"/>
    <s v="Bevis Steel Folding Chairs"/>
    <n v="230.28"/>
    <n v="3"/>
    <n v="0.2"/>
    <n v="23.027999999999999"/>
  </r>
  <r>
    <n v="3753"/>
    <x v="1852"/>
    <x v="3"/>
    <x v="151"/>
    <d v="2014-08-30T00:00:00"/>
    <s v="Second Class"/>
    <s v="DR-12880"/>
    <s v="Dan Reichenbach"/>
    <x v="1"/>
    <s v="United States"/>
    <s v="Inglewood"/>
    <x v="1"/>
    <n v="90301"/>
    <x v="1"/>
    <s v="OFF-PA-10001289"/>
    <x v="1"/>
    <x v="10"/>
    <s v="White Computer Printout Paper by Universal"/>
    <n v="116.28"/>
    <n v="3"/>
    <n v="0"/>
    <n v="56.977200000000003"/>
  </r>
  <r>
    <n v="3754"/>
    <x v="1852"/>
    <x v="3"/>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151"/>
    <d v="2014-08-30T00:00:00"/>
    <s v="Second Class"/>
    <s v="DR-12880"/>
    <s v="Dan Reichenbach"/>
    <x v="1"/>
    <s v="United States"/>
    <s v="Inglewood"/>
    <x v="1"/>
    <n v="90301"/>
    <x v="1"/>
    <s v="OFF-ST-10001370"/>
    <x v="1"/>
    <x v="4"/>
    <s v="Sensible Storage WireTech Storage Systems"/>
    <n v="354.9"/>
    <n v="5"/>
    <n v="0"/>
    <n v="17.745000000000001"/>
  </r>
  <r>
    <n v="3756"/>
    <x v="1853"/>
    <x v="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3-05T00:00:00"/>
    <s v="Standard Class"/>
    <s v="LC-16870"/>
    <s v="Lena Cacioppo"/>
    <x v="0"/>
    <s v="United States"/>
    <s v="Newark"/>
    <x v="24"/>
    <n v="43055"/>
    <x v="3"/>
    <s v="OFF-AR-10001615"/>
    <x v="1"/>
    <x v="6"/>
    <s v="Newell 34"/>
    <n v="111.104"/>
    <n v="7"/>
    <n v="0.2"/>
    <n v="8.3328000000000007"/>
  </r>
  <r>
    <n v="3759"/>
    <x v="1855"/>
    <x v="1"/>
    <x v="227"/>
    <d v="2012-09-23T00:00:00"/>
    <s v="Standard Class"/>
    <s v="GB-14530"/>
    <s v="George Bell"/>
    <x v="1"/>
    <s v="United States"/>
    <s v="Los Angeles"/>
    <x v="1"/>
    <n v="90049"/>
    <x v="1"/>
    <s v="OFF-AR-10003602"/>
    <x v="1"/>
    <x v="6"/>
    <s v="Quartet Omega Colored Chalk, 12/Pack"/>
    <n v="11.68"/>
    <n v="2"/>
    <n v="0"/>
    <n v="5.4896000000000003"/>
  </r>
  <r>
    <n v="3760"/>
    <x v="1855"/>
    <x v="1"/>
    <x v="227"/>
    <d v="2012-09-23T00:00:00"/>
    <s v="Standard Class"/>
    <s v="GB-14530"/>
    <s v="George Bell"/>
    <x v="1"/>
    <s v="United States"/>
    <s v="Los Angeles"/>
    <x v="1"/>
    <n v="90049"/>
    <x v="1"/>
    <s v="OFF-SU-10004782"/>
    <x v="1"/>
    <x v="14"/>
    <s v="Elite 5&quot; Scissors"/>
    <n v="16.899999999999999"/>
    <n v="2"/>
    <n v="0"/>
    <n v="5.07"/>
  </r>
  <r>
    <n v="3761"/>
    <x v="1855"/>
    <x v="1"/>
    <x v="227"/>
    <d v="2012-09-23T00:00:00"/>
    <s v="Standard Class"/>
    <s v="GB-14530"/>
    <s v="George Bell"/>
    <x v="1"/>
    <s v="United States"/>
    <s v="Los Angeles"/>
    <x v="1"/>
    <n v="90049"/>
    <x v="1"/>
    <s v="FUR-FU-10001591"/>
    <x v="0"/>
    <x v="5"/>
    <s v="Advantus Panel Wall Certificate Holder - 8.5x11"/>
    <n v="24.4"/>
    <n v="2"/>
    <n v="0"/>
    <n v="10.247999999999999"/>
  </r>
  <r>
    <n v="3762"/>
    <x v="1856"/>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572"/>
    <d v="2013-08-19T00:00:00"/>
    <s v="Second Class"/>
    <s v="TS-21160"/>
    <s v="Theresa Swint"/>
    <x v="1"/>
    <s v="United States"/>
    <s v="West Allis"/>
    <x v="6"/>
    <n v="53214"/>
    <x v="2"/>
    <s v="FUR-BO-10001337"/>
    <x v="0"/>
    <x v="0"/>
    <s v="O'Sullivan Living Dimensions 2-Shelf Bookcases"/>
    <n v="241.96"/>
    <n v="2"/>
    <n v="0"/>
    <n v="24.196000000000002"/>
  </r>
  <r>
    <n v="3764"/>
    <x v="1857"/>
    <x v="0"/>
    <x v="572"/>
    <d v="2013-08-19T00:00:00"/>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d v="2013-03-26T00:00:00"/>
    <s v="Standard Class"/>
    <s v="DM-12955"/>
    <s v="Dario Medina"/>
    <x v="1"/>
    <s v="United States"/>
    <s v="Houston"/>
    <x v="5"/>
    <n v="77036"/>
    <x v="2"/>
    <s v="FUR-TA-10004767"/>
    <x v="0"/>
    <x v="3"/>
    <s v="Safco Drafting Table"/>
    <n v="99.372"/>
    <n v="2"/>
    <n v="0.3"/>
    <n v="-1.4196"/>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
    <n v="5"/>
    <n v="0.2"/>
    <n v="11.996"/>
  </r>
  <r>
    <n v="3769"/>
    <x v="1861"/>
    <x v="2"/>
    <x v="757"/>
    <d v="2011-12-20T00:00:00"/>
    <s v="Second Class"/>
    <s v="KB-16585"/>
    <s v="Ken Black"/>
    <x v="1"/>
    <s v="United States"/>
    <s v="Hialeah"/>
    <x v="2"/>
    <n v="33012"/>
    <x v="0"/>
    <s v="FUR-CH-10000988"/>
    <x v="0"/>
    <x v="1"/>
    <s v="Hon Olson Stacker Stools"/>
    <n v="1013.832"/>
    <n v="9"/>
    <n v="0.2"/>
    <n v="101.3832"/>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
  </r>
  <r>
    <n v="3772"/>
    <x v="1863"/>
    <x v="0"/>
    <x v="536"/>
    <d v="2013-05-18T00:00:00"/>
    <s v="Standard Class"/>
    <s v="FM-14215"/>
    <s v="Filia McAdams"/>
    <x v="1"/>
    <s v="United States"/>
    <s v="Philadelphia"/>
    <x v="9"/>
    <n v="19140"/>
    <x v="3"/>
    <s v="OFF-ST-10004804"/>
    <x v="1"/>
    <x v="4"/>
    <s v="Belkin 19&quot; Vented Equipment Shelf, Black"/>
    <n v="82.367999999999995"/>
    <n v="2"/>
    <n v="0.2"/>
    <n v="-19.5624"/>
  </r>
  <r>
    <n v="3773"/>
    <x v="1864"/>
    <x v="2"/>
    <x v="908"/>
    <d v="2011-08-11T00:00:00"/>
    <s v="Second Class"/>
    <s v="RF-19735"/>
    <s v="Roland Fjeld"/>
    <x v="0"/>
    <s v="United States"/>
    <s v="Columbia"/>
    <x v="20"/>
    <n v="29203"/>
    <x v="0"/>
    <s v="TEC-AC-10000023"/>
    <x v="2"/>
    <x v="11"/>
    <s v="Maxell 74 Minute CD-R Spindle, 50/Pack"/>
    <n v="62.91"/>
    <n v="3"/>
    <n v="0"/>
    <n v="22.647600000000001"/>
  </r>
  <r>
    <n v="3774"/>
    <x v="1865"/>
    <x v="2"/>
    <x v="909"/>
    <d v="2011-04-13T00:00:00"/>
    <s v="Second Class"/>
    <s v="JK-15370"/>
    <s v="Jay Kimmel"/>
    <x v="0"/>
    <s v="United States"/>
    <s v="Miami"/>
    <x v="2"/>
    <n v="33180"/>
    <x v="0"/>
    <s v="OFF-FA-10001332"/>
    <x v="1"/>
    <x v="13"/>
    <s v="Acco Banker's Clasps, 5 3/4&quot;-Long"/>
    <n v="6.9119999999999999"/>
    <n v="3"/>
    <n v="0.2"/>
    <n v="2.3328000000000002"/>
  </r>
  <r>
    <n v="3775"/>
    <x v="1865"/>
    <x v="2"/>
    <x v="909"/>
    <d v="2011-04-13T00:00:00"/>
    <s v="Second Class"/>
    <s v="JK-15370"/>
    <s v="Jay Kimmel"/>
    <x v="0"/>
    <s v="United States"/>
    <s v="Miami"/>
    <x v="2"/>
    <n v="33180"/>
    <x v="0"/>
    <s v="TEC-AC-10002001"/>
    <x v="2"/>
    <x v="11"/>
    <s v="Logitech Wireless Gaming Headset G930"/>
    <n v="383.976"/>
    <n v="3"/>
    <n v="0.2"/>
    <n v="81.594899999999996"/>
  </r>
  <r>
    <n v="3776"/>
    <x v="1865"/>
    <x v="2"/>
    <x v="909"/>
    <d v="2011-04-13T00:00:00"/>
    <s v="Second Class"/>
    <s v="JK-15370"/>
    <s v="Jay Kimmel"/>
    <x v="0"/>
    <s v="United States"/>
    <s v="Miami"/>
    <x v="2"/>
    <n v="33180"/>
    <x v="0"/>
    <s v="OFF-PA-10000029"/>
    <x v="1"/>
    <x v="10"/>
    <s v="Xerox 224"/>
    <n v="10.368"/>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911"/>
    <d v="2014-02-21T00:00:00"/>
    <s v="Standard Class"/>
    <s v="LF-17185"/>
    <s v="Luke Foster"/>
    <x v="0"/>
    <s v="United States"/>
    <s v="New York City"/>
    <x v="15"/>
    <n v="10035"/>
    <x v="3"/>
    <s v="OFF-PA-10003465"/>
    <x v="1"/>
    <x v="10"/>
    <s v="Xerox 1912"/>
    <n v="37.94"/>
    <n v="2"/>
    <n v="0"/>
    <n v="18.211200000000002"/>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38"/>
    <d v="2014-11-17T00:00:00"/>
    <s v="Second Class"/>
    <s v="MN-17935"/>
    <s v="Michael Nguyen"/>
    <x v="0"/>
    <s v="United States"/>
    <s v="Memphis"/>
    <x v="18"/>
    <n v="38109"/>
    <x v="0"/>
    <s v="OFF-ST-10003716"/>
    <x v="1"/>
    <x v="4"/>
    <s v="Tennsco Double-Tier Lockers"/>
    <n v="720.06399999999996"/>
    <n v="4"/>
    <n v="0.2"/>
    <n v="-63.005600000000001"/>
  </r>
  <r>
    <n v="3785"/>
    <x v="187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d v="2014-12-31T00:00:00"/>
    <s v="Standard Class"/>
    <s v="TC-21535"/>
    <s v="Tracy Collins"/>
    <x v="2"/>
    <s v="United States"/>
    <s v="Columbus"/>
    <x v="24"/>
    <n v="43229"/>
    <x v="3"/>
    <s v="OFF-BI-10000494"/>
    <x v="1"/>
    <x v="8"/>
    <s v="Acco Economy Flexible Poly Round Ring Binder"/>
    <n v="3.1320000000000001"/>
    <n v="2"/>
    <n v="0.7"/>
    <n v="-2.61"/>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8999999999999"/>
  </r>
  <r>
    <n v="3789"/>
    <x v="1875"/>
    <x v="0"/>
    <x v="913"/>
    <d v="2013-09-10T00:00:00"/>
    <s v="Standard Class"/>
    <s v="IL-15100"/>
    <s v="Ivan Liston"/>
    <x v="0"/>
    <s v="United States"/>
    <s v="Houston"/>
    <x v="5"/>
    <n v="77041"/>
    <x v="2"/>
    <s v="OFF-AR-10001044"/>
    <x v="1"/>
    <x v="6"/>
    <s v="BOSTON Ranger #55 Pencil Sharpener, Black"/>
    <n v="62.375999999999998"/>
    <n v="3"/>
    <n v="0.2"/>
    <n v="7.0172999999999996"/>
  </r>
  <r>
    <n v="3790"/>
    <x v="1876"/>
    <x v="0"/>
    <x v="764"/>
    <d v="2013-04-22T00:00:00"/>
    <s v="Standard Class"/>
    <s v="SW-20350"/>
    <s v="Sean Wendt"/>
    <x v="2"/>
    <s v="United States"/>
    <s v="Omaha"/>
    <x v="8"/>
    <n v="68104"/>
    <x v="2"/>
    <s v="OFF-FA-10000134"/>
    <x v="1"/>
    <x v="13"/>
    <s v="Advantus Push Pins, Aluminum Head"/>
    <n v="29.05"/>
    <n v="5"/>
    <n v="0"/>
    <n v="9.0054999999999996"/>
  </r>
  <r>
    <n v="3791"/>
    <x v="1877"/>
    <x v="2"/>
    <x v="260"/>
    <d v="2011-07-11T00:00:00"/>
    <s v="Standard Class"/>
    <s v="DP-13390"/>
    <s v="Dennis Pardue"/>
    <x v="2"/>
    <s v="United States"/>
    <s v="Los Angeles"/>
    <x v="1"/>
    <n v="90004"/>
    <x v="1"/>
    <s v="OFF-BI-10001670"/>
    <x v="1"/>
    <x v="8"/>
    <s v="Vinyl Sectional Post Binders"/>
    <n v="180.96"/>
    <n v="6"/>
    <n v="0.2"/>
    <n v="67.86"/>
  </r>
  <r>
    <n v="3792"/>
    <x v="1878"/>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914"/>
    <d v="2012-02-28T00:00:00"/>
    <s v="First Class"/>
    <s v="BT-11395"/>
    <s v="Bill Tyler"/>
    <x v="1"/>
    <s v="United States"/>
    <s v="Altoona"/>
    <x v="9"/>
    <n v="16602"/>
    <x v="3"/>
    <s v="OFF-AR-10002257"/>
    <x v="1"/>
    <x v="6"/>
    <s v="Eldon Spacemaker Box, Quick-Snap Lid, Clear"/>
    <n v="16.032"/>
    <n v="6"/>
    <n v="0.2"/>
    <n v="2.2044000000000001"/>
  </r>
  <r>
    <n v="3794"/>
    <x v="1879"/>
    <x v="1"/>
    <x v="154"/>
    <d v="2012-12-01T00:00:00"/>
    <s v="Standard Class"/>
    <s v="JE-15475"/>
    <s v="Jeremy Ellison"/>
    <x v="0"/>
    <s v="United States"/>
    <s v="New York City"/>
    <x v="15"/>
    <n v="10024"/>
    <x v="3"/>
    <s v="OFF-AR-10001915"/>
    <x v="1"/>
    <x v="6"/>
    <s v="Peel-Off China Markers"/>
    <n v="29.79"/>
    <n v="3"/>
    <n v="0"/>
    <n v="12.511799999999999"/>
  </r>
  <r>
    <n v="3795"/>
    <x v="1880"/>
    <x v="2"/>
    <x v="915"/>
    <d v="2011-02-03T00:00:00"/>
    <s v="Standard Class"/>
    <s v="EJ-13720"/>
    <s v="Ed Jacobs"/>
    <x v="0"/>
    <s v="United States"/>
    <s v="San Diego"/>
    <x v="1"/>
    <n v="92037"/>
    <x v="1"/>
    <s v="OFF-ST-10003692"/>
    <x v="1"/>
    <x v="4"/>
    <s v="Recycled Steel Personal File for Hanging File Folders"/>
    <n v="57.23"/>
    <n v="1"/>
    <n v="0"/>
    <n v="14.307499999999999"/>
  </r>
  <r>
    <n v="3796"/>
    <x v="1880"/>
    <x v="2"/>
    <x v="915"/>
    <d v="2011-02-03T00:00:00"/>
    <s v="Standard Class"/>
    <s v="EJ-13720"/>
    <s v="Ed Jacobs"/>
    <x v="0"/>
    <s v="United States"/>
    <s v="San Diego"/>
    <x v="1"/>
    <n v="92037"/>
    <x v="1"/>
    <s v="FUR-TA-10003469"/>
    <x v="0"/>
    <x v="3"/>
    <s v="Balt Split Level Computer Training Table"/>
    <n v="333"/>
    <n v="3"/>
    <n v="0.2"/>
    <n v="-16.649999999999999"/>
  </r>
  <r>
    <n v="3797"/>
    <x v="1880"/>
    <x v="2"/>
    <x v="915"/>
    <d v="2011-02-03T00:00:00"/>
    <s v="Standard Class"/>
    <s v="EJ-13720"/>
    <s v="Ed Jacobs"/>
    <x v="0"/>
    <s v="United States"/>
    <s v="San Diego"/>
    <x v="1"/>
    <n v="92037"/>
    <x v="1"/>
    <s v="OFF-AR-10003179"/>
    <x v="1"/>
    <x v="6"/>
    <s v="Dixon Ticonderoga Core-Lock Colored Pencils"/>
    <n v="36.44"/>
    <n v="4"/>
    <n v="0"/>
    <n v="12.0252"/>
  </r>
  <r>
    <n v="3798"/>
    <x v="1881"/>
    <x v="3"/>
    <x v="397"/>
    <d v="2014-09-27T00:00:00"/>
    <s v="First Class"/>
    <s v="BE-11410"/>
    <s v="Bobby Elias"/>
    <x v="0"/>
    <s v="United States"/>
    <s v="Miami"/>
    <x v="2"/>
    <n v="33178"/>
    <x v="0"/>
    <s v="OFF-PA-10003395"/>
    <x v="1"/>
    <x v="10"/>
    <s v="Xerox 1941"/>
    <n v="251.64"/>
    <n v="3"/>
    <n v="0.2"/>
    <n v="88.073999999999998"/>
  </r>
  <r>
    <n v="3799"/>
    <x v="1882"/>
    <x v="3"/>
    <x v="259"/>
    <d v="2014-11-06T00:00:00"/>
    <s v="First Class"/>
    <s v="KL-16555"/>
    <s v="Kelly Lampkin"/>
    <x v="1"/>
    <s v="United States"/>
    <s v="Greensboro"/>
    <x v="3"/>
    <n v="27405"/>
    <x v="0"/>
    <s v="FUR-TA-10004575"/>
    <x v="0"/>
    <x v="3"/>
    <s v="Hon 5100 Series Wood Tables"/>
    <n v="523.76400000000001"/>
    <n v="3"/>
    <n v="0.4"/>
    <n v="-192.04679999999999"/>
  </r>
  <r>
    <n v="3800"/>
    <x v="1882"/>
    <x v="3"/>
    <x v="259"/>
    <d v="2014-11-06T00:00:00"/>
    <s v="First Class"/>
    <s v="KL-16555"/>
    <s v="Kelly Lampkin"/>
    <x v="1"/>
    <s v="United States"/>
    <s v="Greensboro"/>
    <x v="3"/>
    <n v="27405"/>
    <x v="0"/>
    <s v="TEC-PH-10002483"/>
    <x v="2"/>
    <x v="7"/>
    <s v="Motorola Moto X"/>
    <n v="1359.96"/>
    <n v="5"/>
    <n v="0.2"/>
    <n v="118.9965"/>
  </r>
  <r>
    <n v="3801"/>
    <x v="1883"/>
    <x v="0"/>
    <x v="500"/>
    <d v="2013-10-21T00:00:00"/>
    <s v="Standard Class"/>
    <s v="NC-18415"/>
    <s v="Nathan Cano"/>
    <x v="0"/>
    <s v="United States"/>
    <s v="Jacksonville"/>
    <x v="3"/>
    <n v="28540"/>
    <x v="0"/>
    <s v="FUR-CH-10003606"/>
    <x v="0"/>
    <x v="1"/>
    <s v="SAFCO Folding Chair Trolley"/>
    <n v="102.592"/>
    <n v="1"/>
    <n v="0.2"/>
    <n v="10.2592"/>
  </r>
  <r>
    <n v="3802"/>
    <x v="1883"/>
    <x v="0"/>
    <x v="500"/>
    <d v="2013-10-21T00:00:00"/>
    <s v="Standard Class"/>
    <s v="NC-18415"/>
    <s v="Nathan Cano"/>
    <x v="0"/>
    <s v="United States"/>
    <s v="Jacksonville"/>
    <x v="3"/>
    <n v="28540"/>
    <x v="0"/>
    <s v="TEC-AC-10002473"/>
    <x v="2"/>
    <x v="11"/>
    <s v="Maxell 4.7GB DVD-R"/>
    <n v="22.704000000000001"/>
    <n v="1"/>
    <n v="0.2"/>
    <n v="5.9598000000000004"/>
  </r>
  <r>
    <n v="3803"/>
    <x v="1883"/>
    <x v="0"/>
    <x v="500"/>
    <d v="2013-10-21T00:00:00"/>
    <s v="Standard Class"/>
    <s v="NC-18415"/>
    <s v="Nathan Cano"/>
    <x v="0"/>
    <s v="United States"/>
    <s v="Jacksonville"/>
    <x v="3"/>
    <n v="28540"/>
    <x v="0"/>
    <s v="OFF-PA-10002319"/>
    <x v="1"/>
    <x v="10"/>
    <s v="Xerox 1944"/>
    <n v="93.024000000000001"/>
    <n v="3"/>
    <n v="0.2"/>
    <n v="33.721200000000003"/>
  </r>
  <r>
    <n v="3804"/>
    <x v="1883"/>
    <x v="0"/>
    <x v="500"/>
    <d v="2013-10-21T00:00:00"/>
    <s v="Standard Class"/>
    <s v="NC-18415"/>
    <s v="Nathan Cano"/>
    <x v="0"/>
    <s v="United States"/>
    <s v="Jacksonville"/>
    <x v="3"/>
    <n v="28540"/>
    <x v="0"/>
    <s v="OFF-SU-10000946"/>
    <x v="1"/>
    <x v="14"/>
    <s v="Staples"/>
    <n v="12.768000000000001"/>
    <n v="2"/>
    <n v="0.2"/>
    <n v="1.43639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d v="2013-10-21T00:00:00"/>
    <s v="Standard Class"/>
    <s v="NC-18415"/>
    <s v="Nathan Cano"/>
    <x v="0"/>
    <s v="United States"/>
    <s v="Jacksonville"/>
    <x v="3"/>
    <n v="28540"/>
    <x v="0"/>
    <s v="OFF-PA-10002377"/>
    <x v="1"/>
    <x v="10"/>
    <s v="Xerox 1916"/>
    <n v="39.152000000000001"/>
    <n v="1"/>
    <n v="0.2"/>
    <n v="14.682"/>
  </r>
  <r>
    <n v="3807"/>
    <x v="1884"/>
    <x v="1"/>
    <x v="768"/>
    <d v="2012-11-19T00:00:00"/>
    <s v="Standard Class"/>
    <s v="AH-10690"/>
    <s v="Anna Häberlin"/>
    <x v="1"/>
    <s v="United States"/>
    <s v="Plantation"/>
    <x v="2"/>
    <n v="33317"/>
    <x v="0"/>
    <s v="OFF-AR-10001246"/>
    <x v="1"/>
    <x v="6"/>
    <s v="Newell 317"/>
    <n v="11.76"/>
    <n v="5"/>
    <n v="0.2"/>
    <n v="1.323"/>
  </r>
  <r>
    <n v="3808"/>
    <x v="1884"/>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x v="1884"/>
    <x v="1"/>
    <x v="768"/>
    <d v="2012-11-19T00:00:00"/>
    <s v="Standard Class"/>
    <s v="AH-10690"/>
    <s v="Anna Häberlin"/>
    <x v="1"/>
    <s v="United States"/>
    <s v="Plantation"/>
    <x v="2"/>
    <n v="33317"/>
    <x v="0"/>
    <s v="OFF-BI-10002799"/>
    <x v="1"/>
    <x v="8"/>
    <s v="SlimView Poly Binder, 3/8&quot;"/>
    <n v="4.6619999999999999"/>
    <n v="3"/>
    <n v="0.7"/>
    <n v="-3.72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d v="2012-11-19T00:00:00"/>
    <s v="Standard Class"/>
    <s v="AH-10690"/>
    <s v="Anna Häberlin"/>
    <x v="1"/>
    <s v="United States"/>
    <s v="Plantation"/>
    <x v="2"/>
    <n v="33317"/>
    <x v="0"/>
    <s v="TEC-PH-10000441"/>
    <x v="2"/>
    <x v="7"/>
    <s v="VTech DS6151"/>
    <n v="100.792"/>
    <n v="1"/>
    <n v="0.2"/>
    <n v="10.0792"/>
  </r>
  <r>
    <n v="3812"/>
    <x v="1884"/>
    <x v="1"/>
    <x v="768"/>
    <d v="2012-11-19T00:00:00"/>
    <s v="Standard Class"/>
    <s v="AH-10690"/>
    <s v="Anna Häberlin"/>
    <x v="1"/>
    <s v="United States"/>
    <s v="Plantation"/>
    <x v="2"/>
    <n v="33317"/>
    <x v="0"/>
    <s v="FUR-CH-10004477"/>
    <x v="0"/>
    <x v="1"/>
    <s v="Global Push Button Manager's Chair, Indigo"/>
    <n v="146.136"/>
    <n v="3"/>
    <n v="0.2"/>
    <n v="16.440300000000001"/>
  </r>
  <r>
    <n v="3813"/>
    <x v="1885"/>
    <x v="3"/>
    <x v="916"/>
    <d v="2014-03-06T00:00:00"/>
    <s v="Same Day"/>
    <s v="PK-19075"/>
    <s v="Pete Kriz"/>
    <x v="0"/>
    <s v="United States"/>
    <s v="Milwaukee"/>
    <x v="6"/>
    <n v="53209"/>
    <x v="2"/>
    <s v="OFF-LA-10003537"/>
    <x v="1"/>
    <x v="2"/>
    <s v="Avery 515"/>
    <n v="25.06"/>
    <n v="2"/>
    <n v="0"/>
    <n v="11.7782"/>
  </r>
  <r>
    <n v="3814"/>
    <x v="1886"/>
    <x v="1"/>
    <x v="599"/>
    <d v="2012-11-09T00:00:00"/>
    <s v="Standard Class"/>
    <s v="NG-18430"/>
    <s v="Nathan Gelder"/>
    <x v="0"/>
    <s v="United States"/>
    <s v="Quincy"/>
    <x v="10"/>
    <n v="62301"/>
    <x v="2"/>
    <s v="OFF-LA-10004484"/>
    <x v="1"/>
    <x v="2"/>
    <s v="Avery 476"/>
    <n v="19.824000000000002"/>
    <n v="6"/>
    <n v="0.2"/>
    <n v="6.4428000000000001"/>
  </r>
  <r>
    <n v="3815"/>
    <x v="1887"/>
    <x v="0"/>
    <x v="630"/>
    <d v="2013-07-09T00:00:00"/>
    <s v="Same Day"/>
    <s v="ZD-21925"/>
    <s v="Zuschuss Donatelli"/>
    <x v="0"/>
    <s v="United States"/>
    <s v="Jacksonville"/>
    <x v="2"/>
    <n v="32216"/>
    <x v="0"/>
    <s v="TEC-PH-10002824"/>
    <x v="2"/>
    <x v="7"/>
    <s v="Jabra SPEAK 410 Multidevice Speakerphone"/>
    <n v="823.96"/>
    <n v="5"/>
    <n v="0.2"/>
    <n v="51.497500000000002"/>
  </r>
  <r>
    <n v="3816"/>
    <x v="1887"/>
    <x v="0"/>
    <x v="630"/>
    <d v="2013-07-09T00:00:00"/>
    <s v="Same Day"/>
    <s v="ZD-21925"/>
    <s v="Zuschuss Donatelli"/>
    <x v="0"/>
    <s v="United States"/>
    <s v="Jacksonville"/>
    <x v="2"/>
    <n v="32216"/>
    <x v="0"/>
    <s v="OFF-PA-10004965"/>
    <x v="1"/>
    <x v="10"/>
    <s v="Xerox 1921"/>
    <n v="15.984"/>
    <n v="2"/>
    <n v="0.2"/>
    <n v="4.9950000000000001"/>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39999999999998"/>
    <n v="6"/>
    <n v="0.2"/>
    <n v="6.1559999999999997"/>
  </r>
  <r>
    <n v="3824"/>
    <x v="1890"/>
    <x v="1"/>
    <x v="471"/>
    <d v="2012-09-18T00:00:00"/>
    <s v="Standard Class"/>
    <s v="CC-12685"/>
    <s v="Craig Carroll"/>
    <x v="0"/>
    <s v="United States"/>
    <s v="New York City"/>
    <x v="15"/>
    <n v="10011"/>
    <x v="3"/>
    <s v="OFF-ST-10000585"/>
    <x v="1"/>
    <x v="4"/>
    <s v="Economy Rollaway Files"/>
    <n v="991.2"/>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
  </r>
  <r>
    <n v="3828"/>
    <x v="1892"/>
    <x v="3"/>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917"/>
    <d v="2014-05-12T00:00:00"/>
    <s v="Standard Class"/>
    <s v="RW-19540"/>
    <s v="Rick Wilson"/>
    <x v="1"/>
    <s v="United States"/>
    <s v="Detroit"/>
    <x v="12"/>
    <n v="48234"/>
    <x v="2"/>
    <s v="FUR-CH-10000595"/>
    <x v="0"/>
    <x v="1"/>
    <s v="Safco Contoured Stacking Chairs"/>
    <n v="476.8"/>
    <n v="2"/>
    <n v="0"/>
    <n v="119.2"/>
  </r>
  <r>
    <n v="3831"/>
    <x v="1892"/>
    <x v="3"/>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717"/>
    <d v="2012-11-19T00:00:00"/>
    <s v="Standard Class"/>
    <s v="LS-17230"/>
    <s v="Lycoris Saunders"/>
    <x v="0"/>
    <s v="United States"/>
    <s v="Dover"/>
    <x v="13"/>
    <n v="19901"/>
    <x v="3"/>
    <s v="FUR-FU-10004017"/>
    <x v="0"/>
    <x v="5"/>
    <s v="Executive Impressions 13&quot; Chairman Wall Clock"/>
    <n v="76.14"/>
    <n v="3"/>
    <n v="0"/>
    <n v="26.649000000000001"/>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4"/>
  </r>
  <r>
    <n v="3835"/>
    <x v="1894"/>
    <x v="2"/>
    <x v="156"/>
    <d v="2011-11-24T00:00:00"/>
    <s v="Same Day"/>
    <s v="MY-18295"/>
    <s v="Muhammed Yedwab"/>
    <x v="1"/>
    <s v="United States"/>
    <s v="Columbus"/>
    <x v="24"/>
    <n v="43229"/>
    <x v="3"/>
    <s v="FUR-CH-10000847"/>
    <x v="0"/>
    <x v="1"/>
    <s v="Global Executive Mid-Back Manager's Chair"/>
    <n v="611.05799999999999"/>
    <n v="3"/>
    <n v="0.3"/>
    <n v="-34.9176"/>
  </r>
  <r>
    <n v="3836"/>
    <x v="1895"/>
    <x v="2"/>
    <x v="918"/>
    <d v="2011-04-15T00:00:00"/>
    <s v="Standard Class"/>
    <s v="JM-15655"/>
    <s v="Jim Mitchum"/>
    <x v="1"/>
    <s v="United States"/>
    <s v="Glendale"/>
    <x v="16"/>
    <n v="85301"/>
    <x v="1"/>
    <s v="OFF-FA-10000611"/>
    <x v="1"/>
    <x v="13"/>
    <s v="Binder Clips by OIC"/>
    <n v="2.3679999999999999"/>
    <n v="2"/>
    <n v="0.2"/>
    <n v="0.82879999999999998"/>
  </r>
  <r>
    <n v="3837"/>
    <x v="1895"/>
    <x v="2"/>
    <x v="918"/>
    <d v="2011-04-15T00:00:00"/>
    <s v="Standard Class"/>
    <s v="JM-15655"/>
    <s v="Jim Mitchum"/>
    <x v="1"/>
    <s v="United States"/>
    <s v="Glendale"/>
    <x v="16"/>
    <n v="85301"/>
    <x v="1"/>
    <s v="OFF-PA-10004733"/>
    <x v="1"/>
    <x v="10"/>
    <s v="Things To Do Today Spiral Book"/>
    <n v="19.007999999999999"/>
    <n v="3"/>
    <n v="0.2"/>
    <n v="6.8903999999999996"/>
  </r>
  <r>
    <n v="3838"/>
    <x v="1896"/>
    <x v="2"/>
    <x v="711"/>
    <d v="2011-08-02T00:00:00"/>
    <s v="Standard Class"/>
    <s v="KM-16720"/>
    <s v="Kunst Miller"/>
    <x v="0"/>
    <s v="United States"/>
    <s v="North Las Vegas"/>
    <x v="33"/>
    <n v="89031"/>
    <x v="1"/>
    <s v="TEC-PH-10001363"/>
    <x v="2"/>
    <x v="7"/>
    <s v="Apple iPhone 5S"/>
    <n v="911.98400000000004"/>
    <n v="2"/>
    <n v="0.2"/>
    <n v="113.998"/>
  </r>
  <r>
    <n v="3839"/>
    <x v="1896"/>
    <x v="2"/>
    <x v="711"/>
    <d v="2011-08-02T00:00:00"/>
    <s v="Standard Class"/>
    <s v="KM-16720"/>
    <s v="Kunst Miller"/>
    <x v="0"/>
    <s v="United States"/>
    <s v="North Las Vegas"/>
    <x v="33"/>
    <n v="89031"/>
    <x v="1"/>
    <s v="FUR-CH-10003312"/>
    <x v="0"/>
    <x v="1"/>
    <s v="Hon 2090 “Pillow Soft” Series Mid Back Swivel/Tilt Chairs"/>
    <n v="674.35199999999998"/>
    <n v="3"/>
    <n v="0.2"/>
    <n v="-109.5822"/>
  </r>
  <r>
    <n v="3840"/>
    <x v="1896"/>
    <x v="2"/>
    <x v="711"/>
    <d v="2011-08-02T00:00:00"/>
    <s v="Standard Class"/>
    <s v="KM-16720"/>
    <s v="Kunst Miller"/>
    <x v="0"/>
    <s v="United States"/>
    <s v="North Las Vegas"/>
    <x v="33"/>
    <n v="89031"/>
    <x v="1"/>
    <s v="FUR-FU-10004018"/>
    <x v="0"/>
    <x v="5"/>
    <s v="Tensor Computer Mounted Lamp"/>
    <n v="134.01"/>
    <n v="9"/>
    <n v="0"/>
    <n v="36.182699999999997"/>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
    <n v="3"/>
    <n v="0.2"/>
    <n v="10.647"/>
  </r>
  <r>
    <n v="3843"/>
    <x v="1898"/>
    <x v="2"/>
    <x v="919"/>
    <d v="2011-10-31T00:00:00"/>
    <s v="First Class"/>
    <s v="TS-21370"/>
    <s v="Todd Sumrall"/>
    <x v="1"/>
    <s v="United States"/>
    <s v="Los Angeles"/>
    <x v="1"/>
    <n v="90049"/>
    <x v="1"/>
    <s v="OFF-BI-10004140"/>
    <x v="1"/>
    <x v="8"/>
    <s v="Avery Non-Stick Binders"/>
    <n v="7.1840000000000002"/>
    <n v="2"/>
    <n v="0.2"/>
    <n v="2.2450000000000001"/>
  </r>
  <r>
    <n v="3844"/>
    <x v="1898"/>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919"/>
    <d v="2011-10-31T00:00:00"/>
    <s v="First Class"/>
    <s v="TS-21370"/>
    <s v="Todd Sumrall"/>
    <x v="1"/>
    <s v="United States"/>
    <s v="Los Angeles"/>
    <x v="1"/>
    <n v="90049"/>
    <x v="1"/>
    <s v="OFF-SU-10000646"/>
    <x v="1"/>
    <x v="14"/>
    <s v="Premier Automatic Letter Opener"/>
    <n v="480.74"/>
    <n v="2"/>
    <n v="0"/>
    <n v="14.422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784"/>
    <d v="2012-12-09T00:00:00"/>
    <s v="Standard Class"/>
    <s v="MS-17980"/>
    <s v="Michael Stewart"/>
    <x v="1"/>
    <s v="United States"/>
    <s v="Springfield"/>
    <x v="25"/>
    <n v="65807"/>
    <x v="2"/>
    <s v="OFF-PA-10001970"/>
    <x v="1"/>
    <x v="10"/>
    <s v="Xerox 1881"/>
    <n v="85.96"/>
    <n v="7"/>
    <n v="0"/>
    <n v="40.401200000000003"/>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921"/>
    <d v="2014-06-11T00:00:00"/>
    <s v="Standard Class"/>
    <s v="GH-14410"/>
    <s v="Gary Hansen"/>
    <x v="2"/>
    <s v="United States"/>
    <s v="San Francisco"/>
    <x v="1"/>
    <n v="94122"/>
    <x v="1"/>
    <s v="FUR-FU-10004164"/>
    <x v="0"/>
    <x v="5"/>
    <s v="Eldon 300 Class Desk Accessories, Black"/>
    <n v="4.95"/>
    <n v="1"/>
    <n v="0"/>
    <n v="2.1779999999999999"/>
  </r>
  <r>
    <n v="3855"/>
    <x v="1904"/>
    <x v="3"/>
    <x v="921"/>
    <d v="2014-06-11T00:00:00"/>
    <s v="Standard Class"/>
    <s v="GH-14410"/>
    <s v="Gary Hansen"/>
    <x v="2"/>
    <s v="United States"/>
    <s v="San Francisco"/>
    <x v="1"/>
    <n v="94122"/>
    <x v="1"/>
    <s v="OFF-ST-10002957"/>
    <x v="1"/>
    <x v="4"/>
    <s v="Sterilite Show Offs Storage Containers"/>
    <n v="26.4"/>
    <n v="5"/>
    <n v="0"/>
    <n v="0"/>
  </r>
  <r>
    <n v="3856"/>
    <x v="1905"/>
    <x v="3"/>
    <x v="436"/>
    <d v="2014-10-29T00:00:00"/>
    <s v="Second Class"/>
    <s v="DM-13015"/>
    <s v="Darrin Martin"/>
    <x v="0"/>
    <s v="United States"/>
    <s v="San Antonio"/>
    <x v="5"/>
    <n v="78207"/>
    <x v="2"/>
    <s v="OFF-BI-10004364"/>
    <x v="1"/>
    <x v="8"/>
    <s v="Storex Dura Pro Binders"/>
    <n v="3.5640000000000001"/>
    <n v="3"/>
    <n v="0.8"/>
    <n v="-6.2370000000000001"/>
  </r>
  <r>
    <n v="3857"/>
    <x v="1905"/>
    <x v="3"/>
    <x v="436"/>
    <d v="2014-10-29T00:00:00"/>
    <s v="Second Class"/>
    <s v="DM-13015"/>
    <s v="Darrin Martin"/>
    <x v="0"/>
    <s v="United States"/>
    <s v="San Antonio"/>
    <x v="5"/>
    <n v="78207"/>
    <x v="2"/>
    <s v="TEC-PH-10002824"/>
    <x v="2"/>
    <x v="7"/>
    <s v="Jabra SPEAK 410 Multidevice Speakerphone"/>
    <n v="823.96"/>
    <n v="5"/>
    <n v="0.2"/>
    <n v="51.497500000000002"/>
  </r>
  <r>
    <n v="3858"/>
    <x v="1905"/>
    <x v="3"/>
    <x v="436"/>
    <d v="2014-10-29T00:00:00"/>
    <s v="Second Class"/>
    <s v="DM-13015"/>
    <s v="Darrin Martin"/>
    <x v="0"/>
    <s v="United States"/>
    <s v="San Antonio"/>
    <x v="5"/>
    <n v="78207"/>
    <x v="2"/>
    <s v="OFF-AR-10000634"/>
    <x v="1"/>
    <x v="6"/>
    <s v="Newell 320"/>
    <n v="10.27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
    <n v="1"/>
    <n v="0.2"/>
    <n v="10.9193"/>
  </r>
  <r>
    <n v="3862"/>
    <x v="1908"/>
    <x v="2"/>
    <x v="523"/>
    <d v="2011-05-10T00:00:00"/>
    <s v="Standard Class"/>
    <s v="NC-18415"/>
    <s v="Nathan Cano"/>
    <x v="0"/>
    <s v="United States"/>
    <s v="Yonkers"/>
    <x v="15"/>
    <n v="10701"/>
    <x v="3"/>
    <s v="OFF-BI-10004828"/>
    <x v="1"/>
    <x v="8"/>
    <s v="GBC Poly Designer Binding Covers"/>
    <n v="40.176000000000002"/>
    <n v="3"/>
    <n v="0.2"/>
    <n v="14.563800000000001"/>
  </r>
  <r>
    <n v="3863"/>
    <x v="1908"/>
    <x v="2"/>
    <x v="523"/>
    <d v="2011-05-10T00:00:00"/>
    <s v="Standard Class"/>
    <s v="NC-18415"/>
    <s v="Nathan Cano"/>
    <x v="0"/>
    <s v="United States"/>
    <s v="Yonkers"/>
    <x v="15"/>
    <n v="10701"/>
    <x v="3"/>
    <s v="OFF-BI-10003981"/>
    <x v="1"/>
    <x v="8"/>
    <s v="Avery Durable Plastic 1&quot; Binders"/>
    <n v="10.896000000000001"/>
    <n v="3"/>
    <n v="0.2"/>
    <n v="3.9498000000000002"/>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
  </r>
  <r>
    <n v="3866"/>
    <x v="1911"/>
    <x v="2"/>
    <x v="923"/>
    <d v="2011-07-29T00:00:00"/>
    <s v="Second Class"/>
    <s v="GW-14605"/>
    <s v="Giulietta Weimer"/>
    <x v="0"/>
    <s v="United States"/>
    <s v="San Francisco"/>
    <x v="1"/>
    <n v="94122"/>
    <x v="1"/>
    <s v="TEC-AC-10002842"/>
    <x v="2"/>
    <x v="11"/>
    <s v="WD My Passport Ultra 2TB Portable External Hard Drive"/>
    <n v="238"/>
    <n v="2"/>
    <n v="0"/>
    <n v="38.08"/>
  </r>
  <r>
    <n v="3867"/>
    <x v="1912"/>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924"/>
    <d v="2012-10-27T00:00:00"/>
    <s v="Second Class"/>
    <s v="JF-15355"/>
    <s v="Jay Fein"/>
    <x v="0"/>
    <s v="United States"/>
    <s v="San Diego"/>
    <x v="1"/>
    <n v="92105"/>
    <x v="1"/>
    <s v="TEC-AC-10000710"/>
    <x v="2"/>
    <x v="11"/>
    <s v="Maxell DVD-RAM Discs"/>
    <n v="148.32"/>
    <n v="9"/>
    <n v="0"/>
    <n v="63.7776"/>
  </r>
  <r>
    <n v="3869"/>
    <x v="1913"/>
    <x v="1"/>
    <x v="924"/>
    <d v="2012-10-27T00:00:00"/>
    <s v="Second Class"/>
    <s v="JF-15355"/>
    <s v="Jay Fein"/>
    <x v="0"/>
    <s v="United States"/>
    <s v="San Diego"/>
    <x v="1"/>
    <n v="92105"/>
    <x v="1"/>
    <s v="FUR-CH-10004495"/>
    <x v="0"/>
    <x v="1"/>
    <s v="Global Leather and Oak Executive Chair, Black"/>
    <n v="240.78399999999999"/>
    <n v="1"/>
    <n v="0.2"/>
    <n v="27.088200000000001"/>
  </r>
  <r>
    <n v="3870"/>
    <x v="1913"/>
    <x v="1"/>
    <x v="924"/>
    <d v="2012-10-27T00:00:00"/>
    <s v="Second Class"/>
    <s v="JF-15355"/>
    <s v="Jay Fein"/>
    <x v="0"/>
    <s v="United States"/>
    <s v="San Diego"/>
    <x v="1"/>
    <n v="92105"/>
    <x v="1"/>
    <s v="FUR-CH-10004540"/>
    <x v="0"/>
    <x v="1"/>
    <s v="Global Chrome Stack Chair"/>
    <n v="191.96799999999999"/>
    <n v="7"/>
    <n v="0.2"/>
    <n v="16.7972"/>
  </r>
  <r>
    <n v="3871"/>
    <x v="1913"/>
    <x v="1"/>
    <x v="924"/>
    <d v="2012-10-27T00:00:00"/>
    <s v="Second Class"/>
    <s v="JF-15355"/>
    <s v="Jay Fein"/>
    <x v="0"/>
    <s v="United States"/>
    <s v="San Diego"/>
    <x v="1"/>
    <n v="92105"/>
    <x v="1"/>
    <s v="OFF-PA-10004971"/>
    <x v="1"/>
    <x v="10"/>
    <s v="Xerox 196"/>
    <n v="11.56"/>
    <n v="2"/>
    <n v="0"/>
    <n v="5.6643999999999997"/>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9-08T00:00:00"/>
    <s v="Second Class"/>
    <s v="DM-13015"/>
    <s v="Darrin Martin"/>
    <x v="0"/>
    <s v="United States"/>
    <s v="Johnson City"/>
    <x v="18"/>
    <n v="37604"/>
    <x v="0"/>
    <s v="OFF-EN-10001099"/>
    <x v="1"/>
    <x v="12"/>
    <s v="Staples"/>
    <n v="23.472000000000001"/>
    <n v="3"/>
    <n v="0.2"/>
    <n v="7.6284000000000001"/>
  </r>
  <r>
    <n v="3875"/>
    <x v="1914"/>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9-08T00:00:00"/>
    <s v="Second Class"/>
    <s v="DM-13015"/>
    <s v="Darrin Martin"/>
    <x v="0"/>
    <s v="United States"/>
    <s v="Johnson City"/>
    <x v="18"/>
    <n v="37604"/>
    <x v="0"/>
    <s v="TEC-PH-10002660"/>
    <x v="2"/>
    <x v="7"/>
    <s v="Nortel Networks T7316 E Nt8 B27"/>
    <n v="108.78400000000001"/>
    <n v="2"/>
    <n v="0.2"/>
    <n v="6.7990000000000004"/>
  </r>
  <r>
    <n v="3877"/>
    <x v="1914"/>
    <x v="0"/>
    <x v="64"/>
    <d v="2013-09-08T00:00:00"/>
    <s v="Second Class"/>
    <s v="DM-13015"/>
    <s v="Darrin Martin"/>
    <x v="0"/>
    <s v="United States"/>
    <s v="Johnson City"/>
    <x v="18"/>
    <n v="37604"/>
    <x v="0"/>
    <s v="OFF-PA-10000327"/>
    <x v="1"/>
    <x v="10"/>
    <s v="Xerox 1971"/>
    <n v="10.272"/>
    <n v="3"/>
    <n v="0.2"/>
    <n v="3.21"/>
  </r>
  <r>
    <n v="3878"/>
    <x v="1915"/>
    <x v="0"/>
    <x v="99"/>
    <d v="2013-11-03T00:00:00"/>
    <s v="Standard Class"/>
    <s v="EP-13915"/>
    <s v="Emily Phan"/>
    <x v="0"/>
    <s v="United States"/>
    <s v="Tampa"/>
    <x v="2"/>
    <n v="33614"/>
    <x v="0"/>
    <s v="OFF-BI-10001191"/>
    <x v="1"/>
    <x v="8"/>
    <s v="Canvas Sectional Post Binders"/>
    <n v="38.19"/>
    <n v="5"/>
    <n v="0.7"/>
    <n v="-26.733000000000001"/>
  </r>
  <r>
    <n v="3879"/>
    <x v="1916"/>
    <x v="2"/>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267"/>
    <d v="2011-04-07T00:00:00"/>
    <s v="First Class"/>
    <s v="JG-15805"/>
    <s v="John Grady"/>
    <x v="1"/>
    <s v="United States"/>
    <s v="Decatur"/>
    <x v="10"/>
    <n v="62521"/>
    <x v="2"/>
    <s v="OFF-ST-10001031"/>
    <x v="1"/>
    <x v="4"/>
    <s v="Adjustable Personal File Tote"/>
    <n v="52.095999999999997"/>
    <n v="4"/>
    <n v="0.2"/>
    <n v="3.9072"/>
  </r>
  <r>
    <n v="3881"/>
    <x v="1917"/>
    <x v="1"/>
    <x v="925"/>
    <d v="2012-06-20T00:00:00"/>
    <s v="Standard Class"/>
    <s v="PF-19120"/>
    <s v="Peter Fuller"/>
    <x v="0"/>
    <s v="United States"/>
    <s v="Gilbert"/>
    <x v="16"/>
    <n v="85234"/>
    <x v="1"/>
    <s v="OFF-PA-10002245"/>
    <x v="1"/>
    <x v="10"/>
    <s v="Xerox 1895"/>
    <n v="9.5679999999999996"/>
    <n v="2"/>
    <n v="0.2"/>
    <n v="2.99"/>
  </r>
  <r>
    <n v="3882"/>
    <x v="1917"/>
    <x v="1"/>
    <x v="925"/>
    <d v="2012-06-20T00:00:00"/>
    <s v="Standard Class"/>
    <s v="PF-19120"/>
    <s v="Peter Fuller"/>
    <x v="0"/>
    <s v="United States"/>
    <s v="Gilbert"/>
    <x v="16"/>
    <n v="85234"/>
    <x v="1"/>
    <s v="OFF-ST-10004804"/>
    <x v="1"/>
    <x v="4"/>
    <s v="Belkin 19&quot; Vented Equipment Shelf, Black"/>
    <n v="82.367999999999995"/>
    <n v="2"/>
    <n v="0.2"/>
    <n v="-19.5624"/>
  </r>
  <r>
    <n v="3883"/>
    <x v="1917"/>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925"/>
    <d v="2012-06-20T00:00:00"/>
    <s v="Standard Class"/>
    <s v="PF-19120"/>
    <s v="Peter Fuller"/>
    <x v="0"/>
    <s v="United States"/>
    <s v="Gilbert"/>
    <x v="16"/>
    <n v="85234"/>
    <x v="1"/>
    <s v="FUR-FU-10002396"/>
    <x v="0"/>
    <x v="5"/>
    <s v="DAX Copper Panel Document Frame, 5 x 7 Size"/>
    <n v="40.256"/>
    <n v="4"/>
    <n v="0.2"/>
    <n v="11.070399999999999"/>
  </r>
  <r>
    <n v="3885"/>
    <x v="1918"/>
    <x v="2"/>
    <x v="260"/>
    <d v="2011-07-12T00:00:00"/>
    <s v="Standard Class"/>
    <s v="DW-13195"/>
    <s v="David Wiener"/>
    <x v="1"/>
    <s v="United States"/>
    <s v="Knoxville"/>
    <x v="18"/>
    <n v="37918"/>
    <x v="0"/>
    <s v="OFF-AR-10002833"/>
    <x v="1"/>
    <x v="6"/>
    <s v="Newell 322"/>
    <n v="4.3680000000000003"/>
    <n v="3"/>
    <n v="0.2"/>
    <n v="0.38219999999999998"/>
  </r>
  <r>
    <n v="3886"/>
    <x v="1919"/>
    <x v="3"/>
    <x v="926"/>
    <d v="2014-02-03T00:00:00"/>
    <s v="Standard Class"/>
    <s v="CK-12595"/>
    <s v="Clytie Kelty"/>
    <x v="0"/>
    <s v="United States"/>
    <s v="Chicago"/>
    <x v="10"/>
    <n v="60653"/>
    <x v="2"/>
    <s v="OFF-BI-10001072"/>
    <x v="1"/>
    <x v="8"/>
    <s v="GBC Clear Cover, 8-1/2 x 11, unpunched, 25 covers per pack"/>
    <n v="12.128"/>
    <n v="4"/>
    <n v="0.8"/>
    <n v="-20.617599999999999"/>
  </r>
  <r>
    <n v="3887"/>
    <x v="1920"/>
    <x v="0"/>
    <x v="840"/>
    <d v="2013-03-09T00:00:00"/>
    <s v="Second Class"/>
    <s v="CC-12670"/>
    <s v="Craig Carreira"/>
    <x v="0"/>
    <s v="United States"/>
    <s v="Bloomington"/>
    <x v="14"/>
    <n v="47401"/>
    <x v="2"/>
    <s v="TEC-PH-10003171"/>
    <x v="2"/>
    <x v="7"/>
    <s v="Plantronics Encore H101 Dual Earpieces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390"/>
    <d v="2013-12-01T00:00:00"/>
    <s v="Standard Class"/>
    <s v="SP-20860"/>
    <s v="Sung Pak"/>
    <x v="1"/>
    <s v="United States"/>
    <s v="Los Angeles"/>
    <x v="1"/>
    <n v="90036"/>
    <x v="1"/>
    <s v="FUR-CH-10001394"/>
    <x v="0"/>
    <x v="1"/>
    <s v="Global Leather Executive Chair"/>
    <n v="1684.752"/>
    <n v="6"/>
    <n v="0.2"/>
    <n v="210.59399999999999"/>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2"/>
    <n v="3"/>
    <n v="0.2"/>
    <n v="1.2432000000000001"/>
  </r>
  <r>
    <n v="3898"/>
    <x v="1926"/>
    <x v="3"/>
    <x v="226"/>
    <d v="2014-12-13T00:00:00"/>
    <s v="Standard Class"/>
    <s v="DS-13180"/>
    <s v="David Smith"/>
    <x v="1"/>
    <s v="United States"/>
    <s v="San Antonio"/>
    <x v="5"/>
    <n v="78207"/>
    <x v="2"/>
    <s v="OFF-PA-10000304"/>
    <x v="1"/>
    <x v="10"/>
    <s v="Xerox 1995"/>
    <n v="15.552"/>
    <n v="3"/>
    <n v="0.2"/>
    <n v="5.4432"/>
  </r>
  <r>
    <n v="3899"/>
    <x v="1927"/>
    <x v="3"/>
    <x v="329"/>
    <d v="2014-12-05T00:00:00"/>
    <s v="Standard Class"/>
    <s v="SC-20800"/>
    <s v="Stuart Calhoun"/>
    <x v="0"/>
    <s v="United States"/>
    <s v="Edinburg"/>
    <x v="5"/>
    <n v="78539"/>
    <x v="2"/>
    <s v="OFF-FA-10000611"/>
    <x v="1"/>
    <x v="13"/>
    <s v="Binder Clips by OIC"/>
    <n v="2.3679999999999999"/>
    <n v="2"/>
    <n v="0.2"/>
    <n v="0.82879999999999998"/>
  </r>
  <r>
    <n v="3900"/>
    <x v="1928"/>
    <x v="3"/>
    <x v="226"/>
    <d v="2014-12-10T00:00:00"/>
    <s v="First Class"/>
    <s v="SH-20395"/>
    <s v="Shahid Hopkins"/>
    <x v="0"/>
    <s v="United States"/>
    <s v="Toledo"/>
    <x v="24"/>
    <n v="43615"/>
    <x v="3"/>
    <s v="TEC-AC-10002567"/>
    <x v="2"/>
    <x v="11"/>
    <s v="Logitech G602 Wireless Gaming Mouse"/>
    <n v="127.98399999999999"/>
    <n v="2"/>
    <n v="0.2"/>
    <n v="25.596800000000002"/>
  </r>
  <r>
    <n v="3901"/>
    <x v="1929"/>
    <x v="1"/>
    <x v="928"/>
    <d v="2012-01-08T00:00:00"/>
    <s v="Standard Class"/>
    <s v="SF-20965"/>
    <s v="Sylvia Foulston"/>
    <x v="1"/>
    <s v="United States"/>
    <s v="Baytown"/>
    <x v="5"/>
    <n v="77520"/>
    <x v="2"/>
    <s v="OFF-PA-10001937"/>
    <x v="1"/>
    <x v="10"/>
    <s v="Xerox 21"/>
    <n v="10.368"/>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800000000001"/>
  </r>
  <r>
    <n v="3906"/>
    <x v="1932"/>
    <x v="1"/>
    <x v="57"/>
    <d v="2012-04-10T00:00:00"/>
    <s v="Standard Class"/>
    <s v="VT-21700"/>
    <s v="Valerie Takahito"/>
    <x v="2"/>
    <s v="United States"/>
    <s v="Philadelphia"/>
    <x v="9"/>
    <n v="19143"/>
    <x v="3"/>
    <s v="OFF-BI-10002072"/>
    <x v="1"/>
    <x v="8"/>
    <s v="Cardinal Slant-D Ring Binders"/>
    <n v="10.428000000000001"/>
    <n v="4"/>
    <n v="0.7"/>
    <n v="-6.952"/>
  </r>
  <r>
    <n v="3907"/>
    <x v="1932"/>
    <x v="1"/>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04-10T00:00:00"/>
    <s v="Standard Class"/>
    <s v="VT-21700"/>
    <s v="Valerie Takahito"/>
    <x v="2"/>
    <s v="United States"/>
    <s v="Philadelphia"/>
    <x v="9"/>
    <n v="19143"/>
    <x v="3"/>
    <s v="TEC-PH-10002844"/>
    <x v="2"/>
    <x v="7"/>
    <s v="Speck Products Candyshell Flip Case"/>
    <n v="41.988"/>
    <n v="2"/>
    <n v="0.4"/>
    <n v="-9.7972000000000001"/>
  </r>
  <r>
    <n v="3910"/>
    <x v="1932"/>
    <x v="1"/>
    <x v="57"/>
    <d v="2012-04-10T00:00:00"/>
    <s v="Standard Class"/>
    <s v="VT-21700"/>
    <s v="Valerie Takahito"/>
    <x v="2"/>
    <s v="United States"/>
    <s v="Philadelphia"/>
    <x v="9"/>
    <n v="19143"/>
    <x v="3"/>
    <s v="FUR-FU-10001037"/>
    <x v="0"/>
    <x v="5"/>
    <s v="DAX Charcoal/Nickel-Tone Document Frame, 5 x 7"/>
    <n v="7.5839999999999996"/>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599999999998"/>
    <n v="3"/>
    <n v="0.2"/>
    <n v="52.917299999999997"/>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6000000000001"/>
  </r>
  <r>
    <n v="3915"/>
    <x v="1935"/>
    <x v="3"/>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930"/>
    <d v="2014-07-24T00:00:00"/>
    <s v="Standard Class"/>
    <s v="ML-17410"/>
    <s v="Maris LaWare"/>
    <x v="0"/>
    <s v="United States"/>
    <s v="Phoenix"/>
    <x v="16"/>
    <n v="85023"/>
    <x v="1"/>
    <s v="FUR-CH-10004218"/>
    <x v="0"/>
    <x v="1"/>
    <s v="Global Fabric Manager's Chair, Dark Gray"/>
    <n v="161.56800000000001"/>
    <n v="2"/>
    <n v="0.2"/>
    <n v="10.098000000000001"/>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59999999999997"/>
    <n v="4"/>
    <n v="0.7"/>
    <n v="-6.1247999999999996"/>
  </r>
  <r>
    <n v="3919"/>
    <x v="1935"/>
    <x v="3"/>
    <x v="930"/>
    <d v="2014-07-24T00:00:00"/>
    <s v="Standard Class"/>
    <s v="ML-17410"/>
    <s v="Maris LaWare"/>
    <x v="0"/>
    <s v="United States"/>
    <s v="Phoenix"/>
    <x v="16"/>
    <n v="85023"/>
    <x v="1"/>
    <s v="FUR-CH-10000513"/>
    <x v="0"/>
    <x v="1"/>
    <s v="High-Back Leather Manager's Chair"/>
    <n v="311.976"/>
    <n v="3"/>
    <n v="0.2"/>
    <n v="-42.896700000000003"/>
  </r>
  <r>
    <n v="3920"/>
    <x v="1936"/>
    <x v="1"/>
    <x v="494"/>
    <d v="2012-12-07T00:00:00"/>
    <s v="Standard Class"/>
    <s v="KD-16495"/>
    <s v="Keith Dawkins"/>
    <x v="1"/>
    <s v="United States"/>
    <s v="Chesapeake"/>
    <x v="17"/>
    <n v="23320"/>
    <x v="0"/>
    <s v="OFF-ST-10001321"/>
    <x v="1"/>
    <x v="4"/>
    <s v="Decoflex Hanging Personal Folder File, Blue"/>
    <n v="61.68"/>
    <n v="4"/>
    <n v="0"/>
    <n v="16.653600000000001"/>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
    <n v="3"/>
    <n v="0.2"/>
    <n v="35.997599999999998"/>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
    <n v="5"/>
    <n v="0.2"/>
    <n v="9.3520000000000003"/>
  </r>
  <r>
    <n v="3925"/>
    <x v="1939"/>
    <x v="2"/>
    <x v="328"/>
    <d v="2011-09-21T00:00:00"/>
    <s v="Standard Class"/>
    <s v="BN-11515"/>
    <s v="Bradley Nguyen"/>
    <x v="0"/>
    <s v="United States"/>
    <s v="Seattle"/>
    <x v="4"/>
    <n v="98103"/>
    <x v="1"/>
    <s v="OFF-ST-10004963"/>
    <x v="1"/>
    <x v="4"/>
    <s v="Eldon Gobal File Keepers"/>
    <n v="30.28"/>
    <n v="2"/>
    <n v="0"/>
    <n v="1.2112000000000001"/>
  </r>
  <r>
    <n v="3926"/>
    <x v="1939"/>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560"/>
    <d v="2013-03-18T00:00:00"/>
    <s v="First Class"/>
    <s v="JS-15880"/>
    <s v="John Stevenson"/>
    <x v="0"/>
    <s v="United States"/>
    <s v="Harlingen"/>
    <x v="5"/>
    <n v="78550"/>
    <x v="2"/>
    <s v="OFF-PA-10001934"/>
    <x v="1"/>
    <x v="10"/>
    <s v="Xerox 1993"/>
    <n v="5.1840000000000002"/>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9"/>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d v="2012-06-20T00:00:00"/>
    <s v="Standard Class"/>
    <s v="LS-17230"/>
    <s v="Lycoris Saunders"/>
    <x v="0"/>
    <s v="United States"/>
    <s v="Grand Prairie"/>
    <x v="5"/>
    <n v="75051"/>
    <x v="2"/>
    <s v="OFF-EN-10001028"/>
    <x v="1"/>
    <x v="12"/>
    <s v="Staples"/>
    <n v="28.751999999999999"/>
    <n v="3"/>
    <n v="0.2"/>
    <n v="9.3444000000000003"/>
  </r>
  <r>
    <n v="3938"/>
    <x v="1943"/>
    <x v="1"/>
    <x v="382"/>
    <d v="2012-06-20T00:00:00"/>
    <s v="Standard Class"/>
    <s v="LS-17230"/>
    <s v="Lycoris Saunders"/>
    <x v="0"/>
    <s v="United States"/>
    <s v="Grand Prairie"/>
    <x v="5"/>
    <n v="75051"/>
    <x v="2"/>
    <s v="OFF-PA-10004156"/>
    <x v="1"/>
    <x v="10"/>
    <s v="Xerox 188"/>
    <n v="27.216000000000001"/>
    <n v="3"/>
    <n v="0.2"/>
    <n v="9.8658000000000001"/>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7999999999997"/>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d v="2014-05-30T00:00:00"/>
    <s v="Second Class"/>
    <s v="EH-13945"/>
    <s v="Eric Hoffmann"/>
    <x v="0"/>
    <s v="United States"/>
    <s v="Memphis"/>
    <x v="18"/>
    <n v="38109"/>
    <x v="0"/>
    <s v="OFF-PA-10001166"/>
    <x v="1"/>
    <x v="10"/>
    <s v="Xerox 2"/>
    <n v="25.92"/>
    <n v="5"/>
    <n v="0.2"/>
    <n v="9.0719999999999992"/>
  </r>
  <r>
    <n v="3944"/>
    <x v="1947"/>
    <x v="0"/>
    <x v="661"/>
    <d v="2013-07-01T00:00:00"/>
    <s v="Standard Class"/>
    <s v="MG-17695"/>
    <s v="Maureen Gnade"/>
    <x v="0"/>
    <s v="United States"/>
    <s v="Buffalo"/>
    <x v="15"/>
    <n v="14215"/>
    <x v="3"/>
    <s v="OFF-SU-10000157"/>
    <x v="1"/>
    <x v="14"/>
    <s v="Compact Automatic Electric Letter Opener"/>
    <n v="835.17"/>
    <n v="7"/>
    <n v="0"/>
    <n v="16.703399999999998"/>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4"/>
  </r>
  <r>
    <n v="3947"/>
    <x v="1949"/>
    <x v="3"/>
    <x v="551"/>
    <d v="2014-11-24T00:00:00"/>
    <s v="Standard Class"/>
    <s v="AF-10870"/>
    <s v="Art Ferguson"/>
    <x v="0"/>
    <s v="United States"/>
    <s v="Homestead"/>
    <x v="2"/>
    <n v="33030"/>
    <x v="0"/>
    <s v="OFF-SU-10001225"/>
    <x v="1"/>
    <x v="14"/>
    <s v="Staples"/>
    <n v="2.944"/>
    <n v="1"/>
    <n v="0.2"/>
    <n v="-0.66239999999999999"/>
  </r>
  <r>
    <n v="3948"/>
    <x v="1950"/>
    <x v="0"/>
    <x v="741"/>
    <d v="2013-11-23T00:00:00"/>
    <s v="Standard Class"/>
    <s v="SN-20710"/>
    <s v="Steve Nguyen"/>
    <x v="2"/>
    <s v="United States"/>
    <s v="Pasadena"/>
    <x v="5"/>
    <n v="77506"/>
    <x v="2"/>
    <s v="OFF-AR-10003514"/>
    <x v="1"/>
    <x v="6"/>
    <s v="4009 Highlighters by Sanford"/>
    <n v="6.3680000000000003"/>
    <n v="2"/>
    <n v="0.2"/>
    <n v="1.0347999999999999"/>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d v="2013-11-23T00:00:00"/>
    <s v="Standard Class"/>
    <s v="SN-20710"/>
    <s v="Steve Nguyen"/>
    <x v="2"/>
    <s v="United States"/>
    <s v="Pasadena"/>
    <x v="5"/>
    <n v="77506"/>
    <x v="2"/>
    <s v="OFF-PA-10001970"/>
    <x v="1"/>
    <x v="10"/>
    <s v="Xerox 1881"/>
    <n v="19.648"/>
    <n v="2"/>
    <n v="0.2"/>
    <n v="6.6311999999999998"/>
  </r>
  <r>
    <n v="3951"/>
    <x v="1950"/>
    <x v="0"/>
    <x v="741"/>
    <d v="2013-11-23T00:00:00"/>
    <s v="Standard Class"/>
    <s v="SN-20710"/>
    <s v="Steve Nguyen"/>
    <x v="2"/>
    <s v="United States"/>
    <s v="Pasadena"/>
    <x v="5"/>
    <n v="77506"/>
    <x v="2"/>
    <s v="FUR-CH-10003817"/>
    <x v="0"/>
    <x v="1"/>
    <s v="Global Value Steno Chair, Gray"/>
    <n v="255.108"/>
    <n v="6"/>
    <n v="0.3"/>
    <n v="-18.222000000000001"/>
  </r>
  <r>
    <n v="3952"/>
    <x v="1951"/>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398"/>
    <d v="2013-03-09T00:00:00"/>
    <s v="Standard Class"/>
    <s v="ON-18715"/>
    <s v="Odella Nelson"/>
    <x v="1"/>
    <s v="United States"/>
    <s v="Denver"/>
    <x v="22"/>
    <n v="80219"/>
    <x v="1"/>
    <s v="TEC-PH-10003535"/>
    <x v="2"/>
    <x v="7"/>
    <s v="RCA ViSYS 25423RE1 Corded phone"/>
    <n v="159.98400000000001"/>
    <n v="2"/>
    <n v="0.2"/>
    <n v="13.9986"/>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8"/>
  </r>
  <r>
    <n v="3957"/>
    <x v="1955"/>
    <x v="0"/>
    <x v="190"/>
    <d v="2013-07-04T00:00:00"/>
    <s v="Standard Class"/>
    <s v="DN-13690"/>
    <s v="Duane Noonan"/>
    <x v="0"/>
    <s v="United States"/>
    <s v="San Francisco"/>
    <x v="1"/>
    <n v="94109"/>
    <x v="1"/>
    <s v="FUR-FU-10002364"/>
    <x v="0"/>
    <x v="5"/>
    <s v="Eldon Expressions Wood Desk Accessories, Oak"/>
    <n v="22.14"/>
    <n v="3"/>
    <n v="0"/>
    <n v="6.4206000000000003"/>
  </r>
  <r>
    <n v="3958"/>
    <x v="1956"/>
    <x v="0"/>
    <x v="211"/>
    <d v="2013-06-03T00:00:00"/>
    <s v="Standard Class"/>
    <s v="RB-19360"/>
    <s v="Raymond Buch"/>
    <x v="0"/>
    <s v="United States"/>
    <s v="Nashville"/>
    <x v="18"/>
    <n v="37211"/>
    <x v="0"/>
    <s v="OFF-BI-10002414"/>
    <x v="1"/>
    <x v="8"/>
    <s v="GBC ProClick Spines for 32-Hole Punch"/>
    <n v="11.276999999999999"/>
    <n v="3"/>
    <n v="0.7"/>
    <n v="-8.6456999999999997"/>
  </r>
  <r>
    <n v="3959"/>
    <x v="1956"/>
    <x v="0"/>
    <x v="211"/>
    <d v="2013-06-03T00:00:00"/>
    <s v="Standard Class"/>
    <s v="RB-19360"/>
    <s v="Raymond Buch"/>
    <x v="0"/>
    <s v="United States"/>
    <s v="Nashville"/>
    <x v="18"/>
    <n v="37211"/>
    <x v="0"/>
    <s v="OFF-AR-10003732"/>
    <x v="1"/>
    <x v="6"/>
    <s v="Newell 333"/>
    <n v="4.4480000000000004"/>
    <n v="2"/>
    <n v="0.2"/>
    <n v="0.33360000000000001"/>
  </r>
  <r>
    <n v="3960"/>
    <x v="1956"/>
    <x v="0"/>
    <x v="211"/>
    <d v="2013-06-03T00:00:00"/>
    <s v="Standard Class"/>
    <s v="RB-19360"/>
    <s v="Raymond Buch"/>
    <x v="0"/>
    <s v="United States"/>
    <s v="Nashville"/>
    <x v="18"/>
    <n v="37211"/>
    <x v="0"/>
    <s v="FUR-FU-10001085"/>
    <x v="0"/>
    <x v="5"/>
    <s v="3M Polarizing Light Filter Sleeves"/>
    <n v="44.76"/>
    <n v="3"/>
    <n v="0.2"/>
    <n v="14.547000000000001"/>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600"/>
    <d v="2014-02-21T00:00:00"/>
    <s v="First Class"/>
    <s v="ED-13885"/>
    <s v="Emily Ducich"/>
    <x v="2"/>
    <s v="United States"/>
    <s v="Los Angeles"/>
    <x v="1"/>
    <n v="90045"/>
    <x v="1"/>
    <s v="OFF-AR-10000634"/>
    <x v="1"/>
    <x v="6"/>
    <s v="Newell 320"/>
    <n v="12.84"/>
    <n v="3"/>
    <n v="0"/>
    <n v="3.4668000000000001"/>
  </r>
  <r>
    <n v="3964"/>
    <x v="1958"/>
    <x v="3"/>
    <x v="600"/>
    <d v="2014-02-21T00:00:00"/>
    <s v="First Class"/>
    <s v="ED-13885"/>
    <s v="Emily Ducich"/>
    <x v="2"/>
    <s v="United States"/>
    <s v="Los Angeles"/>
    <x v="1"/>
    <n v="90045"/>
    <x v="1"/>
    <s v="FUR-FU-10004018"/>
    <x v="0"/>
    <x v="5"/>
    <s v="Tensor Computer Mounted Lamp"/>
    <n v="44.67"/>
    <n v="3"/>
    <n v="0"/>
    <n v="12.0609"/>
  </r>
  <r>
    <n v="3965"/>
    <x v="1959"/>
    <x v="0"/>
    <x v="897"/>
    <d v="2013-09-29T00:00:00"/>
    <s v="Standard Class"/>
    <s v="PW-19240"/>
    <s v="Pierre Wener"/>
    <x v="0"/>
    <s v="United States"/>
    <s v="Philadelphia"/>
    <x v="9"/>
    <n v="19140"/>
    <x v="3"/>
    <s v="OFF-AR-10003481"/>
    <x v="1"/>
    <x v="6"/>
    <s v="Newell 348"/>
    <n v="7.8719999999999999"/>
    <n v="3"/>
    <n v="0.2"/>
    <n v="0.88560000000000005"/>
  </r>
  <r>
    <n v="3966"/>
    <x v="1960"/>
    <x v="2"/>
    <x v="607"/>
    <d v="2011-11-17T00:00:00"/>
    <s v="Second Class"/>
    <s v="DM-13345"/>
    <s v="Denise Monton"/>
    <x v="1"/>
    <s v="United States"/>
    <s v="Asheville"/>
    <x v="3"/>
    <n v="28806"/>
    <x v="0"/>
    <s v="OFF-AR-10003651"/>
    <x v="1"/>
    <x v="6"/>
    <s v="Newell 350"/>
    <n v="7.8719999999999999"/>
    <n v="3"/>
    <n v="0.2"/>
    <n v="0.88560000000000005"/>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4999999999998"/>
    <n v="7"/>
    <n v="0.7"/>
    <n v="-32.508000000000003"/>
  </r>
  <r>
    <n v="3969"/>
    <x v="1963"/>
    <x v="1"/>
    <x v="932"/>
    <d v="2012-06-05T00:00:00"/>
    <s v="Standard Class"/>
    <s v="KE-16420"/>
    <s v="Katrina Edelman"/>
    <x v="1"/>
    <s v="United States"/>
    <s v="San Antonio"/>
    <x v="5"/>
    <n v="78207"/>
    <x v="2"/>
    <s v="OFF-BI-10001890"/>
    <x v="1"/>
    <x v="8"/>
    <s v="Avery Poly Binder Pockets"/>
    <n v="5.7279999999999998"/>
    <n v="8"/>
    <n v="0.8"/>
    <n v="-9.1647999999999996"/>
  </r>
  <r>
    <n v="3970"/>
    <x v="1963"/>
    <x v="1"/>
    <x v="932"/>
    <d v="2012-06-05T00:00:00"/>
    <s v="Standard Class"/>
    <s v="KE-16420"/>
    <s v="Katrina Edelman"/>
    <x v="1"/>
    <s v="United States"/>
    <s v="San Antonio"/>
    <x v="5"/>
    <n v="78207"/>
    <x v="2"/>
    <s v="OFF-PA-10002606"/>
    <x v="1"/>
    <x v="10"/>
    <s v="Xerox 1928"/>
    <n v="42.24"/>
    <n v="10"/>
    <n v="0.2"/>
    <n v="13.2"/>
  </r>
  <r>
    <n v="3971"/>
    <x v="1964"/>
    <x v="2"/>
    <x v="754"/>
    <d v="2011-11-26T00:00:00"/>
    <s v="Standard Class"/>
    <s v="SP-20920"/>
    <s v="Susan Pistek"/>
    <x v="0"/>
    <s v="United States"/>
    <s v="Los Angeles"/>
    <x v="1"/>
    <n v="90036"/>
    <x v="1"/>
    <s v="OFF-PA-10002245"/>
    <x v="1"/>
    <x v="10"/>
    <s v="Xerox 1895"/>
    <n v="53.82"/>
    <n v="9"/>
    <n v="0"/>
    <n v="24.219000000000001"/>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892"/>
    <d v="2013-04-03T00:00:00"/>
    <s v="Standard Class"/>
    <s v="JM-15250"/>
    <s v="Janet Martin"/>
    <x v="0"/>
    <s v="United States"/>
    <s v="New York City"/>
    <x v="15"/>
    <n v="10009"/>
    <x v="3"/>
    <s v="FUR-FU-10004848"/>
    <x v="0"/>
    <x v="5"/>
    <s v="Howard Miller 13-3/4&quot; Diameter Brushed Chrome Round Wall Clock"/>
    <n v="414"/>
    <n v="8"/>
    <n v="0"/>
    <n v="124.2"/>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
  </r>
  <r>
    <n v="3978"/>
    <x v="1968"/>
    <x v="3"/>
    <x v="280"/>
    <d v="2014-10-08T00:00:00"/>
    <s v="Standard Class"/>
    <s v="FG-14260"/>
    <s v="Frank Gastineau"/>
    <x v="2"/>
    <s v="United States"/>
    <s v="Seattle"/>
    <x v="4"/>
    <n v="98105"/>
    <x v="1"/>
    <s v="OFF-FA-10002780"/>
    <x v="1"/>
    <x v="13"/>
    <s v="Staples"/>
    <n v="8.94"/>
    <n v="3"/>
    <n v="0"/>
    <n v="4.1124000000000001"/>
  </r>
  <r>
    <n v="3979"/>
    <x v="1968"/>
    <x v="3"/>
    <x v="280"/>
    <d v="2014-10-08T00:00:00"/>
    <s v="Standard Class"/>
    <s v="FG-14260"/>
    <s v="Frank Gastineau"/>
    <x v="2"/>
    <s v="United States"/>
    <s v="Seattle"/>
    <x v="4"/>
    <n v="98105"/>
    <x v="1"/>
    <s v="TEC-PH-10003800"/>
    <x v="2"/>
    <x v="7"/>
    <s v="i.Sound Portable Power - 8000 mAh"/>
    <n v="84.784000000000006"/>
    <n v="2"/>
    <n v="0.2"/>
    <n v="-20.136199999999999"/>
  </r>
  <r>
    <n v="3980"/>
    <x v="1969"/>
    <x v="2"/>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851"/>
    <d v="2011-12-27T00:00:00"/>
    <s v="Standard Class"/>
    <s v="TH-21235"/>
    <s v="Tiffany House"/>
    <x v="1"/>
    <s v="United States"/>
    <s v="New York City"/>
    <x v="15"/>
    <n v="10024"/>
    <x v="3"/>
    <s v="OFF-AP-10002350"/>
    <x v="1"/>
    <x v="9"/>
    <s v="Belkin F9H710-06 7 Outlet SurgeMaster Surge Protector"/>
    <n v="56.52"/>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001"/>
  </r>
  <r>
    <n v="3984"/>
    <x v="1971"/>
    <x v="0"/>
    <x v="274"/>
    <d v="2013-07-10T00:00:00"/>
    <s v="Second Class"/>
    <s v="CC-12370"/>
    <s v="Christopher Conant"/>
    <x v="0"/>
    <s v="United States"/>
    <s v="Los Angeles"/>
    <x v="1"/>
    <n v="90045"/>
    <x v="1"/>
    <s v="TEC-CO-10003763"/>
    <x v="2"/>
    <x v="16"/>
    <s v="Canon PC1060 Personal Laser Copier"/>
    <n v="2799.96"/>
    <n v="5"/>
    <n v="0.2"/>
    <n v="944.98649999999998"/>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798"/>
    <d v="2014-04-15T00:00:00"/>
    <s v="Standard Class"/>
    <s v="KF-16285"/>
    <s v="Karen Ferguson"/>
    <x v="2"/>
    <s v="United States"/>
    <s v="Plainfield"/>
    <x v="30"/>
    <n v="7060"/>
    <x v="3"/>
    <s v="OFF-ST-10001780"/>
    <x v="1"/>
    <x v="4"/>
    <s v="Tennsco 16-Compartment Lockers with Coat Rack"/>
    <n v="2591.56"/>
    <n v="4"/>
    <n v="0"/>
    <n v="621.97439999999995"/>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6"/>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03-12T00:00:00"/>
    <s v="Standard Class"/>
    <s v="DK-12895"/>
    <s v="Dana Kaydos"/>
    <x v="0"/>
    <s v="United States"/>
    <s v="Kenosha"/>
    <x v="6"/>
    <n v="53142"/>
    <x v="2"/>
    <s v="FUR-CH-10002084"/>
    <x v="0"/>
    <x v="1"/>
    <s v="Hon Mobius Operator's Chair"/>
    <n v="860.93"/>
    <n v="7"/>
    <n v="0"/>
    <n v="189.40459999999999"/>
  </r>
  <r>
    <n v="3997"/>
    <x v="1978"/>
    <x v="1"/>
    <x v="936"/>
    <d v="2012-03-12T00:00:00"/>
    <s v="Standard Class"/>
    <s v="DK-12895"/>
    <s v="Dana Kaydos"/>
    <x v="0"/>
    <s v="United States"/>
    <s v="Kenosha"/>
    <x v="6"/>
    <n v="53142"/>
    <x v="2"/>
    <s v="TEC-PH-10003012"/>
    <x v="2"/>
    <x v="7"/>
    <s v="Nortel Meridian M3904 Professional Digital phone"/>
    <n v="769.95"/>
    <n v="5"/>
    <n v="0"/>
    <n v="223.28550000000001"/>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
    <n v="5"/>
    <n v="0.2"/>
    <n v="5.798"/>
  </r>
  <r>
    <n v="4001"/>
    <x v="1980"/>
    <x v="2"/>
    <x v="856"/>
    <d v="2011-10-16T00:00:00"/>
    <s v="Standard Class"/>
    <s v="Dp-13240"/>
    <s v="Dean percer"/>
    <x v="2"/>
    <s v="United States"/>
    <s v="Seattle"/>
    <x v="4"/>
    <n v="98115"/>
    <x v="1"/>
    <s v="FUR-FU-10001196"/>
    <x v="0"/>
    <x v="5"/>
    <s v="DAX Cubicle Frames - 8x10"/>
    <n v="63.47"/>
    <n v="11"/>
    <n v="0"/>
    <n v="19.041"/>
  </r>
  <r>
    <n v="4002"/>
    <x v="1980"/>
    <x v="2"/>
    <x v="856"/>
    <d v="2011-10-16T00:00:00"/>
    <s v="Standard Class"/>
    <s v="Dp-13240"/>
    <s v="Dean percer"/>
    <x v="2"/>
    <s v="United States"/>
    <s v="Seattle"/>
    <x v="4"/>
    <n v="98115"/>
    <x v="1"/>
    <s v="TEC-AC-10002942"/>
    <x v="2"/>
    <x v="11"/>
    <s v="WD My Passport Ultra 1TB Portable External Hard Drive"/>
    <n v="345"/>
    <n v="5"/>
    <n v="0"/>
    <n v="58.65"/>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3-09T00:00:00"/>
    <s v="Standard Class"/>
    <s v="CC-12220"/>
    <s v="Chris Cortes"/>
    <x v="0"/>
    <s v="United States"/>
    <s v="San Antonio"/>
    <x v="5"/>
    <n v="78207"/>
    <x v="2"/>
    <s v="TEC-MA-10001016"/>
    <x v="2"/>
    <x v="15"/>
    <s v="Canon PC170 Desktop Personal Copier"/>
    <n v="287.91000000000003"/>
    <n v="3"/>
    <n v="0.4"/>
    <n v="33.589500000000001"/>
  </r>
  <r>
    <n v="4005"/>
    <x v="1981"/>
    <x v="0"/>
    <x v="840"/>
    <d v="2013-03-09T00:00:00"/>
    <s v="Standard Class"/>
    <s v="CC-12220"/>
    <s v="Chris Cortes"/>
    <x v="0"/>
    <s v="United States"/>
    <s v="San Antonio"/>
    <x v="5"/>
    <n v="78207"/>
    <x v="2"/>
    <s v="OFF-EN-10000483"/>
    <x v="1"/>
    <x v="12"/>
    <s v="White Envelopes, White Envelopes with Clear Poly Window"/>
    <n v="36.6"/>
    <n v="3"/>
    <n v="0.2"/>
    <n v="11.895"/>
  </r>
  <r>
    <n v="4006"/>
    <x v="1982"/>
    <x v="1"/>
    <x v="895"/>
    <d v="2012-12-16T00:00:00"/>
    <s v="Standard Class"/>
    <s v="KM-16660"/>
    <s v="Khloe Miller"/>
    <x v="0"/>
    <s v="United States"/>
    <s v="Roswell"/>
    <x v="32"/>
    <n v="30076"/>
    <x v="0"/>
    <s v="OFF-AR-10003087"/>
    <x v="1"/>
    <x v="6"/>
    <s v="Staples"/>
    <n v="1.78"/>
    <n v="1"/>
    <n v="0"/>
    <n v="0.49840000000000001"/>
  </r>
  <r>
    <n v="4007"/>
    <x v="1982"/>
    <x v="1"/>
    <x v="895"/>
    <d v="2012-12-16T00:00:00"/>
    <s v="Standard Class"/>
    <s v="KM-16660"/>
    <s v="Khloe Miller"/>
    <x v="0"/>
    <s v="United States"/>
    <s v="Roswell"/>
    <x v="32"/>
    <n v="30076"/>
    <x v="0"/>
    <s v="OFF-PA-10000520"/>
    <x v="1"/>
    <x v="10"/>
    <s v="Xerox 201"/>
    <n v="25.92"/>
    <n v="4"/>
    <n v="0"/>
    <n v="12.441599999999999"/>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79999999999999"/>
    <n v="2"/>
    <n v="0.2"/>
    <n v="0.59919999999999995"/>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610"/>
    <d v="2014-11-25T00:00:00"/>
    <s v="First Class"/>
    <s v="CC-12475"/>
    <s v="Cindy Chapman"/>
    <x v="0"/>
    <s v="United States"/>
    <s v="Philadelphia"/>
    <x v="9"/>
    <n v="19143"/>
    <x v="3"/>
    <s v="OFF-PA-10001204"/>
    <x v="1"/>
    <x v="10"/>
    <s v="Xerox 1972"/>
    <n v="8.4480000000000004"/>
    <n v="2"/>
    <n v="0.2"/>
    <n v="2.64"/>
  </r>
  <r>
    <n v="4012"/>
    <x v="1985"/>
    <x v="3"/>
    <x v="610"/>
    <d v="2014-11-25T00:00:00"/>
    <s v="First Class"/>
    <s v="CC-12475"/>
    <s v="Cindy Chapman"/>
    <x v="0"/>
    <s v="United States"/>
    <s v="Philadelphia"/>
    <x v="9"/>
    <n v="19143"/>
    <x v="3"/>
    <s v="OFF-ST-10002444"/>
    <x v="1"/>
    <x v="4"/>
    <s v="Recycled Eldon Regeneration Jumbo File"/>
    <n v="39.295999999999999"/>
    <n v="4"/>
    <n v="0.2"/>
    <n v="3.9296000000000002"/>
  </r>
  <r>
    <n v="4013"/>
    <x v="1986"/>
    <x v="1"/>
    <x v="937"/>
    <d v="2012-12-27T00:00:00"/>
    <s v="Standard Class"/>
    <s v="BT-11305"/>
    <s v="Beth Thompson"/>
    <x v="2"/>
    <s v="United States"/>
    <s v="Superior"/>
    <x v="6"/>
    <n v="54880"/>
    <x v="2"/>
    <s v="OFF-AR-10000203"/>
    <x v="1"/>
    <x v="6"/>
    <s v="Newell 336"/>
    <n v="17.12"/>
    <n v="4"/>
    <n v="0"/>
    <n v="4.9648000000000003"/>
  </r>
  <r>
    <n v="4014"/>
    <x v="1987"/>
    <x v="1"/>
    <x v="841"/>
    <d v="2012-08-28T00:00:00"/>
    <s v="Standard Class"/>
    <s v="FH-14350"/>
    <s v="Fred Harton"/>
    <x v="0"/>
    <s v="United States"/>
    <s v="Atlanta"/>
    <x v="32"/>
    <n v="30318"/>
    <x v="0"/>
    <s v="OFF-AP-10000828"/>
    <x v="1"/>
    <x v="9"/>
    <s v="Avanti 4.4 Cu. Ft. Refrigerator"/>
    <n v="542.94000000000005"/>
    <n v="3"/>
    <n v="0"/>
    <n v="152.0232"/>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8"/>
    <n v="5"/>
    <n v="0"/>
    <n v="94.962000000000003"/>
  </r>
  <r>
    <n v="4017"/>
    <x v="1987"/>
    <x v="1"/>
    <x v="841"/>
    <d v="2012-08-28T00:00:00"/>
    <s v="Standard Class"/>
    <s v="FH-14350"/>
    <s v="Fred Harton"/>
    <x v="0"/>
    <s v="United States"/>
    <s v="Atlanta"/>
    <x v="32"/>
    <n v="30318"/>
    <x v="0"/>
    <s v="OFF-PA-10003893"/>
    <x v="1"/>
    <x v="10"/>
    <s v="Xerox 1962"/>
    <n v="21.4"/>
    <n v="5"/>
    <n v="0"/>
    <n v="9.6300000000000008"/>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900000000003"/>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996"/>
  </r>
  <r>
    <n v="4022"/>
    <x v="1988"/>
    <x v="2"/>
    <x v="169"/>
    <d v="2011-06-27T00:00:00"/>
    <s v="Standard Class"/>
    <s v="AA-10645"/>
    <s v="Anna Andreadi"/>
    <x v="0"/>
    <s v="United States"/>
    <s v="Chester"/>
    <x v="9"/>
    <n v="19013"/>
    <x v="3"/>
    <s v="TEC-PH-10004093"/>
    <x v="2"/>
    <x v="7"/>
    <s v="Panasonic Kx-TS550"/>
    <n v="82.781999999999996"/>
    <n v="3"/>
    <n v="0.4"/>
    <n v="-15.1767"/>
  </r>
  <r>
    <n v="4023"/>
    <x v="1988"/>
    <x v="2"/>
    <x v="169"/>
    <d v="2011-06-27T00:00:00"/>
    <s v="Standard Class"/>
    <s v="AA-10645"/>
    <s v="Anna Andreadi"/>
    <x v="0"/>
    <s v="United States"/>
    <s v="Chester"/>
    <x v="9"/>
    <n v="19013"/>
    <x v="3"/>
    <s v="FUR-CH-10000454"/>
    <x v="0"/>
    <x v="1"/>
    <s v="Hon Deluxe Fabric Upholstered Stacking Chairs, Rounded Back"/>
    <n v="853.93"/>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d v="2014-08-14T00:00:00"/>
    <s v="First Class"/>
    <s v="SF-20965"/>
    <s v="Sylvia Foulston"/>
    <x v="1"/>
    <s v="United States"/>
    <s v="Bedford"/>
    <x v="5"/>
    <n v="76021"/>
    <x v="2"/>
    <s v="OFF-AR-10004582"/>
    <x v="1"/>
    <x v="6"/>
    <s v="BIC Brite Liner Grip Highlighters"/>
    <n v="9.1839999999999993"/>
    <n v="7"/>
    <n v="0.2"/>
    <n v="2.87"/>
  </r>
  <r>
    <n v="4028"/>
    <x v="1990"/>
    <x v="3"/>
    <x v="938"/>
    <d v="2014-08-14T00:00:00"/>
    <s v="First Class"/>
    <s v="SF-20965"/>
    <s v="Sylvia Foulston"/>
    <x v="1"/>
    <s v="United States"/>
    <s v="Bedford"/>
    <x v="5"/>
    <n v="76021"/>
    <x v="2"/>
    <s v="TEC-PH-10001557"/>
    <x v="2"/>
    <x v="7"/>
    <s v="Pyle PMP37LED"/>
    <n v="153.584"/>
    <n v="2"/>
    <n v="0.2"/>
    <n v="13.438599999999999"/>
  </r>
  <r>
    <n v="4029"/>
    <x v="1990"/>
    <x v="3"/>
    <x v="938"/>
    <d v="2014-08-14T00:00:00"/>
    <s v="First Class"/>
    <s v="SF-20965"/>
    <s v="Sylvia Foulston"/>
    <x v="1"/>
    <s v="United States"/>
    <s v="Bedford"/>
    <x v="5"/>
    <n v="76021"/>
    <x v="2"/>
    <s v="OFF-BI-10004209"/>
    <x v="1"/>
    <x v="8"/>
    <s v="Fellowes Twister Kit, Gray/Clear, 3/pkg"/>
    <n v="12.864000000000001"/>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300000000001"/>
  </r>
  <r>
    <n v="4036"/>
    <x v="1993"/>
    <x v="0"/>
    <x v="939"/>
    <d v="2013-12-13T00:00:00"/>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1-02T00:00:00"/>
    <s v="Standard Class"/>
    <s v="AJ-10795"/>
    <s v="Anthony Johnson"/>
    <x v="1"/>
    <s v="United States"/>
    <s v="San Francisco"/>
    <x v="1"/>
    <n v="94110"/>
    <x v="1"/>
    <s v="FUR-FU-10000550"/>
    <x v="0"/>
    <x v="5"/>
    <s v="Stacking Trays by OIC"/>
    <n v="24.9"/>
    <n v="5"/>
    <n v="0"/>
    <n v="8.2170000000000005"/>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282"/>
    <d v="2012-01-02T00:00:00"/>
    <s v="Standard Class"/>
    <s v="AJ-10795"/>
    <s v="Anthony Johnson"/>
    <x v="1"/>
    <s v="United States"/>
    <s v="San Francisco"/>
    <x v="1"/>
    <n v="94110"/>
    <x v="1"/>
    <s v="OFF-BI-10003305"/>
    <x v="1"/>
    <x v="8"/>
    <s v="Avery Hanging File Binders"/>
    <n v="14.352"/>
    <n v="3"/>
    <n v="0.2"/>
    <n v="4.6643999999999997"/>
  </r>
  <r>
    <n v="4042"/>
    <x v="1995"/>
    <x v="2"/>
    <x v="282"/>
    <d v="2012-01-02T00:00:00"/>
    <s v="Standard Class"/>
    <s v="AJ-10795"/>
    <s v="Anthony Johnson"/>
    <x v="1"/>
    <s v="United States"/>
    <s v="San Francisco"/>
    <x v="1"/>
    <n v="94110"/>
    <x v="1"/>
    <s v="TEC-PH-10001425"/>
    <x v="2"/>
    <x v="7"/>
    <s v="Mophie Juice Pack Helium for iPhone"/>
    <n v="191.976"/>
    <n v="3"/>
    <n v="0.2"/>
    <n v="19.197600000000001"/>
  </r>
  <r>
    <n v="4043"/>
    <x v="1995"/>
    <x v="2"/>
    <x v="282"/>
    <d v="2012-01-02T00:00:00"/>
    <s v="Standard Class"/>
    <s v="AJ-10795"/>
    <s v="Anthony Johnson"/>
    <x v="1"/>
    <s v="United States"/>
    <s v="San Francisco"/>
    <x v="1"/>
    <n v="94110"/>
    <x v="1"/>
    <s v="OFF-LA-10001474"/>
    <x v="1"/>
    <x v="2"/>
    <s v="Avery 477"/>
    <n v="274.77"/>
    <n v="9"/>
    <n v="0"/>
    <n v="126.3942"/>
  </r>
  <r>
    <n v="4044"/>
    <x v="1995"/>
    <x v="2"/>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608"/>
    <d v="2012-06-30T00:00:00"/>
    <s v="Standard Class"/>
    <s v="JF-15565"/>
    <s v="Jill Fjeld"/>
    <x v="0"/>
    <s v="United States"/>
    <s v="San Francisco"/>
    <x v="1"/>
    <n v="94110"/>
    <x v="1"/>
    <s v="FUR-FU-10001979"/>
    <x v="0"/>
    <x v="5"/>
    <s v="Dana Halogen Swing-Arm Architect Lamp"/>
    <n v="204.85"/>
    <n v="5"/>
    <n v="0"/>
    <n v="57.357999999999997"/>
  </r>
  <r>
    <n v="4046"/>
    <x v="1997"/>
    <x v="1"/>
    <x v="788"/>
    <d v="2012-04-07T00:00:00"/>
    <s v="Standard Class"/>
    <s v="CS-11845"/>
    <s v="Cari Sayre"/>
    <x v="1"/>
    <s v="United States"/>
    <s v="Houston"/>
    <x v="5"/>
    <n v="77070"/>
    <x v="2"/>
    <s v="OFF-BI-10003707"/>
    <x v="1"/>
    <x v="8"/>
    <s v="Aluminum Screw Posts"/>
    <n v="9.1560000000000006"/>
    <n v="3"/>
    <n v="0.8"/>
    <n v="-13.734"/>
  </r>
  <r>
    <n v="4047"/>
    <x v="1998"/>
    <x v="3"/>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92"/>
    <d v="2014-06-27T00:00:00"/>
    <s v="Second Class"/>
    <s v="GA-14515"/>
    <s v="George Ashbrook"/>
    <x v="0"/>
    <s v="United States"/>
    <s v="New York City"/>
    <x v="15"/>
    <n v="10011"/>
    <x v="3"/>
    <s v="FUR-CH-10001891"/>
    <x v="0"/>
    <x v="1"/>
    <s v="Global Deluxe Office Fabric Chairs"/>
    <n v="172.76400000000001"/>
    <n v="2"/>
    <n v="0.1"/>
    <n v="32.633200000000002"/>
  </r>
  <r>
    <n v="4052"/>
    <x v="2001"/>
    <x v="2"/>
    <x v="411"/>
    <d v="2011-10-03T00:00:00"/>
    <s v="Standard Class"/>
    <s v="SM-20950"/>
    <s v="Suzanne McNair"/>
    <x v="1"/>
    <s v="United States"/>
    <s v="Philadelphia"/>
    <x v="9"/>
    <n v="19134"/>
    <x v="3"/>
    <s v="OFF-AR-10003469"/>
    <x v="1"/>
    <x v="6"/>
    <s v="Nontoxic Chalk"/>
    <n v="4.2240000000000002"/>
    <n v="3"/>
    <n v="0.2"/>
    <n v="1.4783999999999999"/>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599999999998"/>
  </r>
  <r>
    <n v="4057"/>
    <x v="2001"/>
    <x v="2"/>
    <x v="411"/>
    <d v="2011-10-03T00:00:00"/>
    <s v="Standard Class"/>
    <s v="SM-20950"/>
    <s v="Suzanne McNair"/>
    <x v="1"/>
    <s v="United States"/>
    <s v="Philadelphia"/>
    <x v="9"/>
    <n v="19134"/>
    <x v="3"/>
    <s v="FUR-TA-10004147"/>
    <x v="0"/>
    <x v="3"/>
    <s v="Hon 4060 Series Tables"/>
    <n v="67.176000000000002"/>
    <n v="1"/>
    <n v="0.4"/>
    <n v="-20.152799999999999"/>
  </r>
  <r>
    <n v="4058"/>
    <x v="2002"/>
    <x v="2"/>
    <x v="156"/>
    <d v="2011-11-28T00:00:00"/>
    <s v="Standard Class"/>
    <s v="DK-12985"/>
    <s v="Darren Koutras"/>
    <x v="0"/>
    <s v="United States"/>
    <s v="Chicago"/>
    <x v="10"/>
    <n v="60610"/>
    <x v="2"/>
    <s v="OFF-ST-10000046"/>
    <x v="1"/>
    <x v="4"/>
    <s v="Fellowes Super Stor/Drawer Files"/>
    <n v="646.20000000000005"/>
    <n v="5"/>
    <n v="0.2"/>
    <n v="-8.0775000000000006"/>
  </r>
  <r>
    <n v="4059"/>
    <x v="2003"/>
    <x v="1"/>
    <x v="312"/>
    <d v="2012-11-24T00:00:00"/>
    <s v="Standard Class"/>
    <s v="LC-16885"/>
    <s v="Lena Creighton"/>
    <x v="0"/>
    <s v="United States"/>
    <s v="Oakland"/>
    <x v="1"/>
    <n v="94601"/>
    <x v="1"/>
    <s v="TEC-PH-10004774"/>
    <x v="2"/>
    <x v="7"/>
    <s v="Gear Head AU3700S Headset"/>
    <n v="72.744"/>
    <n v="7"/>
    <n v="0.2"/>
    <n v="-15.4581"/>
  </r>
  <r>
    <n v="4060"/>
    <x v="2003"/>
    <x v="1"/>
    <x v="312"/>
    <d v="2012-11-24T00:00:00"/>
    <s v="Standard Class"/>
    <s v="LC-16885"/>
    <s v="Lena Creighton"/>
    <x v="0"/>
    <s v="United States"/>
    <s v="Oakland"/>
    <x v="1"/>
    <n v="94601"/>
    <x v="1"/>
    <s v="FUR-CH-10000595"/>
    <x v="0"/>
    <x v="1"/>
    <s v="Safco Contoured Stacking Chairs"/>
    <n v="572.16"/>
    <n v="3"/>
    <n v="0.2"/>
    <n v="35.76"/>
  </r>
  <r>
    <n v="4061"/>
    <x v="2004"/>
    <x v="0"/>
    <x v="474"/>
    <d v="2013-11-08T00:00:00"/>
    <s v="Standard Class"/>
    <s v="XP-21865"/>
    <s v="Xylona Preis"/>
    <x v="0"/>
    <s v="United States"/>
    <s v="Chicago"/>
    <x v="10"/>
    <n v="60610"/>
    <x v="2"/>
    <s v="TEC-AC-10002473"/>
    <x v="2"/>
    <x v="11"/>
    <s v="Maxell 4.7GB DVD-R"/>
    <n v="68.111999999999995"/>
    <n v="3"/>
    <n v="0.2"/>
    <n v="17.8794"/>
  </r>
  <r>
    <n v="4062"/>
    <x v="2005"/>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670"/>
    <d v="2011-06-26T00:00:00"/>
    <s v="First Class"/>
    <s v="DL-13330"/>
    <s v="Denise Leinenbach"/>
    <x v="0"/>
    <s v="United States"/>
    <s v="Concord"/>
    <x v="3"/>
    <n v="28027"/>
    <x v="0"/>
    <s v="OFF-AR-10002766"/>
    <x v="1"/>
    <x v="6"/>
    <s v="Prang Drawing Pencil Set"/>
    <n v="20.015999999999998"/>
    <n v="9"/>
    <n v="0.2"/>
    <n v="1.7514000000000001"/>
  </r>
  <r>
    <n v="4065"/>
    <x v="2007"/>
    <x v="2"/>
    <x v="670"/>
    <d v="2011-06-26T00:00:00"/>
    <s v="First Class"/>
    <s v="DL-13330"/>
    <s v="Denise Leinenbach"/>
    <x v="0"/>
    <s v="United States"/>
    <s v="Concord"/>
    <x v="3"/>
    <n v="28027"/>
    <x v="0"/>
    <s v="OFF-SU-10002522"/>
    <x v="1"/>
    <x v="14"/>
    <s v="Acme Kleen Earth Office Shears"/>
    <n v="3.1040000000000001"/>
    <n v="1"/>
    <n v="0.2"/>
    <n v="0.34920000000000001"/>
  </r>
  <r>
    <n v="4066"/>
    <x v="2008"/>
    <x v="2"/>
    <x v="301"/>
    <d v="2011-11-05T00:00:00"/>
    <s v="Standard Class"/>
    <s v="KH-16630"/>
    <s v="Ken Heidel"/>
    <x v="1"/>
    <s v="United States"/>
    <s v="Charlotte"/>
    <x v="3"/>
    <n v="28205"/>
    <x v="0"/>
    <s v="OFF-FA-10003021"/>
    <x v="1"/>
    <x v="13"/>
    <s v="Staples"/>
    <n v="7.52"/>
    <n v="5"/>
    <n v="0.2"/>
    <n v="1.41"/>
  </r>
  <r>
    <n v="4067"/>
    <x v="2008"/>
    <x v="2"/>
    <x v="301"/>
    <d v="2011-11-05T00:00:00"/>
    <s v="Standard Class"/>
    <s v="KH-16630"/>
    <s v="Ken Heidel"/>
    <x v="1"/>
    <s v="United States"/>
    <s v="Charlotte"/>
    <x v="3"/>
    <n v="28205"/>
    <x v="0"/>
    <s v="OFF-AR-10000634"/>
    <x v="1"/>
    <x v="6"/>
    <s v="Newell 320"/>
    <n v="10.272"/>
    <n v="3"/>
    <n v="0.2"/>
    <n v="0.89880000000000004"/>
  </r>
  <r>
    <n v="4068"/>
    <x v="2008"/>
    <x v="2"/>
    <x v="301"/>
    <d v="2011-11-05T00:00:00"/>
    <s v="Standard Class"/>
    <s v="KH-16630"/>
    <s v="Ken Heidel"/>
    <x v="1"/>
    <s v="United States"/>
    <s v="Charlotte"/>
    <x v="3"/>
    <n v="28205"/>
    <x v="0"/>
    <s v="OFF-LA-10001771"/>
    <x v="1"/>
    <x v="2"/>
    <s v="Avery 513"/>
    <n v="47.808"/>
    <n v="12"/>
    <n v="0.2"/>
    <n v="15.537599999999999"/>
  </r>
  <r>
    <n v="4069"/>
    <x v="2008"/>
    <x v="2"/>
    <x v="301"/>
    <d v="2011-11-05T00:00:00"/>
    <s v="Standard Class"/>
    <s v="KH-16630"/>
    <s v="Ken Heidel"/>
    <x v="1"/>
    <s v="United States"/>
    <s v="Charlotte"/>
    <x v="3"/>
    <n v="28205"/>
    <x v="0"/>
    <s v="TEC-PH-10004434"/>
    <x v="2"/>
    <x v="7"/>
    <s v="Cisco IP Phone 7961G VoIP phone - Dark gray"/>
    <n v="978.84"/>
    <n v="9"/>
    <n v="0.2"/>
    <n v="110.1195"/>
  </r>
  <r>
    <n v="4070"/>
    <x v="2009"/>
    <x v="0"/>
    <x v="770"/>
    <d v="2013-09-01T00:00:00"/>
    <s v="First Class"/>
    <s v="TP-21415"/>
    <s v="Tom Prescott"/>
    <x v="0"/>
    <s v="United States"/>
    <s v="Dallas"/>
    <x v="5"/>
    <n v="75081"/>
    <x v="2"/>
    <s v="OFF-BI-10000050"/>
    <x v="1"/>
    <x v="8"/>
    <s v="Angle-D Binders with Locking Rings, Label Holders"/>
    <n v="13.14"/>
    <n v="9"/>
    <n v="0.8"/>
    <n v="-21.681000000000001"/>
  </r>
  <r>
    <n v="4071"/>
    <x v="2009"/>
    <x v="0"/>
    <x v="770"/>
    <d v="2013-09-01T00:00:00"/>
    <s v="First Class"/>
    <s v="TP-21415"/>
    <s v="Tom Prescott"/>
    <x v="0"/>
    <s v="United States"/>
    <s v="Dallas"/>
    <x v="5"/>
    <n v="75081"/>
    <x v="2"/>
    <s v="OFF-BI-10002414"/>
    <x v="1"/>
    <x v="8"/>
    <s v="GBC ProClick Spines for 32-Hole Punch"/>
    <n v="10.023999999999999"/>
    <n v="4"/>
    <n v="0.8"/>
    <n v="-16.5396"/>
  </r>
  <r>
    <n v="4072"/>
    <x v="2009"/>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39999999999"/>
  </r>
  <r>
    <n v="4075"/>
    <x v="2012"/>
    <x v="3"/>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8000000000002"/>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20000000000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4000000000001"/>
  </r>
  <r>
    <n v="4083"/>
    <x v="2016"/>
    <x v="3"/>
    <x v="92"/>
    <d v="2014-07-01T00:00:00"/>
    <s v="Standard Class"/>
    <s v="MC-17635"/>
    <s v="Matthew Clasen"/>
    <x v="1"/>
    <s v="United States"/>
    <s v="Decatur"/>
    <x v="10"/>
    <n v="62521"/>
    <x v="2"/>
    <s v="OFF-BI-10004632"/>
    <x v="1"/>
    <x v="8"/>
    <s v="Ibico Hi-Tech Manual Binding System"/>
    <n v="182.994"/>
    <n v="3"/>
    <n v="0.8"/>
    <n v="-320.23950000000002"/>
  </r>
  <r>
    <n v="4084"/>
    <x v="2016"/>
    <x v="3"/>
    <x v="92"/>
    <d v="2014-07-01T00:00:00"/>
    <s v="Standard Class"/>
    <s v="MC-17635"/>
    <s v="Matthew Clasen"/>
    <x v="1"/>
    <s v="United States"/>
    <s v="Decatur"/>
    <x v="10"/>
    <n v="62521"/>
    <x v="2"/>
    <s v="OFF-PA-10000327"/>
    <x v="1"/>
    <x v="10"/>
    <s v="Xerox 1971"/>
    <n v="10.272"/>
    <n v="3"/>
    <n v="0.2"/>
    <n v="3.21"/>
  </r>
  <r>
    <n v="4085"/>
    <x v="2017"/>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399999999999"/>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50000000000001"/>
  </r>
  <r>
    <n v="4092"/>
    <x v="2020"/>
    <x v="0"/>
    <x v="178"/>
    <d v="2013-04-06T00:00:00"/>
    <s v="Standard Class"/>
    <s v="TB-21175"/>
    <s v="Thomas Boland"/>
    <x v="1"/>
    <s v="United States"/>
    <s v="New York City"/>
    <x v="15"/>
    <n v="10035"/>
    <x v="3"/>
    <s v="OFF-BI-10003305"/>
    <x v="1"/>
    <x v="8"/>
    <s v="Avery Hanging File Binders"/>
    <n v="14.352"/>
    <n v="3"/>
    <n v="0.2"/>
    <n v="4.6643999999999997"/>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8"/>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30000000001"/>
  </r>
  <r>
    <n v="4097"/>
    <x v="2023"/>
    <x v="2"/>
    <x v="865"/>
    <d v="2011-09-28T00:00:00"/>
    <s v="Standard Class"/>
    <s v="SC-20095"/>
    <s v="Sanjit Chand"/>
    <x v="0"/>
    <s v="United States"/>
    <s v="Minneapolis"/>
    <x v="11"/>
    <n v="55407"/>
    <x v="2"/>
    <s v="OFF-PA-10004888"/>
    <x v="1"/>
    <x v="10"/>
    <s v="Xerox 217"/>
    <n v="32.4"/>
    <n v="5"/>
    <n v="0"/>
    <n v="15.552"/>
  </r>
  <r>
    <n v="4098"/>
    <x v="2023"/>
    <x v="2"/>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65"/>
    <d v="2011-09-28T00:00:00"/>
    <s v="Standard Class"/>
    <s v="SC-20095"/>
    <s v="Sanjit Chand"/>
    <x v="0"/>
    <s v="United States"/>
    <s v="Minneapolis"/>
    <x v="11"/>
    <n v="55407"/>
    <x v="2"/>
    <s v="OFF-BI-10001120"/>
    <x v="1"/>
    <x v="8"/>
    <s v="Ibico EPK-21 Electric Binding System"/>
    <n v="9449.9500000000007"/>
    <n v="5"/>
    <n v="0"/>
    <n v="4630.4754999999996"/>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d v="2014-06-24T00:00:00"/>
    <s v="Standard Class"/>
    <s v="ZC-21910"/>
    <s v="Zuschuss Carroll"/>
    <x v="0"/>
    <s v="United States"/>
    <s v="Houston"/>
    <x v="5"/>
    <n v="77095"/>
    <x v="2"/>
    <s v="OFF-PA-10000740"/>
    <x v="1"/>
    <x v="10"/>
    <s v="Xerox 1982"/>
    <n v="146.17599999999999"/>
    <n v="8"/>
    <n v="0.2"/>
    <n v="47.507199999999997"/>
  </r>
  <r>
    <n v="4104"/>
    <x v="2025"/>
    <x v="3"/>
    <x v="202"/>
    <d v="2014-12-22T00:00:00"/>
    <s v="Same Day"/>
    <s v="RB-19465"/>
    <s v="Rick Bensley"/>
    <x v="2"/>
    <s v="United States"/>
    <s v="Fremont"/>
    <x v="8"/>
    <n v="68025"/>
    <x v="2"/>
    <s v="FUR-FU-10001940"/>
    <x v="0"/>
    <x v="5"/>
    <s v="Staples"/>
    <n v="15.92"/>
    <n v="2"/>
    <n v="0"/>
    <n v="7.0048000000000004"/>
  </r>
  <r>
    <n v="4105"/>
    <x v="2026"/>
    <x v="3"/>
    <x v="783"/>
    <d v="2014-08-14T00:00:00"/>
    <s v="Standard Class"/>
    <s v="JK-15370"/>
    <s v="Jay Kimmel"/>
    <x v="0"/>
    <s v="United States"/>
    <s v="San Diego"/>
    <x v="1"/>
    <n v="92105"/>
    <x v="1"/>
    <s v="TEC-PH-10000439"/>
    <x v="2"/>
    <x v="7"/>
    <s v="GE DSL Phone Line Filter"/>
    <n v="159.96"/>
    <n v="5"/>
    <n v="0.2"/>
    <n v="17.9955"/>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9-07T00:00:00"/>
    <s v="Same Day"/>
    <s v="MC-17275"/>
    <s v="Marc Crier"/>
    <x v="0"/>
    <s v="United States"/>
    <s v="New York City"/>
    <x v="15"/>
    <n v="10011"/>
    <x v="3"/>
    <s v="OFF-ST-10002486"/>
    <x v="1"/>
    <x v="4"/>
    <s v="Eldon Shelf Savers Cubes and Bins"/>
    <n v="13.96"/>
    <n v="2"/>
    <n v="0"/>
    <n v="0.2792"/>
  </r>
  <r>
    <n v="4109"/>
    <x v="2028"/>
    <x v="1"/>
    <x v="67"/>
    <d v="2012-09-07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 Headset - headset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5-07T00:00:00"/>
    <s v="Standard Class"/>
    <s v="NC-18625"/>
    <s v="Noah Childs"/>
    <x v="1"/>
    <s v="United States"/>
    <s v="Houston"/>
    <x v="5"/>
    <n v="77095"/>
    <x v="2"/>
    <s v="OFF-LA-10000443"/>
    <x v="1"/>
    <x v="2"/>
    <s v="Avery 501"/>
    <n v="8.8559999999999999"/>
    <n v="3"/>
    <n v="0.2"/>
    <n v="2.9889000000000001"/>
  </r>
  <r>
    <n v="4115"/>
    <x v="2030"/>
    <x v="1"/>
    <x v="942"/>
    <d v="2012-05-07T00:00:00"/>
    <s v="Standard Class"/>
    <s v="NC-18625"/>
    <s v="Noah Childs"/>
    <x v="1"/>
    <s v="United States"/>
    <s v="Houston"/>
    <x v="5"/>
    <n v="77095"/>
    <x v="2"/>
    <s v="TEC-PH-10001750"/>
    <x v="2"/>
    <x v="7"/>
    <s v="Samsung Rugby III"/>
    <n v="158.376"/>
    <n v="3"/>
    <n v="0.2"/>
    <n v="13.857900000000001"/>
  </r>
  <r>
    <n v="4116"/>
    <x v="2031"/>
    <x v="0"/>
    <x v="390"/>
    <d v="2013-11-28T00:00:00"/>
    <s v="First Class"/>
    <s v="AC-10450"/>
    <s v="Amy Cox"/>
    <x v="0"/>
    <s v="United States"/>
    <s v="Seattle"/>
    <x v="4"/>
    <n v="98105"/>
    <x v="1"/>
    <s v="OFF-BI-10004632"/>
    <x v="1"/>
    <x v="8"/>
    <s v="Ibico Hi-Tech Manual Binding System"/>
    <n v="1219.96"/>
    <n v="5"/>
    <n v="0.2"/>
    <n v="381.23750000000001"/>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09-11T00:00:00"/>
    <s v="Standard Class"/>
    <s v="MM-17920"/>
    <s v="Michael Moore"/>
    <x v="0"/>
    <s v="United States"/>
    <s v="Philadelphia"/>
    <x v="9"/>
    <n v="19120"/>
    <x v="3"/>
    <s v="TEC-AC-10000199"/>
    <x v="2"/>
    <x v="11"/>
    <s v="Kingston Digital DataTraveler 8GB USB 2.0"/>
    <n v="19.04"/>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90000000000003"/>
    <n v="3"/>
    <n v="0"/>
    <n v="17.667300000000001"/>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218"/>
    <d v="2011-05-18T00:00:00"/>
    <s v="Standard Class"/>
    <s v="BG-11695"/>
    <s v="Brooke Gillingham"/>
    <x v="1"/>
    <s v="United States"/>
    <s v="Watertown"/>
    <x v="15"/>
    <n v="13601"/>
    <x v="3"/>
    <s v="OFF-AP-10004249"/>
    <x v="1"/>
    <x v="9"/>
    <s v="Staples"/>
    <n v="35.909999999999997"/>
    <n v="3"/>
    <n v="0"/>
    <n v="9.6957000000000004"/>
  </r>
  <r>
    <n v="4126"/>
    <x v="2036"/>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05-10T00:00:00"/>
    <s v="First Class"/>
    <s v="GZ-14470"/>
    <s v="Gary Zandusky"/>
    <x v="0"/>
    <s v="United States"/>
    <s v="Arlington"/>
    <x v="17"/>
    <n v="22204"/>
    <x v="0"/>
    <s v="OFF-AR-10003179"/>
    <x v="1"/>
    <x v="6"/>
    <s v="Dixon Ticonderoga Core-Lock Colored Pencils"/>
    <n v="54.66"/>
    <n v="6"/>
    <n v="0"/>
    <n v="18.037800000000001"/>
  </r>
  <r>
    <n v="4128"/>
    <x v="2038"/>
    <x v="2"/>
    <x v="111"/>
    <d v="2011-09-24T00:00:00"/>
    <s v="Standard Class"/>
    <s v="JL-15835"/>
    <s v="John Lee"/>
    <x v="0"/>
    <s v="United States"/>
    <s v="Charlotte"/>
    <x v="3"/>
    <n v="28205"/>
    <x v="0"/>
    <s v="OFF-ST-10003722"/>
    <x v="1"/>
    <x v="4"/>
    <s v="Project Tote Personal File"/>
    <n v="67.343999999999994"/>
    <n v="6"/>
    <n v="0.2"/>
    <n v="7.5762"/>
  </r>
  <r>
    <n v="4129"/>
    <x v="2038"/>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d v="2011-11-25T00:00:00"/>
    <s v="Standard Class"/>
    <s v="AB-10600"/>
    <s v="Ann Blume"/>
    <x v="1"/>
    <s v="United States"/>
    <s v="Chicago"/>
    <x v="10"/>
    <n v="60623"/>
    <x v="2"/>
    <s v="OFF-BI-10001107"/>
    <x v="1"/>
    <x v="8"/>
    <s v="GBC White Gloss Covers, Plain Front"/>
    <n v="14.48"/>
    <n v="5"/>
    <n v="0.8"/>
    <n v="-23.891999999999999"/>
  </r>
  <r>
    <n v="4132"/>
    <x v="2041"/>
    <x v="1"/>
    <x v="740"/>
    <d v="2012-07-09T00:00:00"/>
    <s v="Standard Class"/>
    <s v="KB-16315"/>
    <s v="Karl Braun"/>
    <x v="0"/>
    <s v="United States"/>
    <s v="Hollywood"/>
    <x v="2"/>
    <n v="33021"/>
    <x v="0"/>
    <s v="OFF-PA-10000349"/>
    <x v="1"/>
    <x v="10"/>
    <s v="Staples"/>
    <n v="11.952"/>
    <n v="3"/>
    <n v="0.2"/>
    <n v="4.0338000000000003"/>
  </r>
  <r>
    <n v="4133"/>
    <x v="2041"/>
    <x v="1"/>
    <x v="740"/>
    <d v="2012-07-09T00:00:00"/>
    <s v="Standard Class"/>
    <s v="KB-16315"/>
    <s v="Karl Braun"/>
    <x v="0"/>
    <s v="United States"/>
    <s v="Hollywood"/>
    <x v="2"/>
    <n v="33021"/>
    <x v="0"/>
    <s v="OFF-PA-10003349"/>
    <x v="1"/>
    <x v="10"/>
    <s v="Xerox 1957"/>
    <n v="15.552"/>
    <n v="3"/>
    <n v="0.2"/>
    <n v="5.6375999999999999"/>
  </r>
  <r>
    <n v="4134"/>
    <x v="2042"/>
    <x v="2"/>
    <x v="78"/>
    <d v="2011-09-13T00:00:00"/>
    <s v="Standard Class"/>
    <s v="TT-21070"/>
    <s v="Ted Trevino"/>
    <x v="0"/>
    <s v="United States"/>
    <s v="Chesapeake"/>
    <x v="17"/>
    <n v="23320"/>
    <x v="0"/>
    <s v="OFF-FA-10002280"/>
    <x v="1"/>
    <x v="13"/>
    <s v="Advantus Plastic Paper Clips"/>
    <n v="45"/>
    <n v="9"/>
    <n v="0"/>
    <n v="21.6"/>
  </r>
  <r>
    <n v="4135"/>
    <x v="2042"/>
    <x v="2"/>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80"/>
    <d v="2014-10-09T00:00:00"/>
    <s v="Standard Class"/>
    <s v="PV-18985"/>
    <s v="Paul Van Hugh"/>
    <x v="2"/>
    <s v="United States"/>
    <s v="Los Angeles"/>
    <x v="1"/>
    <n v="90036"/>
    <x v="1"/>
    <s v="OFF-BI-10002854"/>
    <x v="1"/>
    <x v="8"/>
    <s v="Performers Binder/Pad Holder, Black"/>
    <n v="112.1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
    <n v="7"/>
    <n v="0"/>
    <n v="12.53"/>
  </r>
  <r>
    <n v="4139"/>
    <x v="2045"/>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96"/>
    <d v="2014-12-05T00:00:00"/>
    <s v="First Class"/>
    <s v="RA-19285"/>
    <s v="Ralph Arnett"/>
    <x v="0"/>
    <s v="United States"/>
    <s v="Philadelphia"/>
    <x v="9"/>
    <n v="19120"/>
    <x v="3"/>
    <s v="FUR-FU-10003798"/>
    <x v="0"/>
    <x v="5"/>
    <s v="Ultra Door Kickplate, 8&quot;H x 34&quot;W"/>
    <n v="79.12"/>
    <n v="5"/>
    <n v="0.2"/>
    <n v="13.846"/>
  </r>
  <r>
    <n v="4142"/>
    <x v="2047"/>
    <x v="0"/>
    <x v="900"/>
    <d v="2013-06-18T00:00:00"/>
    <s v="Standard Class"/>
    <s v="SS-20590"/>
    <s v="Sonia Sunley"/>
    <x v="0"/>
    <s v="United States"/>
    <s v="Wichita"/>
    <x v="41"/>
    <n v="67212"/>
    <x v="2"/>
    <s v="OFF-LA-10003148"/>
    <x v="1"/>
    <x v="2"/>
    <s v="Avery 51"/>
    <n v="18.899999999999999"/>
    <n v="3"/>
    <n v="0"/>
    <n v="8.6940000000000008"/>
  </r>
  <r>
    <n v="4143"/>
    <x v="2048"/>
    <x v="2"/>
    <x v="946"/>
    <d v="2011-05-23T00:00:00"/>
    <s v="Standard Class"/>
    <s v="JH-15820"/>
    <s v="John Huston"/>
    <x v="0"/>
    <s v="United States"/>
    <s v="Midland"/>
    <x v="12"/>
    <n v="48640"/>
    <x v="2"/>
    <s v="OFF-BI-10001249"/>
    <x v="1"/>
    <x v="8"/>
    <s v="Avery Heavy-Duty EZD View Binder with Locking Rings"/>
    <n v="57.42"/>
    <n v="9"/>
    <n v="0"/>
    <n v="26.4132"/>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400000000001"/>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d v="2014-10-29T00:00:00"/>
    <s v="Standard Class"/>
    <s v="RB-19330"/>
    <s v="Randy Bradley"/>
    <x v="0"/>
    <s v="United States"/>
    <s v="Austin"/>
    <x v="5"/>
    <n v="78745"/>
    <x v="2"/>
    <s v="OFF-ST-10004507"/>
    <x v="1"/>
    <x v="4"/>
    <s v="Advantus Rolling Storage Box"/>
    <n v="13.72"/>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699999999999998"/>
  </r>
  <r>
    <n v="4151"/>
    <x v="2051"/>
    <x v="3"/>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210"/>
    <d v="2014-09-12T00:00:00"/>
    <s v="Standard Class"/>
    <s v="CB-12025"/>
    <s v="Cassandra Brandow"/>
    <x v="0"/>
    <s v="United States"/>
    <s v="Philadelphia"/>
    <x v="9"/>
    <n v="19134"/>
    <x v="3"/>
    <s v="OFF-LA-10002475"/>
    <x v="1"/>
    <x v="2"/>
    <s v="Avery 519"/>
    <n v="29.24"/>
    <n v="5"/>
    <n v="0.2"/>
    <n v="9.8684999999999992"/>
  </r>
  <r>
    <n v="4153"/>
    <x v="2052"/>
    <x v="3"/>
    <x v="210"/>
    <d v="2014-09-12T00:00:00"/>
    <s v="Standard Class"/>
    <s v="CB-12025"/>
    <s v="Cassandra Brandow"/>
    <x v="0"/>
    <s v="United States"/>
    <s v="Philadelphia"/>
    <x v="9"/>
    <n v="19134"/>
    <x v="3"/>
    <s v="OFF-PA-10003072"/>
    <x v="1"/>
    <x v="10"/>
    <s v="Eureka Recycled Copy Paper 8 1/2&quot; x 11&quot;, Ream"/>
    <n v="15.552"/>
    <n v="3"/>
    <n v="0.2"/>
    <n v="5.4432"/>
  </r>
  <r>
    <n v="4154"/>
    <x v="2052"/>
    <x v="3"/>
    <x v="210"/>
    <d v="2014-09-12T00:00:00"/>
    <s v="Standard Class"/>
    <s v="CB-12025"/>
    <s v="Cassandra Brandow"/>
    <x v="0"/>
    <s v="United States"/>
    <s v="Philadelphia"/>
    <x v="9"/>
    <n v="19134"/>
    <x v="3"/>
    <s v="OFF-EN-10001509"/>
    <x v="1"/>
    <x v="12"/>
    <s v="Poly String Tie Envelopes"/>
    <n v="4.8959999999999999"/>
    <n v="3"/>
    <n v="0.2"/>
    <n v="1.6524000000000001"/>
  </r>
  <r>
    <n v="4155"/>
    <x v="2053"/>
    <x v="0"/>
    <x v="723"/>
    <d v="2014-01-04T00:00:00"/>
    <s v="Standard Class"/>
    <s v="MP-17965"/>
    <s v="Michael Paige"/>
    <x v="1"/>
    <s v="United States"/>
    <s v="Bristol"/>
    <x v="18"/>
    <n v="37620"/>
    <x v="0"/>
    <s v="OFF-BI-10004781"/>
    <x v="1"/>
    <x v="8"/>
    <s v="GBC Wire Binding Strips"/>
    <n v="38.088000000000001"/>
    <n v="4"/>
    <n v="0.7"/>
    <n v="-27.9312"/>
  </r>
  <r>
    <n v="4156"/>
    <x v="2053"/>
    <x v="0"/>
    <x v="723"/>
    <d v="2014-01-04T00:00:00"/>
    <s v="Standard Class"/>
    <s v="MP-17965"/>
    <s v="Michael Paige"/>
    <x v="1"/>
    <s v="United States"/>
    <s v="Bristol"/>
    <x v="18"/>
    <n v="37620"/>
    <x v="0"/>
    <s v="OFF-BI-10000145"/>
    <x v="1"/>
    <x v="8"/>
    <s v="Zipper Ring Binder Pockets"/>
    <n v="2.8079999999999998"/>
    <n v="3"/>
    <n v="0.7"/>
    <n v="-1.9656"/>
  </r>
  <r>
    <n v="4157"/>
    <x v="2054"/>
    <x v="1"/>
    <x v="901"/>
    <d v="2012-12-09T00:00:00"/>
    <s v="Second Class"/>
    <s v="SW-20245"/>
    <s v="Scot Wooten"/>
    <x v="0"/>
    <s v="United States"/>
    <s v="Philadelphia"/>
    <x v="9"/>
    <n v="19140"/>
    <x v="3"/>
    <s v="TEC-AC-10003280"/>
    <x v="2"/>
    <x v="11"/>
    <s v="Belkin F8E887 USB Wired Ergonomic Keyboard"/>
    <n v="47.984000000000002"/>
    <n v="2"/>
    <n v="0.2"/>
    <n v="0.5998"/>
  </r>
  <r>
    <n v="4158"/>
    <x v="2054"/>
    <x v="1"/>
    <x v="901"/>
    <d v="2012-12-09T00:00:00"/>
    <s v="Second Class"/>
    <s v="SW-20245"/>
    <s v="Scot Wooten"/>
    <x v="0"/>
    <s v="United States"/>
    <s v="Philadelphia"/>
    <x v="9"/>
    <n v="19140"/>
    <x v="3"/>
    <s v="OFF-BI-10001107"/>
    <x v="1"/>
    <x v="8"/>
    <s v="GBC White Gloss Covers, Plain Front"/>
    <n v="26.064"/>
    <n v="6"/>
    <n v="0.7"/>
    <n v="-19.982399999999998"/>
  </r>
  <r>
    <n v="4159"/>
    <x v="2055"/>
    <x v="2"/>
    <x v="301"/>
    <d v="2011-11-08T00:00:00"/>
    <s v="Standard Class"/>
    <s v="SM-20950"/>
    <s v="Suzanne McNair"/>
    <x v="1"/>
    <s v="United States"/>
    <s v="Chicago"/>
    <x v="10"/>
    <n v="60610"/>
    <x v="2"/>
    <s v="OFF-PA-10000533"/>
    <x v="1"/>
    <x v="10"/>
    <s v="Southworth Parchment Paper &amp; Envelopes"/>
    <n v="15.696"/>
    <n v="3"/>
    <n v="0.2"/>
    <n v="5.1012000000000004"/>
  </r>
  <r>
    <n v="4160"/>
    <x v="2056"/>
    <x v="0"/>
    <x v="947"/>
    <d v="2013-04-24T00:00:00"/>
    <s v="Standard Class"/>
    <s v="AP-10915"/>
    <s v="Arthur Prichep"/>
    <x v="0"/>
    <s v="United States"/>
    <s v="Columbus"/>
    <x v="32"/>
    <n v="31907"/>
    <x v="0"/>
    <s v="OFF-AR-10003056"/>
    <x v="1"/>
    <x v="6"/>
    <s v="Newell 341"/>
    <n v="12.84"/>
    <n v="3"/>
    <n v="0"/>
    <n v="3.7235999999999998"/>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8"/>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4"/>
    <n v="3"/>
    <n v="0"/>
    <n v="315.81180000000001"/>
  </r>
  <r>
    <n v="4165"/>
    <x v="2059"/>
    <x v="3"/>
    <x v="424"/>
    <d v="2014-01-17T00:00:00"/>
    <s v="First Class"/>
    <s v="TP-21565"/>
    <s v="Tracy Poddar"/>
    <x v="1"/>
    <s v="United States"/>
    <s v="Aurora"/>
    <x v="22"/>
    <n v="80013"/>
    <x v="1"/>
    <s v="TEC-AC-10003027"/>
    <x v="2"/>
    <x v="11"/>
    <s v="Imation 8GB Mini TravelDrive USB 2.0 Flash Drive"/>
    <n v="169.06399999999999"/>
    <n v="7"/>
    <n v="0.2"/>
    <n v="-14.793100000000001"/>
  </r>
  <r>
    <n v="4166"/>
    <x v="2059"/>
    <x v="3"/>
    <x v="424"/>
    <d v="2014-01-17T00:00:00"/>
    <s v="First Class"/>
    <s v="TP-21565"/>
    <s v="Tracy Poddar"/>
    <x v="1"/>
    <s v="United States"/>
    <s v="Aurora"/>
    <x v="22"/>
    <n v="80013"/>
    <x v="1"/>
    <s v="OFF-ST-10003638"/>
    <x v="1"/>
    <x v="4"/>
    <s v="Mobile Personal File Cube"/>
    <n v="168.624"/>
    <n v="9"/>
    <n v="0.2"/>
    <n v="14.754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2000000000008"/>
  </r>
  <r>
    <n v="4169"/>
    <x v="2061"/>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657"/>
    <d v="2012-04-14T00:00:00"/>
    <s v="First Class"/>
    <s v="HJ-14875"/>
    <s v="Heather Jas"/>
    <x v="2"/>
    <s v="United States"/>
    <s v="Mesa"/>
    <x v="16"/>
    <n v="85204"/>
    <x v="1"/>
    <s v="OFF-PA-10000788"/>
    <x v="1"/>
    <x v="10"/>
    <s v="Xerox 210"/>
    <n v="31.103999999999999"/>
    <n v="6"/>
    <n v="0.2"/>
    <n v="10.8864"/>
  </r>
  <r>
    <n v="4171"/>
    <x v="2062"/>
    <x v="1"/>
    <x v="657"/>
    <d v="2012-04-14T00:00:00"/>
    <s v="First Class"/>
    <s v="HJ-14875"/>
    <s v="Heather Jas"/>
    <x v="2"/>
    <s v="United States"/>
    <s v="Mesa"/>
    <x v="16"/>
    <n v="85204"/>
    <x v="1"/>
    <s v="OFF-PA-10002968"/>
    <x v="1"/>
    <x v="10"/>
    <s v="Xerox 1973"/>
    <n v="54.816000000000003"/>
    <n v="3"/>
    <n v="0.2"/>
    <n v="17.815200000000001"/>
  </r>
  <r>
    <n v="4172"/>
    <x v="2063"/>
    <x v="3"/>
    <x v="673"/>
    <d v="2014-11-21T00:00:00"/>
    <s v="Standard Class"/>
    <s v="JK-15370"/>
    <s v="Jay Kimmel"/>
    <x v="0"/>
    <s v="United States"/>
    <s v="Fresno"/>
    <x v="1"/>
    <n v="93727"/>
    <x v="1"/>
    <s v="OFF-ST-10002486"/>
    <x v="1"/>
    <x v="4"/>
    <s v="Eldon Shelf Savers Cubes and Bins"/>
    <n v="48.86"/>
    <n v="7"/>
    <n v="0"/>
    <n v="0.97719999999999996"/>
  </r>
  <r>
    <n v="4173"/>
    <x v="2064"/>
    <x v="0"/>
    <x v="949"/>
    <d v="2013-07-02T00:00:00"/>
    <s v="Same Day"/>
    <s v="JF-15355"/>
    <s v="Jay Fein"/>
    <x v="0"/>
    <s v="United States"/>
    <s v="Columbia"/>
    <x v="20"/>
    <n v="29203"/>
    <x v="0"/>
    <s v="OFF-BI-10002215"/>
    <x v="1"/>
    <x v="8"/>
    <s v="Wilson Jones Hanging View Binder, White, 1&quot;"/>
    <n v="14.2"/>
    <n v="2"/>
    <n v="0"/>
    <n v="6.532"/>
  </r>
  <r>
    <n v="4174"/>
    <x v="2064"/>
    <x v="0"/>
    <x v="949"/>
    <d v="2013-07-02T00:00:00"/>
    <s v="Same Day"/>
    <s v="JF-15355"/>
    <s v="Jay Fein"/>
    <x v="0"/>
    <s v="United States"/>
    <s v="Columbia"/>
    <x v="20"/>
    <n v="29203"/>
    <x v="0"/>
    <s v="OFF-PA-10000788"/>
    <x v="1"/>
    <x v="10"/>
    <s v="Xerox 210"/>
    <n v="12.96"/>
    <n v="2"/>
    <n v="0"/>
    <n v="6.2207999999999997"/>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3999999999999"/>
  </r>
  <r>
    <n v="4177"/>
    <x v="2066"/>
    <x v="2"/>
    <x v="884"/>
    <d v="2011-04-12T00:00:00"/>
    <s v="Standard Class"/>
    <s v="RS-19765"/>
    <s v="Roland Schwarz"/>
    <x v="1"/>
    <s v="United States"/>
    <s v="Columbia"/>
    <x v="20"/>
    <n v="29203"/>
    <x v="0"/>
    <s v="TEC-PH-10003273"/>
    <x v="2"/>
    <x v="7"/>
    <s v="AT&amp;T TR1909W"/>
    <n v="629.95000000000005"/>
    <n v="5"/>
    <n v="0"/>
    <n v="163.78700000000001"/>
  </r>
  <r>
    <n v="4178"/>
    <x v="2066"/>
    <x v="2"/>
    <x v="884"/>
    <d v="2011-04-12T00:00:00"/>
    <s v="Standard Class"/>
    <s v="RS-19765"/>
    <s v="Roland Schwarz"/>
    <x v="1"/>
    <s v="United States"/>
    <s v="Columbia"/>
    <x v="20"/>
    <n v="29203"/>
    <x v="0"/>
    <s v="OFF-PA-10000100"/>
    <x v="1"/>
    <x v="10"/>
    <s v="Xerox 1945"/>
    <n v="122.97"/>
    <n v="3"/>
    <n v="0"/>
    <n v="60.255299999999998"/>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03-11T00:00:00"/>
    <s v="Standard Class"/>
    <s v="BF-11170"/>
    <s v="Ben Ferrer"/>
    <x v="2"/>
    <s v="United States"/>
    <s v="San Francisco"/>
    <x v="1"/>
    <n v="94109"/>
    <x v="1"/>
    <s v="OFF-BI-10004182"/>
    <x v="1"/>
    <x v="8"/>
    <s v="Economy Binders"/>
    <n v="14.976000000000001"/>
    <n v="9"/>
    <n v="0.2"/>
    <n v="5.4287999999999998"/>
  </r>
  <r>
    <n v="4181"/>
    <x v="2069"/>
    <x v="3"/>
    <x v="566"/>
    <d v="2014-10-12T00:00:00"/>
    <s v="Standard Class"/>
    <s v="JK-15730"/>
    <s v="Joe Kamberova"/>
    <x v="0"/>
    <s v="United States"/>
    <s v="Houston"/>
    <x v="5"/>
    <n v="77036"/>
    <x v="2"/>
    <s v="OFF-BI-10000756"/>
    <x v="1"/>
    <x v="8"/>
    <s v="Storex DuraTech Recycled Plastic Frosted Binders"/>
    <n v="4.24"/>
    <n v="5"/>
    <n v="0.8"/>
    <n v="-6.36"/>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d v="2014-10-13T00:00:00"/>
    <s v="Standard Class"/>
    <s v="CR-12820"/>
    <s v="Cyra Reiten"/>
    <x v="2"/>
    <s v="United States"/>
    <s v="New York City"/>
    <x v="15"/>
    <n v="10035"/>
    <x v="3"/>
    <s v="OFF-ST-10000991"/>
    <x v="1"/>
    <x v="4"/>
    <s v="Space Solutions HD Industrial Steel Shelving."/>
    <n v="344.91"/>
    <n v="3"/>
    <n v="0"/>
    <n v="10.347300000000001"/>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60000000000007"/>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6"/>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2"/>
  </r>
  <r>
    <n v="4195"/>
    <x v="2078"/>
    <x v="1"/>
    <x v="652"/>
    <d v="2012-06-22T00:00:00"/>
    <s v="Standard Class"/>
    <s v="BG-11740"/>
    <s v="Bruce Geld"/>
    <x v="0"/>
    <s v="United States"/>
    <s v="San Diego"/>
    <x v="1"/>
    <n v="92105"/>
    <x v="1"/>
    <s v="OFF-AR-10001044"/>
    <x v="1"/>
    <x v="6"/>
    <s v="BOSTON Ranger #55 Pencil Sharpener, Black"/>
    <n v="51.98"/>
    <n v="2"/>
    <n v="0"/>
    <n v="15.074199999999999"/>
  </r>
  <r>
    <n v="4196"/>
    <x v="2079"/>
    <x v="0"/>
    <x v="143"/>
    <d v="2013-04-15T00:00:00"/>
    <s v="Standard Class"/>
    <s v="CK-12595"/>
    <s v="Clytie Kelty"/>
    <x v="0"/>
    <s v="United States"/>
    <s v="Los Angeles"/>
    <x v="1"/>
    <n v="90032"/>
    <x v="1"/>
    <s v="FUR-FU-10002597"/>
    <x v="0"/>
    <x v="5"/>
    <s v="C-Line Magnetic Cubicle Keepers, Clear Polypropylene"/>
    <n v="24.7"/>
    <n v="5"/>
    <n v="0"/>
    <n v="10.374000000000001"/>
  </r>
  <r>
    <n v="4197"/>
    <x v="2080"/>
    <x v="1"/>
    <x v="24"/>
    <d v="2012-04-23T00:00:00"/>
    <s v="Second Class"/>
    <s v="RF-19735"/>
    <s v="Roland Fjeld"/>
    <x v="0"/>
    <s v="United States"/>
    <s v="New York City"/>
    <x v="15"/>
    <n v="10024"/>
    <x v="3"/>
    <s v="OFF-LA-10004093"/>
    <x v="1"/>
    <x v="2"/>
    <s v="Avery 486"/>
    <n v="21.93"/>
    <n v="3"/>
    <n v="0"/>
    <n v="10.3071"/>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895"/>
    <d v="2012-12-10T00:00:00"/>
    <s v="Same Day"/>
    <s v="MA-17560"/>
    <s v="Matt Abelman"/>
    <x v="2"/>
    <s v="United States"/>
    <s v="New York City"/>
    <x v="15"/>
    <n v="10024"/>
    <x v="3"/>
    <s v="OFF-LA-10004093"/>
    <x v="1"/>
    <x v="2"/>
    <s v="Avery 486"/>
    <n v="7.31"/>
    <n v="1"/>
    <n v="0"/>
    <n v="3.4357000000000002"/>
  </r>
  <r>
    <n v="4201"/>
    <x v="2082"/>
    <x v="1"/>
    <x v="895"/>
    <d v="2012-12-10T00:00:00"/>
    <s v="Same Day"/>
    <s v="MA-17560"/>
    <s v="Matt Abelman"/>
    <x v="2"/>
    <s v="United States"/>
    <s v="New York City"/>
    <x v="15"/>
    <n v="10024"/>
    <x v="3"/>
    <s v="TEC-CO-10002095"/>
    <x v="2"/>
    <x v="16"/>
    <s v="Hewlett Packard 610 Color Digital Copier / Printer"/>
    <n v="799.98400000000004"/>
    <n v="2"/>
    <n v="0.2"/>
    <n v="249.995"/>
  </r>
  <r>
    <n v="4202"/>
    <x v="2082"/>
    <x v="1"/>
    <x v="895"/>
    <d v="2012-12-10T00:00:00"/>
    <s v="Same Day"/>
    <s v="MA-17560"/>
    <s v="Matt Abelman"/>
    <x v="2"/>
    <s v="United States"/>
    <s v="New York City"/>
    <x v="15"/>
    <n v="10024"/>
    <x v="3"/>
    <s v="OFF-PA-10002713"/>
    <x v="1"/>
    <x v="10"/>
    <s v="Adams Phone Message Book, 200 Message Capacity, 8 1/16” x 11”"/>
    <n v="41.28"/>
    <n v="6"/>
    <n v="0"/>
    <n v="18.988800000000001"/>
  </r>
  <r>
    <n v="4203"/>
    <x v="2082"/>
    <x v="1"/>
    <x v="895"/>
    <d v="2012-12-10T00:00:00"/>
    <s v="Same Day"/>
    <s v="MA-17560"/>
    <s v="Matt Abelman"/>
    <x v="2"/>
    <s v="United States"/>
    <s v="New York City"/>
    <x v="15"/>
    <n v="10024"/>
    <x v="3"/>
    <s v="OFF-PA-10002254"/>
    <x v="1"/>
    <x v="10"/>
    <s v="Xerox 1883"/>
    <n v="184.66"/>
    <n v="7"/>
    <n v="0"/>
    <n v="84.943600000000004"/>
  </r>
  <r>
    <n v="4204"/>
    <x v="2083"/>
    <x v="2"/>
    <x v="656"/>
    <d v="2011-11-02T00:00:00"/>
    <s v="Second Class"/>
    <s v="AM-10705"/>
    <s v="Anne McFarland"/>
    <x v="0"/>
    <s v="United States"/>
    <s v="Cranston"/>
    <x v="34"/>
    <n v="2920"/>
    <x v="3"/>
    <s v="OFF-AR-10001683"/>
    <x v="1"/>
    <x v="6"/>
    <s v="Lumber Crayons"/>
    <n v="49.25"/>
    <n v="5"/>
    <n v="0"/>
    <n v="18.715"/>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4000000000002"/>
  </r>
  <r>
    <n v="4207"/>
    <x v="2083"/>
    <x v="2"/>
    <x v="656"/>
    <d v="2011-11-02T00:00:00"/>
    <s v="Second Class"/>
    <s v="AM-10705"/>
    <s v="Anne McFarland"/>
    <x v="0"/>
    <s v="United States"/>
    <s v="Cranston"/>
    <x v="34"/>
    <n v="2920"/>
    <x v="3"/>
    <s v="OFF-BI-10004001"/>
    <x v="1"/>
    <x v="8"/>
    <s v="GBC Recycled VeloBinder Covers"/>
    <n v="34.08"/>
    <n v="2"/>
    <n v="0"/>
    <n v="15.6768"/>
  </r>
  <r>
    <n v="4208"/>
    <x v="2083"/>
    <x v="2"/>
    <x v="656"/>
    <d v="2011-11-02T00:00:00"/>
    <s v="Second Class"/>
    <s v="AM-10705"/>
    <s v="Anne McFarland"/>
    <x v="0"/>
    <s v="United States"/>
    <s v="Cranston"/>
    <x v="34"/>
    <n v="2920"/>
    <x v="3"/>
    <s v="FUR-FU-10000023"/>
    <x v="0"/>
    <x v="5"/>
    <s v="Eldon Wave Desk Accessories"/>
    <n v="17.670000000000002"/>
    <n v="3"/>
    <n v="0"/>
    <n v="7.7747999999999999"/>
  </r>
  <r>
    <n v="4209"/>
    <x v="2083"/>
    <x v="2"/>
    <x v="656"/>
    <d v="2011-11-02T00:00:00"/>
    <s v="Second Class"/>
    <s v="AM-10705"/>
    <s v="Anne McFarland"/>
    <x v="0"/>
    <s v="United States"/>
    <s v="Cranston"/>
    <x v="34"/>
    <n v="2920"/>
    <x v="3"/>
    <s v="FUR-CH-10002320"/>
    <x v="0"/>
    <x v="1"/>
    <s v="Hon Pagoda Stacking Chairs"/>
    <n v="1604.9"/>
    <n v="5"/>
    <n v="0"/>
    <n v="481.47"/>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d v="2014-12-15T00:00:00"/>
    <s v="Standard Class"/>
    <s v="AH-10585"/>
    <s v="Angele Hood"/>
    <x v="0"/>
    <s v="United States"/>
    <s v="Chicago"/>
    <x v="10"/>
    <n v="60623"/>
    <x v="2"/>
    <s v="OFF-PA-10004965"/>
    <x v="1"/>
    <x v="10"/>
    <s v="Xerox 1921"/>
    <n v="15.984"/>
    <n v="2"/>
    <n v="0.2"/>
    <n v="4.9950000000000001"/>
  </r>
  <r>
    <n v="4212"/>
    <x v="2085"/>
    <x v="2"/>
    <x v="952"/>
    <d v="2011-05-09T00:00:00"/>
    <s v="Second Class"/>
    <s v="PF-19120"/>
    <s v="Peter Fuller"/>
    <x v="0"/>
    <s v="United States"/>
    <s v="Richmond"/>
    <x v="0"/>
    <n v="40475"/>
    <x v="0"/>
    <s v="OFF-PA-10003016"/>
    <x v="1"/>
    <x v="10"/>
    <s v="Adams &quot;While You Were Out&quot; Message Pads"/>
    <n v="9.42"/>
    <n v="3"/>
    <n v="0"/>
    <n v="4.2389999999999999"/>
  </r>
  <r>
    <n v="4213"/>
    <x v="2085"/>
    <x v="2"/>
    <x v="952"/>
    <d v="2011-05-09T00:00:00"/>
    <s v="Second Class"/>
    <s v="PF-19120"/>
    <s v="Peter Fuller"/>
    <x v="0"/>
    <s v="United States"/>
    <s v="Richmond"/>
    <x v="0"/>
    <n v="40475"/>
    <x v="0"/>
    <s v="OFF-AR-10003651"/>
    <x v="1"/>
    <x v="6"/>
    <s v="Newell 350"/>
    <n v="6.56"/>
    <n v="2"/>
    <n v="0"/>
    <n v="1.9024000000000001"/>
  </r>
  <r>
    <n v="4214"/>
    <x v="2085"/>
    <x v="2"/>
    <x v="952"/>
    <d v="2011-05-09T00:00:00"/>
    <s v="Second Class"/>
    <s v="PF-19120"/>
    <s v="Peter Fuller"/>
    <x v="0"/>
    <s v="United States"/>
    <s v="Richmond"/>
    <x v="0"/>
    <n v="40475"/>
    <x v="0"/>
    <s v="OFF-PA-10001363"/>
    <x v="1"/>
    <x v="10"/>
    <s v="Xerox 1933"/>
    <n v="24.56"/>
    <n v="2"/>
    <n v="0"/>
    <n v="11.543200000000001"/>
  </r>
  <r>
    <n v="4215"/>
    <x v="2086"/>
    <x v="0"/>
    <x v="758"/>
    <d v="2013-03-09T00:00:00"/>
    <s v="Standard Class"/>
    <s v="RD-19480"/>
    <s v="Rick Duston"/>
    <x v="0"/>
    <s v="United States"/>
    <s v="Mishawaka"/>
    <x v="14"/>
    <n v="46544"/>
    <x v="2"/>
    <s v="OFF-BI-10003876"/>
    <x v="1"/>
    <x v="8"/>
    <s v="Green Canvas Binder for 8-1/2&quot; x 14&quot; Sheets"/>
    <n v="128.4"/>
    <n v="3"/>
    <n v="0"/>
    <n v="64.2"/>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d v="2014-06-14T00:00:00"/>
    <s v="Second Class"/>
    <s v="TB-21400"/>
    <s v="Tom Boeckenhauer"/>
    <x v="0"/>
    <s v="United States"/>
    <s v="Seattle"/>
    <x v="4"/>
    <n v="98103"/>
    <x v="1"/>
    <s v="OFF-PA-10004243"/>
    <x v="1"/>
    <x v="10"/>
    <s v="Xerox 1939"/>
    <n v="37.94"/>
    <n v="2"/>
    <n v="0"/>
    <n v="18.211200000000002"/>
  </r>
  <r>
    <n v="4221"/>
    <x v="2090"/>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532"/>
    <d v="2014-06-14T00:00:00"/>
    <s v="Second Class"/>
    <s v="TB-21400"/>
    <s v="Tom Boeckenhauer"/>
    <x v="0"/>
    <s v="United States"/>
    <s v="Seattle"/>
    <x v="4"/>
    <n v="98103"/>
    <x v="1"/>
    <s v="OFF-ST-10004804"/>
    <x v="1"/>
    <x v="4"/>
    <s v="Belkin 19&quot; Vented Equipment Shelf, Black"/>
    <n v="102.96"/>
    <n v="2"/>
    <n v="0"/>
    <n v="1.0296000000000001"/>
  </r>
  <r>
    <n v="4224"/>
    <x v="2090"/>
    <x v="3"/>
    <x v="532"/>
    <d v="2014-06-14T00:00:00"/>
    <s v="Second Class"/>
    <s v="TB-21400"/>
    <s v="Tom Boeckenhauer"/>
    <x v="0"/>
    <s v="United States"/>
    <s v="Seattle"/>
    <x v="4"/>
    <n v="98103"/>
    <x v="1"/>
    <s v="FUR-BO-10001519"/>
    <x v="0"/>
    <x v="0"/>
    <s v="O'Sullivan 3-Shelf Heavy-Duty Bookcases"/>
    <n v="174.42"/>
    <n v="3"/>
    <n v="0"/>
    <n v="41.860799999999998"/>
  </r>
  <r>
    <n v="4225"/>
    <x v="2091"/>
    <x v="0"/>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04"/>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07-11T00:00:00"/>
    <s v="Standard Class"/>
    <s v="LS-16945"/>
    <s v="Linda Southworth"/>
    <x v="1"/>
    <s v="United States"/>
    <s v="Dallas"/>
    <x v="5"/>
    <n v="75220"/>
    <x v="2"/>
    <s v="OFF-BI-10003429"/>
    <x v="1"/>
    <x v="8"/>
    <s v="Cardinal HOLDit! Binder Insert Strips,Extra Strips"/>
    <n v="11.394"/>
    <n v="9"/>
    <n v="0.8"/>
    <n v="-17.660699999999999"/>
  </r>
  <r>
    <n v="4232"/>
    <x v="2096"/>
    <x v="3"/>
    <x v="957"/>
    <d v="2014-07-11T00:00:00"/>
    <s v="Standard Class"/>
    <s v="LS-16945"/>
    <s v="Linda Southworth"/>
    <x v="1"/>
    <s v="United States"/>
    <s v="Dallas"/>
    <x v="5"/>
    <n v="75220"/>
    <x v="2"/>
    <s v="OFF-PA-10000232"/>
    <x v="1"/>
    <x v="10"/>
    <s v="Xerox 1975"/>
    <n v="15.552"/>
    <n v="3"/>
    <n v="0.2"/>
    <n v="5.6375999999999999"/>
  </r>
  <r>
    <n v="4233"/>
    <x v="2096"/>
    <x v="3"/>
    <x v="957"/>
    <d v="2014-07-11T00:00:00"/>
    <s v="Standard Class"/>
    <s v="LS-16945"/>
    <s v="Linda Southworth"/>
    <x v="1"/>
    <s v="United States"/>
    <s v="Dallas"/>
    <x v="5"/>
    <n v="75220"/>
    <x v="2"/>
    <s v="OFF-PA-10002195"/>
    <x v="1"/>
    <x v="10"/>
    <s v="Xerox 1966"/>
    <n v="31.103999999999999"/>
    <n v="6"/>
    <n v="0.2"/>
    <n v="11.2752"/>
  </r>
  <r>
    <n v="4234"/>
    <x v="2096"/>
    <x v="3"/>
    <x v="957"/>
    <d v="2014-07-11T00:00:00"/>
    <s v="Standard Class"/>
    <s v="LS-16945"/>
    <s v="Linda Southworth"/>
    <x v="1"/>
    <s v="United States"/>
    <s v="Dallas"/>
    <x v="5"/>
    <n v="75220"/>
    <x v="2"/>
    <s v="OFF-BI-10004492"/>
    <x v="1"/>
    <x v="8"/>
    <s v="Tuf-Vin Binders"/>
    <n v="6.3159999999999998"/>
    <n v="1"/>
    <n v="0.8"/>
    <n v="-10.4214"/>
  </r>
  <r>
    <n v="4235"/>
    <x v="2097"/>
    <x v="2"/>
    <x v="158"/>
    <d v="2011-09-24T00:00:00"/>
    <s v="First Class"/>
    <s v="MA-17560"/>
    <s v="Matt Abelman"/>
    <x v="2"/>
    <s v="United States"/>
    <s v="Philadelphia"/>
    <x v="9"/>
    <n v="19143"/>
    <x v="3"/>
    <s v="OFF-PA-10004000"/>
    <x v="1"/>
    <x v="10"/>
    <s v="While You Were Out Pads, 50 per Pad, 4 x 5 1/4, Green Cycle"/>
    <n v="11.352"/>
    <n v="3"/>
    <n v="0.2"/>
    <n v="4.1151"/>
  </r>
  <r>
    <n v="4236"/>
    <x v="2097"/>
    <x v="2"/>
    <x v="158"/>
    <d v="2011-09-24T00:00:00"/>
    <s v="First Class"/>
    <s v="MA-17560"/>
    <s v="Matt Abelman"/>
    <x v="2"/>
    <s v="United States"/>
    <s v="Philadelphia"/>
    <x v="9"/>
    <n v="19143"/>
    <x v="3"/>
    <s v="OFF-LA-10004425"/>
    <x v="1"/>
    <x v="2"/>
    <s v="Staples"/>
    <n v="20.808"/>
    <n v="9"/>
    <n v="0.2"/>
    <n v="7.0227000000000004"/>
  </r>
  <r>
    <n v="4237"/>
    <x v="2098"/>
    <x v="0"/>
    <x v="310"/>
    <d v="2013-07-28T00:00:00"/>
    <s v="Standard Class"/>
    <s v="NF-18475"/>
    <s v="Neil Französisch"/>
    <x v="2"/>
    <s v="United States"/>
    <s v="Rockford"/>
    <x v="10"/>
    <n v="61107"/>
    <x v="2"/>
    <s v="OFF-BI-10000948"/>
    <x v="1"/>
    <x v="8"/>
    <s v="GBC Laser Imprintable Binding System Covers, Desert Sand"/>
    <n v="11.416"/>
    <n v="4"/>
    <n v="0.8"/>
    <n v="-18.836400000000001"/>
  </r>
  <r>
    <n v="4238"/>
    <x v="2099"/>
    <x v="3"/>
    <x v="635"/>
    <d v="2014-09-04T00:00:00"/>
    <s v="Second Class"/>
    <s v="MD-17860"/>
    <s v="Michael Dominguez"/>
    <x v="1"/>
    <s v="United States"/>
    <s v="Philadelphia"/>
    <x v="9"/>
    <n v="19134"/>
    <x v="3"/>
    <s v="OFF-AR-10001972"/>
    <x v="1"/>
    <x v="6"/>
    <s v="Newell 323"/>
    <n v="9.4079999999999995"/>
    <n v="7"/>
    <n v="0.2"/>
    <n v="0.7056"/>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1-05T00:00:00"/>
    <s v="Standard Class"/>
    <s v="KB-16600"/>
    <s v="Ken Brennan"/>
    <x v="1"/>
    <s v="United States"/>
    <s v="Grand Rapids"/>
    <x v="12"/>
    <n v="49505"/>
    <x v="2"/>
    <s v="OFF-PA-10000994"/>
    <x v="1"/>
    <x v="10"/>
    <s v="Xerox 1915"/>
    <n v="209.7"/>
    <n v="2"/>
    <n v="0"/>
    <n v="100.65600000000001"/>
  </r>
  <r>
    <n v="4241"/>
    <x v="2102"/>
    <x v="2"/>
    <x v="59"/>
    <d v="2011-09-26T00:00:00"/>
    <s v="Standard Class"/>
    <s v="MA-17995"/>
    <s v="Michelle Arnett"/>
    <x v="2"/>
    <s v="United States"/>
    <s v="Los Angeles"/>
    <x v="1"/>
    <n v="90004"/>
    <x v="1"/>
    <s v="OFF-AP-10001366"/>
    <x v="1"/>
    <x v="9"/>
    <s v="Staples"/>
    <n v="43.92"/>
    <n v="4"/>
    <n v="0"/>
    <n v="11.8584"/>
  </r>
  <r>
    <n v="4242"/>
    <x v="2102"/>
    <x v="2"/>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958"/>
    <d v="2013-04-06T00:00:00"/>
    <s v="First Class"/>
    <s v="ME-17320"/>
    <s v="Maria Etezadi"/>
    <x v="2"/>
    <s v="United States"/>
    <s v="Springfield"/>
    <x v="17"/>
    <n v="22153"/>
    <x v="0"/>
    <s v="TEC-PH-10001448"/>
    <x v="2"/>
    <x v="7"/>
    <s v="Anker Astro 15000mAh USB Portable Charger"/>
    <n v="149.97"/>
    <n v="3"/>
    <n v="0"/>
    <n v="5.9988000000000001"/>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354"/>
    <d v="2014-12-05T00:00:00"/>
    <s v="Standard Class"/>
    <s v="LS-16975"/>
    <s v="Lindsay Shagiari"/>
    <x v="2"/>
    <s v="United States"/>
    <s v="Baltimore"/>
    <x v="39"/>
    <n v="21215"/>
    <x v="3"/>
    <s v="OFF-AR-10004582"/>
    <x v="1"/>
    <x v="6"/>
    <s v="BIC Brite Liner Grip Highlighters"/>
    <n v="1.64"/>
    <n v="1"/>
    <n v="0"/>
    <n v="0.73799999999999999"/>
  </r>
  <r>
    <n v="4247"/>
    <x v="2105"/>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12-05T00:00:00"/>
    <s v="Standard Class"/>
    <s v="LS-16975"/>
    <s v="Lindsay Shagiari"/>
    <x v="2"/>
    <s v="United States"/>
    <s v="Baltimore"/>
    <x v="39"/>
    <n v="21215"/>
    <x v="3"/>
    <s v="FUR-FU-10004270"/>
    <x v="0"/>
    <x v="5"/>
    <s v="Eldon Image Series Desk Accessories, Burgundy"/>
    <n v="20.9"/>
    <n v="5"/>
    <n v="0"/>
    <n v="7.524"/>
  </r>
  <r>
    <n v="4249"/>
    <x v="2106"/>
    <x v="0"/>
    <x v="49"/>
    <d v="2013-12-06T00:00:00"/>
    <s v="Second Class"/>
    <s v="SJ-20500"/>
    <s v="Shirley Jackson"/>
    <x v="0"/>
    <s v="United States"/>
    <s v="Fairfield"/>
    <x v="29"/>
    <n v="6824"/>
    <x v="3"/>
    <s v="OFF-BI-10004236"/>
    <x v="1"/>
    <x v="8"/>
    <s v="XtraLife ClearVue Slant-D Ring Binder, White, 3&quot;"/>
    <n v="88.08"/>
    <n v="6"/>
    <n v="0"/>
    <n v="40.516800000000003"/>
  </r>
  <r>
    <n v="4250"/>
    <x v="2106"/>
    <x v="0"/>
    <x v="49"/>
    <d v="2013-12-06T00:00:00"/>
    <s v="Second Class"/>
    <s v="SJ-20500"/>
    <s v="Shirley Jackson"/>
    <x v="0"/>
    <s v="United States"/>
    <s v="Fairfield"/>
    <x v="29"/>
    <n v="6824"/>
    <x v="3"/>
    <s v="FUR-CH-10004997"/>
    <x v="0"/>
    <x v="1"/>
    <s v="Hon Every-Day Series Multi-Task Chairs"/>
    <n v="751.92"/>
    <n v="4"/>
    <n v="0"/>
    <n v="150.38399999999999"/>
  </r>
  <r>
    <n v="4251"/>
    <x v="2107"/>
    <x v="2"/>
    <x v="111"/>
    <d v="2011-09-19T00:00:00"/>
    <s v="Same Day"/>
    <s v="BS-11365"/>
    <s v="Bill Shonely"/>
    <x v="1"/>
    <s v="United States"/>
    <s v="New York City"/>
    <x v="15"/>
    <n v="10011"/>
    <x v="3"/>
    <s v="FUR-CH-10000988"/>
    <x v="0"/>
    <x v="1"/>
    <s v="Hon Olson Stacker Stools"/>
    <n v="887.10299999999995"/>
    <n v="7"/>
    <n v="0.1"/>
    <n v="177.42060000000001"/>
  </r>
  <r>
    <n v="4252"/>
    <x v="2108"/>
    <x v="1"/>
    <x v="924"/>
    <d v="2012-10-23T00:00:00"/>
    <s v="Same Day"/>
    <s v="RA-19285"/>
    <s v="Ralph Arnett"/>
    <x v="0"/>
    <s v="United States"/>
    <s v="Lakeland"/>
    <x v="2"/>
    <n v="33801"/>
    <x v="0"/>
    <s v="TEC-PH-10004897"/>
    <x v="2"/>
    <x v="7"/>
    <s v="Mediabridge Sport Armband iPhone 5s"/>
    <n v="55.944000000000003"/>
    <n v="7"/>
    <n v="0.2"/>
    <n v="-13.2867"/>
  </r>
  <r>
    <n v="4253"/>
    <x v="2108"/>
    <x v="1"/>
    <x v="924"/>
    <d v="2012-10-23T00:00:00"/>
    <s v="Same Day"/>
    <s v="RA-19285"/>
    <s v="Ralph Arnett"/>
    <x v="0"/>
    <s v="United States"/>
    <s v="Lakeland"/>
    <x v="2"/>
    <n v="33801"/>
    <x v="0"/>
    <s v="OFF-AR-10002656"/>
    <x v="1"/>
    <x v="6"/>
    <s v="Sanford Liquid Accent Highlighters"/>
    <n v="10.688000000000001"/>
    <n v="2"/>
    <n v="0.2"/>
    <n v="2.2711999999999999"/>
  </r>
  <r>
    <n v="4254"/>
    <x v="2108"/>
    <x v="1"/>
    <x v="924"/>
    <d v="2012-10-23T00:00:00"/>
    <s v="Same Day"/>
    <s v="RA-19285"/>
    <s v="Ralph Arnett"/>
    <x v="0"/>
    <s v="United States"/>
    <s v="Lakeland"/>
    <x v="2"/>
    <n v="33801"/>
    <x v="0"/>
    <s v="TEC-PH-10004924"/>
    <x v="2"/>
    <x v="7"/>
    <s v="SKILCRAFT Telephone Shoulder Rest, 2&quot; x 6.5&quot; x 2.5&quot;, Black"/>
    <n v="11.824"/>
    <n v="2"/>
    <n v="0.2"/>
    <n v="1.0346"/>
  </r>
  <r>
    <n v="4255"/>
    <x v="2109"/>
    <x v="3"/>
    <x v="119"/>
    <d v="2014-10-17T00:00:00"/>
    <s v="First Class"/>
    <s v="TS-21610"/>
    <s v="Troy Staebel"/>
    <x v="0"/>
    <s v="United States"/>
    <s v="Freeport"/>
    <x v="10"/>
    <n v="61032"/>
    <x v="2"/>
    <s v="OFF-PA-10003127"/>
    <x v="1"/>
    <x v="10"/>
    <s v="Staples"/>
    <n v="63.311999999999998"/>
    <n v="3"/>
    <n v="0.2"/>
    <n v="20.5764"/>
  </r>
  <r>
    <n v="4256"/>
    <x v="2109"/>
    <x v="3"/>
    <x v="119"/>
    <d v="2014-10-17T00:00:00"/>
    <s v="First Class"/>
    <s v="TS-21610"/>
    <s v="Troy Staebel"/>
    <x v="0"/>
    <s v="United States"/>
    <s v="Freeport"/>
    <x v="10"/>
    <n v="61032"/>
    <x v="2"/>
    <s v="OFF-BI-10000778"/>
    <x v="1"/>
    <x v="8"/>
    <s v="GBC VeloBinder Electric Binding Machine"/>
    <n v="96.784000000000006"/>
    <n v="4"/>
    <n v="0.8"/>
    <n v="-145.17599999999999"/>
  </r>
  <r>
    <n v="4257"/>
    <x v="2109"/>
    <x v="3"/>
    <x v="119"/>
    <d v="2014-10-17T00:00:00"/>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01"/>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08-12T00:00:00"/>
    <s v="Standard Class"/>
    <s v="CC-12475"/>
    <s v="Cindy Chapman"/>
    <x v="0"/>
    <s v="United States"/>
    <s v="Moorhead"/>
    <x v="11"/>
    <n v="56560"/>
    <x v="2"/>
    <s v="TEC-AC-10002006"/>
    <x v="2"/>
    <x v="11"/>
    <s v="Memorex Micro Travel Drive 16 GB"/>
    <n v="63.96"/>
    <n v="4"/>
    <n v="0"/>
    <n v="19.8276"/>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
    <n v="3"/>
    <n v="0.7"/>
    <n v="-7.782"/>
  </r>
  <r>
    <n v="4265"/>
    <x v="2117"/>
    <x v="0"/>
    <x v="732"/>
    <d v="2013-11-10T00:00:00"/>
    <s v="Standard Class"/>
    <s v="EP-13915"/>
    <s v="Emily Phan"/>
    <x v="0"/>
    <s v="United States"/>
    <s v="Houston"/>
    <x v="5"/>
    <n v="77036"/>
    <x v="2"/>
    <s v="FUR-TA-10002774"/>
    <x v="0"/>
    <x v="3"/>
    <s v="Laminate Occasional Tables"/>
    <n v="863.12800000000004"/>
    <n v="8"/>
    <n v="0.3"/>
    <n v="-160.29519999999999"/>
  </r>
  <r>
    <n v="4266"/>
    <x v="2117"/>
    <x v="0"/>
    <x v="732"/>
    <d v="2013-11-10T00:00:00"/>
    <s v="Standard Class"/>
    <s v="EP-13915"/>
    <s v="Emily Phan"/>
    <x v="0"/>
    <s v="United States"/>
    <s v="Houston"/>
    <x v="5"/>
    <n v="77036"/>
    <x v="2"/>
    <s v="OFF-BI-10004364"/>
    <x v="1"/>
    <x v="8"/>
    <s v="Storex Dura Pro Binders"/>
    <n v="3.5640000000000001"/>
    <n v="3"/>
    <n v="0.8"/>
    <n v="-6.2370000000000001"/>
  </r>
  <r>
    <n v="4267"/>
    <x v="2117"/>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732"/>
    <d v="2013-11-10T00:00:00"/>
    <s v="Standard Class"/>
    <s v="EP-13915"/>
    <s v="Emily Phan"/>
    <x v="0"/>
    <s v="United States"/>
    <s v="Houston"/>
    <x v="5"/>
    <n v="77036"/>
    <x v="2"/>
    <s v="TEC-AC-10004001"/>
    <x v="2"/>
    <x v="11"/>
    <s v="Logitech Wireless Headset H600 Over-The-Head Design"/>
    <n v="171.96"/>
    <n v="5"/>
    <n v="0.2"/>
    <n v="45.139499999999998"/>
  </r>
  <r>
    <n v="4270"/>
    <x v="2118"/>
    <x v="3"/>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7999999999997"/>
    <n v="9"/>
    <n v="0.2"/>
    <n v="6.2937000000000003"/>
  </r>
  <r>
    <n v="4274"/>
    <x v="2121"/>
    <x v="3"/>
    <x v="246"/>
    <d v="2014-07-22T00:00:00"/>
    <s v="Same Day"/>
    <s v="SF-20200"/>
    <s v="Sarah Foster"/>
    <x v="0"/>
    <s v="United States"/>
    <s v="Murray"/>
    <x v="7"/>
    <n v="84107"/>
    <x v="1"/>
    <s v="OFF-AR-10001044"/>
    <x v="1"/>
    <x v="6"/>
    <s v="BOSTON Ranger #55 Pencil Sharpener, Black"/>
    <n v="25.99"/>
    <n v="1"/>
    <n v="0"/>
    <n v="7.5370999999999997"/>
  </r>
  <r>
    <n v="4275"/>
    <x v="2122"/>
    <x v="1"/>
    <x v="924"/>
    <d v="2012-10-28T00:00:00"/>
    <s v="Standard Class"/>
    <s v="AG-10495"/>
    <s v="Andrew Gjertsen"/>
    <x v="1"/>
    <s v="United States"/>
    <s v="Seattle"/>
    <x v="4"/>
    <n v="98105"/>
    <x v="1"/>
    <s v="OFF-BI-10004140"/>
    <x v="1"/>
    <x v="8"/>
    <s v="Avery Non-Stick Binders"/>
    <n v="3.5920000000000001"/>
    <n v="1"/>
    <n v="0.2"/>
    <n v="1.1225000000000001"/>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238"/>
    <d v="2014-08-23T00:00:00"/>
    <s v="Standard Class"/>
    <s v="NF-18595"/>
    <s v="Nicole Fjeld"/>
    <x v="2"/>
    <s v="United States"/>
    <s v="Seattle"/>
    <x v="4"/>
    <n v="98105"/>
    <x v="1"/>
    <s v="OFF-ST-10000046"/>
    <x v="1"/>
    <x v="4"/>
    <s v="Fellowes Super Stor/Drawer Files"/>
    <n v="323.10000000000002"/>
    <n v="2"/>
    <n v="0"/>
    <n v="61.389000000000003"/>
  </r>
  <r>
    <n v="4278"/>
    <x v="2125"/>
    <x v="0"/>
    <x v="947"/>
    <d v="2013-04-21T00:00:00"/>
    <s v="Standard Class"/>
    <s v="BS-11365"/>
    <s v="Bill Shonely"/>
    <x v="1"/>
    <s v="United States"/>
    <s v="Lakewood"/>
    <x v="30"/>
    <n v="8701"/>
    <x v="3"/>
    <s v="TEC-MA-10001047"/>
    <x v="2"/>
    <x v="15"/>
    <s v="3D Systems Cube Printer, 2nd Generation, Magenta"/>
    <n v="9099.93"/>
    <n v="7"/>
    <n v="0"/>
    <n v="2365.9818"/>
  </r>
  <r>
    <n v="4279"/>
    <x v="2125"/>
    <x v="0"/>
    <x v="947"/>
    <d v="2013-04-21T00:00:00"/>
    <s v="Standard Class"/>
    <s v="BS-11365"/>
    <s v="Bill Shonely"/>
    <x v="1"/>
    <s v="United States"/>
    <s v="Lakewood"/>
    <x v="30"/>
    <n v="8701"/>
    <x v="3"/>
    <s v="FUR-FU-10000550"/>
    <x v="0"/>
    <x v="5"/>
    <s v="Stacking Trays by OIC"/>
    <n v="9.9600000000000009"/>
    <n v="2"/>
    <n v="0"/>
    <n v="3.2867999999999999"/>
  </r>
  <r>
    <n v="4280"/>
    <x v="2125"/>
    <x v="0"/>
    <x v="947"/>
    <d v="2013-04-21T00:00:00"/>
    <s v="Standard Class"/>
    <s v="BS-11365"/>
    <s v="Bill Shonely"/>
    <x v="1"/>
    <s v="United States"/>
    <s v="Lakewood"/>
    <x v="30"/>
    <n v="8701"/>
    <x v="3"/>
    <s v="OFF-BI-10002432"/>
    <x v="1"/>
    <x v="8"/>
    <s v="Wilson Jones Standard D-Ring Binders"/>
    <n v="25.3"/>
    <n v="5"/>
    <n v="0"/>
    <n v="11.891"/>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687"/>
    <d v="2011-11-18T00:00:00"/>
    <s v="Standard Class"/>
    <s v="RM-19675"/>
    <s v="Robert Marley"/>
    <x v="2"/>
    <s v="United States"/>
    <s v="New York City"/>
    <x v="15"/>
    <n v="10011"/>
    <x v="3"/>
    <s v="FUR-CH-10001797"/>
    <x v="0"/>
    <x v="1"/>
    <s v="Safco Chair Connectors, 6/Carton"/>
    <n v="69.263999999999996"/>
    <n v="2"/>
    <n v="0.1"/>
    <n v="14.622400000000001"/>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9"/>
  </r>
  <r>
    <n v="4285"/>
    <x v="2128"/>
    <x v="1"/>
    <x v="82"/>
    <d v="2012-11-26T00:00:00"/>
    <s v="Second Class"/>
    <s v="CA-11965"/>
    <s v="Carol Adams"/>
    <x v="1"/>
    <s v="United States"/>
    <s v="Port Arthur"/>
    <x v="5"/>
    <n v="77642"/>
    <x v="2"/>
    <s v="FUR-BO-10003965"/>
    <x v="0"/>
    <x v="0"/>
    <s v="O'Sullivan Manor Hill 2-Door Library in Brianna Oak"/>
    <n v="246.1328"/>
    <n v="2"/>
    <n v="0.32"/>
    <n v="-76.011600000000001"/>
  </r>
  <r>
    <n v="4286"/>
    <x v="2128"/>
    <x v="1"/>
    <x v="82"/>
    <d v="2012-11-26T00:00:00"/>
    <s v="Second Class"/>
    <s v="CA-11965"/>
    <s v="Carol Adams"/>
    <x v="1"/>
    <s v="United States"/>
    <s v="Port Arthur"/>
    <x v="5"/>
    <n v="77642"/>
    <x v="2"/>
    <s v="OFF-LA-10000240"/>
    <x v="1"/>
    <x v="2"/>
    <s v="Self-Adhesive Address Labels for Typewriters by Universal"/>
    <n v="11.696"/>
    <n v="2"/>
    <n v="0.2"/>
    <n v="3.9474"/>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d v="2012-05-21T00:00:00"/>
    <s v="Standard Class"/>
    <s v="ON-18715"/>
    <s v="Odella Nelson"/>
    <x v="1"/>
    <s v="United States"/>
    <s v="Houston"/>
    <x v="5"/>
    <n v="77095"/>
    <x v="2"/>
    <s v="OFF-BI-10002082"/>
    <x v="1"/>
    <x v="8"/>
    <s v="GBC Twin Loop Wire Binding Elements"/>
    <n v="33.28"/>
    <n v="5"/>
    <n v="0.8"/>
    <n v="-49.92"/>
  </r>
  <r>
    <n v="4290"/>
    <x v="2130"/>
    <x v="1"/>
    <x v="961"/>
    <d v="2012-05-21T00:00:00"/>
    <s v="Standard Class"/>
    <s v="ON-18715"/>
    <s v="Odella Nelson"/>
    <x v="1"/>
    <s v="United States"/>
    <s v="Houston"/>
    <x v="5"/>
    <n v="77095"/>
    <x v="2"/>
    <s v="OFF-PA-10002250"/>
    <x v="1"/>
    <x v="10"/>
    <s v="Things To Do Today Pad"/>
    <n v="14.087999999999999"/>
    <n v="3"/>
    <n v="0.2"/>
    <n v="4.9307999999999996"/>
  </r>
  <r>
    <n v="4291"/>
    <x v="2131"/>
    <x v="3"/>
    <x v="34"/>
    <d v="2014-12-14T00:00:00"/>
    <s v="Second Class"/>
    <s v="AT-10435"/>
    <s v="Alyssa Tate"/>
    <x v="2"/>
    <s v="United States"/>
    <s v="Los Angeles"/>
    <x v="1"/>
    <n v="90004"/>
    <x v="1"/>
    <s v="OFF-AR-10000122"/>
    <x v="1"/>
    <x v="6"/>
    <s v="Newell 314"/>
    <n v="11.16"/>
    <n v="2"/>
    <n v="0"/>
    <n v="2.79"/>
  </r>
  <r>
    <n v="4292"/>
    <x v="2131"/>
    <x v="3"/>
    <x v="34"/>
    <d v="2014-12-14T00:00:00"/>
    <s v="Second Class"/>
    <s v="AT-10435"/>
    <s v="Alyssa Tate"/>
    <x v="2"/>
    <s v="United States"/>
    <s v="Los Angeles"/>
    <x v="1"/>
    <n v="90004"/>
    <x v="1"/>
    <s v="FUR-TA-10003748"/>
    <x v="0"/>
    <x v="3"/>
    <s v="Bevis 36 x 72 Conference Tables"/>
    <n v="896.32799999999997"/>
    <n v="9"/>
    <n v="0.2"/>
    <n v="22.408200000000001"/>
  </r>
  <r>
    <n v="4293"/>
    <x v="2131"/>
    <x v="3"/>
    <x v="34"/>
    <d v="2014-12-14T00:00:00"/>
    <s v="Second Class"/>
    <s v="AT-10435"/>
    <s v="Alyssa Tate"/>
    <x v="2"/>
    <s v="United States"/>
    <s v="Los Angeles"/>
    <x v="1"/>
    <n v="90004"/>
    <x v="1"/>
    <s v="OFF-AP-10001394"/>
    <x v="1"/>
    <x v="9"/>
    <s v="Harmony Air Purifier"/>
    <n v="189"/>
    <n v="1"/>
    <n v="0"/>
    <n v="68.040000000000006"/>
  </r>
  <r>
    <n v="4294"/>
    <x v="2132"/>
    <x v="3"/>
    <x v="434"/>
    <d v="2014-03-17T00:00:00"/>
    <s v="Standard Class"/>
    <s v="EB-13870"/>
    <s v="Emily Burns"/>
    <x v="0"/>
    <s v="United States"/>
    <s v="Philadelphia"/>
    <x v="9"/>
    <n v="19140"/>
    <x v="3"/>
    <s v="TEC-PH-10004896"/>
    <x v="2"/>
    <x v="7"/>
    <s v="Nokia Lumia 521 (T-Mobile)"/>
    <n v="53.981999999999999"/>
    <n v="3"/>
    <n v="0.4"/>
    <n v="-10.7964"/>
  </r>
  <r>
    <n v="4295"/>
    <x v="2133"/>
    <x v="3"/>
    <x v="760"/>
    <d v="2014-10-28T00:00:00"/>
    <s v="Standard Class"/>
    <s v="DW-13195"/>
    <s v="David Wiener"/>
    <x v="1"/>
    <s v="United States"/>
    <s v="Redmond"/>
    <x v="21"/>
    <n v="97756"/>
    <x v="1"/>
    <s v="FUR-TA-10002607"/>
    <x v="0"/>
    <x v="3"/>
    <s v="KI Conference Tables"/>
    <n v="177.22499999999999"/>
    <n v="5"/>
    <n v="0.5"/>
    <n v="-120.51300000000001"/>
  </r>
  <r>
    <n v="4296"/>
    <x v="213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09-11T00:00:00"/>
    <s v="Standard Class"/>
    <s v="TH-21235"/>
    <s v="Tiffany House"/>
    <x v="1"/>
    <s v="United States"/>
    <s v="Los Angeles"/>
    <x v="1"/>
    <n v="90032"/>
    <x v="1"/>
    <s v="OFF-ST-10000419"/>
    <x v="1"/>
    <x v="4"/>
    <s v="Rogers Jumbo File, Granite"/>
    <n v="54.32"/>
    <n v="4"/>
    <n v="0"/>
    <n v="0.54320000000000002"/>
  </r>
  <r>
    <n v="4298"/>
    <x v="2136"/>
    <x v="3"/>
    <x v="962"/>
    <d v="2014-08-27T00:00:00"/>
    <s v="Second Class"/>
    <s v="PO-18850"/>
    <s v="Patrick O'Brill"/>
    <x v="0"/>
    <s v="United States"/>
    <s v="Tallahassee"/>
    <x v="2"/>
    <n v="32303"/>
    <x v="0"/>
    <s v="TEC-PH-10001459"/>
    <x v="2"/>
    <x v="7"/>
    <s v="Samsung Galaxy Mega 6.3"/>
    <n v="4367.8959999999997"/>
    <n v="13"/>
    <n v="0.2"/>
    <n v="327.59219999999999"/>
  </r>
  <r>
    <n v="4299"/>
    <x v="2136"/>
    <x v="3"/>
    <x v="962"/>
    <d v="2014-08-27T00:00:00"/>
    <s v="Second Class"/>
    <s v="PO-18850"/>
    <s v="Patrick O'Brill"/>
    <x v="0"/>
    <s v="United States"/>
    <s v="Tallahassee"/>
    <x v="2"/>
    <n v="32303"/>
    <x v="0"/>
    <s v="OFF-PA-10000241"/>
    <x v="1"/>
    <x v="10"/>
    <s v="IBM Multi-Purpose Copy Paper, 8 1/2 x 11&quot;, Case"/>
    <n v="49.567999999999998"/>
    <n v="2"/>
    <n v="0.2"/>
    <n v="15.49"/>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963"/>
    <d v="2011-08-25T00:00:00"/>
    <s v="Second Class"/>
    <s v="DE-13255"/>
    <s v="Deanra Eno"/>
    <x v="2"/>
    <s v="United States"/>
    <s v="Lakewood"/>
    <x v="24"/>
    <n v="44107"/>
    <x v="3"/>
    <s v="OFF-AR-10002804"/>
    <x v="1"/>
    <x v="6"/>
    <s v="Faber Castell Col-Erase Pencils"/>
    <n v="3.9119999999999999"/>
    <n v="1"/>
    <n v="0.2"/>
    <n v="1.0268999999999999"/>
  </r>
  <r>
    <n v="4304"/>
    <x v="2138"/>
    <x v="0"/>
    <x v="964"/>
    <d v="2013-10-05T00:00:00"/>
    <s v="Same Day"/>
    <s v="MO-17500"/>
    <s v="Mary O'Rourke"/>
    <x v="0"/>
    <s v="United States"/>
    <s v="The Colony"/>
    <x v="5"/>
    <n v="75056"/>
    <x v="2"/>
    <s v="OFF-EN-10003862"/>
    <x v="1"/>
    <x v="12"/>
    <s v="Laser &amp; Ink Jet Business Envelopes"/>
    <n v="59.752000000000002"/>
    <n v="7"/>
    <n v="0.2"/>
    <n v="19.4194"/>
  </r>
  <r>
    <n v="4305"/>
    <x v="2139"/>
    <x v="2"/>
    <x v="965"/>
    <d v="2011-10-30T00:00:00"/>
    <s v="Second Class"/>
    <s v="AH-10585"/>
    <s v="Angele Hood"/>
    <x v="0"/>
    <s v="United States"/>
    <s v="Seattle"/>
    <x v="4"/>
    <n v="98105"/>
    <x v="1"/>
    <s v="FUR-FU-10000448"/>
    <x v="0"/>
    <x v="5"/>
    <s v="Tenex Chairmats For Use With Carpeted Floors"/>
    <n v="63.92"/>
    <n v="4"/>
    <n v="0"/>
    <n v="3.1960000000000002"/>
  </r>
  <r>
    <n v="4306"/>
    <x v="2139"/>
    <x v="2"/>
    <x v="965"/>
    <d v="2011-10-30T00:00:00"/>
    <s v="Second Class"/>
    <s v="AH-10585"/>
    <s v="Angele Hood"/>
    <x v="0"/>
    <s v="United States"/>
    <s v="Seattle"/>
    <x v="4"/>
    <n v="98105"/>
    <x v="1"/>
    <s v="TEC-PH-10000526"/>
    <x v="2"/>
    <x v="7"/>
    <s v="Vtech CS6719"/>
    <n v="383.96"/>
    <n v="5"/>
    <n v="0.2"/>
    <n v="38.396000000000001"/>
  </r>
  <r>
    <n v="4307"/>
    <x v="2140"/>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7-01T00:00:00"/>
    <s v="Standard Class"/>
    <s v="AB-10165"/>
    <s v="Alan Barnes"/>
    <x v="0"/>
    <s v="United States"/>
    <s v="Los Angeles"/>
    <x v="1"/>
    <n v="90045"/>
    <x v="1"/>
    <s v="OFF-ST-10001963"/>
    <x v="1"/>
    <x v="4"/>
    <s v="Tennsco Regal Shelving Units"/>
    <n v="304.23"/>
    <n v="3"/>
    <n v="0"/>
    <n v="9.1268999999999991"/>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1-03T00:00:00"/>
    <s v="Second Class"/>
    <s v="ST-20530"/>
    <s v="Shui Tom"/>
    <x v="0"/>
    <s v="United States"/>
    <s v="Albuquerque"/>
    <x v="27"/>
    <n v="87105"/>
    <x v="1"/>
    <s v="TEC-PH-10004897"/>
    <x v="2"/>
    <x v="7"/>
    <s v="Mediabridge Sport Armband iPhone 5s"/>
    <n v="23.975999999999999"/>
    <n v="3"/>
    <n v="0.2"/>
    <n v="-5.6943000000000001"/>
  </r>
  <r>
    <n v="4321"/>
    <x v="2146"/>
    <x v="2"/>
    <x v="282"/>
    <d v="2012-01-03T00:00:00"/>
    <s v="Second Class"/>
    <s v="ST-20530"/>
    <s v="Shui Tom"/>
    <x v="0"/>
    <s v="United States"/>
    <s v="Albuquerque"/>
    <x v="27"/>
    <n v="87105"/>
    <x v="1"/>
    <s v="OFF-ST-10003123"/>
    <x v="1"/>
    <x v="4"/>
    <s v="Fellowes Bases and Tops For Staxonsteel/High-Stak Systems"/>
    <n v="33.29"/>
    <n v="1"/>
    <n v="0"/>
    <n v="7.9896000000000003"/>
  </r>
  <r>
    <n v="4322"/>
    <x v="2147"/>
    <x v="1"/>
    <x v="966"/>
    <d v="2012-02-19T00:00:00"/>
    <s v="Standard Class"/>
    <s v="KB-16315"/>
    <s v="Karl Braun"/>
    <x v="0"/>
    <s v="United States"/>
    <s v="Akron"/>
    <x v="24"/>
    <n v="44312"/>
    <x v="3"/>
    <s v="OFF-BI-10001658"/>
    <x v="1"/>
    <x v="8"/>
    <s v="GBC Standard Therm-A-Bind Covers"/>
    <n v="14.952"/>
    <n v="2"/>
    <n v="0.7"/>
    <n v="-11.961600000000001"/>
  </r>
  <r>
    <n v="4323"/>
    <x v="2147"/>
    <x v="1"/>
    <x v="966"/>
    <d v="2012-02-19T00:00:00"/>
    <s v="Standard Class"/>
    <s v="KB-16315"/>
    <s v="Karl Braun"/>
    <x v="0"/>
    <s v="United States"/>
    <s v="Akron"/>
    <x v="24"/>
    <n v="44312"/>
    <x v="3"/>
    <s v="TEC-PH-10002834"/>
    <x v="2"/>
    <x v="7"/>
    <s v="Google Nexus 5"/>
    <n v="323.98200000000003"/>
    <n v="3"/>
    <n v="0.4"/>
    <n v="-80.995500000000007"/>
  </r>
  <r>
    <n v="4324"/>
    <x v="2147"/>
    <x v="1"/>
    <x v="966"/>
    <d v="2012-02-19T00:00:00"/>
    <s v="Standard Class"/>
    <s v="KB-16315"/>
    <s v="Karl Braun"/>
    <x v="0"/>
    <s v="United States"/>
    <s v="Akron"/>
    <x v="24"/>
    <n v="44312"/>
    <x v="3"/>
    <s v="OFF-BI-10002160"/>
    <x v="1"/>
    <x v="8"/>
    <s v="Acco Hanging Data Binders"/>
    <n v="2.286"/>
    <n v="2"/>
    <n v="0.7"/>
    <n v="-1.6763999999999999"/>
  </r>
  <r>
    <n v="4325"/>
    <x v="2147"/>
    <x v="1"/>
    <x v="966"/>
    <d v="2012-02-19T00:00:00"/>
    <s v="Standard Class"/>
    <s v="KB-16315"/>
    <s v="Karl Braun"/>
    <x v="0"/>
    <s v="United States"/>
    <s v="Akron"/>
    <x v="24"/>
    <n v="44312"/>
    <x v="3"/>
    <s v="OFF-AR-10004999"/>
    <x v="1"/>
    <x v="6"/>
    <s v="Newell 315"/>
    <n v="14.352"/>
    <n v="3"/>
    <n v="0.2"/>
    <n v="0.89700000000000002"/>
  </r>
  <r>
    <n v="4326"/>
    <x v="2147"/>
    <x v="1"/>
    <x v="966"/>
    <d v="2012-02-19T00:00:00"/>
    <s v="Standard Class"/>
    <s v="KB-16315"/>
    <s v="Karl Braun"/>
    <x v="0"/>
    <s v="United States"/>
    <s v="Akron"/>
    <x v="24"/>
    <n v="44312"/>
    <x v="3"/>
    <s v="TEC-AC-10003280"/>
    <x v="2"/>
    <x v="11"/>
    <s v="Belkin F8E887 USB Wired Ergonomic Keyboard"/>
    <n v="71.975999999999999"/>
    <n v="3"/>
    <n v="0.2"/>
    <n v="0.89970000000000006"/>
  </r>
  <r>
    <n v="4327"/>
    <x v="2148"/>
    <x v="0"/>
    <x v="967"/>
    <d v="2013-01-27T00:00:00"/>
    <s v="First Class"/>
    <s v="TB-21355"/>
    <s v="Todd Boyes"/>
    <x v="1"/>
    <s v="United States"/>
    <s v="Plainfield"/>
    <x v="30"/>
    <n v="7060"/>
    <x v="3"/>
    <s v="OFF-AR-10000315"/>
    <x v="1"/>
    <x v="6"/>
    <s v="Dixon Ticonderoga Maple Cedar Pencil, #2"/>
    <n v="9.2100000000000009"/>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x v="2151"/>
    <x v="3"/>
    <x v="853"/>
    <d v="2014-09-07T00:00:00"/>
    <s v="Standard Class"/>
    <s v="SS-20875"/>
    <s v="Sung Shariari"/>
    <x v="0"/>
    <s v="United States"/>
    <s v="Redmond"/>
    <x v="4"/>
    <n v="98052"/>
    <x v="1"/>
    <s v="OFF-BI-10003476"/>
    <x v="1"/>
    <x v="8"/>
    <s v="Avery Metallic Poly Binders"/>
    <n v="22.92"/>
    <n v="5"/>
    <n v="0.2"/>
    <n v="8.0220000000000002"/>
  </r>
  <r>
    <n v="4334"/>
    <x v="2152"/>
    <x v="1"/>
    <x v="379"/>
    <d v="2012-12-27T00:00:00"/>
    <s v="Standard Class"/>
    <s v="RD-19720"/>
    <s v="Roger Demir"/>
    <x v="0"/>
    <s v="United States"/>
    <s v="Daytona Beach"/>
    <x v="2"/>
    <n v="32114"/>
    <x v="0"/>
    <s v="TEC-AC-10003237"/>
    <x v="2"/>
    <x v="11"/>
    <s v="Memorex Micro Travel Drive 4 GB"/>
    <n v="50.88"/>
    <n v="6"/>
    <n v="0.2"/>
    <n v="14.628"/>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
    <n v="1"/>
    <n v="0.2"/>
    <n v="2.7719999999999998"/>
  </r>
  <r>
    <n v="4337"/>
    <x v="2153"/>
    <x v="1"/>
    <x v="139"/>
    <d v="2012-12-24T00:00:00"/>
    <s v="Standard Class"/>
    <s v="GZ-14470"/>
    <s v="Gary Zandusky"/>
    <x v="0"/>
    <s v="United States"/>
    <s v="Bullhead City"/>
    <x v="16"/>
    <n v="86442"/>
    <x v="1"/>
    <s v="FUR-FU-10002088"/>
    <x v="0"/>
    <x v="5"/>
    <s v="Nu-Dell Float Frame 11 x 14 1/2"/>
    <n v="14.368"/>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9-02T00:00:00"/>
    <s v="Standard Class"/>
    <s v="DK-12895"/>
    <s v="Dana Kaydos"/>
    <x v="0"/>
    <s v="United States"/>
    <s v="Franklin"/>
    <x v="18"/>
    <n v="37064"/>
    <x v="0"/>
    <s v="OFF-PA-10004888"/>
    <x v="1"/>
    <x v="10"/>
    <s v="Xerox 217"/>
    <n v="5.1840000000000002"/>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94"/>
    <d v="2014-12-22T00:00:00"/>
    <s v="Standard Class"/>
    <s v="GB-14575"/>
    <s v="Giulietta Baptist"/>
    <x v="0"/>
    <s v="United States"/>
    <s v="Arlington"/>
    <x v="17"/>
    <n v="22204"/>
    <x v="0"/>
    <s v="OFF-ST-10003208"/>
    <x v="1"/>
    <x v="4"/>
    <s v="Adjustable Depth Letter/Legal Cart"/>
    <n v="544.38"/>
    <n v="3"/>
    <n v="0"/>
    <n v="157.87020000000001"/>
  </r>
  <r>
    <n v="4343"/>
    <x v="2158"/>
    <x v="3"/>
    <x v="498"/>
    <d v="2014-03-23T00:00:00"/>
    <s v="First Class"/>
    <s v="ND-18370"/>
    <s v="Natalie DeCherney"/>
    <x v="0"/>
    <s v="United States"/>
    <s v="San Francisco"/>
    <x v="1"/>
    <n v="94110"/>
    <x v="1"/>
    <s v="OFF-BI-10004970"/>
    <x v="1"/>
    <x v="8"/>
    <s v="ACCOHIDE 3-Ring Binder, Blue, 1&quot;"/>
    <n v="19.824000000000002"/>
    <n v="6"/>
    <n v="0.2"/>
    <n v="6.69059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498"/>
    <d v="2014-03-23T00:00:00"/>
    <s v="First Class"/>
    <s v="ND-18370"/>
    <s v="Natalie DeCherney"/>
    <x v="0"/>
    <s v="United States"/>
    <s v="San Francisco"/>
    <x v="1"/>
    <n v="94110"/>
    <x v="1"/>
    <s v="TEC-AC-10001552"/>
    <x v="2"/>
    <x v="11"/>
    <s v="Logitech K350 2.4Ghz Wireless Keyboard"/>
    <n v="99.54"/>
    <n v="2"/>
    <n v="0"/>
    <n v="10.949400000000001"/>
  </r>
  <r>
    <n v="4346"/>
    <x v="2158"/>
    <x v="3"/>
    <x v="498"/>
    <d v="2014-03-23T00:00:00"/>
    <s v="First Class"/>
    <s v="ND-18370"/>
    <s v="Natalie DeCherney"/>
    <x v="0"/>
    <s v="United States"/>
    <s v="San Francisco"/>
    <x v="1"/>
    <n v="94110"/>
    <x v="1"/>
    <s v="TEC-AC-10002926"/>
    <x v="2"/>
    <x v="11"/>
    <s v="Logitech Wireless Marathon Mouse M705"/>
    <n v="199.96"/>
    <n v="4"/>
    <n v="0"/>
    <n v="85.982799999999997"/>
  </r>
  <r>
    <n v="4347"/>
    <x v="2159"/>
    <x v="0"/>
    <x v="31"/>
    <d v="2013-09-26T00:00:00"/>
    <s v="Standard Class"/>
    <s v="MM-17260"/>
    <s v="Magdelene Morse"/>
    <x v="0"/>
    <s v="United States"/>
    <s v="New Rochelle"/>
    <x v="15"/>
    <n v="10801"/>
    <x v="3"/>
    <s v="FUR-CH-10001394"/>
    <x v="0"/>
    <x v="1"/>
    <s v="Global Leather Executive Chair"/>
    <n v="631.78200000000004"/>
    <n v="2"/>
    <n v="0.1"/>
    <n v="140.39599999999999"/>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
    <n v="2"/>
    <n v="0.7"/>
    <n v="-15.1976"/>
  </r>
  <r>
    <n v="4350"/>
    <x v="2160"/>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04"/>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7999999999997"/>
  </r>
  <r>
    <n v="4355"/>
    <x v="2163"/>
    <x v="3"/>
    <x v="221"/>
    <d v="2014-11-27T00:00:00"/>
    <s v="Second Class"/>
    <s v="MD-17860"/>
    <s v="Michael Dominguez"/>
    <x v="1"/>
    <s v="United States"/>
    <s v="Asheville"/>
    <x v="3"/>
    <n v="28806"/>
    <x v="0"/>
    <s v="OFF-BI-10004465"/>
    <x v="1"/>
    <x v="8"/>
    <s v="Avery Durable Slant Ring Binders"/>
    <n v="19.007999999999999"/>
    <n v="8"/>
    <n v="0.7"/>
    <n v="-12.672000000000001"/>
  </r>
  <r>
    <n v="4356"/>
    <x v="2164"/>
    <x v="1"/>
    <x v="784"/>
    <d v="2012-12-07T00:00:00"/>
    <s v="Second Class"/>
    <s v="RO-19780"/>
    <s v="Rose O'Brian"/>
    <x v="0"/>
    <s v="United States"/>
    <s v="Clarksville"/>
    <x v="18"/>
    <n v="37042"/>
    <x v="0"/>
    <s v="OFF-BI-10000545"/>
    <x v="1"/>
    <x v="8"/>
    <s v="GBC Ibimaster 500 Manual ProClick Binding System"/>
    <n v="1598.058"/>
    <n v="7"/>
    <n v="0.7"/>
    <n v="-1065.3720000000001"/>
  </r>
  <r>
    <n v="4357"/>
    <x v="2164"/>
    <x v="1"/>
    <x v="784"/>
    <d v="2012-12-07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9"/>
  </r>
  <r>
    <n v="4366"/>
    <x v="2168"/>
    <x v="3"/>
    <x v="968"/>
    <d v="2014-05-23T00:00:00"/>
    <s v="Second Class"/>
    <s v="NC-18340"/>
    <s v="Nat Carroll"/>
    <x v="0"/>
    <s v="United States"/>
    <s v="Fargo"/>
    <x v="46"/>
    <n v="58103"/>
    <x v="2"/>
    <s v="OFF-FA-10001843"/>
    <x v="1"/>
    <x v="13"/>
    <s v="Staples"/>
    <n v="7.41"/>
    <n v="3"/>
    <n v="0"/>
    <n v="3.4826999999999999"/>
  </r>
  <r>
    <n v="4367"/>
    <x v="2168"/>
    <x v="3"/>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220"/>
    <d v="2014-09-14T00:00:00"/>
    <s v="Second Class"/>
    <s v="HA-14920"/>
    <s v="Helen Andreada"/>
    <x v="0"/>
    <s v="United States"/>
    <s v="Chicago"/>
    <x v="10"/>
    <n v="60623"/>
    <x v="2"/>
    <s v="OFF-FA-10000936"/>
    <x v="1"/>
    <x v="13"/>
    <s v="Acco Hot Clips Clips to Go"/>
    <n v="10.528"/>
    <n v="4"/>
    <n v="0.2"/>
    <n v="3.29"/>
  </r>
  <r>
    <n v="4369"/>
    <x v="2169"/>
    <x v="3"/>
    <x v="220"/>
    <d v="2014-09-14T00:00:00"/>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6000000000003"/>
  </r>
  <r>
    <n v="4374"/>
    <x v="2171"/>
    <x v="3"/>
    <x v="283"/>
    <d v="2014-07-26T00:00:00"/>
    <s v="Second Class"/>
    <s v="LH-16900"/>
    <s v="Lena Hernandez"/>
    <x v="0"/>
    <s v="United States"/>
    <s v="Elkhart"/>
    <x v="14"/>
    <n v="46514"/>
    <x v="2"/>
    <s v="TEC-AC-10002550"/>
    <x v="2"/>
    <x v="11"/>
    <s v="Memorex 25GB 6X Branded Blu-Ray Recordable Disc, 30/Pack"/>
    <n v="159.75"/>
    <n v="5"/>
    <n v="0"/>
    <n v="11.182499999999999"/>
  </r>
  <r>
    <n v="4375"/>
    <x v="2172"/>
    <x v="0"/>
    <x v="741"/>
    <d v="2013-11-25T00:00:00"/>
    <s v="Standard Class"/>
    <s v="SB-20290"/>
    <s v="Sean Braxton"/>
    <x v="1"/>
    <s v="United States"/>
    <s v="Kent"/>
    <x v="24"/>
    <n v="44240"/>
    <x v="3"/>
    <s v="OFF-AP-10002998"/>
    <x v="1"/>
    <x v="9"/>
    <s v="Holmes 99% HEPA Air Purifier"/>
    <n v="103.968"/>
    <n v="6"/>
    <n v="0.2"/>
    <n v="16.894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d v="2011-04-30T00:00:00"/>
    <s v="Standard Class"/>
    <s v="BT-11305"/>
    <s v="Beth Thompson"/>
    <x v="2"/>
    <s v="United States"/>
    <s v="San Gabriel"/>
    <x v="1"/>
    <n v="91776"/>
    <x v="1"/>
    <s v="FUR-CH-10003973"/>
    <x v="0"/>
    <x v="1"/>
    <s v="GuestStacker Chair with Chrome Finish Legs"/>
    <n v="1487.04"/>
    <n v="5"/>
    <n v="0.2"/>
    <n v="148.70400000000001"/>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5"/>
    <n v="3"/>
    <n v="0"/>
    <n v="16.3215"/>
  </r>
  <r>
    <n v="4382"/>
    <x v="2175"/>
    <x v="1"/>
    <x v="969"/>
    <d v="2012-10-30T00:00:00"/>
    <s v="Standard Class"/>
    <s v="TB-21625"/>
    <s v="Trudy Brown"/>
    <x v="0"/>
    <s v="United States"/>
    <s v="San Francisco"/>
    <x v="1"/>
    <n v="94110"/>
    <x v="1"/>
    <s v="FUR-TA-10001857"/>
    <x v="0"/>
    <x v="3"/>
    <s v="Balt Solid Wood Rectangular Table"/>
    <n v="253.17599999999999"/>
    <n v="3"/>
    <n v="0.2"/>
    <n v="-31.646999999999998"/>
  </r>
  <r>
    <n v="4383"/>
    <x v="2176"/>
    <x v="1"/>
    <x v="603"/>
    <d v="2012-07-27T00:00:00"/>
    <s v="Standard Class"/>
    <s v="RA-19915"/>
    <s v="Russell Applegate"/>
    <x v="0"/>
    <s v="United States"/>
    <s v="Highland Park"/>
    <x v="10"/>
    <n v="60035"/>
    <x v="2"/>
    <s v="OFF-BI-10000546"/>
    <x v="1"/>
    <x v="8"/>
    <s v="Avery Durable Binders"/>
    <n v="2.88"/>
    <n v="5"/>
    <n v="0.8"/>
    <n v="-4.4640000000000004"/>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603"/>
    <d v="2012-07-27T00:00:00"/>
    <s v="Standard Class"/>
    <s v="RA-19915"/>
    <s v="Russell Applegate"/>
    <x v="0"/>
    <s v="United States"/>
    <s v="Highland Park"/>
    <x v="10"/>
    <n v="60035"/>
    <x v="2"/>
    <s v="TEC-PH-10001557"/>
    <x v="2"/>
    <x v="7"/>
    <s v="Pyle PMP37LED"/>
    <n v="153.584"/>
    <n v="2"/>
    <n v="0.2"/>
    <n v="13.438599999999999"/>
  </r>
  <r>
    <n v="4386"/>
    <x v="2176"/>
    <x v="1"/>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189"/>
    <d v="2013-11-03T00:00:00"/>
    <s v="Standard Class"/>
    <s v="BP-11095"/>
    <s v="Bart Pistole"/>
    <x v="1"/>
    <s v="United States"/>
    <s v="San Francisco"/>
    <x v="1"/>
    <n v="94122"/>
    <x v="1"/>
    <s v="OFF-AP-10001366"/>
    <x v="1"/>
    <x v="9"/>
    <s v="Staples"/>
    <n v="43.92"/>
    <n v="4"/>
    <n v="0"/>
    <n v="11.8584"/>
  </r>
  <r>
    <n v="4388"/>
    <x v="2177"/>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225"/>
    <d v="2014-11-23T00:00:00"/>
    <s v="First Class"/>
    <s v="CD-11920"/>
    <s v="Carlos Daly"/>
    <x v="0"/>
    <s v="United States"/>
    <s v="New York City"/>
    <x v="15"/>
    <n v="10035"/>
    <x v="3"/>
    <s v="TEC-PH-10001459"/>
    <x v="2"/>
    <x v="7"/>
    <s v="Samsung Galaxy Mega 6.3"/>
    <n v="1259.97"/>
    <n v="3"/>
    <n v="0"/>
    <n v="327.59219999999999"/>
  </r>
  <r>
    <n v="4392"/>
    <x v="2178"/>
    <x v="3"/>
    <x v="225"/>
    <d v="2014-11-23T00:00:00"/>
    <s v="First Class"/>
    <s v="CD-11920"/>
    <s v="Carlos Daly"/>
    <x v="0"/>
    <s v="United States"/>
    <s v="New York City"/>
    <x v="15"/>
    <n v="10035"/>
    <x v="3"/>
    <s v="OFF-AR-10004602"/>
    <x v="1"/>
    <x v="6"/>
    <s v="Boston KS Multi-Size Manual Pencil Sharpener"/>
    <n v="68.97"/>
    <n v="3"/>
    <n v="0"/>
    <n v="19.311599999999999"/>
  </r>
  <r>
    <n v="4393"/>
    <x v="2179"/>
    <x v="0"/>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162"/>
    <d v="2013-09-13T00:00:00"/>
    <s v="Standard Class"/>
    <s v="KB-16585"/>
    <s v="Ken Black"/>
    <x v="1"/>
    <s v="United States"/>
    <s v="Dallas"/>
    <x v="5"/>
    <n v="75081"/>
    <x v="2"/>
    <s v="TEC-PH-10000923"/>
    <x v="2"/>
    <x v="7"/>
    <s v="Belkin SportFit Armband For iPhone 5s/5c, Fuchsia"/>
    <n v="59.96"/>
    <n v="5"/>
    <n v="0.2"/>
    <n v="21.735499999999998"/>
  </r>
  <r>
    <n v="4395"/>
    <x v="2180"/>
    <x v="2"/>
    <x v="836"/>
    <d v="2011-07-20T00:00:00"/>
    <s v="Same Day"/>
    <s v="SW-20245"/>
    <s v="Scot Wooten"/>
    <x v="0"/>
    <s v="United States"/>
    <s v="Springfield"/>
    <x v="24"/>
    <n v="45503"/>
    <x v="3"/>
    <s v="OFF-ST-10002583"/>
    <x v="1"/>
    <x v="4"/>
    <s v="Fellowes Neat Ideas Storage Cubes"/>
    <n v="25.984000000000002"/>
    <n v="1"/>
    <n v="0.2"/>
    <n v="-5.1967999999999996"/>
  </r>
  <r>
    <n v="4396"/>
    <x v="2180"/>
    <x v="2"/>
    <x v="836"/>
    <d v="2011-07-20T00:00:00"/>
    <s v="Same Day"/>
    <s v="SW-20245"/>
    <s v="Scot Wooten"/>
    <x v="0"/>
    <s v="United States"/>
    <s v="Springfield"/>
    <x v="24"/>
    <n v="45503"/>
    <x v="3"/>
    <s v="OFF-BI-10000977"/>
    <x v="1"/>
    <x v="8"/>
    <s v="Ibico Plastic Spiral Binding Combs"/>
    <n v="27.36"/>
    <n v="3"/>
    <n v="0.7"/>
    <n v="-21.888000000000002"/>
  </r>
  <r>
    <n v="4397"/>
    <x v="2181"/>
    <x v="0"/>
    <x v="625"/>
    <d v="2013-11-20T00:00:00"/>
    <s v="Standard Class"/>
    <s v="AH-10690"/>
    <s v="Anna Häberlin"/>
    <x v="1"/>
    <s v="United States"/>
    <s v="San Diego"/>
    <x v="1"/>
    <n v="92024"/>
    <x v="1"/>
    <s v="TEC-PH-10002549"/>
    <x v="2"/>
    <x v="7"/>
    <s v="Polycom SoundPoint IP 450 VoIP phone"/>
    <n v="361.37599999999998"/>
    <n v="2"/>
    <n v="0.2"/>
    <n v="27.103200000000001"/>
  </r>
  <r>
    <n v="4398"/>
    <x v="2182"/>
    <x v="2"/>
    <x v="970"/>
    <d v="2011-07-11T00:00:00"/>
    <s v="Standard Class"/>
    <s v="JL-15835"/>
    <s v="John Lee"/>
    <x v="0"/>
    <s v="United States"/>
    <s v="Philadelphia"/>
    <x v="9"/>
    <n v="19120"/>
    <x v="3"/>
    <s v="FUR-CH-10002880"/>
    <x v="0"/>
    <x v="1"/>
    <s v="Global High-Back Leather Tilter, Burgundy"/>
    <n v="172.18600000000001"/>
    <n v="2"/>
    <n v="0.3"/>
    <n v="-46.736199999999997"/>
  </r>
  <r>
    <n v="4399"/>
    <x v="2182"/>
    <x v="2"/>
    <x v="970"/>
    <d v="2011-07-11T00:00:00"/>
    <s v="Standard Class"/>
    <s v="JL-15835"/>
    <s v="John Lee"/>
    <x v="0"/>
    <s v="United States"/>
    <s v="Philadelphia"/>
    <x v="9"/>
    <n v="19120"/>
    <x v="3"/>
    <s v="FUR-FU-10003039"/>
    <x v="0"/>
    <x v="5"/>
    <s v="Howard Miller 11-1/2&quot; Diameter Grantwood Wall Clock"/>
    <n v="69.007999999999996"/>
    <n v="2"/>
    <n v="0.2"/>
    <n v="12.0764"/>
  </r>
  <r>
    <n v="4400"/>
    <x v="2183"/>
    <x v="0"/>
    <x v="716"/>
    <d v="2013-03-18T00:00:00"/>
    <s v="Same Day"/>
    <s v="GZ-14470"/>
    <s v="Gary Zandusky"/>
    <x v="0"/>
    <s v="United States"/>
    <s v="Columbia"/>
    <x v="39"/>
    <n v="21044"/>
    <x v="3"/>
    <s v="OFF-EN-10003055"/>
    <x v="1"/>
    <x v="12"/>
    <s v="Blue String-Tie &amp; Button Interoffice Envelopes, 10 x 13"/>
    <n v="199.9"/>
    <n v="5"/>
    <n v="0"/>
    <n v="89.954999999999998"/>
  </r>
  <r>
    <n v="4401"/>
    <x v="2183"/>
    <x v="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7999999999999"/>
    <n v="2"/>
    <n v="0.2"/>
    <n v="2.5488"/>
  </r>
  <r>
    <n v="4404"/>
    <x v="2185"/>
    <x v="2"/>
    <x v="814"/>
    <d v="2011-09-04T00:00:00"/>
    <s v="First Class"/>
    <s v="CL-12565"/>
    <s v="Clay Ludtke"/>
    <x v="0"/>
    <s v="United States"/>
    <s v="New York City"/>
    <x v="15"/>
    <n v="10009"/>
    <x v="3"/>
    <s v="OFF-AR-10002445"/>
    <x v="1"/>
    <x v="6"/>
    <s v="SANFORD Major Accent Highlighters"/>
    <n v="21.24"/>
    <n v="3"/>
    <n v="0"/>
    <n v="8.0711999999999993"/>
  </r>
  <r>
    <n v="4405"/>
    <x v="2186"/>
    <x v="1"/>
    <x v="761"/>
    <d v="2012-07-10T00:00:00"/>
    <s v="Standard Class"/>
    <s v="MW-18220"/>
    <s v="Mitch Webber"/>
    <x v="0"/>
    <s v="United States"/>
    <s v="Philadelphia"/>
    <x v="9"/>
    <n v="19140"/>
    <x v="3"/>
    <s v="TEC-AC-10002345"/>
    <x v="2"/>
    <x v="11"/>
    <s v="HP Standard 104 key PS/2 Keyboard"/>
    <n v="34.799999999999997"/>
    <n v="3"/>
    <n v="0.2"/>
    <n v="2.1749999999999998"/>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d v="2013-11-26T00:00:00"/>
    <s v="Standard Class"/>
    <s v="BF-10975"/>
    <s v="Barbara Fisher"/>
    <x v="1"/>
    <s v="United States"/>
    <s v="Columbus"/>
    <x v="14"/>
    <n v="47201"/>
    <x v="2"/>
    <s v="OFF-PA-10000418"/>
    <x v="1"/>
    <x v="10"/>
    <s v="Xerox 189"/>
    <n v="314.55"/>
    <n v="3"/>
    <n v="0"/>
    <n v="150.98400000000001"/>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199999999999"/>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9"/>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972"/>
    <d v="2012-11-21T00:00:00"/>
    <s v="Second Class"/>
    <s v="GH-14665"/>
    <s v="Greg Hansen"/>
    <x v="0"/>
    <s v="United States"/>
    <s v="Chicago"/>
    <x v="10"/>
    <n v="60610"/>
    <x v="2"/>
    <s v="OFF-SU-10002537"/>
    <x v="1"/>
    <x v="14"/>
    <s v="Acme Box Cutter Scissors"/>
    <n v="40.92"/>
    <n v="5"/>
    <n v="0.2"/>
    <n v="3.069"/>
  </r>
  <r>
    <n v="4422"/>
    <x v="2196"/>
    <x v="2"/>
    <x v="530"/>
    <d v="2011-03-09T00:00:00"/>
    <s v="Standard Class"/>
    <s v="SC-20095"/>
    <s v="Sanjit Chand"/>
    <x v="0"/>
    <s v="United States"/>
    <s v="Margate"/>
    <x v="2"/>
    <n v="33063"/>
    <x v="0"/>
    <s v="OFF-AR-10001374"/>
    <x v="1"/>
    <x v="6"/>
    <s v="BIC Brite Liner Highlighters, Chisel Tip"/>
    <n v="15.552"/>
    <n v="3"/>
    <n v="0.2"/>
    <n v="2.3328000000000002"/>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4999999999999"/>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200000000002"/>
  </r>
  <r>
    <n v="4427"/>
    <x v="2197"/>
    <x v="3"/>
    <x v="796"/>
    <d v="2014-05-20T00:00:00"/>
    <s v="First Class"/>
    <s v="TB-21355"/>
    <s v="Todd Boyes"/>
    <x v="1"/>
    <s v="United States"/>
    <s v="Sandy Springs"/>
    <x v="32"/>
    <n v="30328"/>
    <x v="0"/>
    <s v="TEC-PH-10002350"/>
    <x v="2"/>
    <x v="7"/>
    <s v="Apple EarPods with Remote and Mic"/>
    <n v="55.98"/>
    <n v="2"/>
    <n v="0"/>
    <n v="15.6744"/>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99"/>
  </r>
  <r>
    <n v="4430"/>
    <x v="2200"/>
    <x v="3"/>
    <x v="32"/>
    <d v="2014-09-15T00:00:00"/>
    <s v="Same Day"/>
    <s v="LT-17110"/>
    <s v="Liz Thompson"/>
    <x v="0"/>
    <s v="United States"/>
    <s v="Orange"/>
    <x v="30"/>
    <n v="7050"/>
    <x v="3"/>
    <s v="OFF-AR-10001725"/>
    <x v="1"/>
    <x v="6"/>
    <s v="Boston Home &amp; Office Model 2000 Electric Pencil Sharpeners"/>
    <n v="70.95"/>
    <n v="3"/>
    <n v="0"/>
    <n v="18.446999999999999"/>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8000000000002"/>
  </r>
  <r>
    <n v="4433"/>
    <x v="2201"/>
    <x v="0"/>
    <x v="54"/>
    <d v="2013-11-09T00:00:00"/>
    <s v="Second Class"/>
    <s v="AP-10915"/>
    <s v="Arthur Prichep"/>
    <x v="0"/>
    <s v="United States"/>
    <s v="Henderson"/>
    <x v="0"/>
    <n v="42420"/>
    <x v="0"/>
    <s v="FUR-FU-10002885"/>
    <x v="0"/>
    <x v="5"/>
    <s v="Magna Visual Magnetic Picture Hangers"/>
    <n v="24.1"/>
    <n v="5"/>
    <n v="0"/>
    <n v="9.1579999999999995"/>
  </r>
  <r>
    <n v="4434"/>
    <x v="2201"/>
    <x v="0"/>
    <x v="54"/>
    <d v="2013-11-09T00:00:00"/>
    <s v="Second Class"/>
    <s v="AP-10915"/>
    <s v="Arthur Prichep"/>
    <x v="0"/>
    <s v="United States"/>
    <s v="Henderson"/>
    <x v="0"/>
    <n v="42420"/>
    <x v="0"/>
    <s v="OFF-AR-10003772"/>
    <x v="1"/>
    <x v="6"/>
    <s v="Boston 16750 Black Compact Battery Pencil Sharpener"/>
    <n v="8.75"/>
    <n v="1"/>
    <n v="0"/>
    <n v="2.625"/>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9"/>
    <n v="1"/>
    <n v="0.8"/>
    <n v="-3.6002999999999998"/>
  </r>
  <r>
    <n v="4437"/>
    <x v="2202"/>
    <x v="0"/>
    <x v="973"/>
    <d v="2013-05-09T00:00:00"/>
    <s v="Standard Class"/>
    <s v="CB-12415"/>
    <s v="Christy Brittain"/>
    <x v="0"/>
    <s v="United States"/>
    <s v="Chicago"/>
    <x v="10"/>
    <n v="60653"/>
    <x v="2"/>
    <s v="OFF-AR-10003217"/>
    <x v="1"/>
    <x v="6"/>
    <s v="Newell 316"/>
    <n v="27.384"/>
    <n v="7"/>
    <n v="0.2"/>
    <n v="2.7383999999999999"/>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1-03T00:00:00"/>
    <s v="Standard Class"/>
    <s v="MT-17815"/>
    <s v="Meg Tillman"/>
    <x v="0"/>
    <s v="United States"/>
    <s v="Port Arthur"/>
    <x v="5"/>
    <n v="77642"/>
    <x v="2"/>
    <s v="OFF-PA-10001972"/>
    <x v="1"/>
    <x v="10"/>
    <s v="Xerox 214"/>
    <n v="10.368"/>
    <n v="2"/>
    <n v="0.2"/>
    <n v="3.6288"/>
  </r>
  <r>
    <n v="4440"/>
    <x v="2203"/>
    <x v="0"/>
    <x v="797"/>
    <d v="2014-01-03T00:00:00"/>
    <s v="Standard Class"/>
    <s v="MT-17815"/>
    <s v="Meg Tillman"/>
    <x v="0"/>
    <s v="United States"/>
    <s v="Port Arthur"/>
    <x v="5"/>
    <n v="77642"/>
    <x v="2"/>
    <s v="OFF-PA-10004041"/>
    <x v="1"/>
    <x v="10"/>
    <s v="It's Hot Message Books with Stickers, 2 3/4&quot; x 5&quot;"/>
    <n v="23.68"/>
    <n v="4"/>
    <n v="0.2"/>
    <n v="7.4"/>
  </r>
  <r>
    <n v="4441"/>
    <x v="2204"/>
    <x v="0"/>
    <x v="405"/>
    <d v="2013-07-27T00:00:00"/>
    <s v="Standard Class"/>
    <s v="DK-13375"/>
    <s v="Dennis Kane"/>
    <x v="0"/>
    <s v="United States"/>
    <s v="Westland"/>
    <x v="12"/>
    <n v="48185"/>
    <x v="2"/>
    <s v="TEC-AC-10004975"/>
    <x v="2"/>
    <x v="11"/>
    <s v="Plantronics Audio 995 Wireless Stereo Headset"/>
    <n v="109.95"/>
    <n v="1"/>
    <n v="0"/>
    <n v="36.283499999999997"/>
  </r>
  <r>
    <n v="4442"/>
    <x v="2204"/>
    <x v="0"/>
    <x v="405"/>
    <d v="2013-07-27T00:00:00"/>
    <s v="Standard Class"/>
    <s v="DK-13375"/>
    <s v="Dennis Kane"/>
    <x v="0"/>
    <s v="United States"/>
    <s v="Westland"/>
    <x v="12"/>
    <n v="48185"/>
    <x v="2"/>
    <s v="OFF-ST-10001932"/>
    <x v="1"/>
    <x v="4"/>
    <s v="Fellowes Staxonsteel Drawer Files"/>
    <n v="965.85"/>
    <n v="5"/>
    <n v="0"/>
    <n v="135.21899999999999"/>
  </r>
  <r>
    <n v="4443"/>
    <x v="2204"/>
    <x v="0"/>
    <x v="405"/>
    <d v="2013-07-27T00:00:00"/>
    <s v="Standard Class"/>
    <s v="DK-13375"/>
    <s v="Dennis Kane"/>
    <x v="0"/>
    <s v="United States"/>
    <s v="Westland"/>
    <x v="12"/>
    <n v="48185"/>
    <x v="2"/>
    <s v="OFF-AR-10001761"/>
    <x v="1"/>
    <x v="6"/>
    <s v="Avery Hi-Liter Smear-Safe Highlighters"/>
    <n v="29.2"/>
    <n v="5"/>
    <n v="0"/>
    <n v="10.512"/>
  </r>
  <r>
    <n v="4444"/>
    <x v="2204"/>
    <x v="0"/>
    <x v="405"/>
    <d v="2013-07-27T00:00:00"/>
    <s v="Standard Class"/>
    <s v="DK-13375"/>
    <s v="Dennis Kane"/>
    <x v="0"/>
    <s v="United States"/>
    <s v="Westland"/>
    <x v="12"/>
    <n v="48185"/>
    <x v="2"/>
    <s v="OFF-PA-10002262"/>
    <x v="1"/>
    <x v="10"/>
    <s v="Xerox 192"/>
    <n v="32.4"/>
    <n v="5"/>
    <n v="0"/>
    <n v="15.552"/>
  </r>
  <r>
    <n v="4445"/>
    <x v="2205"/>
    <x v="2"/>
    <x v="912"/>
    <d v="2011-11-21T00:00:00"/>
    <s v="Standard Class"/>
    <s v="SR-20740"/>
    <s v="Steven Roelle"/>
    <x v="2"/>
    <s v="United States"/>
    <s v="Bloomington"/>
    <x v="14"/>
    <n v="47401"/>
    <x v="2"/>
    <s v="OFF-EN-10004483"/>
    <x v="1"/>
    <x v="12"/>
    <s v="#10 White Business Envelopes,4 1/8 x 9 1/2"/>
    <n v="78.349999999999994"/>
    <n v="5"/>
    <n v="0"/>
    <n v="36.8245"/>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3999999999998"/>
  </r>
  <r>
    <n v="4451"/>
    <x v="2206"/>
    <x v="1"/>
    <x v="974"/>
    <d v="2012-06-23T00:00:00"/>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5"/>
    <n v="5"/>
    <n v="0"/>
    <n v="114.9385"/>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01"/>
  </r>
  <r>
    <n v="4461"/>
    <x v="2211"/>
    <x v="3"/>
    <x v="394"/>
    <d v="2014-10-02T00:00:00"/>
    <s v="First Class"/>
    <s v="DS-13030"/>
    <s v="Darrin Sayre"/>
    <x v="2"/>
    <s v="United States"/>
    <s v="Aurora"/>
    <x v="22"/>
    <n v="80013"/>
    <x v="1"/>
    <s v="OFF-ST-10001522"/>
    <x v="1"/>
    <x v="4"/>
    <s v="Gould Plastics 18-Pocket Panel Bin, 34w x 5-1/4d x 20-1/2h"/>
    <n v="147.184"/>
    <n v="2"/>
    <n v="0.2"/>
    <n v="-29.436800000000002"/>
  </r>
  <r>
    <n v="4462"/>
    <x v="2211"/>
    <x v="3"/>
    <x v="394"/>
    <d v="2014-10-02T00:00:00"/>
    <s v="First Class"/>
    <s v="DS-13030"/>
    <s v="Darrin Sayre"/>
    <x v="2"/>
    <s v="United States"/>
    <s v="Aurora"/>
    <x v="22"/>
    <n v="80013"/>
    <x v="1"/>
    <s v="TEC-AC-10003657"/>
    <x v="2"/>
    <x v="11"/>
    <s v="Lenovo 17-Key USB Numeric Keypad"/>
    <n v="54.384"/>
    <n v="2"/>
    <n v="0.2"/>
    <n v="1.3595999999999999"/>
  </r>
  <r>
    <n v="4463"/>
    <x v="2211"/>
    <x v="3"/>
    <x v="394"/>
    <d v="2014-10-02T00:00:00"/>
    <s v="First Class"/>
    <s v="DS-13030"/>
    <s v="Darrin Sayre"/>
    <x v="2"/>
    <s v="United States"/>
    <s v="Aurora"/>
    <x v="22"/>
    <n v="80013"/>
    <x v="1"/>
    <s v="OFF-BI-10001718"/>
    <x v="1"/>
    <x v="8"/>
    <s v="GBC DocuBind P50 Personal Binding Machine"/>
    <n v="76.775999999999996"/>
    <n v="4"/>
    <n v="0.7"/>
    <n v="-58.861600000000003"/>
  </r>
  <r>
    <n v="4464"/>
    <x v="2211"/>
    <x v="3"/>
    <x v="394"/>
    <d v="2014-10-02T00:00:00"/>
    <s v="First Class"/>
    <s v="DS-13030"/>
    <s v="Darrin Sayre"/>
    <x v="2"/>
    <s v="United States"/>
    <s v="Aurora"/>
    <x v="22"/>
    <n v="80013"/>
    <x v="1"/>
    <s v="OFF-PA-10003022"/>
    <x v="1"/>
    <x v="10"/>
    <s v="Xerox 1992"/>
    <n v="14.35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
    <n v="2"/>
    <n v="0.2"/>
    <n v="26.224"/>
  </r>
  <r>
    <n v="4466"/>
    <x v="2212"/>
    <x v="1"/>
    <x v="976"/>
    <d v="2012-08-11T00:00:00"/>
    <s v="Standard Class"/>
    <s v="NS-18640"/>
    <s v="Noel Staavos"/>
    <x v="1"/>
    <s v="United States"/>
    <s v="Boise"/>
    <x v="45"/>
    <n v="83704"/>
    <x v="1"/>
    <s v="OFF-BI-10004970"/>
    <x v="1"/>
    <x v="8"/>
    <s v="ACCOHIDE 3-Ring Binder, Blue, 1&quot;"/>
    <n v="3.3039999999999998"/>
    <n v="1"/>
    <n v="0.2"/>
    <n v="1.1151"/>
  </r>
  <r>
    <n v="4467"/>
    <x v="2213"/>
    <x v="3"/>
    <x v="221"/>
    <d v="2014-12-02T00:00:00"/>
    <s v="Standard Class"/>
    <s v="KA-16525"/>
    <s v="Kelly Andreada"/>
    <x v="0"/>
    <s v="United States"/>
    <s v="New York City"/>
    <x v="15"/>
    <n v="10035"/>
    <x v="3"/>
    <s v="OFF-AR-10003759"/>
    <x v="1"/>
    <x v="6"/>
    <s v="Crayola Anti Dust Chalk, 12/Pack"/>
    <n v="16.38"/>
    <n v="9"/>
    <n v="0"/>
    <n v="7.3710000000000004"/>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12-02T00:00:00"/>
    <s v="Standard Class"/>
    <s v="KA-16525"/>
    <s v="Kelly Andreada"/>
    <x v="0"/>
    <s v="United States"/>
    <s v="New York City"/>
    <x v="15"/>
    <n v="10035"/>
    <x v="3"/>
    <s v="OFF-PA-10001972"/>
    <x v="1"/>
    <x v="10"/>
    <s v="Xerox 214"/>
    <n v="12.96"/>
    <n v="2"/>
    <n v="0"/>
    <n v="6.2207999999999997"/>
  </r>
  <r>
    <n v="4471"/>
    <x v="2214"/>
    <x v="3"/>
    <x v="540"/>
    <d v="2014-05-13T00:00:00"/>
    <s v="Standard Class"/>
    <s v="DJ-13510"/>
    <s v="Don Jones"/>
    <x v="1"/>
    <s v="United States"/>
    <s v="Philadelphia"/>
    <x v="9"/>
    <n v="19140"/>
    <x v="3"/>
    <s v="FUR-CH-10003535"/>
    <x v="0"/>
    <x v="1"/>
    <s v="Global Armless Task Chair, Royal Blue"/>
    <n v="128.05799999999999"/>
    <n v="3"/>
    <n v="0.3"/>
    <n v="-23.7822"/>
  </r>
  <r>
    <n v="4472"/>
    <x v="2215"/>
    <x v="3"/>
    <x v="365"/>
    <d v="2014-09-30T00:00:00"/>
    <s v="Same Day"/>
    <s v="MG-17680"/>
    <s v="Maureen Gastineau"/>
    <x v="2"/>
    <s v="United States"/>
    <s v="Mentor"/>
    <x v="24"/>
    <n v="44060"/>
    <x v="3"/>
    <s v="FUR-CH-10003774"/>
    <x v="0"/>
    <x v="1"/>
    <s v="Global Wood Trimmed Manager's Task Chair, Khaki"/>
    <n v="63.686"/>
    <n v="1"/>
    <n v="0.3"/>
    <n v="-15.4666"/>
  </r>
  <r>
    <n v="4473"/>
    <x v="2215"/>
    <x v="3"/>
    <x v="365"/>
    <d v="2014-09-30T00:00:00"/>
    <s v="Same Day"/>
    <s v="MG-17680"/>
    <s v="Maureen Gastineau"/>
    <x v="2"/>
    <s v="United States"/>
    <s v="Mentor"/>
    <x v="24"/>
    <n v="44060"/>
    <x v="3"/>
    <s v="TEC-AC-10004571"/>
    <x v="2"/>
    <x v="11"/>
    <s v="Logitech G700s Rechargeable Gaming Mouse"/>
    <n v="239.976"/>
    <n v="3"/>
    <n v="0.2"/>
    <n v="65.993399999999994"/>
  </r>
  <r>
    <n v="4474"/>
    <x v="2215"/>
    <x v="3"/>
    <x v="365"/>
    <d v="2014-09-30T00:00:00"/>
    <s v="Same Day"/>
    <s v="MG-17680"/>
    <s v="Maureen Gastineau"/>
    <x v="2"/>
    <s v="United States"/>
    <s v="Mentor"/>
    <x v="24"/>
    <n v="44060"/>
    <x v="3"/>
    <s v="FUR-TA-10004442"/>
    <x v="0"/>
    <x v="3"/>
    <s v="Riverside Furniture Stanwyck Manor Table Series"/>
    <n v="344.22"/>
    <n v="2"/>
    <n v="0.4"/>
    <n v="-189.321"/>
  </r>
  <r>
    <n v="4475"/>
    <x v="2215"/>
    <x v="3"/>
    <x v="365"/>
    <d v="2014-09-30T00:00:00"/>
    <s v="Same Day"/>
    <s v="MG-17680"/>
    <s v="Maureen Gastineau"/>
    <x v="2"/>
    <s v="United States"/>
    <s v="Mentor"/>
    <x v="24"/>
    <n v="44060"/>
    <x v="3"/>
    <s v="OFF-PA-10002787"/>
    <x v="1"/>
    <x v="10"/>
    <s v="Xerox 227"/>
    <n v="15.552"/>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365"/>
    <d v="2014-09-30T00:00:00"/>
    <s v="Same Day"/>
    <s v="MG-17680"/>
    <s v="Maureen Gastineau"/>
    <x v="2"/>
    <s v="United States"/>
    <s v="Mentor"/>
    <x v="24"/>
    <n v="44060"/>
    <x v="3"/>
    <s v="OFF-PA-10002606"/>
    <x v="1"/>
    <x v="10"/>
    <s v="Xerox 1928"/>
    <n v="8.4480000000000004"/>
    <n v="2"/>
    <n v="0.2"/>
    <n v="2.64"/>
  </r>
  <r>
    <n v="4478"/>
    <x v="2216"/>
    <x v="3"/>
    <x v="760"/>
    <d v="2014-10-23T00:00:00"/>
    <s v="Same Day"/>
    <s v="BD-11620"/>
    <s v="Brian DeCherney"/>
    <x v="0"/>
    <s v="United States"/>
    <s v="Lawton"/>
    <x v="26"/>
    <n v="73505"/>
    <x v="2"/>
    <s v="OFF-ST-10000129"/>
    <x v="1"/>
    <x v="4"/>
    <s v="Fellowes Recycled Storage Drawers"/>
    <n v="333.09"/>
    <n v="3"/>
    <n v="0"/>
    <n v="23.316299999999998"/>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
    <n v="5"/>
    <n v="0"/>
    <n v="11.702999999999999"/>
  </r>
  <r>
    <n v="4481"/>
    <x v="2218"/>
    <x v="0"/>
    <x v="54"/>
    <d v="2013-11-09T00:00:00"/>
    <s v="Standard Class"/>
    <s v="XP-21865"/>
    <s v="Xylona Preis"/>
    <x v="0"/>
    <s v="United States"/>
    <s v="Los Angeles"/>
    <x v="1"/>
    <n v="90049"/>
    <x v="1"/>
    <s v="OFF-FA-10001561"/>
    <x v="1"/>
    <x v="13"/>
    <s v="Stockwell Push Pins"/>
    <n v="15.26"/>
    <n v="7"/>
    <n v="0"/>
    <n v="5.0358000000000001"/>
  </r>
  <r>
    <n v="4482"/>
    <x v="2218"/>
    <x v="0"/>
    <x v="54"/>
    <d v="2013-11-09T00:00:00"/>
    <s v="Standard Class"/>
    <s v="XP-21865"/>
    <s v="Xylona Preis"/>
    <x v="0"/>
    <s v="United States"/>
    <s v="Los Angeles"/>
    <x v="1"/>
    <n v="90049"/>
    <x v="1"/>
    <s v="OFF-AP-10002998"/>
    <x v="1"/>
    <x v="9"/>
    <s v="Holmes 99% HEPA Air Purifier"/>
    <n v="43.32"/>
    <n v="2"/>
    <n v="0"/>
    <n v="14.2956"/>
  </r>
  <r>
    <n v="4483"/>
    <x v="2218"/>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54"/>
    <d v="2013-11-09T00:00:00"/>
    <s v="Standard Class"/>
    <s v="XP-21865"/>
    <s v="Xylona Preis"/>
    <x v="0"/>
    <s v="United States"/>
    <s v="Los Angeles"/>
    <x v="1"/>
    <n v="90049"/>
    <x v="1"/>
    <s v="OFF-PA-10001725"/>
    <x v="1"/>
    <x v="10"/>
    <s v="Xerox 1892"/>
    <n v="116.28"/>
    <n v="3"/>
    <n v="0"/>
    <n v="56.977200000000003"/>
  </r>
  <r>
    <n v="4485"/>
    <x v="2218"/>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5"/>
    <n v="3"/>
    <n v="0"/>
    <n v="150.98400000000001"/>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09-11T00:00:00"/>
    <s v="Standard Class"/>
    <s v="CA-12055"/>
    <s v="Cathy Armstrong"/>
    <x v="2"/>
    <s v="United States"/>
    <s v="Houston"/>
    <x v="5"/>
    <n v="77036"/>
    <x v="2"/>
    <s v="OFF-SU-10003567"/>
    <x v="1"/>
    <x v="14"/>
    <s v="Stiletto Hand Letter Openers"/>
    <n v="69.12"/>
    <n v="9"/>
    <n v="0.2"/>
    <n v="-14.688000000000001"/>
  </r>
  <r>
    <n v="4490"/>
    <x v="2219"/>
    <x v="1"/>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718"/>
    <d v="2014-08-22T00:00:00"/>
    <s v="Standard Class"/>
    <s v="JM-15250"/>
    <s v="Janet Martin"/>
    <x v="0"/>
    <s v="United States"/>
    <s v="Los Angeles"/>
    <x v="1"/>
    <n v="90032"/>
    <x v="1"/>
    <s v="FUR-TA-10001095"/>
    <x v="0"/>
    <x v="3"/>
    <s v="Chromcraft Round Conference Tables"/>
    <n v="418.29599999999999"/>
    <n v="3"/>
    <n v="0.2"/>
    <n v="5.2286999999999999"/>
  </r>
  <r>
    <n v="4492"/>
    <x v="2221"/>
    <x v="2"/>
    <x v="588"/>
    <d v="2011-12-03T00:00:00"/>
    <s v="Second Class"/>
    <s v="JK-15730"/>
    <s v="Joe Kamberova"/>
    <x v="0"/>
    <s v="United States"/>
    <s v="Columbus"/>
    <x v="24"/>
    <n v="43229"/>
    <x v="3"/>
    <s v="TEC-CO-10001571"/>
    <x v="2"/>
    <x v="16"/>
    <s v="Sharp 1540cs Digital Laser Copier"/>
    <n v="659.98800000000006"/>
    <n v="2"/>
    <n v="0.4"/>
    <n v="109.998"/>
  </r>
  <r>
    <n v="4493"/>
    <x v="2221"/>
    <x v="2"/>
    <x v="588"/>
    <d v="2011-12-03T00:00:00"/>
    <s v="Second Class"/>
    <s v="JK-15730"/>
    <s v="Joe Kamberova"/>
    <x v="0"/>
    <s v="United States"/>
    <s v="Columbus"/>
    <x v="24"/>
    <n v="43229"/>
    <x v="3"/>
    <s v="FUR-FU-10000221"/>
    <x v="0"/>
    <x v="5"/>
    <s v="Master Caster Door Stop, Brown"/>
    <n v="8.1280000000000001"/>
    <n v="2"/>
    <n v="0.2"/>
    <n v="1.4224000000000001"/>
  </r>
  <r>
    <n v="4494"/>
    <x v="2221"/>
    <x v="2"/>
    <x v="588"/>
    <d v="2011-12-03T00:00:00"/>
    <s v="Second Class"/>
    <s v="JK-15730"/>
    <s v="Joe Kamberova"/>
    <x v="0"/>
    <s v="United States"/>
    <s v="Columbus"/>
    <x v="24"/>
    <n v="43229"/>
    <x v="3"/>
    <s v="OFF-PA-10001972"/>
    <x v="1"/>
    <x v="10"/>
    <s v="Xerox 214"/>
    <n v="36.287999999999997"/>
    <n v="7"/>
    <n v="0.2"/>
    <n v="12.700799999999999"/>
  </r>
  <r>
    <n v="4495"/>
    <x v="2221"/>
    <x v="2"/>
    <x v="588"/>
    <d v="2011-12-03T00:00:00"/>
    <s v="Second Class"/>
    <s v="JK-15730"/>
    <s v="Joe Kamberova"/>
    <x v="0"/>
    <s v="United States"/>
    <s v="Columbus"/>
    <x v="24"/>
    <n v="43229"/>
    <x v="3"/>
    <s v="FUR-CH-10000015"/>
    <x v="0"/>
    <x v="1"/>
    <s v="Hon Multipurpose Stacking Arm Chairs"/>
    <n v="909.72"/>
    <n v="6"/>
    <n v="0.3"/>
    <n v="-51.984000000000002"/>
  </r>
  <r>
    <n v="4496"/>
    <x v="2222"/>
    <x v="3"/>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871"/>
    <d v="2011-11-26T00:00:00"/>
    <s v="Standard Class"/>
    <s v="GR-14560"/>
    <s v="Georgia Rosenberg"/>
    <x v="1"/>
    <s v="United States"/>
    <s v="San Francisco"/>
    <x v="1"/>
    <n v="94110"/>
    <x v="1"/>
    <s v="OFF-PA-10003309"/>
    <x v="1"/>
    <x v="10"/>
    <s v="Xerox 211"/>
    <n v="12.96"/>
    <n v="2"/>
    <n v="0"/>
    <n v="6.2207999999999997"/>
  </r>
  <r>
    <n v="4500"/>
    <x v="2225"/>
    <x v="0"/>
    <x v="342"/>
    <d v="2013-04-17T00:00:00"/>
    <s v="Standard Class"/>
    <s v="FM-14215"/>
    <s v="Filia McAdams"/>
    <x v="1"/>
    <s v="United States"/>
    <s v="Bakersfield"/>
    <x v="1"/>
    <n v="93309"/>
    <x v="1"/>
    <s v="OFF-PA-10002787"/>
    <x v="1"/>
    <x v="10"/>
    <s v="Xerox 227"/>
    <n v="12.96"/>
    <n v="2"/>
    <n v="0"/>
    <n v="6.2207999999999997"/>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7-04T00:00:00"/>
    <s v="Standard Class"/>
    <s v="MS-17980"/>
    <s v="Michael Stewart"/>
    <x v="1"/>
    <s v="United States"/>
    <s v="Houston"/>
    <x v="5"/>
    <n v="77095"/>
    <x v="2"/>
    <s v="OFF-PA-10002005"/>
    <x v="1"/>
    <x v="10"/>
    <s v="Xerox 225"/>
    <n v="25.92"/>
    <n v="5"/>
    <n v="0.2"/>
    <n v="9.0719999999999992"/>
  </r>
  <r>
    <n v="4503"/>
    <x v="2226"/>
    <x v="2"/>
    <x v="479"/>
    <d v="2011-07-04T00:00:00"/>
    <s v="Standard Class"/>
    <s v="MS-17980"/>
    <s v="Michael Stewart"/>
    <x v="1"/>
    <s v="United States"/>
    <s v="Houston"/>
    <x v="5"/>
    <n v="77095"/>
    <x v="2"/>
    <s v="OFF-FA-10002815"/>
    <x v="1"/>
    <x v="13"/>
    <s v="Staples"/>
    <n v="21.312000000000001"/>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d v="2011-12-29T00:00:00"/>
    <s v="Standard Class"/>
    <s v="BF-11170"/>
    <s v="Ben Ferrer"/>
    <x v="2"/>
    <s v="United States"/>
    <s v="Los Angeles"/>
    <x v="1"/>
    <n v="90045"/>
    <x v="1"/>
    <s v="OFF-AP-10000828"/>
    <x v="1"/>
    <x v="9"/>
    <s v="Avanti 4.4 Cu. Ft. Refrigerator"/>
    <n v="361.96"/>
    <n v="2"/>
    <n v="0"/>
    <n v="101.3488"/>
  </r>
  <r>
    <n v="4506"/>
    <x v="2227"/>
    <x v="2"/>
    <x v="163"/>
    <d v="2011-12-29T00:00:00"/>
    <s v="Standard Class"/>
    <s v="BF-11170"/>
    <s v="Ben Ferrer"/>
    <x v="2"/>
    <s v="United States"/>
    <s v="Los Angeles"/>
    <x v="1"/>
    <n v="90045"/>
    <x v="1"/>
    <s v="TEC-AC-10004708"/>
    <x v="2"/>
    <x v="11"/>
    <s v="Sony 32GB Class 10 Micro SDHC R40 Memory Card"/>
    <n v="62.85"/>
    <n v="3"/>
    <n v="0"/>
    <n v="13.198499999999999"/>
  </r>
  <r>
    <n v="4507"/>
    <x v="2227"/>
    <x v="2"/>
    <x v="163"/>
    <d v="2011-12-29T00:00:00"/>
    <s v="Standard Class"/>
    <s v="BF-11170"/>
    <s v="Ben Ferrer"/>
    <x v="2"/>
    <s v="United States"/>
    <s v="Los Angeles"/>
    <x v="1"/>
    <n v="90045"/>
    <x v="1"/>
    <s v="TEC-PH-10001530"/>
    <x v="2"/>
    <x v="7"/>
    <s v="Cisco Unified IP Phone 7945G VoIP phone"/>
    <n v="818.37599999999998"/>
    <n v="3"/>
    <n v="0.2"/>
    <n v="51.148499999999999"/>
  </r>
  <r>
    <n v="4508"/>
    <x v="2227"/>
    <x v="2"/>
    <x v="163"/>
    <d v="2011-12-29T00:00:00"/>
    <s v="Standard Class"/>
    <s v="BF-11170"/>
    <s v="Ben Ferrer"/>
    <x v="2"/>
    <s v="United States"/>
    <s v="Los Angeles"/>
    <x v="1"/>
    <n v="90045"/>
    <x v="1"/>
    <s v="OFF-ST-10002301"/>
    <x v="1"/>
    <x v="4"/>
    <s v="Tennsco Commercial Shelving"/>
    <n v="20.34"/>
    <n v="1"/>
    <n v="0"/>
    <n v="0.2034"/>
  </r>
  <r>
    <n v="4509"/>
    <x v="2227"/>
    <x v="2"/>
    <x v="163"/>
    <d v="2011-12-29T00:00:00"/>
    <s v="Standard Class"/>
    <s v="BF-11170"/>
    <s v="Ben Ferrer"/>
    <x v="2"/>
    <s v="United States"/>
    <s v="Los Angeles"/>
    <x v="1"/>
    <n v="90045"/>
    <x v="1"/>
    <s v="FUR-FU-10002554"/>
    <x v="0"/>
    <x v="5"/>
    <s v="Westinghouse Floor Lamp with Metal Mesh Shade, Black"/>
    <n v="23.99"/>
    <n v="1"/>
    <n v="0"/>
    <n v="5.5176999999999996"/>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d v="2013-11-15T00:00:00"/>
    <s v="Standard Class"/>
    <s v="KM-16225"/>
    <s v="Kalyca Meade"/>
    <x v="1"/>
    <s v="United States"/>
    <s v="Springfield"/>
    <x v="25"/>
    <n v="65807"/>
    <x v="2"/>
    <s v="FUR-FU-10001085"/>
    <x v="0"/>
    <x v="5"/>
    <s v="3M Polarizing Light Filter Sleeves"/>
    <n v="37.299999999999997"/>
    <n v="2"/>
    <n v="0"/>
    <n v="17.158000000000001"/>
  </r>
  <r>
    <n v="4512"/>
    <x v="2229"/>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824"/>
    <d v="2013-10-04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2"/>
  </r>
  <r>
    <n v="4517"/>
    <x v="2234"/>
    <x v="0"/>
    <x v="306"/>
    <d v="2013-09-21T00:00:00"/>
    <s v="Standard Class"/>
    <s v="RB-19570"/>
    <s v="Rob Beeghly"/>
    <x v="0"/>
    <s v="United States"/>
    <s v="Seattle"/>
    <x v="4"/>
    <n v="98105"/>
    <x v="1"/>
    <s v="OFF-PA-10000807"/>
    <x v="1"/>
    <x v="10"/>
    <s v="TOPS &quot;Important Message&quot; Pads, Canary, 4-1/4 x 5-1/2, 50 Sheets per Pad"/>
    <n v="21.4"/>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
    <n v="8"/>
    <n v="0.2"/>
    <n v="84.22"/>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8000000000003"/>
  </r>
  <r>
    <n v="4523"/>
    <x v="2238"/>
    <x v="3"/>
    <x v="297"/>
    <d v="2014-02-26T00:00:00"/>
    <s v="Second Class"/>
    <s v="BP-11095"/>
    <s v="Bart Pistole"/>
    <x v="1"/>
    <s v="United States"/>
    <s v="Louisville"/>
    <x v="22"/>
    <n v="80027"/>
    <x v="1"/>
    <s v="OFF-FA-10001229"/>
    <x v="1"/>
    <x v="13"/>
    <s v="Staples"/>
    <n v="9.4320000000000004"/>
    <n v="3"/>
    <n v="0.2"/>
    <n v="3.06539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1999999999998"/>
  </r>
  <r>
    <n v="4528"/>
    <x v="2240"/>
    <x v="3"/>
    <x v="729"/>
    <d v="2014-07-24T00:00:00"/>
    <s v="Standard Class"/>
    <s v="BE-11335"/>
    <s v="Bill Eplett"/>
    <x v="2"/>
    <s v="United States"/>
    <s v="Rome"/>
    <x v="15"/>
    <n v="13440"/>
    <x v="3"/>
    <s v="FUR-FU-10004848"/>
    <x v="0"/>
    <x v="5"/>
    <s v="DAX Solid Wood Frames"/>
    <n v="39.08"/>
    <n v="4"/>
    <n v="0"/>
    <n v="14.4596"/>
  </r>
  <r>
    <n v="4529"/>
    <x v="2241"/>
    <x v="3"/>
    <x v="565"/>
    <d v="2014-09-11T00:00:00"/>
    <s v="Second Class"/>
    <s v="RS-19765"/>
    <s v="Roland Schwarz"/>
    <x v="1"/>
    <s v="United States"/>
    <s v="Marion"/>
    <x v="24"/>
    <n v="43302"/>
    <x v="3"/>
    <s v="TEC-AC-10004864"/>
    <x v="2"/>
    <x v="11"/>
    <s v="Memorex Micro Travel Drive 32 GB"/>
    <n v="116.83199999999999"/>
    <n v="4"/>
    <n v="0.2"/>
    <n v="33.589199999999998"/>
  </r>
  <r>
    <n v="4530"/>
    <x v="2242"/>
    <x v="0"/>
    <x v="696"/>
    <d v="2013-11-19T00:00:00"/>
    <s v="Standard Class"/>
    <s v="KC-16540"/>
    <s v="Kelly Collister"/>
    <x v="0"/>
    <s v="United States"/>
    <s v="Houston"/>
    <x v="5"/>
    <n v="77041"/>
    <x v="2"/>
    <s v="OFF-BI-10002393"/>
    <x v="1"/>
    <x v="8"/>
    <s v="Binder Posts"/>
    <n v="2.2959999999999998"/>
    <n v="2"/>
    <n v="0.8"/>
    <n v="-3.9032"/>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4000000000001"/>
  </r>
  <r>
    <n v="4537"/>
    <x v="2246"/>
    <x v="3"/>
    <x v="141"/>
    <d v="2014-07-13T00:00:00"/>
    <s v="Standard Class"/>
    <s v="VF-21715"/>
    <s v="Vicky Freymann"/>
    <x v="2"/>
    <s v="United States"/>
    <s v="Seattle"/>
    <x v="4"/>
    <n v="98115"/>
    <x v="1"/>
    <s v="OFF-BI-10001543"/>
    <x v="1"/>
    <x v="8"/>
    <s v="GBC VeloBinder Manual Binding System"/>
    <n v="86.376000000000005"/>
    <n v="3"/>
    <n v="0.2"/>
    <n v="30.2316"/>
  </r>
  <r>
    <n v="4538"/>
    <x v="2246"/>
    <x v="3"/>
    <x v="141"/>
    <d v="2014-07-13T00:00:00"/>
    <s v="Standard Class"/>
    <s v="VF-21715"/>
    <s v="Vicky Freymann"/>
    <x v="2"/>
    <s v="United States"/>
    <s v="Seattle"/>
    <x v="4"/>
    <n v="98115"/>
    <x v="1"/>
    <s v="OFF-AR-10003560"/>
    <x v="1"/>
    <x v="6"/>
    <s v="Zebra Zazzle Fluorescent Highlighters"/>
    <n v="18.239999999999998"/>
    <n v="3"/>
    <n v="0"/>
    <n v="6.2016"/>
  </r>
  <r>
    <n v="4539"/>
    <x v="2246"/>
    <x v="3"/>
    <x v="141"/>
    <d v="2014-07-13T00:00:00"/>
    <s v="Standard Class"/>
    <s v="VF-21715"/>
    <s v="Vicky Freymann"/>
    <x v="2"/>
    <s v="United States"/>
    <s v="Seattle"/>
    <x v="4"/>
    <n v="98115"/>
    <x v="1"/>
    <s v="OFF-AR-10004757"/>
    <x v="1"/>
    <x v="6"/>
    <s v="Crayola Colored Pencils"/>
    <n v="13.12"/>
    <n v="4"/>
    <n v="0"/>
    <n v="4.3296000000000001"/>
  </r>
  <r>
    <n v="4540"/>
    <x v="2247"/>
    <x v="1"/>
    <x v="914"/>
    <d v="2012-03-02T00:00:00"/>
    <s v="Standard Class"/>
    <s v="ES-14080"/>
    <s v="Erin Smith"/>
    <x v="1"/>
    <s v="United States"/>
    <s v="Providence"/>
    <x v="34"/>
    <n v="2908"/>
    <x v="3"/>
    <s v="TEC-PH-10003800"/>
    <x v="2"/>
    <x v="7"/>
    <s v="i.Sound Portable Power - 8000 mAh"/>
    <n v="105.98"/>
    <n v="2"/>
    <n v="0"/>
    <n v="1.0598000000000001"/>
  </r>
  <r>
    <n v="4541"/>
    <x v="2247"/>
    <x v="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700000000003"/>
    <n v="9"/>
    <n v="0.3"/>
    <n v="-5.4801000000000002"/>
  </r>
  <r>
    <n v="4545"/>
    <x v="2250"/>
    <x v="1"/>
    <x v="984"/>
    <d v="2012-07-17T00:00:00"/>
    <s v="Second Class"/>
    <s v="RL-19615"/>
    <s v="Rob Lucas"/>
    <x v="0"/>
    <s v="United States"/>
    <s v="Chicago"/>
    <x v="10"/>
    <n v="60610"/>
    <x v="2"/>
    <s v="TEC-PH-10003505"/>
    <x v="2"/>
    <x v="7"/>
    <s v="Geemarc AmpliPOWER60"/>
    <n v="148.47999999999999"/>
    <n v="2"/>
    <n v="0.2"/>
    <n v="16.704000000000001"/>
  </r>
  <r>
    <n v="4546"/>
    <x v="2250"/>
    <x v="1"/>
    <x v="984"/>
    <d v="2012-07-17T00:00:00"/>
    <s v="Second Class"/>
    <s v="RL-19615"/>
    <s v="Rob Lucas"/>
    <x v="0"/>
    <s v="United States"/>
    <s v="Chicago"/>
    <x v="10"/>
    <n v="60610"/>
    <x v="2"/>
    <s v="TEC-PH-10000526"/>
    <x v="2"/>
    <x v="7"/>
    <s v="Vtech CS6719"/>
    <n v="537.54399999999998"/>
    <n v="7"/>
    <n v="0.2"/>
    <n v="53.754399999999997"/>
  </r>
  <r>
    <n v="4547"/>
    <x v="2250"/>
    <x v="1"/>
    <x v="984"/>
    <d v="2012-07-17T00:00:00"/>
    <s v="Second Class"/>
    <s v="RL-19615"/>
    <s v="Rob Lucas"/>
    <x v="0"/>
    <s v="United States"/>
    <s v="Chicago"/>
    <x v="10"/>
    <n v="60610"/>
    <x v="2"/>
    <s v="OFF-BI-10003314"/>
    <x v="1"/>
    <x v="8"/>
    <s v="Tuff Stuff Recycled Round Ring Binders"/>
    <n v="1.9279999999999999"/>
    <n v="2"/>
    <n v="0.8"/>
    <n v="-2.9883999999999999"/>
  </r>
  <r>
    <n v="4548"/>
    <x v="2250"/>
    <x v="1"/>
    <x v="984"/>
    <d v="2012-07-17T00:00:00"/>
    <s v="Second Class"/>
    <s v="RL-19615"/>
    <s v="Rob Lucas"/>
    <x v="0"/>
    <s v="United States"/>
    <s v="Chicago"/>
    <x v="10"/>
    <n v="60610"/>
    <x v="2"/>
    <s v="OFF-AR-10003190"/>
    <x v="1"/>
    <x v="6"/>
    <s v="Newell 32"/>
    <n v="6.9119999999999999"/>
    <n v="3"/>
    <n v="0.2"/>
    <n v="0.69120000000000004"/>
  </r>
  <r>
    <n v="4549"/>
    <x v="2250"/>
    <x v="1"/>
    <x v="984"/>
    <d v="2012-07-17T00:00:00"/>
    <s v="Second Class"/>
    <s v="RL-19615"/>
    <s v="Rob Lucas"/>
    <x v="0"/>
    <s v="United States"/>
    <s v="Chicago"/>
    <x v="10"/>
    <n v="60610"/>
    <x v="2"/>
    <s v="FUR-FU-10001861"/>
    <x v="0"/>
    <x v="5"/>
    <s v="Floodlight Indoor Halogen Bulbs, 1 Bulb per Pack, 60 Watts"/>
    <n v="7.76"/>
    <n v="1"/>
    <n v="0.6"/>
    <n v="-2.1339999999999999"/>
  </r>
  <r>
    <n v="4550"/>
    <x v="2250"/>
    <x v="1"/>
    <x v="984"/>
    <d v="2012-07-17T00:00:00"/>
    <s v="Second Class"/>
    <s v="RL-19615"/>
    <s v="Rob Lucas"/>
    <x v="0"/>
    <s v="United States"/>
    <s v="Chicago"/>
    <x v="10"/>
    <n v="60610"/>
    <x v="2"/>
    <s v="TEC-PH-10003963"/>
    <x v="2"/>
    <x v="7"/>
    <s v="GE 2-Jack Phone Line Splitter"/>
    <n v="659.16800000000001"/>
    <n v="4"/>
    <n v="0.2"/>
    <n v="49.437600000000003"/>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1-02T00:00:00"/>
    <s v="Standard Class"/>
    <s v="JF-15490"/>
    <s v="Jeremy Farry"/>
    <x v="0"/>
    <s v="United States"/>
    <s v="San Francisco"/>
    <x v="1"/>
    <n v="94122"/>
    <x v="1"/>
    <s v="FUR-CH-10004886"/>
    <x v="0"/>
    <x v="1"/>
    <s v="Bevis Steel Folding Chairs"/>
    <n v="230.28"/>
    <n v="3"/>
    <n v="0.2"/>
    <n v="23.027999999999999"/>
  </r>
  <r>
    <n v="4554"/>
    <x v="2253"/>
    <x v="2"/>
    <x v="422"/>
    <d v="2012-01-02T00:00:00"/>
    <s v="Standard Class"/>
    <s v="JF-15490"/>
    <s v="Jeremy Farry"/>
    <x v="0"/>
    <s v="United States"/>
    <s v="San Francisco"/>
    <x v="1"/>
    <n v="94122"/>
    <x v="1"/>
    <s v="OFF-PA-10003657"/>
    <x v="1"/>
    <x v="10"/>
    <s v="Xerox 1927"/>
    <n v="12.84"/>
    <n v="3"/>
    <n v="0"/>
    <n v="5.7779999999999996"/>
  </r>
  <r>
    <n v="4555"/>
    <x v="2254"/>
    <x v="0"/>
    <x v="535"/>
    <d v="2013-03-02T00:00:00"/>
    <s v="Second Class"/>
    <s v="EB-13930"/>
    <s v="Eric Barreto"/>
    <x v="0"/>
    <s v="United States"/>
    <s v="La Crosse"/>
    <x v="6"/>
    <n v="54601"/>
    <x v="2"/>
    <s v="OFF-BI-10004738"/>
    <x v="1"/>
    <x v="8"/>
    <s v="Flexible Leather- Look Classic Collection Ring Binder"/>
    <n v="56.82"/>
    <n v="3"/>
    <n v="0"/>
    <n v="28.41"/>
  </r>
  <r>
    <n v="4556"/>
    <x v="2255"/>
    <x v="1"/>
    <x v="391"/>
    <d v="2012-03-26T00:00:00"/>
    <s v="First Class"/>
    <s v="SG-20470"/>
    <s v="Sheri Gordon"/>
    <x v="0"/>
    <s v="United States"/>
    <s v="Florence"/>
    <x v="20"/>
    <n v="29501"/>
    <x v="0"/>
    <s v="OFF-FA-10003112"/>
    <x v="1"/>
    <x v="13"/>
    <s v="Staples"/>
    <n v="31.56"/>
    <n v="4"/>
    <n v="0"/>
    <n v="14.202"/>
  </r>
  <r>
    <n v="4557"/>
    <x v="2255"/>
    <x v="1"/>
    <x v="391"/>
    <d v="2012-03-26T00:00:00"/>
    <s v="First Class"/>
    <s v="SG-20470"/>
    <s v="Sheri Gordon"/>
    <x v="0"/>
    <s v="United States"/>
    <s v="Florence"/>
    <x v="20"/>
    <n v="29501"/>
    <x v="0"/>
    <s v="OFF-ST-10002486"/>
    <x v="1"/>
    <x v="4"/>
    <s v="Eldon Shelf Savers Cubes and Bins"/>
    <n v="27.92"/>
    <n v="4"/>
    <n v="0"/>
    <n v="0.55840000000000001"/>
  </r>
  <r>
    <n v="4558"/>
    <x v="2256"/>
    <x v="3"/>
    <x v="208"/>
    <d v="2014-10-29T00:00:00"/>
    <s v="Standard Class"/>
    <s v="ND-18370"/>
    <s v="Natalie DeCherney"/>
    <x v="0"/>
    <s v="United States"/>
    <s v="Glendale"/>
    <x v="16"/>
    <n v="85301"/>
    <x v="1"/>
    <s v="OFF-BI-10003984"/>
    <x v="1"/>
    <x v="8"/>
    <s v="Lock-Up Easel 'Spel-Binder'"/>
    <n v="8.5589999999999993"/>
    <n v="1"/>
    <n v="0.7"/>
    <n v="-6.5618999999999996"/>
  </r>
  <r>
    <n v="4559"/>
    <x v="2257"/>
    <x v="2"/>
    <x v="520"/>
    <d v="2012-01-05T00:00:00"/>
    <s v="Standard Class"/>
    <s v="CM-11815"/>
    <s v="Candace McMahon"/>
    <x v="1"/>
    <s v="United States"/>
    <s v="El Paso"/>
    <x v="5"/>
    <n v="79907"/>
    <x v="2"/>
    <s v="OFF-EN-10004773"/>
    <x v="1"/>
    <x v="12"/>
    <s v="Staples"/>
    <n v="49.567999999999998"/>
    <n v="2"/>
    <n v="0.2"/>
    <n v="17.968399999999999"/>
  </r>
  <r>
    <n v="4560"/>
    <x v="2258"/>
    <x v="2"/>
    <x v="952"/>
    <d v="2011-05-08T00:00:00"/>
    <s v="First Class"/>
    <s v="EB-13870"/>
    <s v="Emily Burns"/>
    <x v="0"/>
    <s v="United States"/>
    <s v="San Antonio"/>
    <x v="5"/>
    <n v="78207"/>
    <x v="2"/>
    <s v="FUR-CH-10001146"/>
    <x v="0"/>
    <x v="1"/>
    <s v="Global Value Mid-Back Manager's Chair, Gray"/>
    <n v="127.869"/>
    <n v="3"/>
    <n v="0.3"/>
    <n v="-9.1334999999999997"/>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4000000000006"/>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337"/>
    <d v="2011-12-14T00:00:00"/>
    <s v="Standard Class"/>
    <s v="DM-12955"/>
    <s v="Dario Medina"/>
    <x v="1"/>
    <s v="United States"/>
    <s v="Mesa"/>
    <x v="16"/>
    <n v="85204"/>
    <x v="1"/>
    <s v="OFF-ST-10004950"/>
    <x v="1"/>
    <x v="4"/>
    <s v="Acco Perma 3000 Stacking Storage Drawers"/>
    <n v="100.70399999999999"/>
    <n v="6"/>
    <n v="0.2"/>
    <n v="-1.2587999999999999"/>
  </r>
  <r>
    <n v="4566"/>
    <x v="2262"/>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2-11T00:00:00"/>
    <s v="Standard Class"/>
    <s v="MC-17575"/>
    <s v="Matt Collins"/>
    <x v="0"/>
    <s v="United States"/>
    <s v="Fayetteville"/>
    <x v="3"/>
    <n v="28314"/>
    <x v="0"/>
    <s v="OFF-BI-10004233"/>
    <x v="1"/>
    <x v="8"/>
    <s v="GBC Pre-Punched Binding Paper, Plastic, White, 8-1/2&quot; x 11&quot;"/>
    <n v="28.782"/>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987"/>
    <d v="2011-04-21T00:00:00"/>
    <s v="Second Class"/>
    <s v="NF-18595"/>
    <s v="Nicole Fjeld"/>
    <x v="2"/>
    <s v="United States"/>
    <s v="San Jose"/>
    <x v="1"/>
    <n v="95123"/>
    <x v="1"/>
    <s v="FUR-FU-10004017"/>
    <x v="0"/>
    <x v="5"/>
    <s v="Executive Impressions 13&quot; Chairman Wall Clock"/>
    <n v="76.14"/>
    <n v="3"/>
    <n v="0"/>
    <n v="26.649000000000001"/>
  </r>
  <r>
    <n v="4571"/>
    <x v="2265"/>
    <x v="1"/>
    <x v="442"/>
    <d v="2012-05-27T00:00:00"/>
    <s v="Second Class"/>
    <s v="NM-18445"/>
    <s v="Nathan Mautz"/>
    <x v="2"/>
    <s v="United States"/>
    <s v="Wichita"/>
    <x v="41"/>
    <n v="67212"/>
    <x v="2"/>
    <s v="OFF-AR-10002445"/>
    <x v="1"/>
    <x v="6"/>
    <s v="SANFORD Major Accent Highlighters"/>
    <n v="21.24"/>
    <n v="3"/>
    <n v="0"/>
    <n v="8.0711999999999993"/>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939"/>
    <d v="2013-12-19T00:00:00"/>
    <s v="Standard Class"/>
    <s v="MG-17650"/>
    <s v="Matthew Grinstein"/>
    <x v="2"/>
    <s v="United States"/>
    <s v="Jackson"/>
    <x v="12"/>
    <n v="49201"/>
    <x v="2"/>
    <s v="TEC-PH-10002103"/>
    <x v="2"/>
    <x v="7"/>
    <s v="Jabra SPEAK 410"/>
    <n v="657.93"/>
    <n v="7"/>
    <n v="0"/>
    <n v="184.22040000000001"/>
  </r>
  <r>
    <n v="4575"/>
    <x v="2267"/>
    <x v="0"/>
    <x v="939"/>
    <d v="2013-12-19T00:00:00"/>
    <s v="Standard Class"/>
    <s v="MG-17650"/>
    <s v="Matthew Grinstein"/>
    <x v="2"/>
    <s v="United States"/>
    <s v="Jackson"/>
    <x v="12"/>
    <n v="49201"/>
    <x v="2"/>
    <s v="FUR-FU-10003724"/>
    <x v="0"/>
    <x v="5"/>
    <s v="Westinghouse Clip-On Gooseneck Lamps"/>
    <n v="33.479999999999997"/>
    <n v="4"/>
    <n v="0"/>
    <n v="8.7048000000000005"/>
  </r>
  <r>
    <n v="4576"/>
    <x v="2267"/>
    <x v="0"/>
    <x v="939"/>
    <d v="2013-12-19T00:00:00"/>
    <s v="Standard Class"/>
    <s v="MG-17650"/>
    <s v="Matthew Grinstein"/>
    <x v="2"/>
    <s v="United States"/>
    <s v="Jackson"/>
    <x v="12"/>
    <n v="49201"/>
    <x v="2"/>
    <s v="OFF-AR-10003732"/>
    <x v="1"/>
    <x v="6"/>
    <s v="Newell 333"/>
    <n v="13.9"/>
    <n v="5"/>
    <n v="0"/>
    <n v="3.6139999999999999"/>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39999999999996"/>
    <n v="1"/>
    <n v="0.2"/>
    <n v="3.3544"/>
  </r>
  <r>
    <n v="4579"/>
    <x v="2269"/>
    <x v="1"/>
    <x v="988"/>
    <d v="2012-06-15T00:00:00"/>
    <s v="Standard Class"/>
    <s v="AG-10765"/>
    <s v="Anthony Garverick"/>
    <x v="2"/>
    <s v="United States"/>
    <s v="Hampton"/>
    <x v="17"/>
    <n v="23666"/>
    <x v="0"/>
    <s v="OFF-BI-10001670"/>
    <x v="1"/>
    <x v="8"/>
    <s v="Vinyl Sectional Post Binders"/>
    <n v="113.1"/>
    <n v="3"/>
    <n v="0"/>
    <n v="56.55"/>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
    <n v="6"/>
    <n v="0"/>
    <n v="105.468"/>
  </r>
  <r>
    <n v="4582"/>
    <x v="2272"/>
    <x v="0"/>
    <x v="251"/>
    <d v="2013-09-23T00:00:00"/>
    <s v="First Class"/>
    <s v="AP-10720"/>
    <s v="Anne Pryor"/>
    <x v="2"/>
    <s v="United States"/>
    <s v="Philadelphia"/>
    <x v="9"/>
    <n v="19140"/>
    <x v="3"/>
    <s v="FUR-FU-10003424"/>
    <x v="0"/>
    <x v="5"/>
    <s v="Nu-Dell Oak Frame"/>
    <n v="25.632000000000001"/>
    <n v="3"/>
    <n v="0.2"/>
    <n v="3.8448000000000002"/>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2"/>
  </r>
  <r>
    <n v="4588"/>
    <x v="2275"/>
    <x v="3"/>
    <x v="808"/>
    <d v="2014-11-05T00:00:00"/>
    <s v="Second Class"/>
    <s v="NL-18310"/>
    <s v="Nancy Lomonaco"/>
    <x v="2"/>
    <s v="United States"/>
    <s v="Danville"/>
    <x v="1"/>
    <n v="94526"/>
    <x v="1"/>
    <s v="OFF-FA-10004838"/>
    <x v="1"/>
    <x v="13"/>
    <s v="Super Bands, 12/Pack"/>
    <n v="5.58"/>
    <n v="3"/>
    <n v="0"/>
    <n v="0.16739999999999999"/>
  </r>
  <r>
    <n v="4589"/>
    <x v="2275"/>
    <x v="3"/>
    <x v="808"/>
    <d v="2014-11-05T00:00:00"/>
    <s v="Second Class"/>
    <s v="NL-18310"/>
    <s v="Nancy Lomonaco"/>
    <x v="2"/>
    <s v="United States"/>
    <s v="Danville"/>
    <x v="1"/>
    <n v="94526"/>
    <x v="1"/>
    <s v="FUR-FU-10002508"/>
    <x v="0"/>
    <x v="5"/>
    <s v="Document Clip Frames"/>
    <n v="25.02"/>
    <n v="3"/>
    <n v="0"/>
    <n v="10.5084"/>
  </r>
  <r>
    <n v="4590"/>
    <x v="2275"/>
    <x v="3"/>
    <x v="808"/>
    <d v="2014-11-05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
  </r>
  <r>
    <n v="4599"/>
    <x v="2278"/>
    <x v="3"/>
    <x v="735"/>
    <d v="2014-09-02T00:00:00"/>
    <s v="Standard Class"/>
    <s v="MG-17650"/>
    <s v="Matthew Grinstein"/>
    <x v="2"/>
    <s v="United States"/>
    <s v="Milwaukee"/>
    <x v="6"/>
    <n v="53209"/>
    <x v="2"/>
    <s v="OFF-AP-10001947"/>
    <x v="1"/>
    <x v="9"/>
    <s v="Acco 6 Outlet Guardian Premium Plus Surge Suppressor"/>
    <n v="91.6"/>
    <n v="5"/>
    <n v="0"/>
    <n v="26.564"/>
  </r>
  <r>
    <n v="4600"/>
    <x v="2279"/>
    <x v="1"/>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1999999999998"/>
    <n v="1"/>
    <n v="0.2"/>
    <n v="5.9383999999999997"/>
  </r>
  <r>
    <n v="4604"/>
    <x v="2280"/>
    <x v="1"/>
    <x v="989"/>
    <d v="2012-05-29T00:00:00"/>
    <s v="Second Class"/>
    <s v="BF-11170"/>
    <s v="Ben Ferrer"/>
    <x v="2"/>
    <s v="United States"/>
    <s v="Jacksonville"/>
    <x v="3"/>
    <n v="28540"/>
    <x v="0"/>
    <s v="OFF-PA-10003134"/>
    <x v="1"/>
    <x v="10"/>
    <s v="Xerox 1937"/>
    <n v="153.72800000000001"/>
    <n v="4"/>
    <n v="0.2"/>
    <n v="53.8048"/>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9"/>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6-02T00:00:00"/>
    <s v="Standard Class"/>
    <s v="MS-17770"/>
    <s v="Maxwell Schwartz"/>
    <x v="0"/>
    <s v="United States"/>
    <s v="Rochester"/>
    <x v="15"/>
    <n v="14609"/>
    <x v="3"/>
    <s v="OFF-PA-10004255"/>
    <x v="1"/>
    <x v="10"/>
    <s v="Xerox 219"/>
    <n v="45.36"/>
    <n v="7"/>
    <n v="0"/>
    <n v="21.7728"/>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02"/>
  </r>
  <r>
    <n v="4614"/>
    <x v="2284"/>
    <x v="3"/>
    <x v="413"/>
    <d v="2014-01-07T00:00:00"/>
    <s v="Standard Class"/>
    <s v="EP-13915"/>
    <s v="Emily Phan"/>
    <x v="0"/>
    <s v="United States"/>
    <s v="Jacksonville"/>
    <x v="2"/>
    <n v="32216"/>
    <x v="0"/>
    <s v="OFF-PA-10002250"/>
    <x v="1"/>
    <x v="10"/>
    <s v="Things To Do Today Pad"/>
    <n v="23.48"/>
    <n v="5"/>
    <n v="0.2"/>
    <n v="8.218"/>
  </r>
  <r>
    <n v="4615"/>
    <x v="2285"/>
    <x v="0"/>
    <x v="64"/>
    <d v="2013-09-11T00:00:00"/>
    <s v="Standard Class"/>
    <s v="GH-14410"/>
    <s v="Gary Hansen"/>
    <x v="2"/>
    <s v="United States"/>
    <s v="Houston"/>
    <x v="5"/>
    <n v="77070"/>
    <x v="2"/>
    <s v="OFF-AP-10002457"/>
    <x v="1"/>
    <x v="9"/>
    <s v="Eureka The Boss Plus 12-Amp Hard Box Upright Vacuum, Red"/>
    <n v="62.79"/>
    <n v="3"/>
    <n v="0.8"/>
    <n v="-166.39349999999999"/>
  </r>
  <r>
    <n v="4616"/>
    <x v="2285"/>
    <x v="0"/>
    <x v="64"/>
    <d v="2013-09-11T00:00:00"/>
    <s v="Standard Class"/>
    <s v="GH-14410"/>
    <s v="Gary Hansen"/>
    <x v="2"/>
    <s v="United States"/>
    <s v="Houston"/>
    <x v="5"/>
    <n v="77070"/>
    <x v="2"/>
    <s v="OFF-FA-10002763"/>
    <x v="1"/>
    <x v="13"/>
    <s v="Advantus Map Pennant Flags and Round Head Tacks"/>
    <n v="28.44"/>
    <n v="9"/>
    <n v="0.2"/>
    <n v="4.266"/>
  </r>
  <r>
    <n v="4617"/>
    <x v="2286"/>
    <x v="1"/>
    <x v="406"/>
    <d v="2012-09-07T00:00:00"/>
    <s v="Second Class"/>
    <s v="DS-13180"/>
    <s v="David Smith"/>
    <x v="1"/>
    <s v="United States"/>
    <s v="Houston"/>
    <x v="5"/>
    <n v="77095"/>
    <x v="2"/>
    <s v="TEC-AC-10000109"/>
    <x v="2"/>
    <x v="11"/>
    <s v="Sony Micro Vault Click 16 GB USB 2.0 Flash Drive"/>
    <n v="134.376"/>
    <n v="3"/>
    <n v="0.2"/>
    <n v="6.7187999999999999"/>
  </r>
  <r>
    <n v="4618"/>
    <x v="2287"/>
    <x v="1"/>
    <x v="481"/>
    <d v="2012-09-26T00:00:00"/>
    <s v="Standard Class"/>
    <s v="TH-21550"/>
    <s v="Tracy Hopkins"/>
    <x v="2"/>
    <s v="United States"/>
    <s v="Everett"/>
    <x v="31"/>
    <n v="2149"/>
    <x v="3"/>
    <s v="TEC-PH-10002415"/>
    <x v="2"/>
    <x v="7"/>
    <s v="Polycom VoiceStation 500 Conference phone"/>
    <n v="589.9"/>
    <n v="2"/>
    <n v="0"/>
    <n v="147.47499999999999"/>
  </r>
  <r>
    <n v="4619"/>
    <x v="2287"/>
    <x v="1"/>
    <x v="481"/>
    <d v="2012-09-26T00:00:00"/>
    <s v="Standard Class"/>
    <s v="TH-21550"/>
    <s v="Tracy Hopkins"/>
    <x v="2"/>
    <s v="United States"/>
    <s v="Everett"/>
    <x v="31"/>
    <n v="2149"/>
    <x v="3"/>
    <s v="FUR-CH-10000785"/>
    <x v="0"/>
    <x v="1"/>
    <s v="Global Ergonomic Managers Chair"/>
    <n v="542.94000000000005"/>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2"/>
  </r>
  <r>
    <n v="4621"/>
    <x v="2288"/>
    <x v="3"/>
    <x v="165"/>
    <d v="2014-12-26T00:00:00"/>
    <s v="First Class"/>
    <s v="RM-19675"/>
    <s v="Robert Marley"/>
    <x v="2"/>
    <s v="United States"/>
    <s v="Los Angeles"/>
    <x v="1"/>
    <n v="90049"/>
    <x v="1"/>
    <s v="OFF-BI-10001670"/>
    <x v="1"/>
    <x v="8"/>
    <s v="Vinyl Sectional Post Binders"/>
    <n v="90.48"/>
    <n v="3"/>
    <n v="0.2"/>
    <n v="33.93"/>
  </r>
  <r>
    <n v="4622"/>
    <x v="2289"/>
    <x v="1"/>
    <x v="348"/>
    <d v="2012-10-08T00:00:00"/>
    <s v="Second Class"/>
    <s v="SF-20965"/>
    <s v="Sylvia Foulston"/>
    <x v="1"/>
    <s v="United States"/>
    <s v="Wilmington"/>
    <x v="13"/>
    <n v="19805"/>
    <x v="3"/>
    <s v="OFF-ST-10001328"/>
    <x v="1"/>
    <x v="4"/>
    <s v="Personal Filing Tote with Lid, Black/Gray"/>
    <n v="77.55"/>
    <n v="5"/>
    <n v="0"/>
    <n v="21.713999999999999"/>
  </r>
  <r>
    <n v="4623"/>
    <x v="2290"/>
    <x v="3"/>
    <x v="428"/>
    <d v="2014-09-15T00:00:00"/>
    <s v="Standard Class"/>
    <s v="SO-20335"/>
    <s v="Sean O'Donnell"/>
    <x v="0"/>
    <s v="United States"/>
    <s v="Columbia"/>
    <x v="18"/>
    <n v="38401"/>
    <x v="0"/>
    <s v="OFF-SU-10001225"/>
    <x v="1"/>
    <x v="14"/>
    <s v="Staples"/>
    <n v="8.8320000000000007"/>
    <n v="3"/>
    <n v="0.2"/>
    <n v="-1.9872000000000001"/>
  </r>
  <r>
    <n v="4624"/>
    <x v="2290"/>
    <x v="3"/>
    <x v="428"/>
    <d v="2014-09-15T00:00:00"/>
    <s v="Standard Class"/>
    <s v="SO-20335"/>
    <s v="Sean O'Donnell"/>
    <x v="0"/>
    <s v="United States"/>
    <s v="Columbia"/>
    <x v="18"/>
    <n v="38401"/>
    <x v="0"/>
    <s v="OFF-PA-10000357"/>
    <x v="1"/>
    <x v="10"/>
    <s v="Xerox 1888"/>
    <n v="177.536"/>
    <n v="4"/>
    <n v="0.2"/>
    <n v="62.137599999999999"/>
  </r>
  <r>
    <n v="4625"/>
    <x v="2290"/>
    <x v="3"/>
    <x v="428"/>
    <d v="2014-09-15T00:00:00"/>
    <s v="Standard Class"/>
    <s v="SO-20335"/>
    <s v="Sean O'Donnell"/>
    <x v="0"/>
    <s v="United States"/>
    <s v="Columbia"/>
    <x v="18"/>
    <n v="38401"/>
    <x v="0"/>
    <s v="OFF-ST-10000046"/>
    <x v="1"/>
    <x v="4"/>
    <s v="Fellowes Super Stor/Drawer Files"/>
    <n v="258.48"/>
    <n v="2"/>
    <n v="0.2"/>
    <n v="-3.2309999999999999"/>
  </r>
  <r>
    <n v="4626"/>
    <x v="2290"/>
    <x v="3"/>
    <x v="428"/>
    <d v="2014-09-15T00:00:00"/>
    <s v="Standard Class"/>
    <s v="SO-20335"/>
    <s v="Sean O'Donnell"/>
    <x v="0"/>
    <s v="United States"/>
    <s v="Columbia"/>
    <x v="18"/>
    <n v="38401"/>
    <x v="0"/>
    <s v="FUR-FU-10000023"/>
    <x v="0"/>
    <x v="5"/>
    <s v="Eldon Wave Desk Accessories"/>
    <n v="14.135999999999999"/>
    <n v="3"/>
    <n v="0.2"/>
    <n v="4.2408000000000001"/>
  </r>
  <r>
    <n v="4627"/>
    <x v="2291"/>
    <x v="0"/>
    <x v="373"/>
    <d v="2013-11-19T00:00:00"/>
    <s v="Standard Class"/>
    <s v="CK-12760"/>
    <s v="Cyma Kinney"/>
    <x v="1"/>
    <s v="United States"/>
    <s v="New York City"/>
    <x v="15"/>
    <n v="10011"/>
    <x v="3"/>
    <s v="OFF-ST-10003455"/>
    <x v="1"/>
    <x v="4"/>
    <s v="Tenex File Box, Personal Filing Tote with Lid, Black"/>
    <n v="77.55"/>
    <n v="5"/>
    <n v="0"/>
    <n v="20.163"/>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373"/>
    <d v="2013-11-19T00:00:00"/>
    <s v="Standard Class"/>
    <s v="CK-12760"/>
    <s v="Cyma Kinney"/>
    <x v="1"/>
    <s v="United States"/>
    <s v="New York City"/>
    <x v="15"/>
    <n v="10011"/>
    <x v="3"/>
    <s v="OFF-ST-10004258"/>
    <x v="1"/>
    <x v="4"/>
    <s v="Portable Personal File Box"/>
    <n v="36.630000000000003"/>
    <n v="3"/>
    <n v="0"/>
    <n v="9.8901000000000003"/>
  </r>
  <r>
    <n v="4631"/>
    <x v="2292"/>
    <x v="1"/>
    <x v="52"/>
    <d v="2012-10-15T00:00:00"/>
    <s v="Same Day"/>
    <s v="GA-14725"/>
    <s v="Guy Armstrong"/>
    <x v="0"/>
    <s v="United States"/>
    <s v="Mount Pleasant"/>
    <x v="12"/>
    <n v="48858"/>
    <x v="2"/>
    <s v="FUR-FU-10000719"/>
    <x v="0"/>
    <x v="5"/>
    <s v="DAX Cubicle Frames, 8-1/2 x 11"/>
    <n v="17.14"/>
    <n v="2"/>
    <n v="0"/>
    <n v="6.1703999999999999"/>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291"/>
    <d v="2012-08-26T00:00:00"/>
    <s v="Standard Class"/>
    <s v="DS-13180"/>
    <s v="David Smith"/>
    <x v="1"/>
    <s v="United States"/>
    <s v="San Francisco"/>
    <x v="1"/>
    <n v="94122"/>
    <x v="1"/>
    <s v="FUR-BO-10003893"/>
    <x v="0"/>
    <x v="0"/>
    <s v="Sauder Camden County Collection Library"/>
    <n v="586.39800000000002"/>
    <n v="6"/>
    <n v="0.15"/>
    <n v="34.494"/>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
  </r>
  <r>
    <n v="4646"/>
    <x v="2300"/>
    <x v="0"/>
    <x v="399"/>
    <d v="2013-08-17T00:00:00"/>
    <s v="Standard Class"/>
    <s v="BC-11125"/>
    <s v="Becky Castell"/>
    <x v="2"/>
    <s v="United States"/>
    <s v="New York City"/>
    <x v="15"/>
    <n v="10011"/>
    <x v="3"/>
    <s v="FUR-CH-10000225"/>
    <x v="0"/>
    <x v="1"/>
    <s v="Global Geo Office Task Chair, Gray"/>
    <n v="145.76400000000001"/>
    <n v="2"/>
    <n v="0.1"/>
    <n v="-8.0980000000000008"/>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d v="2014-05-20T00:00:00"/>
    <s v="Standard Class"/>
    <s v="KB-16585"/>
    <s v="Ken Black"/>
    <x v="1"/>
    <s v="United States"/>
    <s v="Seattle"/>
    <x v="4"/>
    <n v="98103"/>
    <x v="1"/>
    <s v="OFF-PA-10003228"/>
    <x v="1"/>
    <x v="10"/>
    <s v="Xerox 1917"/>
    <n v="440.19"/>
    <n v="9"/>
    <n v="0"/>
    <n v="206.88929999999999"/>
  </r>
  <r>
    <n v="4650"/>
    <x v="2303"/>
    <x v="3"/>
    <x v="304"/>
    <d v="2014-05-20T00:00:00"/>
    <s v="Standard Class"/>
    <s v="KB-16585"/>
    <s v="Ken Black"/>
    <x v="1"/>
    <s v="United States"/>
    <s v="Seattle"/>
    <x v="4"/>
    <n v="98103"/>
    <x v="1"/>
    <s v="OFF-SU-10004498"/>
    <x v="1"/>
    <x v="14"/>
    <s v="Martin-Yale Premier Letter Opener"/>
    <n v="64.400000000000006"/>
    <n v="5"/>
    <n v="0"/>
    <n v="1.9319999999999999"/>
  </r>
  <r>
    <n v="4651"/>
    <x v="2304"/>
    <x v="3"/>
    <x v="798"/>
    <d v="2014-04-13T00:00:00"/>
    <s v="Standard Class"/>
    <s v="AH-10120"/>
    <s v="Adrian Hane"/>
    <x v="2"/>
    <s v="United States"/>
    <s v="San Francisco"/>
    <x v="1"/>
    <n v="94110"/>
    <x v="1"/>
    <s v="OFF-PA-10001878"/>
    <x v="1"/>
    <x v="10"/>
    <s v="Xerox 1891"/>
    <n v="244.55"/>
    <n v="5"/>
    <n v="0"/>
    <n v="114.9385"/>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d v="2014-02-24T00:00:00"/>
    <s v="Standard Class"/>
    <s v="GH-14410"/>
    <s v="Gary Hansen"/>
    <x v="2"/>
    <s v="United States"/>
    <s v="Perth Amboy"/>
    <x v="30"/>
    <n v="8861"/>
    <x v="3"/>
    <s v="OFF-ST-10003123"/>
    <x v="1"/>
    <x v="4"/>
    <s v="Fellowes Bases and Tops For Staxonsteel/High-Stak Systems"/>
    <n v="166.45"/>
    <n v="5"/>
    <n v="0"/>
    <n v="39.948"/>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7999999999998"/>
    <n v="2"/>
    <n v="0.2"/>
    <n v="3.9592000000000001"/>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
    <n v="2"/>
    <n v="0.2"/>
    <n v="2.8883999999999999"/>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5-07T00:00:00"/>
    <s v="Standard Class"/>
    <s v="SV-20785"/>
    <s v="Stewart Visinsky"/>
    <x v="0"/>
    <s v="United States"/>
    <s v="Philadelphia"/>
    <x v="9"/>
    <n v="19140"/>
    <x v="3"/>
    <s v="TEC-AC-10001542"/>
    <x v="2"/>
    <x v="11"/>
    <s v="SanDisk Cruzer 16 GB USB Flash Drive"/>
    <n v="27.552"/>
    <n v="3"/>
    <n v="0.2"/>
    <n v="-0.34439999999999998"/>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31"/>
    <d v="2013-09-23T00:00:00"/>
    <s v="Standard Class"/>
    <s v="PO-18850"/>
    <s v="Patrick O'Brill"/>
    <x v="0"/>
    <s v="United States"/>
    <s v="Jacksonville"/>
    <x v="2"/>
    <n v="32216"/>
    <x v="0"/>
    <s v="OFF-LA-10002787"/>
    <x v="1"/>
    <x v="2"/>
    <s v="Avery 480"/>
    <n v="3"/>
    <n v="1"/>
    <n v="0.2"/>
    <n v="1.05"/>
  </r>
  <r>
    <n v="4665"/>
    <x v="2310"/>
    <x v="0"/>
    <x v="897"/>
    <d v="2013-09-27T00:00:00"/>
    <s v="Standard Class"/>
    <s v="AC-10450"/>
    <s v="Amy Cox"/>
    <x v="0"/>
    <s v="United States"/>
    <s v="Pembroke Pines"/>
    <x v="2"/>
    <n v="33024"/>
    <x v="0"/>
    <s v="OFF-BI-10004022"/>
    <x v="1"/>
    <x v="8"/>
    <s v="Acco Suede Grain Vinyl Round Ring Binder"/>
    <n v="7.5060000000000002"/>
    <n v="9"/>
    <n v="0.7"/>
    <n v="-6.0048000000000004"/>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1"/>
  </r>
  <r>
    <n v="4668"/>
    <x v="2311"/>
    <x v="0"/>
    <x v="994"/>
    <d v="2013-01-17T00:00:00"/>
    <s v="Standard Class"/>
    <s v="KB-16585"/>
    <s v="Ken Black"/>
    <x v="1"/>
    <s v="United States"/>
    <s v="Seattle"/>
    <x v="4"/>
    <n v="98115"/>
    <x v="1"/>
    <s v="TEC-AC-10002335"/>
    <x v="2"/>
    <x v="11"/>
    <s v="Logitech Media Keyboard K200"/>
    <n v="69.98"/>
    <n v="2"/>
    <n v="0"/>
    <n v="13.296200000000001"/>
  </r>
  <r>
    <n v="4669"/>
    <x v="2312"/>
    <x v="3"/>
    <x v="636"/>
    <d v="2014-05-12T00:00:00"/>
    <s v="Standard Class"/>
    <s v="DB-13555"/>
    <s v="Dorothy Badders"/>
    <x v="1"/>
    <s v="United States"/>
    <s v="Fort Worth"/>
    <x v="5"/>
    <n v="76106"/>
    <x v="2"/>
    <s v="OFF-BI-10002827"/>
    <x v="1"/>
    <x v="8"/>
    <s v="Avery Durable Poly Binders"/>
    <n v="11.06"/>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636"/>
    <d v="2014-05-12T00:00:00"/>
    <s v="Standard Class"/>
    <s v="DB-13555"/>
    <s v="Dorothy Badders"/>
    <x v="1"/>
    <s v="United States"/>
    <s v="Fort Worth"/>
    <x v="5"/>
    <n v="76106"/>
    <x v="2"/>
    <s v="OFF-ST-10001932"/>
    <x v="1"/>
    <x v="4"/>
    <s v="Fellowes Staxonsteel Drawer Files"/>
    <n v="772.68"/>
    <n v="5"/>
    <n v="0.2"/>
    <n v="-57.951000000000001"/>
  </r>
  <r>
    <n v="4672"/>
    <x v="2313"/>
    <x v="0"/>
    <x v="995"/>
    <d v="2013-08-07T00:00:00"/>
    <s v="Standard Class"/>
    <s v="KL-16645"/>
    <s v="Ken Lonsdale"/>
    <x v="0"/>
    <s v="United States"/>
    <s v="Detroit"/>
    <x v="12"/>
    <n v="48205"/>
    <x v="2"/>
    <s v="OFF-AP-10001005"/>
    <x v="1"/>
    <x v="9"/>
    <s v="Honeywell Quietcare HEPA Air Cleaner"/>
    <n v="283.14"/>
    <n v="4"/>
    <n v="0.1"/>
    <n v="72.358000000000004"/>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619"/>
    <d v="2011-03-19T00:00:00"/>
    <s v="Standard Class"/>
    <s v="JF-15295"/>
    <s v="Jason Fortune-"/>
    <x v="0"/>
    <s v="United States"/>
    <s v="Logan"/>
    <x v="7"/>
    <n v="84321"/>
    <x v="1"/>
    <s v="TEC-AC-10004877"/>
    <x v="2"/>
    <x v="11"/>
    <s v="Imation 30456 USB Flash Drive 8GB"/>
    <n v="82.8"/>
    <n v="12"/>
    <n v="0"/>
    <n v="6.6239999999999997"/>
  </r>
  <r>
    <n v="4680"/>
    <x v="2315"/>
    <x v="2"/>
    <x v="619"/>
    <d v="2011-03-19T00:00:00"/>
    <s v="Standard Class"/>
    <s v="JF-15295"/>
    <s v="Jason Fortune-"/>
    <x v="0"/>
    <s v="United States"/>
    <s v="Logan"/>
    <x v="7"/>
    <n v="84321"/>
    <x v="1"/>
    <s v="OFF-ST-10003221"/>
    <x v="1"/>
    <x v="4"/>
    <s v="Staples"/>
    <n v="21.36"/>
    <n v="2"/>
    <n v="0"/>
    <n v="5.767199999999999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d v="2013-07-19T00:00:00"/>
    <s v="Second Class"/>
    <s v="RE-19450"/>
    <s v="Richard Eichhorn"/>
    <x v="0"/>
    <s v="United States"/>
    <s v="Auburn"/>
    <x v="15"/>
    <n v="13021"/>
    <x v="3"/>
    <s v="OFF-FA-10000936"/>
    <x v="1"/>
    <x v="13"/>
    <s v="Acco Hot Clips Clips to Go"/>
    <n v="29.61"/>
    <n v="9"/>
    <n v="0"/>
    <n v="13.3245"/>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8000000000002"/>
  </r>
  <r>
    <n v="4687"/>
    <x v="2318"/>
    <x v="0"/>
    <x v="48"/>
    <d v="2013-09-04T00:00:00"/>
    <s v="Standard Class"/>
    <s v="GB-14530"/>
    <s v="George Bell"/>
    <x v="1"/>
    <s v="United States"/>
    <s v="Philadelphia"/>
    <x v="9"/>
    <n v="19120"/>
    <x v="3"/>
    <s v="OFF-FA-10000053"/>
    <x v="1"/>
    <x v="13"/>
    <s v="Revere Boxed Rubber Bands by Revere"/>
    <n v="10.584"/>
    <n v="7"/>
    <n v="0.2"/>
    <n v="-2.3814000000000002"/>
  </r>
  <r>
    <n v="4688"/>
    <x v="2319"/>
    <x v="0"/>
    <x v="890"/>
    <d v="2013-07-01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d v="2011-12-22T00:00:00"/>
    <s v="First Class"/>
    <s v="CT-11995"/>
    <s v="Carol Triggs"/>
    <x v="0"/>
    <s v="United States"/>
    <s v="Tucson"/>
    <x v="16"/>
    <n v="85705"/>
    <x v="1"/>
    <s v="FUR-FU-10001876"/>
    <x v="0"/>
    <x v="5"/>
    <s v="Computer Room Manger, 14&quot;"/>
    <n v="51.968000000000004"/>
    <n v="2"/>
    <n v="0.2"/>
    <n v="10.393599999999999"/>
  </r>
  <r>
    <n v="4691"/>
    <x v="2321"/>
    <x v="2"/>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14"/>
    <d v="2011-12-22T00:00:00"/>
    <s v="First Class"/>
    <s v="CT-11995"/>
    <s v="Carol Triggs"/>
    <x v="0"/>
    <s v="United States"/>
    <s v="Tucson"/>
    <x v="16"/>
    <n v="85705"/>
    <x v="1"/>
    <s v="FUR-CH-10004860"/>
    <x v="0"/>
    <x v="1"/>
    <s v="Global Low Back Tilter Chair"/>
    <n v="242.352"/>
    <n v="3"/>
    <n v="0.2"/>
    <n v="-42.4116"/>
  </r>
  <r>
    <n v="4693"/>
    <x v="2321"/>
    <x v="2"/>
    <x v="414"/>
    <d v="2011-12-22T00:00:00"/>
    <s v="First Class"/>
    <s v="CT-11995"/>
    <s v="Carol Triggs"/>
    <x v="0"/>
    <s v="United States"/>
    <s v="Tucson"/>
    <x v="16"/>
    <n v="85705"/>
    <x v="1"/>
    <s v="OFF-PA-10000357"/>
    <x v="1"/>
    <x v="10"/>
    <s v="Xerox 1888"/>
    <n v="221.92"/>
    <n v="5"/>
    <n v="0.2"/>
    <n v="77.671999999999997"/>
  </r>
  <r>
    <n v="4694"/>
    <x v="2321"/>
    <x v="2"/>
    <x v="414"/>
    <d v="2011-12-22T00:00:00"/>
    <s v="First Class"/>
    <s v="CT-11995"/>
    <s v="Carol Triggs"/>
    <x v="0"/>
    <s v="United States"/>
    <s v="Tucson"/>
    <x v="16"/>
    <n v="85705"/>
    <x v="1"/>
    <s v="OFF-PA-10003270"/>
    <x v="1"/>
    <x v="10"/>
    <s v="Xerox 1954"/>
    <n v="8.4480000000000004"/>
    <n v="2"/>
    <n v="0.2"/>
    <n v="2.64"/>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399999999998"/>
  </r>
  <r>
    <n v="4697"/>
    <x v="2322"/>
    <x v="1"/>
    <x v="997"/>
    <d v="2012-12-17T00:00:00"/>
    <s v="Same Day"/>
    <s v="JL-15835"/>
    <s v="John Lee"/>
    <x v="0"/>
    <s v="United States"/>
    <s v="Detroit"/>
    <x v="12"/>
    <n v="48205"/>
    <x v="2"/>
    <s v="FUR-CH-10004875"/>
    <x v="0"/>
    <x v="1"/>
    <s v="Harbour Creations 67200 Series Stacking Chairs"/>
    <n v="142.36000000000001"/>
    <n v="2"/>
    <n v="0"/>
    <n v="38.437199999999997"/>
  </r>
  <r>
    <n v="4698"/>
    <x v="2322"/>
    <x v="1"/>
    <x v="997"/>
    <d v="2012-12-17T00:00:00"/>
    <s v="Same Day"/>
    <s v="JL-15835"/>
    <s v="John Lee"/>
    <x v="0"/>
    <s v="United States"/>
    <s v="Detroit"/>
    <x v="12"/>
    <n v="48205"/>
    <x v="2"/>
    <s v="FUR-CH-10003817"/>
    <x v="0"/>
    <x v="1"/>
    <s v="Global Value Steno Chair, Gray"/>
    <n v="546.66"/>
    <n v="9"/>
    <n v="0"/>
    <n v="136.66499999999999"/>
  </r>
  <r>
    <n v="4699"/>
    <x v="2322"/>
    <x v="1"/>
    <x v="997"/>
    <d v="2012-12-17T00:00:00"/>
    <s v="Same Day"/>
    <s v="JL-15835"/>
    <s v="John Lee"/>
    <x v="0"/>
    <s v="United States"/>
    <s v="Detroit"/>
    <x v="12"/>
    <n v="48205"/>
    <x v="2"/>
    <s v="FUR-FU-10002116"/>
    <x v="0"/>
    <x v="5"/>
    <s v="Tenex Carpeted, Granite-Look or Clear Contemporary Contour Shape Chair Mats"/>
    <n v="212.13"/>
    <n v="3"/>
    <n v="0"/>
    <n v="14.8491"/>
  </r>
  <r>
    <n v="4700"/>
    <x v="2323"/>
    <x v="3"/>
    <x v="943"/>
    <d v="2014-05-18T00:00:00"/>
    <s v="Standard Class"/>
    <s v="JK-16120"/>
    <s v="Julie Kriz"/>
    <x v="2"/>
    <s v="United States"/>
    <s v="Austin"/>
    <x v="5"/>
    <n v="78745"/>
    <x v="2"/>
    <s v="OFF-AR-10003481"/>
    <x v="1"/>
    <x v="6"/>
    <s v="Newell 348"/>
    <n v="5.2480000000000002"/>
    <n v="2"/>
    <n v="0.2"/>
    <n v="0.59040000000000004"/>
  </r>
  <r>
    <n v="4701"/>
    <x v="2323"/>
    <x v="3"/>
    <x v="943"/>
    <d v="2014-05-18T00:00:00"/>
    <s v="Standard Class"/>
    <s v="JK-16120"/>
    <s v="Julie Kriz"/>
    <x v="2"/>
    <s v="United States"/>
    <s v="Austin"/>
    <x v="5"/>
    <n v="78745"/>
    <x v="2"/>
    <s v="OFF-ST-10004180"/>
    <x v="1"/>
    <x v="4"/>
    <s v="Safco Commercial Shelving"/>
    <n v="74.415999999999997"/>
    <n v="2"/>
    <n v="0.2"/>
    <n v="-14.8832"/>
  </r>
  <r>
    <n v="4702"/>
    <x v="2323"/>
    <x v="3"/>
    <x v="943"/>
    <d v="2014-05-18T00:00:00"/>
    <s v="Standard Class"/>
    <s v="JK-16120"/>
    <s v="Julie Kriz"/>
    <x v="2"/>
    <s v="United States"/>
    <s v="Austin"/>
    <x v="5"/>
    <n v="78745"/>
    <x v="2"/>
    <s v="OFF-PA-10003657"/>
    <x v="1"/>
    <x v="10"/>
    <s v="Xerox 1927"/>
    <n v="6.8479999999999999"/>
    <n v="2"/>
    <n v="0.2"/>
    <n v="2.14"/>
  </r>
  <r>
    <n v="4703"/>
    <x v="2323"/>
    <x v="3"/>
    <x v="943"/>
    <d v="2014-05-18T00:00:00"/>
    <s v="Standard Class"/>
    <s v="JK-16120"/>
    <s v="Julie Kriz"/>
    <x v="2"/>
    <s v="United States"/>
    <s v="Austin"/>
    <x v="5"/>
    <n v="78745"/>
    <x v="2"/>
    <s v="FUR-FU-10001967"/>
    <x v="0"/>
    <x v="5"/>
    <s v="Telescoping Adjustable Floor Lamp"/>
    <n v="7.9960000000000004"/>
    <n v="1"/>
    <n v="0.6"/>
    <n v="-6.9965000000000002"/>
  </r>
  <r>
    <n v="4704"/>
    <x v="2324"/>
    <x v="0"/>
    <x v="890"/>
    <d v="2013-06-29T00:00:00"/>
    <s v="Standard Class"/>
    <s v="DH-13075"/>
    <s v="Dave Hallsten"/>
    <x v="1"/>
    <s v="United States"/>
    <s v="Houston"/>
    <x v="5"/>
    <n v="77095"/>
    <x v="2"/>
    <s v="OFF-AP-10002082"/>
    <x v="1"/>
    <x v="9"/>
    <s v="Holmes HEPA Air Purifier"/>
    <n v="8.7119999999999997"/>
    <n v="2"/>
    <n v="0.8"/>
    <n v="-19.602"/>
  </r>
  <r>
    <n v="4705"/>
    <x v="2325"/>
    <x v="0"/>
    <x v="624"/>
    <d v="2013-05-19T00:00:00"/>
    <s v="First Class"/>
    <s v="AG-10900"/>
    <s v="Arthur Gainer"/>
    <x v="0"/>
    <s v="United States"/>
    <s v="Waterbury"/>
    <x v="29"/>
    <n v="6708"/>
    <x v="3"/>
    <s v="OFF-SU-10000381"/>
    <x v="1"/>
    <x v="14"/>
    <s v="Acme Forged Steel Scissors with Black Enamel Handles"/>
    <n v="65.17"/>
    <n v="7"/>
    <n v="0"/>
    <n v="18.8993"/>
  </r>
  <r>
    <n v="4706"/>
    <x v="2325"/>
    <x v="0"/>
    <x v="624"/>
    <d v="2013-05-19T00:00:00"/>
    <s v="First Class"/>
    <s v="AG-10900"/>
    <s v="Arthur Gainer"/>
    <x v="0"/>
    <s v="United States"/>
    <s v="Waterbury"/>
    <x v="29"/>
    <n v="6708"/>
    <x v="3"/>
    <s v="OFF-LA-10002475"/>
    <x v="1"/>
    <x v="2"/>
    <s v="Avery 519"/>
    <n v="14.62"/>
    <n v="2"/>
    <n v="0"/>
    <n v="6.8714000000000004"/>
  </r>
  <r>
    <n v="4707"/>
    <x v="2325"/>
    <x v="0"/>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222"/>
    <d v="2014-07-01T00:00:00"/>
    <s v="First Class"/>
    <s v="WB-21850"/>
    <s v="William Brown"/>
    <x v="0"/>
    <s v="United States"/>
    <s v="Los Angeles"/>
    <x v="1"/>
    <n v="90049"/>
    <x v="1"/>
    <s v="OFF-BI-10003091"/>
    <x v="1"/>
    <x v="8"/>
    <s v="GBC DocuBind TL200 Manual Binding Machine"/>
    <n v="895.92"/>
    <n v="5"/>
    <n v="0.2"/>
    <n v="302.37299999999999"/>
  </r>
  <r>
    <n v="4709"/>
    <x v="2326"/>
    <x v="3"/>
    <x v="222"/>
    <d v="2014-07-01T00:00:00"/>
    <s v="First Class"/>
    <s v="WB-21850"/>
    <s v="William Brown"/>
    <x v="0"/>
    <s v="United States"/>
    <s v="Los Angeles"/>
    <x v="1"/>
    <n v="90049"/>
    <x v="1"/>
    <s v="OFF-ST-10002974"/>
    <x v="1"/>
    <x v="4"/>
    <s v="Trav-L-File Heavy-Duty Shuttle II, Black"/>
    <n v="130.71"/>
    <n v="3"/>
    <n v="0"/>
    <n v="39.213000000000001"/>
  </r>
  <r>
    <n v="4710"/>
    <x v="2326"/>
    <x v="3"/>
    <x v="222"/>
    <d v="2014-07-01T00:00:00"/>
    <s v="First Class"/>
    <s v="WB-21850"/>
    <s v="William Brown"/>
    <x v="0"/>
    <s v="United States"/>
    <s v="Los Angeles"/>
    <x v="1"/>
    <n v="90049"/>
    <x v="1"/>
    <s v="OFF-AR-10000255"/>
    <x v="1"/>
    <x v="6"/>
    <s v="Newell 328"/>
    <n v="11.68"/>
    <n v="2"/>
    <n v="0"/>
    <n v="3.0367999999999999"/>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199999999999998"/>
    <n v="1"/>
    <n v="0.7"/>
    <n v="-0.59640000000000004"/>
  </r>
  <r>
    <n v="4713"/>
    <x v="2328"/>
    <x v="2"/>
    <x v="757"/>
    <d v="2011-12-21T00:00:00"/>
    <s v="Standard Class"/>
    <s v="EJ-13720"/>
    <s v="Ed Jacobs"/>
    <x v="0"/>
    <s v="United States"/>
    <s v="Huntsville"/>
    <x v="5"/>
    <n v="77340"/>
    <x v="2"/>
    <s v="OFF-PA-10000029"/>
    <x v="1"/>
    <x v="10"/>
    <s v="Xerox 224"/>
    <n v="36.287999999999997"/>
    <n v="7"/>
    <n v="0.2"/>
    <n v="12.700799999999999"/>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200000000003"/>
  </r>
  <r>
    <n v="4716"/>
    <x v="2330"/>
    <x v="1"/>
    <x v="793"/>
    <d v="2012-05-16T00:00:00"/>
    <s v="Standard Class"/>
    <s v="LT-16765"/>
    <s v="Larry Tron"/>
    <x v="0"/>
    <s v="United States"/>
    <s v="Louisville"/>
    <x v="22"/>
    <n v="80027"/>
    <x v="1"/>
    <s v="TEC-PH-10000441"/>
    <x v="2"/>
    <x v="7"/>
    <s v="VTech DS6151"/>
    <n v="201.584"/>
    <n v="2"/>
    <n v="0.2"/>
    <n v="20.1584"/>
  </r>
  <r>
    <n v="4717"/>
    <x v="2331"/>
    <x v="3"/>
    <x v="734"/>
    <d v="2014-12-08T00:00:00"/>
    <s v="Second Class"/>
    <s v="CM-12655"/>
    <s v="Corinna Mitchell"/>
    <x v="2"/>
    <s v="United States"/>
    <s v="Seattle"/>
    <x v="4"/>
    <n v="98115"/>
    <x v="1"/>
    <s v="FUR-TA-10002958"/>
    <x v="0"/>
    <x v="3"/>
    <s v="Bevis Oval Conference Table, Walnut"/>
    <n v="521.96"/>
    <n v="2"/>
    <n v="0"/>
    <n v="88.733199999999997"/>
  </r>
  <r>
    <n v="4718"/>
    <x v="2332"/>
    <x v="1"/>
    <x v="295"/>
    <d v="2012-12-17T00:00:00"/>
    <s v="Standard Class"/>
    <s v="EM-13960"/>
    <s v="Eric Murdock"/>
    <x v="0"/>
    <s v="United States"/>
    <s v="Baltimore"/>
    <x v="39"/>
    <n v="21215"/>
    <x v="3"/>
    <s v="OFF-AR-10001662"/>
    <x v="1"/>
    <x v="6"/>
    <s v="Rogers Handheld Barrel Pencil Sharpener"/>
    <n v="8.2200000000000006"/>
    <n v="3"/>
    <n v="0"/>
    <n v="2.2193999999999998"/>
  </r>
  <r>
    <n v="4719"/>
    <x v="2333"/>
    <x v="1"/>
    <x v="998"/>
    <d v="2012-10-11T00:00:00"/>
    <s v="First Class"/>
    <s v="DJ-13420"/>
    <s v="Denny Joy"/>
    <x v="1"/>
    <s v="United States"/>
    <s v="San Francisco"/>
    <x v="1"/>
    <n v="94109"/>
    <x v="1"/>
    <s v="OFF-PA-10004101"/>
    <x v="1"/>
    <x v="10"/>
    <s v="Xerox 1894"/>
    <n v="45.36"/>
    <n v="7"/>
    <n v="0"/>
    <n v="21.7728"/>
  </r>
  <r>
    <n v="4720"/>
    <x v="2334"/>
    <x v="1"/>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24"/>
    <d v="2012-04-20T00:00:00"/>
    <s v="Second Class"/>
    <s v="DE-13255"/>
    <s v="Deanra Eno"/>
    <x v="2"/>
    <s v="United States"/>
    <s v="Los Angeles"/>
    <x v="1"/>
    <n v="90004"/>
    <x v="1"/>
    <s v="OFF-PA-10000483"/>
    <x v="1"/>
    <x v="10"/>
    <s v="Xerox 19"/>
    <n v="61.96"/>
    <n v="2"/>
    <n v="0"/>
    <n v="27.882000000000001"/>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79999999999999"/>
    <n v="2"/>
    <n v="0.7"/>
    <n v="-6.9215999999999998"/>
  </r>
  <r>
    <n v="4726"/>
    <x v="2338"/>
    <x v="0"/>
    <x v="583"/>
    <d v="2013-11-16T00:00:00"/>
    <s v="Standard Class"/>
    <s v="LB-16795"/>
    <s v="Laurel Beltran"/>
    <x v="2"/>
    <s v="United States"/>
    <s v="Apopka"/>
    <x v="2"/>
    <n v="32712"/>
    <x v="0"/>
    <s v="OFF-AP-10001058"/>
    <x v="1"/>
    <x v="9"/>
    <s v="Sanyo 2.5 Cubic Foot Mid-Size Office Refrigerators"/>
    <n v="671.54399999999998"/>
    <n v="3"/>
    <n v="0.2"/>
    <n v="50.3658"/>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96"/>
  </r>
  <r>
    <n v="4732"/>
    <x v="2342"/>
    <x v="1"/>
    <x v="368"/>
    <d v="2012-03-31T00:00:00"/>
    <s v="Second Class"/>
    <s v="RB-19435"/>
    <s v="Richard Bierner"/>
    <x v="0"/>
    <s v="United States"/>
    <s v="San Diego"/>
    <x v="1"/>
    <n v="92105"/>
    <x v="1"/>
    <s v="OFF-PA-10001609"/>
    <x v="1"/>
    <x v="10"/>
    <s v="Tops Wirebound Message Log Books"/>
    <n v="9.8699999999999992"/>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8000000000001"/>
  </r>
  <r>
    <n v="4738"/>
    <x v="2344"/>
    <x v="1"/>
    <x v="385"/>
    <d v="2012-06-19T00:00:00"/>
    <s v="Standard Class"/>
    <s v="PS-19045"/>
    <s v="Penelope Sewall"/>
    <x v="2"/>
    <s v="United States"/>
    <s v="Lewiston"/>
    <x v="43"/>
    <n v="4240"/>
    <x v="3"/>
    <s v="TEC-AC-10003657"/>
    <x v="2"/>
    <x v="11"/>
    <s v="Lenovo 17-Key USB Numeric Keypad"/>
    <n v="67.98"/>
    <n v="2"/>
    <n v="0"/>
    <n v="14.9556"/>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916"/>
    <d v="2014-03-06T00:00:00"/>
    <s v="Same Day"/>
    <s v="JD-16060"/>
    <s v="Julia Dunbar"/>
    <x v="0"/>
    <s v="United States"/>
    <s v="Rochester"/>
    <x v="11"/>
    <n v="55901"/>
    <x v="2"/>
    <s v="OFF-FA-10002763"/>
    <x v="1"/>
    <x v="13"/>
    <s v="Advantus Map Pennant Flags and Round Head Tacks"/>
    <n v="7.9"/>
    <n v="2"/>
    <n v="0"/>
    <n v="2.528"/>
  </r>
  <r>
    <n v="4745"/>
    <x v="2347"/>
    <x v="3"/>
    <x v="916"/>
    <d v="2014-03-06T00:00:00"/>
    <s v="Same Day"/>
    <s v="JD-16060"/>
    <s v="Julia Dunbar"/>
    <x v="0"/>
    <s v="United States"/>
    <s v="Rochester"/>
    <x v="11"/>
    <n v="55901"/>
    <x v="2"/>
    <s v="OFF-ST-10000877"/>
    <x v="1"/>
    <x v="4"/>
    <s v="Recycled Steel Personal File for Standard File Folders"/>
    <n v="221.16"/>
    <n v="4"/>
    <n v="0"/>
    <n v="57.501600000000003"/>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0999999999992"/>
  </r>
  <r>
    <n v="4748"/>
    <x v="2348"/>
    <x v="0"/>
    <x v="840"/>
    <d v="2013-03-04T00:00:00"/>
    <s v="Same Day"/>
    <s v="TS-21160"/>
    <s v="Theresa Swint"/>
    <x v="1"/>
    <s v="United States"/>
    <s v="San Francisco"/>
    <x v="1"/>
    <n v="94110"/>
    <x v="1"/>
    <s v="OFF-SU-10004782"/>
    <x v="1"/>
    <x v="14"/>
    <s v="Elite 5&quot; Scissors"/>
    <n v="25.35"/>
    <n v="3"/>
    <n v="0"/>
    <n v="7.6050000000000004"/>
  </r>
  <r>
    <n v="4749"/>
    <x v="2348"/>
    <x v="0"/>
    <x v="840"/>
    <d v="2013-03-04T00:00:00"/>
    <s v="Same Day"/>
    <s v="TS-21160"/>
    <s v="Theresa Swint"/>
    <x v="1"/>
    <s v="United States"/>
    <s v="San Francisco"/>
    <x v="1"/>
    <n v="94110"/>
    <x v="1"/>
    <s v="FUR-FU-10000672"/>
    <x v="0"/>
    <x v="5"/>
    <s v="Executive Impressions 10&quot; Spectator Wall Clock"/>
    <n v="35.28"/>
    <n v="3"/>
    <n v="0"/>
    <n v="11.995200000000001"/>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d v="2013-12-14T00:00:00"/>
    <s v="Standard Class"/>
    <s v="EB-13870"/>
    <s v="Emily Burns"/>
    <x v="0"/>
    <s v="United States"/>
    <s v="Franklin"/>
    <x v="18"/>
    <n v="37064"/>
    <x v="0"/>
    <s v="TEC-PH-10000169"/>
    <x v="2"/>
    <x v="7"/>
    <s v="ARKON Windshield Dashboard Air Vent Car Mount Holder"/>
    <n v="40.68"/>
    <n v="3"/>
    <n v="0.2"/>
    <n v="-9.1530000000000005"/>
  </r>
  <r>
    <n v="4753"/>
    <x v="2352"/>
    <x v="3"/>
    <x v="225"/>
    <d v="2014-11-25T00:00:00"/>
    <s v="Standard Class"/>
    <s v="ES-14020"/>
    <s v="Erica Smith"/>
    <x v="0"/>
    <s v="United States"/>
    <s v="Jackson"/>
    <x v="18"/>
    <n v="38301"/>
    <x v="0"/>
    <s v="FUR-CH-10001482"/>
    <x v="0"/>
    <x v="1"/>
    <s v="Office Star - Mesh Screen back chair with Vinyl seat"/>
    <n v="209.56800000000001"/>
    <n v="2"/>
    <n v="0.2"/>
    <n v="-23.5764"/>
  </r>
  <r>
    <n v="4754"/>
    <x v="2353"/>
    <x v="1"/>
    <x v="295"/>
    <d v="2012-12-16T00:00:00"/>
    <s v="Standard Class"/>
    <s v="JB-15925"/>
    <s v="Joni Blumstein"/>
    <x v="0"/>
    <s v="United States"/>
    <s v="Austin"/>
    <x v="5"/>
    <n v="78745"/>
    <x v="2"/>
    <s v="TEC-AC-10002018"/>
    <x v="2"/>
    <x v="11"/>
    <s v="AmazonBasics 3-Button USB Wired Mouse"/>
    <n v="22.367999999999999"/>
    <n v="4"/>
    <n v="0.2"/>
    <n v="6.4307999999999996"/>
  </r>
  <r>
    <n v="4755"/>
    <x v="2354"/>
    <x v="3"/>
    <x v="447"/>
    <d v="2014-02-09T00:00:00"/>
    <s v="Standard Class"/>
    <s v="SC-20380"/>
    <s v="Shahid Collister"/>
    <x v="0"/>
    <s v="United States"/>
    <s v="Pembroke Pines"/>
    <x v="2"/>
    <n v="33024"/>
    <x v="0"/>
    <s v="OFF-BI-10000301"/>
    <x v="1"/>
    <x v="8"/>
    <s v="GBC Instant Report Kit"/>
    <n v="3.8820000000000001"/>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6"/>
  </r>
  <r>
    <n v="4757"/>
    <x v="2355"/>
    <x v="3"/>
    <x v="296"/>
    <d v="2014-09-26T00:00:00"/>
    <s v="Standard Class"/>
    <s v="EB-13870"/>
    <s v="Emily Burns"/>
    <x v="0"/>
    <s v="United States"/>
    <s v="Philadelphia"/>
    <x v="9"/>
    <n v="19143"/>
    <x v="3"/>
    <s v="OFF-BI-10004141"/>
    <x v="1"/>
    <x v="8"/>
    <s v="Insertable Tab Indexes For Data Binders"/>
    <n v="1.9079999999999999"/>
    <n v="2"/>
    <n v="0.7"/>
    <n v="-1.5264"/>
  </r>
  <r>
    <n v="4758"/>
    <x v="2356"/>
    <x v="3"/>
    <x v="504"/>
    <d v="2014-05-06T00:00:00"/>
    <s v="Standard Class"/>
    <s v="TC-21475"/>
    <s v="Tony Chapman"/>
    <x v="2"/>
    <s v="United States"/>
    <s v="Danville"/>
    <x v="10"/>
    <n v="61832"/>
    <x v="2"/>
    <s v="OFF-BI-10001575"/>
    <x v="1"/>
    <x v="8"/>
    <s v="GBC Linen Binding Covers"/>
    <n v="43.372"/>
    <n v="7"/>
    <n v="0.8"/>
    <n v="-69.395200000000003"/>
  </r>
  <r>
    <n v="4759"/>
    <x v="2357"/>
    <x v="2"/>
    <x v="935"/>
    <d v="2011-11-07T00:00:00"/>
    <s v="Standard Class"/>
    <s v="SG-20605"/>
    <s v="Speros Goranitis"/>
    <x v="0"/>
    <s v="United States"/>
    <s v="New York City"/>
    <x v="15"/>
    <n v="10009"/>
    <x v="3"/>
    <s v="TEC-PH-10000984"/>
    <x v="2"/>
    <x v="7"/>
    <s v="Panasonic KX-TG9471B"/>
    <n v="783.96"/>
    <n v="4"/>
    <n v="0"/>
    <n v="219.50880000000001"/>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97"/>
  </r>
  <r>
    <n v="4767"/>
    <x v="2362"/>
    <x v="1"/>
    <x v="1000"/>
    <d v="2012-03-12T00:00:00"/>
    <s v="First Class"/>
    <s v="NS-18640"/>
    <s v="Noel Staavos"/>
    <x v="1"/>
    <s v="United States"/>
    <s v="San Antonio"/>
    <x v="5"/>
    <n v="78207"/>
    <x v="2"/>
    <s v="TEC-AC-10002473"/>
    <x v="2"/>
    <x v="11"/>
    <s v="Maxell 4.7GB DVD-R"/>
    <n v="113.52"/>
    <n v="5"/>
    <n v="0.2"/>
    <n v="29.798999999999999"/>
  </r>
  <r>
    <n v="4768"/>
    <x v="2362"/>
    <x v="1"/>
    <x v="1000"/>
    <d v="2012-03-12T00:00:00"/>
    <s v="First Class"/>
    <s v="NS-18640"/>
    <s v="Noel Staavos"/>
    <x v="1"/>
    <s v="United States"/>
    <s v="San Antonio"/>
    <x v="5"/>
    <n v="78207"/>
    <x v="2"/>
    <s v="TEC-PH-10001809"/>
    <x v="2"/>
    <x v="7"/>
    <s v="Panasonic KX T7736-B Digital phone"/>
    <n v="359.88"/>
    <n v="3"/>
    <n v="0.2"/>
    <n v="22.4925"/>
  </r>
  <r>
    <n v="4769"/>
    <x v="2363"/>
    <x v="3"/>
    <x v="455"/>
    <d v="2014-06-04T00:00:00"/>
    <s v="Same Day"/>
    <s v="CS-11860"/>
    <s v="Cari Schnelling"/>
    <x v="0"/>
    <s v="United States"/>
    <s v="Jacksonville"/>
    <x v="3"/>
    <n v="28540"/>
    <x v="0"/>
    <s v="OFF-PA-10004733"/>
    <x v="1"/>
    <x v="10"/>
    <s v="Things To Do Today Spiral Book"/>
    <n v="25.344000000000001"/>
    <n v="4"/>
    <n v="0.2"/>
    <n v="9.1872000000000007"/>
  </r>
  <r>
    <n v="4770"/>
    <x v="2364"/>
    <x v="0"/>
    <x v="251"/>
    <d v="2013-09-25T00:00:00"/>
    <s v="Second Class"/>
    <s v="CC-12430"/>
    <s v="Chuck Clark"/>
    <x v="2"/>
    <s v="United States"/>
    <s v="San Francisco"/>
    <x v="1"/>
    <n v="94109"/>
    <x v="1"/>
    <s v="OFF-BI-10003355"/>
    <x v="1"/>
    <x v="8"/>
    <s v="Cardinal Holdit Business Card Pockets"/>
    <n v="11.95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656"/>
    <d v="2011-11-03T00:00:00"/>
    <s v="Second Class"/>
    <s v="AC-10450"/>
    <s v="Amy Cox"/>
    <x v="0"/>
    <s v="United States"/>
    <s v="Avondale"/>
    <x v="16"/>
    <n v="85323"/>
    <x v="1"/>
    <s v="TEC-PH-10000486"/>
    <x v="2"/>
    <x v="7"/>
    <s v="Plantronics HL10 Handset Lifter"/>
    <n v="742.33600000000001"/>
    <n v="8"/>
    <n v="0.2"/>
    <n v="83.512799999999999"/>
  </r>
  <r>
    <n v="4773"/>
    <x v="2366"/>
    <x v="3"/>
    <x v="51"/>
    <d v="2014-11-28T00:00:00"/>
    <s v="Standard Class"/>
    <s v="CM-12385"/>
    <s v="Christopher Martinez"/>
    <x v="0"/>
    <s v="United States"/>
    <s v="Chicago"/>
    <x v="10"/>
    <n v="60610"/>
    <x v="2"/>
    <s v="FUR-FU-10004909"/>
    <x v="0"/>
    <x v="5"/>
    <s v="Contemporary Wood/Metal Frame"/>
    <n v="6.4640000000000004"/>
    <n v="1"/>
    <n v="0.6"/>
    <n v="-4.04"/>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399999999999"/>
    <n v="2"/>
    <n v="0.2"/>
    <n v="16.678799999999999"/>
  </r>
  <r>
    <n v="4776"/>
    <x v="2367"/>
    <x v="3"/>
    <x v="673"/>
    <d v="2014-11-22T00:00:00"/>
    <s v="Standard Class"/>
    <s v="EK-13795"/>
    <s v="Eileen Kiefer"/>
    <x v="2"/>
    <s v="United States"/>
    <s v="Escondido"/>
    <x v="1"/>
    <n v="92025"/>
    <x v="1"/>
    <s v="OFF-AR-10000255"/>
    <x v="1"/>
    <x v="6"/>
    <s v="Newell 328"/>
    <n v="23.36"/>
    <n v="4"/>
    <n v="0"/>
    <n v="6.07359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5999999999997"/>
  </r>
  <r>
    <n v="4779"/>
    <x v="2369"/>
    <x v="3"/>
    <x v="659"/>
    <d v="2014-11-12T00:00:00"/>
    <s v="Standard Class"/>
    <s v="PK-19075"/>
    <s v="Pete Kriz"/>
    <x v="0"/>
    <s v="United States"/>
    <s v="Newark"/>
    <x v="13"/>
    <n v="19711"/>
    <x v="3"/>
    <s v="OFF-AP-10000696"/>
    <x v="1"/>
    <x v="9"/>
    <s v="Holmes Odor Grabber"/>
    <n v="100.94"/>
    <n v="7"/>
    <n v="0"/>
    <n v="33.310200000000002"/>
  </r>
  <r>
    <n v="4780"/>
    <x v="2370"/>
    <x v="2"/>
    <x v="1001"/>
    <d v="2011-07-10T00:00:00"/>
    <s v="First Class"/>
    <s v="MH-18025"/>
    <s v="Michelle Huthwaite"/>
    <x v="0"/>
    <s v="United States"/>
    <s v="Buffalo"/>
    <x v="15"/>
    <n v="14215"/>
    <x v="3"/>
    <s v="FUR-CH-10002647"/>
    <x v="0"/>
    <x v="1"/>
    <s v="Situations Contoured Folding Chairs, 4/Set"/>
    <n v="63.881999999999998"/>
    <n v="1"/>
    <n v="0.1"/>
    <n v="10.647"/>
  </r>
  <r>
    <n v="4781"/>
    <x v="2371"/>
    <x v="2"/>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845"/>
    <d v="2011-11-12T00:00:00"/>
    <s v="Standard Class"/>
    <s v="SC-20725"/>
    <s v="Steven Cartwright"/>
    <x v="0"/>
    <s v="United States"/>
    <s v="Houston"/>
    <x v="5"/>
    <n v="77070"/>
    <x v="2"/>
    <s v="OFF-BI-10000201"/>
    <x v="1"/>
    <x v="8"/>
    <s v="Avery Triangle Shaped Sheet Lifters, Black, 2/Pack"/>
    <n v="1.476"/>
    <n v="3"/>
    <n v="0.8"/>
    <n v="-2.214"/>
  </r>
  <r>
    <n v="4783"/>
    <x v="2371"/>
    <x v="2"/>
    <x v="845"/>
    <d v="2011-11-12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
    <n v="5"/>
    <n v="0.2"/>
    <n v="1.1479999999999999"/>
  </r>
  <r>
    <n v="4786"/>
    <x v="2373"/>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555"/>
    <d v="2012-12-16T00:00:00"/>
    <s v="Standard Class"/>
    <s v="IM-15070"/>
    <s v="Irene Maddox"/>
    <x v="0"/>
    <s v="United States"/>
    <s v="Colorado Springs"/>
    <x v="22"/>
    <n v="80906"/>
    <x v="1"/>
    <s v="OFF-AR-10001545"/>
    <x v="1"/>
    <x v="6"/>
    <s v="Newell 326"/>
    <n v="4.2240000000000002"/>
    <n v="3"/>
    <n v="0.2"/>
    <n v="0.47520000000000001"/>
  </r>
  <r>
    <n v="4788"/>
    <x v="2373"/>
    <x v="1"/>
    <x v="555"/>
    <d v="2012-12-16T00:00:00"/>
    <s v="Standard Class"/>
    <s v="IM-15070"/>
    <s v="Irene Maddox"/>
    <x v="0"/>
    <s v="United States"/>
    <s v="Colorado Springs"/>
    <x v="22"/>
    <n v="80906"/>
    <x v="1"/>
    <s v="TEC-AC-10004396"/>
    <x v="2"/>
    <x v="11"/>
    <s v="Logitech Keyboard K120"/>
    <n v="58.08"/>
    <n v="4"/>
    <n v="0.2"/>
    <n v="-6.5339999999999998"/>
  </r>
  <r>
    <n v="4789"/>
    <x v="2373"/>
    <x v="1"/>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555"/>
    <d v="2012-12-16T00:00:00"/>
    <s v="Standard Class"/>
    <s v="IM-15070"/>
    <s v="Irene Maddox"/>
    <x v="0"/>
    <s v="United States"/>
    <s v="Colorado Springs"/>
    <x v="22"/>
    <n v="80906"/>
    <x v="1"/>
    <s v="FUR-FU-10001473"/>
    <x v="0"/>
    <x v="5"/>
    <s v="DAX Wood Document Frame"/>
    <n v="54.92"/>
    <n v="5"/>
    <n v="0.2"/>
    <n v="10.984"/>
  </r>
  <r>
    <n v="4791"/>
    <x v="2373"/>
    <x v="1"/>
    <x v="555"/>
    <d v="2012-12-16T00:00:00"/>
    <s v="Standard Class"/>
    <s v="IM-15070"/>
    <s v="Irene Maddox"/>
    <x v="0"/>
    <s v="United States"/>
    <s v="Colorado Springs"/>
    <x v="22"/>
    <n v="80906"/>
    <x v="1"/>
    <s v="FUR-TA-10000849"/>
    <x v="0"/>
    <x v="3"/>
    <s v="Bevis Rectangular Conference Tables"/>
    <n v="364.95"/>
    <n v="5"/>
    <n v="0.5"/>
    <n v="-248.166"/>
  </r>
  <r>
    <n v="4792"/>
    <x v="2373"/>
    <x v="1"/>
    <x v="555"/>
    <d v="2012-12-16T00:00:00"/>
    <s v="Standard Class"/>
    <s v="IM-15070"/>
    <s v="Irene Maddox"/>
    <x v="0"/>
    <s v="United States"/>
    <s v="Colorado Springs"/>
    <x v="22"/>
    <n v="80906"/>
    <x v="1"/>
    <s v="OFF-PA-10001166"/>
    <x v="1"/>
    <x v="10"/>
    <s v="Xerox 1932"/>
    <n v="85.055999999999997"/>
    <n v="3"/>
    <n v="0.2"/>
    <n v="28.706399999999999"/>
  </r>
  <r>
    <n v="4793"/>
    <x v="2373"/>
    <x v="1"/>
    <x v="555"/>
    <d v="2012-12-16T00:00:00"/>
    <s v="Standard Class"/>
    <s v="IM-15070"/>
    <s v="Irene Maddox"/>
    <x v="0"/>
    <s v="United States"/>
    <s v="Colorado Springs"/>
    <x v="22"/>
    <n v="80906"/>
    <x v="1"/>
    <s v="OFF-PA-10003256"/>
    <x v="1"/>
    <x v="10"/>
    <s v="Avery Personal Creations Heavyweight Cards"/>
    <n v="27.696000000000002"/>
    <n v="3"/>
    <n v="0.2"/>
    <n v="9.6936"/>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863"/>
    <d v="2012-08-17T00:00:00"/>
    <s v="Standard Class"/>
    <s v="CK-12595"/>
    <s v="Clytie Kelty"/>
    <x v="0"/>
    <s v="United States"/>
    <s v="Marietta"/>
    <x v="32"/>
    <n v="30062"/>
    <x v="0"/>
    <s v="OFF-BI-10004187"/>
    <x v="1"/>
    <x v="8"/>
    <s v="Staples"/>
    <n v="5.64"/>
    <n v="3"/>
    <n v="0"/>
    <n v="2.7071999999999998"/>
  </r>
  <r>
    <n v="4797"/>
    <x v="2377"/>
    <x v="0"/>
    <x v="675"/>
    <d v="2013-05-20T00:00:00"/>
    <s v="Standard Class"/>
    <s v="MK-17905"/>
    <s v="Michael Kennedy"/>
    <x v="1"/>
    <s v="United States"/>
    <s v="Jacksonville"/>
    <x v="2"/>
    <n v="32216"/>
    <x v="0"/>
    <s v="OFF-BI-10001718"/>
    <x v="1"/>
    <x v="8"/>
    <s v="GBC DocuBind P50 Personal Binding Machine"/>
    <n v="57.582000000000001"/>
    <n v="3"/>
    <n v="0.7"/>
    <n v="-44.1462"/>
  </r>
  <r>
    <n v="4798"/>
    <x v="2377"/>
    <x v="0"/>
    <x v="675"/>
    <d v="2013-05-20T00:00:00"/>
    <s v="Standard Class"/>
    <s v="MK-17905"/>
    <s v="Michael Kennedy"/>
    <x v="1"/>
    <s v="United States"/>
    <s v="Jacksonville"/>
    <x v="2"/>
    <n v="32216"/>
    <x v="0"/>
    <s v="OFF-PA-10004983"/>
    <x v="1"/>
    <x v="10"/>
    <s v="Xerox 23"/>
    <n v="31.103999999999999"/>
    <n v="6"/>
    <n v="0.2"/>
    <n v="10.8864"/>
  </r>
  <r>
    <n v="4799"/>
    <x v="2377"/>
    <x v="0"/>
    <x v="675"/>
    <d v="2013-05-20T00:00:00"/>
    <s v="Standard Class"/>
    <s v="MK-17905"/>
    <s v="Michael Kennedy"/>
    <x v="1"/>
    <s v="United States"/>
    <s v="Jacksonville"/>
    <x v="2"/>
    <n v="32216"/>
    <x v="0"/>
    <s v="FUR-FU-10002396"/>
    <x v="0"/>
    <x v="5"/>
    <s v="DAX Copper Panel Document Frame, 5 x 7 Size"/>
    <n v="30.192"/>
    <n v="3"/>
    <n v="0.2"/>
    <n v="8.3027999999999995"/>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d v="2013-05-20T00:00:00"/>
    <s v="Standard Class"/>
    <s v="MK-17905"/>
    <s v="Michael Kennedy"/>
    <x v="1"/>
    <s v="United States"/>
    <s v="Jacksonville"/>
    <x v="2"/>
    <n v="32216"/>
    <x v="0"/>
    <s v="OFF-AR-10002467"/>
    <x v="1"/>
    <x v="6"/>
    <s v="Dixon Ticonderoga Pencils"/>
    <n v="4.7679999999999998"/>
    <n v="2"/>
    <n v="0.2"/>
    <n v="0.41720000000000002"/>
  </r>
  <r>
    <n v="4802"/>
    <x v="2377"/>
    <x v="0"/>
    <x v="675"/>
    <d v="2013-05-20T00:00:00"/>
    <s v="Standard Class"/>
    <s v="MK-17905"/>
    <s v="Michael Kennedy"/>
    <x v="1"/>
    <s v="United States"/>
    <s v="Jacksonville"/>
    <x v="2"/>
    <n v="32216"/>
    <x v="0"/>
    <s v="OFF-BI-10004002"/>
    <x v="1"/>
    <x v="8"/>
    <s v="Wilson Jones International Size A4 Ring Binders"/>
    <n v="10.38"/>
    <n v="2"/>
    <n v="0.7"/>
    <n v="-7.6120000000000001"/>
  </r>
  <r>
    <n v="4803"/>
    <x v="2377"/>
    <x v="0"/>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1002"/>
    <d v="2014-07-18T00:00:00"/>
    <s v="Second Class"/>
    <s v="MH-17455"/>
    <s v="Mark Hamilton"/>
    <x v="0"/>
    <s v="United States"/>
    <s v="Philadelphia"/>
    <x v="9"/>
    <n v="19140"/>
    <x v="3"/>
    <s v="TEC-PH-10003885"/>
    <x v="2"/>
    <x v="7"/>
    <s v="Cisco SPA508G"/>
    <n v="39.594000000000001"/>
    <n v="1"/>
    <n v="0.4"/>
    <n v="-7.2588999999999997"/>
  </r>
  <r>
    <n v="4805"/>
    <x v="2378"/>
    <x v="3"/>
    <x v="1002"/>
    <d v="2014-07-18T00:00:00"/>
    <s v="Second Class"/>
    <s v="MH-17455"/>
    <s v="Mark Hamilton"/>
    <x v="0"/>
    <s v="United States"/>
    <s v="Philadelphia"/>
    <x v="9"/>
    <n v="19140"/>
    <x v="3"/>
    <s v="FUR-FU-10002501"/>
    <x v="0"/>
    <x v="5"/>
    <s v="Nu-Dell Executive Frame"/>
    <n v="91.007999999999996"/>
    <n v="9"/>
    <n v="0.2"/>
    <n v="19.339200000000002"/>
  </r>
  <r>
    <n v="4806"/>
    <x v="2379"/>
    <x v="1"/>
    <x v="6"/>
    <d v="2012-11-25T00:00:00"/>
    <s v="Second Class"/>
    <s v="NG-18430"/>
    <s v="Nathan Gelder"/>
    <x v="0"/>
    <s v="United States"/>
    <s v="Los Angeles"/>
    <x v="1"/>
    <n v="90008"/>
    <x v="1"/>
    <s v="OFF-PA-10000176"/>
    <x v="1"/>
    <x v="10"/>
    <s v="Xerox 1887"/>
    <n v="37.94"/>
    <n v="2"/>
    <n v="0"/>
    <n v="18.211200000000002"/>
  </r>
  <r>
    <n v="4807"/>
    <x v="2379"/>
    <x v="1"/>
    <x v="6"/>
    <d v="2012-11-25T00:00:00"/>
    <s v="Second Class"/>
    <s v="NG-18430"/>
    <s v="Nathan Gelder"/>
    <x v="0"/>
    <s v="United States"/>
    <s v="Los Angeles"/>
    <x v="1"/>
    <n v="90008"/>
    <x v="1"/>
    <s v="OFF-PA-10000327"/>
    <x v="1"/>
    <x v="10"/>
    <s v="Xerox 1971"/>
    <n v="42.8"/>
    <n v="10"/>
    <n v="0"/>
    <n v="19.260000000000002"/>
  </r>
  <r>
    <n v="4808"/>
    <x v="2379"/>
    <x v="1"/>
    <x v="6"/>
    <d v="2012-11-25T00:00:00"/>
    <s v="Second Class"/>
    <s v="NG-18430"/>
    <s v="Nathan Gelder"/>
    <x v="0"/>
    <s v="United States"/>
    <s v="Los Angeles"/>
    <x v="1"/>
    <n v="90008"/>
    <x v="1"/>
    <s v="OFF-ST-10004634"/>
    <x v="1"/>
    <x v="4"/>
    <s v="Personal Folder Holder, Ebony"/>
    <n v="33.630000000000003"/>
    <n v="3"/>
    <n v="0"/>
    <n v="10.089"/>
  </r>
  <r>
    <n v="4809"/>
    <x v="2380"/>
    <x v="2"/>
    <x v="533"/>
    <d v="2011-11-28T00:00:00"/>
    <s v="Standard Class"/>
    <s v="PB-19210"/>
    <s v="Phillip Breyer"/>
    <x v="1"/>
    <s v="United States"/>
    <s v="Philadelphia"/>
    <x v="9"/>
    <n v="19134"/>
    <x v="3"/>
    <s v="OFF-EN-10003040"/>
    <x v="1"/>
    <x v="12"/>
    <s v="Quality Park Security Envelopes"/>
    <n v="62.808"/>
    <n v="3"/>
    <n v="0.2"/>
    <n v="21.197700000000001"/>
  </r>
  <r>
    <n v="4810"/>
    <x v="2381"/>
    <x v="1"/>
    <x v="17"/>
    <d v="2012-12-30T00:00:00"/>
    <s v="First Class"/>
    <s v="RE-19450"/>
    <s v="Richard Eichhorn"/>
    <x v="0"/>
    <s v="United States"/>
    <s v="Eau Claire"/>
    <x v="6"/>
    <n v="54703"/>
    <x v="2"/>
    <s v="OFF-PA-10003228"/>
    <x v="1"/>
    <x v="10"/>
    <s v="Xerox 1917"/>
    <n v="195.64"/>
    <n v="4"/>
    <n v="0"/>
    <n v="91.950800000000001"/>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9"/>
    <n v="3"/>
    <n v="0.3"/>
    <n v="-21.717600000000001"/>
  </r>
  <r>
    <n v="4813"/>
    <x v="2382"/>
    <x v="0"/>
    <x v="696"/>
    <d v="2013-11-20T00:00:00"/>
    <s v="Second Class"/>
    <s v="EB-14110"/>
    <s v="Eugene Barchas"/>
    <x v="0"/>
    <s v="United States"/>
    <s v="Philadelphia"/>
    <x v="9"/>
    <n v="19134"/>
    <x v="3"/>
    <s v="TEC-CO-10004115"/>
    <x v="2"/>
    <x v="16"/>
    <s v="Sharp AL-1530CS Digital Copier"/>
    <n v="1199.9760000000001"/>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58"/>
    <d v="2011-12-31T00:00:00"/>
    <s v="Standard Class"/>
    <s v="MG-17695"/>
    <s v="Maureen Gnade"/>
    <x v="0"/>
    <s v="United States"/>
    <s v="Philadelphia"/>
    <x v="9"/>
    <n v="19134"/>
    <x v="3"/>
    <s v="OFF-AP-10002998"/>
    <x v="1"/>
    <x v="9"/>
    <s v="Holmes 99% HEPA Air Purifier"/>
    <n v="34.655999999999999"/>
    <n v="2"/>
    <n v="0.2"/>
    <n v="5.6315999999999997"/>
  </r>
  <r>
    <n v="4818"/>
    <x v="2384"/>
    <x v="2"/>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58"/>
    <d v="2011-12-31T00:00:00"/>
    <s v="Standard Class"/>
    <s v="MG-17695"/>
    <s v="Maureen Gnade"/>
    <x v="0"/>
    <s v="United States"/>
    <s v="Philadelphia"/>
    <x v="9"/>
    <n v="19134"/>
    <x v="3"/>
    <s v="OFF-ST-10001370"/>
    <x v="1"/>
    <x v="4"/>
    <s v="Sensible Storage WireTech Storage Systems"/>
    <n v="227.136"/>
    <n v="4"/>
    <n v="0.2"/>
    <n v="-42.588000000000001"/>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99"/>
    <n v="8"/>
    <n v="0.8"/>
    <n v="-1181.2824000000001"/>
  </r>
  <r>
    <n v="4822"/>
    <x v="2386"/>
    <x v="1"/>
    <x v="1003"/>
    <d v="2012-04-11T00:00:00"/>
    <s v="Standard Class"/>
    <s v="PF-19120"/>
    <s v="Peter Fuller"/>
    <x v="0"/>
    <s v="United States"/>
    <s v="San Antonio"/>
    <x v="5"/>
    <n v="78207"/>
    <x v="2"/>
    <s v="TEC-AC-10002402"/>
    <x v="2"/>
    <x v="11"/>
    <s v="Razer Kraken PRO Over Ear PC and Music Headset"/>
    <n v="383.952"/>
    <n v="6"/>
    <n v="0.2"/>
    <n v="47.994"/>
  </r>
  <r>
    <n v="4823"/>
    <x v="2387"/>
    <x v="0"/>
    <x v="212"/>
    <d v="2013-07-12T00:00:00"/>
    <s v="Same Day"/>
    <s v="NZ-18565"/>
    <s v="Nick Zandusky"/>
    <x v="2"/>
    <s v="United States"/>
    <s v="Yuma"/>
    <x v="16"/>
    <n v="85364"/>
    <x v="1"/>
    <s v="OFF-BI-10001658"/>
    <x v="1"/>
    <x v="8"/>
    <s v="GBC Standard Therm-A-Bind Covers"/>
    <n v="44.856000000000002"/>
    <n v="6"/>
    <n v="0.7"/>
    <n v="-35.884799999999998"/>
  </r>
  <r>
    <n v="4824"/>
    <x v="2388"/>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831"/>
    <d v="2013-11-27T00:00:00"/>
    <s v="Standard Class"/>
    <s v="CK-12205"/>
    <s v="Chloris Kastensmidt"/>
    <x v="0"/>
    <s v="United States"/>
    <s v="Columbus"/>
    <x v="24"/>
    <n v="43229"/>
    <x v="3"/>
    <s v="FUR-CH-10003817"/>
    <x v="0"/>
    <x v="1"/>
    <s v="Global Value Steno Chair, Gray"/>
    <n v="127.554"/>
    <n v="3"/>
    <n v="0.3"/>
    <n v="-9.1110000000000007"/>
  </r>
  <r>
    <n v="4826"/>
    <x v="2388"/>
    <x v="0"/>
    <x v="831"/>
    <d v="2013-11-27T00:00:00"/>
    <s v="Standard Class"/>
    <s v="CK-12205"/>
    <s v="Chloris Kastensmidt"/>
    <x v="0"/>
    <s v="United States"/>
    <s v="Columbus"/>
    <x v="24"/>
    <n v="43229"/>
    <x v="3"/>
    <s v="FUR-FU-10001876"/>
    <x v="0"/>
    <x v="5"/>
    <s v="Computer Room Manger, 14&quot;"/>
    <n v="77.951999999999998"/>
    <n v="3"/>
    <n v="0.2"/>
    <n v="15.590400000000001"/>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301"/>
    <d v="2011-11-08T00:00:00"/>
    <s v="Standard Class"/>
    <s v="JO-15145"/>
    <s v="Jack O'Briant"/>
    <x v="1"/>
    <s v="United States"/>
    <s v="Richmond"/>
    <x v="0"/>
    <n v="40475"/>
    <x v="0"/>
    <s v="OFF-AR-10001919"/>
    <x v="1"/>
    <x v="6"/>
    <s v="OIC #2 Pencils, Medium Soft"/>
    <n v="5.64"/>
    <n v="3"/>
    <n v="0"/>
    <n v="1.6355999999999999"/>
  </r>
  <r>
    <n v="4830"/>
    <x v="2391"/>
    <x v="0"/>
    <x v="666"/>
    <d v="2013-05-22T00:00:00"/>
    <s v="Standard Class"/>
    <s v="TT-21220"/>
    <s v="Thomas Thornton"/>
    <x v="0"/>
    <s v="United States"/>
    <s v="New York City"/>
    <x v="15"/>
    <n v="10035"/>
    <x v="3"/>
    <s v="OFF-BI-10002393"/>
    <x v="1"/>
    <x v="8"/>
    <s v="Binder Posts"/>
    <n v="13.776"/>
    <n v="3"/>
    <n v="0.2"/>
    <n v="4.4771999999999998"/>
  </r>
  <r>
    <n v="4831"/>
    <x v="2392"/>
    <x v="2"/>
    <x v="845"/>
    <d v="2011-11-12T00:00:00"/>
    <s v="Standard Class"/>
    <s v="MS-17365"/>
    <s v="Maribeth Schnelling"/>
    <x v="0"/>
    <s v="United States"/>
    <s v="Wausau"/>
    <x v="6"/>
    <n v="54401"/>
    <x v="2"/>
    <s v="OFF-AP-10001293"/>
    <x v="1"/>
    <x v="9"/>
    <s v="Belkin 8 Outlet Surge Protector"/>
    <n v="245.88"/>
    <n v="6"/>
    <n v="0"/>
    <n v="68.846400000000003"/>
  </r>
  <r>
    <n v="4832"/>
    <x v="2392"/>
    <x v="2"/>
    <x v="845"/>
    <d v="2011-11-12T00:00:00"/>
    <s v="Standard Class"/>
    <s v="MS-17365"/>
    <s v="Maribeth Schnelling"/>
    <x v="0"/>
    <s v="United States"/>
    <s v="Wausau"/>
    <x v="6"/>
    <n v="54401"/>
    <x v="2"/>
    <s v="OFF-ST-10004258"/>
    <x v="1"/>
    <x v="4"/>
    <s v="Portable Personal File Box"/>
    <n v="36.630000000000003"/>
    <n v="3"/>
    <n v="0"/>
    <n v="9.8901000000000003"/>
  </r>
  <r>
    <n v="4833"/>
    <x v="2392"/>
    <x v="2"/>
    <x v="845"/>
    <d v="2011-11-12T00:00:00"/>
    <s v="Standard Class"/>
    <s v="MS-17365"/>
    <s v="Maribeth Schnelling"/>
    <x v="0"/>
    <s v="United States"/>
    <s v="Wausau"/>
    <x v="6"/>
    <n v="54401"/>
    <x v="2"/>
    <s v="OFF-ST-10002214"/>
    <x v="1"/>
    <x v="4"/>
    <s v="X-Rack File for Hanging Folders"/>
    <n v="22.58"/>
    <n v="2"/>
    <n v="0"/>
    <n v="5.8708"/>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361"/>
    <d v="2014-10-11T00:00:00"/>
    <s v="Standard Class"/>
    <s v="MP-18175"/>
    <s v="Mike Pelletier"/>
    <x v="2"/>
    <s v="United States"/>
    <s v="San Francisco"/>
    <x v="1"/>
    <n v="94110"/>
    <x v="1"/>
    <s v="OFF-PA-10002581"/>
    <x v="1"/>
    <x v="10"/>
    <s v="Xerox 1951"/>
    <n v="61.96"/>
    <n v="2"/>
    <n v="0"/>
    <n v="27.882000000000001"/>
  </r>
  <r>
    <n v="4837"/>
    <x v="2393"/>
    <x v="3"/>
    <x v="361"/>
    <d v="2014-10-11T00:00:00"/>
    <s v="Standard Class"/>
    <s v="MP-18175"/>
    <s v="Mike Pelletier"/>
    <x v="2"/>
    <s v="United States"/>
    <s v="San Francisco"/>
    <x v="1"/>
    <n v="94110"/>
    <x v="1"/>
    <s v="OFF-BI-10001097"/>
    <x v="1"/>
    <x v="8"/>
    <s v="Avery Hole Reinforcements"/>
    <n v="19.936"/>
    <n v="4"/>
    <n v="0.2"/>
    <n v="7.2267999999999999"/>
  </r>
  <r>
    <n v="4838"/>
    <x v="2394"/>
    <x v="3"/>
    <x v="702"/>
    <d v="2014-06-04T00:00:00"/>
    <s v="First Class"/>
    <s v="FH-14350"/>
    <s v="Fred Harton"/>
    <x v="0"/>
    <s v="United States"/>
    <s v="Dublin"/>
    <x v="24"/>
    <n v="43017"/>
    <x v="3"/>
    <s v="OFF-BI-10003429"/>
    <x v="1"/>
    <x v="8"/>
    <s v="Cardinal HOLDit! Binder Insert Strips,Extra Strips"/>
    <n v="3.798"/>
    <n v="2"/>
    <n v="0.7"/>
    <n v="-2.6585999999999999"/>
  </r>
  <r>
    <n v="4839"/>
    <x v="2394"/>
    <x v="3"/>
    <x v="702"/>
    <d v="2014-06-04T00:00:00"/>
    <s v="First Class"/>
    <s v="FH-14350"/>
    <s v="Fred Harton"/>
    <x v="0"/>
    <s v="United States"/>
    <s v="Dublin"/>
    <x v="24"/>
    <n v="43017"/>
    <x v="3"/>
    <s v="OFF-PA-10000682"/>
    <x v="1"/>
    <x v="10"/>
    <s v="Xerox 1924"/>
    <n v="27.744"/>
    <n v="6"/>
    <n v="0.2"/>
    <n v="10.0572"/>
  </r>
  <r>
    <n v="4840"/>
    <x v="2394"/>
    <x v="3"/>
    <x v="702"/>
    <d v="2014-06-04T00:00:00"/>
    <s v="First Class"/>
    <s v="FH-14350"/>
    <s v="Fred Harton"/>
    <x v="0"/>
    <s v="United States"/>
    <s v="Dublin"/>
    <x v="24"/>
    <n v="43017"/>
    <x v="3"/>
    <s v="TEC-PH-10001700"/>
    <x v="2"/>
    <x v="7"/>
    <s v="Panasonic KX-TG6844B Expandable Digital Cordless Telephone"/>
    <n v="158.376"/>
    <n v="4"/>
    <n v="0.4"/>
    <n v="-34.314799999999998"/>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02"/>
  </r>
  <r>
    <n v="4845"/>
    <x v="2399"/>
    <x v="2"/>
    <x v="527"/>
    <d v="2011-04-05T00:00:00"/>
    <s v="First Class"/>
    <s v="MZ-17515"/>
    <s v="Mary Zewe"/>
    <x v="1"/>
    <s v="United States"/>
    <s v="Los Angeles"/>
    <x v="1"/>
    <n v="90008"/>
    <x v="1"/>
    <s v="OFF-BI-10004140"/>
    <x v="1"/>
    <x v="8"/>
    <s v="Avery Non-Stick Binders"/>
    <n v="7.1840000000000002"/>
    <n v="2"/>
    <n v="0.2"/>
    <n v="2.2450000000000001"/>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5999999999998"/>
    <n v="5"/>
    <n v="0.2"/>
    <n v="19.797000000000001"/>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9"/>
  </r>
  <r>
    <n v="4852"/>
    <x v="2402"/>
    <x v="2"/>
    <x v="78"/>
    <d v="2011-09-14T00:00:00"/>
    <s v="Standard Class"/>
    <s v="MC-17275"/>
    <s v="Marc Crier"/>
    <x v="0"/>
    <s v="United States"/>
    <s v="Pasco"/>
    <x v="4"/>
    <n v="99301"/>
    <x v="1"/>
    <s v="OFF-AR-10000380"/>
    <x v="1"/>
    <x v="6"/>
    <s v="Hunt PowerHouse Electric Pencil Sharpener, Blue"/>
    <n v="303.83999999999997"/>
    <n v="8"/>
    <n v="0"/>
    <n v="91.152000000000001"/>
  </r>
  <r>
    <n v="4853"/>
    <x v="2402"/>
    <x v="2"/>
    <x v="78"/>
    <d v="2011-09-14T00:00:00"/>
    <s v="Standard Class"/>
    <s v="MC-17275"/>
    <s v="Marc Crier"/>
    <x v="0"/>
    <s v="United States"/>
    <s v="Pasco"/>
    <x v="4"/>
    <n v="99301"/>
    <x v="1"/>
    <s v="OFF-ST-10000736"/>
    <x v="1"/>
    <x v="4"/>
    <s v="Carina Double Wide Media Storage Towers in Natural &amp; Black"/>
    <n v="485.88"/>
    <n v="6"/>
    <n v="0"/>
    <n v="19.43519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800000000000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7999999999996"/>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1004"/>
    <d v="2012-01-17T00:00:00"/>
    <s v="Standard Class"/>
    <s v="PB-19150"/>
    <s v="Philip Brown"/>
    <x v="0"/>
    <s v="United States"/>
    <s v="Los Angeles"/>
    <x v="1"/>
    <n v="90004"/>
    <x v="1"/>
    <s v="FUR-FU-10004845"/>
    <x v="0"/>
    <x v="5"/>
    <s v="Deflect-o EconoMat Nonstudded, No Bevel Mat"/>
    <n v="464.85"/>
    <n v="9"/>
    <n v="0"/>
    <n v="92.97"/>
  </r>
  <r>
    <n v="4860"/>
    <x v="2405"/>
    <x v="3"/>
    <x v="934"/>
    <d v="2014-12-20T00:00:00"/>
    <s v="Standard Class"/>
    <s v="SS-20140"/>
    <s v="Saphhira Shifley"/>
    <x v="1"/>
    <s v="United States"/>
    <s v="Oak Park"/>
    <x v="10"/>
    <n v="60302"/>
    <x v="2"/>
    <s v="OFF-AR-10000823"/>
    <x v="1"/>
    <x v="6"/>
    <s v="Newell 307"/>
    <n v="10.19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60000000004"/>
  </r>
  <r>
    <n v="4862"/>
    <x v="2407"/>
    <x v="2"/>
    <x v="909"/>
    <d v="2011-04-16T00:00:00"/>
    <s v="Second Class"/>
    <s v="GM-14455"/>
    <s v="Gary Mitchum"/>
    <x v="2"/>
    <s v="United States"/>
    <s v="Austin"/>
    <x v="5"/>
    <n v="78745"/>
    <x v="2"/>
    <s v="TEC-PH-10001835"/>
    <x v="2"/>
    <x v="7"/>
    <s v="Jawbone JAMBOX Wireless Bluetooth Speaker"/>
    <n v="758.35199999999998"/>
    <n v="6"/>
    <n v="0.2"/>
    <n v="265.42320000000001"/>
  </r>
  <r>
    <n v="4863"/>
    <x v="2408"/>
    <x v="0"/>
    <x v="338"/>
    <d v="2013-11-15T00:00:00"/>
    <s v="Standard Class"/>
    <s v="SH-19975"/>
    <s v="Sally Hughsby"/>
    <x v="1"/>
    <s v="United States"/>
    <s v="New York City"/>
    <x v="15"/>
    <n v="10011"/>
    <x v="3"/>
    <s v="OFF-BI-10001191"/>
    <x v="1"/>
    <x v="8"/>
    <s v="Canvas Sectional Post Binders"/>
    <n v="20.367999999999999"/>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400000000001"/>
  </r>
  <r>
    <n v="4867"/>
    <x v="2410"/>
    <x v="3"/>
    <x v="38"/>
    <d v="2014-11-19T00:00:00"/>
    <s v="Standard Class"/>
    <s v="TT-21070"/>
    <s v="Ted Trevino"/>
    <x v="0"/>
    <s v="United States"/>
    <s v="Seattle"/>
    <x v="4"/>
    <n v="98103"/>
    <x v="1"/>
    <s v="OFF-BI-10001718"/>
    <x v="1"/>
    <x v="8"/>
    <s v="GBC DocuBind P50 Personal Binding Machine"/>
    <n v="563.024"/>
    <n v="11"/>
    <n v="0.2"/>
    <n v="190.0206"/>
  </r>
  <r>
    <n v="4868"/>
    <x v="2410"/>
    <x v="3"/>
    <x v="38"/>
    <d v="2014-11-19T00:00:00"/>
    <s v="Standard Class"/>
    <s v="TT-21070"/>
    <s v="Ted Trevino"/>
    <x v="0"/>
    <s v="United States"/>
    <s v="Seattle"/>
    <x v="4"/>
    <n v="98103"/>
    <x v="1"/>
    <s v="OFF-ST-10000991"/>
    <x v="1"/>
    <x v="4"/>
    <s v="Space Solutions HD Industrial Steel Shelving."/>
    <n v="344.91"/>
    <n v="3"/>
    <n v="0"/>
    <n v="10.347300000000001"/>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40000000000001"/>
    <n v="2"/>
    <n v="0.2"/>
    <n v="0.61560000000000004"/>
  </r>
  <r>
    <n v="4873"/>
    <x v="2412"/>
    <x v="3"/>
    <x v="979"/>
    <d v="2014-05-28T00:00:00"/>
    <s v="Standard Class"/>
    <s v="KL-16645"/>
    <s v="Ken Lonsdale"/>
    <x v="0"/>
    <s v="United States"/>
    <s v="Houston"/>
    <x v="5"/>
    <n v="77095"/>
    <x v="2"/>
    <s v="OFF-AP-10001947"/>
    <x v="1"/>
    <x v="9"/>
    <s v="Acco 6 Outlet Guardian Premium Plus Surge Suppressor"/>
    <n v="18.32"/>
    <n v="5"/>
    <n v="0.8"/>
    <n v="-46.716000000000001"/>
  </r>
  <r>
    <n v="4874"/>
    <x v="2412"/>
    <x v="3"/>
    <x v="979"/>
    <d v="2014-05-28T00:00:00"/>
    <s v="Standard Class"/>
    <s v="KL-16645"/>
    <s v="Ken Lonsdale"/>
    <x v="0"/>
    <s v="United States"/>
    <s v="Houston"/>
    <x v="5"/>
    <n v="77095"/>
    <x v="2"/>
    <s v="OFF-ST-10002301"/>
    <x v="1"/>
    <x v="4"/>
    <s v="Tennsco Commercial Shelving"/>
    <n v="48.816000000000003"/>
    <n v="3"/>
    <n v="0.2"/>
    <n v="-11.5938"/>
  </r>
  <r>
    <n v="4875"/>
    <x v="2412"/>
    <x v="3"/>
    <x v="979"/>
    <d v="2014-05-28T00:00:00"/>
    <s v="Standard Class"/>
    <s v="KL-16645"/>
    <s v="Ken Lonsdale"/>
    <x v="0"/>
    <s v="United States"/>
    <s v="Houston"/>
    <x v="5"/>
    <n v="77095"/>
    <x v="2"/>
    <s v="OFF-BI-10001922"/>
    <x v="1"/>
    <x v="8"/>
    <s v="Storex Dura Pro Binders"/>
    <n v="1.1879999999999999"/>
    <n v="1"/>
    <n v="0.8"/>
    <n v="-1.9601999999999999"/>
  </r>
  <r>
    <n v="4876"/>
    <x v="2413"/>
    <x v="2"/>
    <x v="266"/>
    <d v="2011-12-07T00:00:00"/>
    <s v="Standard Class"/>
    <s v="KN-16390"/>
    <s v="Katherine Nockton"/>
    <x v="1"/>
    <s v="United States"/>
    <s v="Columbus"/>
    <x v="24"/>
    <n v="43229"/>
    <x v="3"/>
    <s v="TEC-AC-10001267"/>
    <x v="2"/>
    <x v="11"/>
    <s v="Imation 32GB Pocket Pro USB 3.0 Flash Drive - 32 GB - Black - 1 P ..."/>
    <n v="119.8"/>
    <n v="5"/>
    <n v="0.2"/>
    <n v="29.95"/>
  </r>
  <r>
    <n v="4877"/>
    <x v="2414"/>
    <x v="2"/>
    <x v="462"/>
    <d v="2011-10-09T00:00:00"/>
    <s v="Standard Class"/>
    <s v="SL-20155"/>
    <s v="Sara Luxemburg"/>
    <x v="2"/>
    <s v="United States"/>
    <s v="Durham"/>
    <x v="3"/>
    <n v="27707"/>
    <x v="0"/>
    <s v="OFF-ST-10000532"/>
    <x v="1"/>
    <x v="4"/>
    <s v="Advantus Rolling Drawer Organizers"/>
    <n v="61.567999999999998"/>
    <n v="2"/>
    <n v="0.2"/>
    <n v="4.6176000000000004"/>
  </r>
  <r>
    <n v="4878"/>
    <x v="2414"/>
    <x v="2"/>
    <x v="462"/>
    <d v="2011-10-09T00:00:00"/>
    <s v="Standard Class"/>
    <s v="SL-20155"/>
    <s v="Sara Luxemburg"/>
    <x v="2"/>
    <s v="United States"/>
    <s v="Durham"/>
    <x v="3"/>
    <n v="27707"/>
    <x v="0"/>
    <s v="OFF-AR-10002335"/>
    <x v="1"/>
    <x v="6"/>
    <s v="DIXON Oriole Pencils"/>
    <n v="6.1920000000000002"/>
    <n v="3"/>
    <n v="0.2"/>
    <n v="0.46439999999999998"/>
  </r>
  <r>
    <n v="4879"/>
    <x v="2415"/>
    <x v="0"/>
    <x v="875"/>
    <d v="2013-08-01T00:00:00"/>
    <s v="First Class"/>
    <s v="PW-19240"/>
    <s v="Pierre Wener"/>
    <x v="0"/>
    <s v="United States"/>
    <s v="Pensacola"/>
    <x v="2"/>
    <n v="32503"/>
    <x v="0"/>
    <s v="OFF-BI-10000201"/>
    <x v="1"/>
    <x v="8"/>
    <s v="Avery Triangle Shaped Sheet Lifters, Black, 2/Pack"/>
    <n v="2.214"/>
    <n v="3"/>
    <n v="0.7"/>
    <n v="-1.476"/>
  </r>
  <r>
    <n v="4880"/>
    <x v="2416"/>
    <x v="3"/>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808"/>
    <d v="2014-11-06T00:00:00"/>
    <s v="Second Class"/>
    <s v="TB-21175"/>
    <s v="Thomas Boland"/>
    <x v="1"/>
    <s v="United States"/>
    <s v="Henderson"/>
    <x v="0"/>
    <n v="42420"/>
    <x v="0"/>
    <s v="TEC-AC-10004145"/>
    <x v="2"/>
    <x v="11"/>
    <s v="Logitech diNovo Edge Keyboard"/>
    <n v="2249.91"/>
    <n v="9"/>
    <n v="0"/>
    <n v="517.47929999999997"/>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
    <n v="5"/>
    <n v="0.2"/>
    <n v="64.2"/>
  </r>
  <r>
    <n v="4885"/>
    <x v="2417"/>
    <x v="3"/>
    <x v="144"/>
    <d v="2014-03-16T00:00:00"/>
    <s v="Standard Class"/>
    <s v="AH-10210"/>
    <s v="Alan Hwang"/>
    <x v="0"/>
    <s v="United States"/>
    <s v="Anaheim"/>
    <x v="1"/>
    <n v="92804"/>
    <x v="1"/>
    <s v="OFF-AR-10001972"/>
    <x v="1"/>
    <x v="6"/>
    <s v="Newell 323"/>
    <n v="3.36"/>
    <n v="2"/>
    <n v="0"/>
    <n v="0.87360000000000004"/>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
    <n v="3"/>
    <n v="0"/>
    <n v="52.974299999999999"/>
  </r>
  <r>
    <n v="4888"/>
    <x v="2419"/>
    <x v="0"/>
    <x v="85"/>
    <d v="2013-12-02T00:00:00"/>
    <s v="Second Class"/>
    <s v="RF-19345"/>
    <s v="Randy Ferguson"/>
    <x v="1"/>
    <s v="United States"/>
    <s v="Marietta"/>
    <x v="32"/>
    <n v="30062"/>
    <x v="0"/>
    <s v="TEC-AC-10003441"/>
    <x v="2"/>
    <x v="11"/>
    <s v="Kingston Digital DataTraveler 32GB USB 2.0"/>
    <n v="101.7"/>
    <n v="6"/>
    <n v="0"/>
    <n v="6.1020000000000003"/>
  </r>
  <r>
    <n v="4889"/>
    <x v="2419"/>
    <x v="0"/>
    <x v="85"/>
    <d v="2013-12-02T00:00:00"/>
    <s v="Second Class"/>
    <s v="RF-19345"/>
    <s v="Randy Ferguson"/>
    <x v="1"/>
    <s v="United States"/>
    <s v="Marietta"/>
    <x v="32"/>
    <n v="30062"/>
    <x v="0"/>
    <s v="OFF-ST-10004459"/>
    <x v="1"/>
    <x v="4"/>
    <s v="Tennsco Single-Tier Lockers"/>
    <n v="1126.02"/>
    <n v="3"/>
    <n v="0"/>
    <n v="56.301000000000002"/>
  </r>
  <r>
    <n v="4890"/>
    <x v="2419"/>
    <x v="0"/>
    <x v="85"/>
    <d v="2013-12-02T00:00:00"/>
    <s v="Second Class"/>
    <s v="RF-19345"/>
    <s v="Randy Ferguson"/>
    <x v="1"/>
    <s v="United States"/>
    <s v="Marietta"/>
    <x v="32"/>
    <n v="30062"/>
    <x v="0"/>
    <s v="OFF-ST-10003805"/>
    <x v="1"/>
    <x v="4"/>
    <s v="24 Capacity Maxi Data Binder Racks, Pearl"/>
    <n v="1263.3"/>
    <n v="6"/>
    <n v="0"/>
    <n v="315.82499999999999"/>
  </r>
  <r>
    <n v="4891"/>
    <x v="2420"/>
    <x v="0"/>
    <x v="443"/>
    <d v="2013-12-31T00:00:00"/>
    <s v="Standard Class"/>
    <s v="EH-13765"/>
    <s v="Edward Hooks"/>
    <x v="1"/>
    <s v="United States"/>
    <s v="Seattle"/>
    <x v="4"/>
    <n v="98103"/>
    <x v="1"/>
    <s v="OFF-AR-10001246"/>
    <x v="1"/>
    <x v="6"/>
    <s v="Newell 317"/>
    <n v="8.82"/>
    <n v="3"/>
    <n v="0"/>
    <n v="2.5577999999999999"/>
  </r>
  <r>
    <n v="4892"/>
    <x v="2420"/>
    <x v="0"/>
    <x v="443"/>
    <d v="2013-12-31T00:00:00"/>
    <s v="Standard Class"/>
    <s v="EH-13765"/>
    <s v="Edward Hooks"/>
    <x v="1"/>
    <s v="United States"/>
    <s v="Seattle"/>
    <x v="4"/>
    <n v="98103"/>
    <x v="1"/>
    <s v="OFF-PA-10001295"/>
    <x v="1"/>
    <x v="10"/>
    <s v="Computer Printout Paper with Letter-Trim Perforations"/>
    <n v="37.94"/>
    <n v="2"/>
    <n v="0"/>
    <n v="18.211200000000002"/>
  </r>
  <r>
    <n v="4893"/>
    <x v="2420"/>
    <x v="0"/>
    <x v="443"/>
    <d v="2013-12-31T00:00:00"/>
    <s v="Standard Class"/>
    <s v="EH-13765"/>
    <s v="Edward Hooks"/>
    <x v="1"/>
    <s v="United States"/>
    <s v="Seattle"/>
    <x v="4"/>
    <n v="98103"/>
    <x v="1"/>
    <s v="OFF-AR-10001231"/>
    <x v="1"/>
    <x v="6"/>
    <s v="Sanford EarthWrite Recycled Pencils, Medium Soft, #2"/>
    <n v="4.2"/>
    <n v="2"/>
    <n v="0"/>
    <n v="1.1759999999999999"/>
  </r>
  <r>
    <n v="4894"/>
    <x v="2420"/>
    <x v="0"/>
    <x v="443"/>
    <d v="2013-12-31T00:00:00"/>
    <s v="Standard Class"/>
    <s v="EH-13765"/>
    <s v="Edward Hooks"/>
    <x v="1"/>
    <s v="United States"/>
    <s v="Seattle"/>
    <x v="4"/>
    <n v="98103"/>
    <x v="1"/>
    <s v="OFF-ST-10002743"/>
    <x v="1"/>
    <x v="4"/>
    <s v="SAFCO Boltless Steel Shelving"/>
    <n v="227.28"/>
    <n v="2"/>
    <n v="0"/>
    <n v="2.2728000000000002"/>
  </r>
  <r>
    <n v="4895"/>
    <x v="2420"/>
    <x v="0"/>
    <x v="443"/>
    <d v="2013-12-31T00:00:00"/>
    <s v="Standard Class"/>
    <s v="EH-13765"/>
    <s v="Edward Hooks"/>
    <x v="1"/>
    <s v="United States"/>
    <s v="Seattle"/>
    <x v="4"/>
    <n v="98103"/>
    <x v="1"/>
    <s v="OFF-PA-10004327"/>
    <x v="1"/>
    <x v="10"/>
    <s v="Xerox 1911"/>
    <n v="47.9"/>
    <n v="1"/>
    <n v="0"/>
    <n v="22.992000000000001"/>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771"/>
    <d v="2011-10-17T00:00:00"/>
    <s v="First Class"/>
    <s v="AC-10660"/>
    <s v="Anna Chung"/>
    <x v="0"/>
    <s v="United States"/>
    <s v="Parma"/>
    <x v="24"/>
    <n v="44134"/>
    <x v="3"/>
    <s v="FUR-CH-10003761"/>
    <x v="0"/>
    <x v="1"/>
    <s v="Global Italian Leather Office Chair"/>
    <n v="183.37200000000001"/>
    <n v="2"/>
    <n v="0.3"/>
    <n v="-7.8587999999999996"/>
  </r>
  <r>
    <n v="4899"/>
    <x v="2421"/>
    <x v="2"/>
    <x v="771"/>
    <d v="2011-10-17T00:00:00"/>
    <s v="First Class"/>
    <s v="AC-10660"/>
    <s v="Anna Chung"/>
    <x v="0"/>
    <s v="United States"/>
    <s v="Parma"/>
    <x v="24"/>
    <n v="44134"/>
    <x v="3"/>
    <s v="OFF-PA-10002230"/>
    <x v="1"/>
    <x v="10"/>
    <s v="Xerox 1897"/>
    <n v="7.968"/>
    <n v="2"/>
    <n v="0.2"/>
    <n v="2.8883999999999999"/>
  </r>
  <r>
    <n v="4900"/>
    <x v="2422"/>
    <x v="0"/>
    <x v="250"/>
    <d v="2013-08-28T00:00:00"/>
    <s v="Standard Class"/>
    <s v="SG-20470"/>
    <s v="Sheri Gordon"/>
    <x v="0"/>
    <s v="United States"/>
    <s v="Gresham"/>
    <x v="21"/>
    <n v="97030"/>
    <x v="1"/>
    <s v="OFF-BI-10000088"/>
    <x v="1"/>
    <x v="8"/>
    <s v="GBC Imprintable Covers"/>
    <n v="26.352"/>
    <n v="8"/>
    <n v="0.7"/>
    <n v="-18.446400000000001"/>
  </r>
  <r>
    <n v="4901"/>
    <x v="2423"/>
    <x v="3"/>
    <x v="94"/>
    <d v="2014-12-22T00:00:00"/>
    <s v="Standard Class"/>
    <s v="CA-12310"/>
    <s v="Christine Abelman"/>
    <x v="1"/>
    <s v="United States"/>
    <s v="Anaheim"/>
    <x v="1"/>
    <n v="92804"/>
    <x v="1"/>
    <s v="OFF-ST-10001526"/>
    <x v="1"/>
    <x v="4"/>
    <s v="Iceberg Mobile Mega Data/Printer Cart "/>
    <n v="481.32"/>
    <n v="4"/>
    <n v="0"/>
    <n v="125.14319999999999"/>
  </r>
  <r>
    <n v="4902"/>
    <x v="2423"/>
    <x v="3"/>
    <x v="94"/>
    <d v="2014-12-22T00:00:00"/>
    <s v="Standard Class"/>
    <s v="CA-12310"/>
    <s v="Christine Abelman"/>
    <x v="1"/>
    <s v="United States"/>
    <s v="Anaheim"/>
    <x v="1"/>
    <n v="92804"/>
    <x v="1"/>
    <s v="OFF-SU-10002557"/>
    <x v="1"/>
    <x v="14"/>
    <s v="Fiskars Spring-Action Scissors"/>
    <n v="13.98"/>
    <n v="1"/>
    <n v="0"/>
    <n v="3.6347999999999998"/>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728"/>
    <d v="2011-11-23T00:00:00"/>
    <s v="Second Class"/>
    <s v="MS-17530"/>
    <s v="MaryBeth Skach"/>
    <x v="0"/>
    <s v="United States"/>
    <s v="Fairfield"/>
    <x v="24"/>
    <n v="45014"/>
    <x v="3"/>
    <s v="OFF-BI-10001757"/>
    <x v="1"/>
    <x v="8"/>
    <s v="Pressboard Hanging Data Binders for Unburst Sheets"/>
    <n v="11.808"/>
    <n v="8"/>
    <n v="0.7"/>
    <n v="-8.65920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424"/>
    <d v="2014-01-19T00:00:00"/>
    <s v="Standard Class"/>
    <s v="BH-11710"/>
    <s v="Brosina Hoffman"/>
    <x v="0"/>
    <s v="United States"/>
    <s v="Johnson City"/>
    <x v="18"/>
    <n v="37604"/>
    <x v="0"/>
    <s v="OFF-PA-10000019"/>
    <x v="1"/>
    <x v="10"/>
    <s v="Xerox 1931"/>
    <n v="36.287999999999997"/>
    <n v="7"/>
    <n v="0.2"/>
    <n v="12.700799999999999"/>
  </r>
  <r>
    <n v="4912"/>
    <x v="2428"/>
    <x v="3"/>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424"/>
    <d v="2014-01-19T00:00:00"/>
    <s v="Standard Class"/>
    <s v="BH-11710"/>
    <s v="Brosina Hoffman"/>
    <x v="0"/>
    <s v="United States"/>
    <s v="Johnson City"/>
    <x v="18"/>
    <n v="37604"/>
    <x v="0"/>
    <s v="OFF-BI-10002003"/>
    <x v="1"/>
    <x v="8"/>
    <s v="Ibico Presentation Index for Binding Systems"/>
    <n v="5.97"/>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4"/>
  </r>
  <r>
    <n v="4916"/>
    <x v="2429"/>
    <x v="1"/>
    <x v="496"/>
    <d v="2012-09-26T00:00:00"/>
    <s v="Second Class"/>
    <s v="ME-17725"/>
    <s v="Max Engle"/>
    <x v="0"/>
    <s v="United States"/>
    <s v="Seattle"/>
    <x v="4"/>
    <n v="98105"/>
    <x v="1"/>
    <s v="OFF-BI-10001097"/>
    <x v="1"/>
    <x v="8"/>
    <s v="Avery Hole Reinforcements"/>
    <n v="14.952"/>
    <n v="3"/>
    <n v="0.2"/>
    <n v="5.4200999999999997"/>
  </r>
  <r>
    <n v="4917"/>
    <x v="2430"/>
    <x v="3"/>
    <x v="449"/>
    <d v="2014-10-12T00:00:00"/>
    <s v="Second Class"/>
    <s v="MB-17305"/>
    <s v="Maria Bertelson"/>
    <x v="0"/>
    <s v="United States"/>
    <s v="League City"/>
    <x v="5"/>
    <n v="77573"/>
    <x v="2"/>
    <s v="OFF-AR-10004344"/>
    <x v="1"/>
    <x v="6"/>
    <s v="Bulldog Vacuum Base Pencil Sharpener"/>
    <n v="67.144000000000005"/>
    <n v="7"/>
    <n v="0.2"/>
    <n v="5.8750999999999998"/>
  </r>
  <r>
    <n v="4918"/>
    <x v="2430"/>
    <x v="3"/>
    <x v="449"/>
    <d v="2014-10-12T00:00:00"/>
    <s v="Second Class"/>
    <s v="MB-17305"/>
    <s v="Maria Bertelson"/>
    <x v="0"/>
    <s v="United States"/>
    <s v="League City"/>
    <x v="5"/>
    <n v="77573"/>
    <x v="2"/>
    <s v="FUR-CH-10001802"/>
    <x v="0"/>
    <x v="1"/>
    <s v="Hon Every-Day Chair Series Swivel Task Chairs"/>
    <n v="254.05799999999999"/>
    <n v="3"/>
    <n v="0.3"/>
    <n v="-32.6646"/>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93"/>
  </r>
  <r>
    <n v="4921"/>
    <x v="2432"/>
    <x v="3"/>
    <x v="971"/>
    <d v="2014-08-24T00:00:00"/>
    <s v="Standard Class"/>
    <s v="SC-20575"/>
    <s v="Sonia Cooley"/>
    <x v="0"/>
    <s v="United States"/>
    <s v="Chicago"/>
    <x v="10"/>
    <n v="60653"/>
    <x v="2"/>
    <s v="OFF-BI-10002393"/>
    <x v="1"/>
    <x v="8"/>
    <s v="Binder Posts"/>
    <n v="2.2959999999999998"/>
    <n v="2"/>
    <n v="0.8"/>
    <n v="-3.9032"/>
  </r>
  <r>
    <n v="4922"/>
    <x v="2433"/>
    <x v="3"/>
    <x v="53"/>
    <d v="2014-12-30T00:00:00"/>
    <s v="Second Class"/>
    <s v="MH-18115"/>
    <s v="Mick Hernandez"/>
    <x v="2"/>
    <s v="United States"/>
    <s v="Huntsville"/>
    <x v="19"/>
    <n v="35810"/>
    <x v="0"/>
    <s v="OFF-PA-10004381"/>
    <x v="1"/>
    <x v="10"/>
    <s v="14-7/8 x 11 Blue Bar Computer Printout Paper"/>
    <n v="96.08"/>
    <n v="2"/>
    <n v="0"/>
    <n v="46.118400000000001"/>
  </r>
  <r>
    <n v="4923"/>
    <x v="2433"/>
    <x v="3"/>
    <x v="53"/>
    <d v="2014-12-30T00:00:00"/>
    <s v="Second Class"/>
    <s v="MH-18115"/>
    <s v="Mick Hernandez"/>
    <x v="2"/>
    <s v="United States"/>
    <s v="Huntsville"/>
    <x v="19"/>
    <n v="35810"/>
    <x v="0"/>
    <s v="OFF-FA-10003059"/>
    <x v="1"/>
    <x v="13"/>
    <s v="Assorted Color Push Pins"/>
    <n v="3.62"/>
    <n v="2"/>
    <n v="0"/>
    <n v="1.1946000000000001"/>
  </r>
  <r>
    <n v="4924"/>
    <x v="2433"/>
    <x v="3"/>
    <x v="53"/>
    <d v="2014-12-30T00:00:00"/>
    <s v="Second Class"/>
    <s v="MH-18115"/>
    <s v="Mick Hernandez"/>
    <x v="2"/>
    <s v="United States"/>
    <s v="Huntsville"/>
    <x v="19"/>
    <n v="35810"/>
    <x v="0"/>
    <s v="OFF-PA-10000994"/>
    <x v="1"/>
    <x v="10"/>
    <s v="Xerox 1915"/>
    <n v="629.1"/>
    <n v="6"/>
    <n v="0"/>
    <n v="301.96800000000002"/>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
    <n v="3"/>
    <n v="0"/>
    <n v="251.202"/>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
    <n v="3"/>
    <n v="0"/>
    <n v="7.0217999999999998"/>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
    <n v="1"/>
    <n v="0.2"/>
    <n v="4.2309000000000001"/>
  </r>
  <r>
    <n v="4934"/>
    <x v="2439"/>
    <x v="1"/>
    <x v="694"/>
    <d v="2012-10-04T00:00:00"/>
    <s v="Standard Class"/>
    <s v="ZC-21910"/>
    <s v="Zuschuss Carroll"/>
    <x v="0"/>
    <s v="United States"/>
    <s v="Aurora"/>
    <x v="22"/>
    <n v="80013"/>
    <x v="1"/>
    <s v="OFF-BI-10002012"/>
    <x v="1"/>
    <x v="8"/>
    <s v="Wilson Jones Easy Flow II Sheet Lifters"/>
    <n v="1.08"/>
    <n v="2"/>
    <n v="0.7"/>
    <n v="-0.79200000000000004"/>
  </r>
  <r>
    <n v="4935"/>
    <x v="2439"/>
    <x v="1"/>
    <x v="694"/>
    <d v="2012-10-04T00:00:00"/>
    <s v="Standard Class"/>
    <s v="ZC-21910"/>
    <s v="Zuschuss Carroll"/>
    <x v="0"/>
    <s v="United States"/>
    <s v="Aurora"/>
    <x v="22"/>
    <n v="80013"/>
    <x v="1"/>
    <s v="OFF-FA-10003021"/>
    <x v="1"/>
    <x v="13"/>
    <s v="Staples"/>
    <n v="4.5119999999999996"/>
    <n v="3"/>
    <n v="0.2"/>
    <n v="0.84599999999999997"/>
  </r>
  <r>
    <n v="4936"/>
    <x v="2440"/>
    <x v="1"/>
    <x v="1007"/>
    <d v="2012-03-21T00:00:00"/>
    <s v="Standard Class"/>
    <s v="KS-16300"/>
    <s v="Karen Seio"/>
    <x v="1"/>
    <s v="United States"/>
    <s v="Lehi"/>
    <x v="7"/>
    <n v="84043"/>
    <x v="1"/>
    <s v="TEC-PH-10003356"/>
    <x v="2"/>
    <x v="7"/>
    <s v="SmartStand Mobile Device Holder, Assorted Colors"/>
    <n v="16.776"/>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
    <n v="5"/>
    <n v="0"/>
    <n v="238.65299999999999"/>
  </r>
  <r>
    <n v="4939"/>
    <x v="2442"/>
    <x v="2"/>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286"/>
    <d v="2011-01-19T00:00:00"/>
    <s v="Standard Class"/>
    <s v="BD-11605"/>
    <s v="Brian Dahlen"/>
    <x v="0"/>
    <s v="United States"/>
    <s v="San Francisco"/>
    <x v="1"/>
    <n v="94109"/>
    <x v="1"/>
    <s v="OFF-AR-10003514"/>
    <x v="1"/>
    <x v="6"/>
    <s v="4009 Highlighters by Sanford"/>
    <n v="19.899999999999999"/>
    <n v="5"/>
    <n v="0"/>
    <n v="6.5670000000000002"/>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525"/>
    <d v="2012-02-13T00:00:00"/>
    <s v="Standard Class"/>
    <s v="IL-15100"/>
    <s v="Ivan Liston"/>
    <x v="0"/>
    <s v="United States"/>
    <s v="Wilmington"/>
    <x v="13"/>
    <n v="19805"/>
    <x v="3"/>
    <s v="FUR-BO-10002598"/>
    <x v="0"/>
    <x v="0"/>
    <s v="Hon Metal Bookcases, Putty"/>
    <n v="283.92"/>
    <n v="4"/>
    <n v="0"/>
    <n v="82.336799999999997"/>
  </r>
  <r>
    <n v="4943"/>
    <x v="2443"/>
    <x v="1"/>
    <x v="525"/>
    <d v="2012-02-13T00:00:00"/>
    <s v="Standard Class"/>
    <s v="IL-15100"/>
    <s v="Ivan Liston"/>
    <x v="0"/>
    <s v="United States"/>
    <s v="Wilmington"/>
    <x v="13"/>
    <n v="19805"/>
    <x v="3"/>
    <s v="OFF-AR-10001022"/>
    <x v="1"/>
    <x v="6"/>
    <s v="SANFORD Liquid Accent Tank-Style Highlighters"/>
    <n v="5.68"/>
    <n v="2"/>
    <n v="0"/>
    <n v="1.7607999999999999"/>
  </r>
  <r>
    <n v="4944"/>
    <x v="2444"/>
    <x v="3"/>
    <x v="202"/>
    <d v="2014-12-28T00:00:00"/>
    <s v="Standard Class"/>
    <s v="LP-17095"/>
    <s v="Liz Preis"/>
    <x v="0"/>
    <s v="United States"/>
    <s v="Lafayette"/>
    <x v="14"/>
    <n v="47905"/>
    <x v="2"/>
    <s v="OFF-ST-10004459"/>
    <x v="1"/>
    <x v="4"/>
    <s v="Tennsco Single-Tier Lockers"/>
    <n v="375.34"/>
    <n v="1"/>
    <n v="0"/>
    <n v="18.766999999999999"/>
  </r>
  <r>
    <n v="4945"/>
    <x v="2445"/>
    <x v="0"/>
    <x v="64"/>
    <d v="2013-09-07T00:00:00"/>
    <s v="First Class"/>
    <s v="JH-15985"/>
    <s v="Joseph Holt"/>
    <x v="0"/>
    <s v="United States"/>
    <s v="Redondo Beach"/>
    <x v="1"/>
    <n v="90278"/>
    <x v="1"/>
    <s v="OFF-PA-10004381"/>
    <x v="1"/>
    <x v="10"/>
    <s v="14-7/8 x 11 Blue Bar Computer Printout Paper"/>
    <n v="96.08"/>
    <n v="2"/>
    <n v="0"/>
    <n v="46.118400000000001"/>
  </r>
  <r>
    <n v="4946"/>
    <x v="2445"/>
    <x v="0"/>
    <x v="64"/>
    <d v="2013-09-07T00:00:00"/>
    <s v="First Class"/>
    <s v="JH-15985"/>
    <s v="Joseph Holt"/>
    <x v="0"/>
    <s v="United States"/>
    <s v="Redondo Beach"/>
    <x v="1"/>
    <n v="90278"/>
    <x v="1"/>
    <s v="OFF-BI-10000050"/>
    <x v="1"/>
    <x v="8"/>
    <s v="Angle-D Binders with Locking Rings, Label Holders"/>
    <n v="11.68"/>
    <n v="2"/>
    <n v="0.2"/>
    <n v="3.9420000000000002"/>
  </r>
  <r>
    <n v="4947"/>
    <x v="2445"/>
    <x v="0"/>
    <x v="64"/>
    <d v="2013-09-07T00:00:00"/>
    <s v="First Class"/>
    <s v="JH-15985"/>
    <s v="Joseph Holt"/>
    <x v="0"/>
    <s v="United States"/>
    <s v="Redondo Beach"/>
    <x v="1"/>
    <n v="90278"/>
    <x v="1"/>
    <s v="OFF-FA-10000304"/>
    <x v="1"/>
    <x v="13"/>
    <s v="Advantus Push Pins"/>
    <n v="4.3600000000000003"/>
    <n v="2"/>
    <n v="0"/>
    <n v="1.7876000000000001"/>
  </r>
  <r>
    <n v="4948"/>
    <x v="2446"/>
    <x v="2"/>
    <x v="777"/>
    <d v="2011-10-09T00:00:00"/>
    <s v="Standard Class"/>
    <s v="JD-16015"/>
    <s v="Joy Daniels"/>
    <x v="0"/>
    <s v="United States"/>
    <s v="Seattle"/>
    <x v="4"/>
    <n v="98115"/>
    <x v="1"/>
    <s v="OFF-LA-10002475"/>
    <x v="1"/>
    <x v="2"/>
    <s v="Avery 519"/>
    <n v="29.24"/>
    <n v="4"/>
    <n v="0"/>
    <n v="13.742800000000001"/>
  </r>
  <r>
    <n v="4949"/>
    <x v="2447"/>
    <x v="3"/>
    <x v="344"/>
    <d v="2014-12-03T00:00:00"/>
    <s v="Standard Class"/>
    <s v="BD-11320"/>
    <s v="Bill Donatelli"/>
    <x v="0"/>
    <s v="United States"/>
    <s v="Los Angeles"/>
    <x v="1"/>
    <n v="90045"/>
    <x v="1"/>
    <s v="OFF-BI-10001989"/>
    <x v="1"/>
    <x v="8"/>
    <s v="Premium Transparent Presentation Covers by GBC"/>
    <n v="117.488"/>
    <n v="7"/>
    <n v="0.2"/>
    <n v="41.120800000000003"/>
  </r>
  <r>
    <n v="4950"/>
    <x v="2447"/>
    <x v="3"/>
    <x v="344"/>
    <d v="2014-12-03T00:00:00"/>
    <s v="Standard Class"/>
    <s v="BD-11320"/>
    <s v="Bill Donatelli"/>
    <x v="0"/>
    <s v="United States"/>
    <s v="Los Angeles"/>
    <x v="1"/>
    <n v="90045"/>
    <x v="1"/>
    <s v="FUR-FU-10000732"/>
    <x v="0"/>
    <x v="5"/>
    <s v="Eldon 200 Class Desk Accessories"/>
    <n v="18.84"/>
    <n v="3"/>
    <n v="0"/>
    <n v="6.0288000000000004"/>
  </r>
  <r>
    <n v="4951"/>
    <x v="2448"/>
    <x v="0"/>
    <x v="99"/>
    <d v="2013-11-02T00:00:00"/>
    <s v="Second Class"/>
    <s v="DL-13330"/>
    <s v="Denise Leinenbach"/>
    <x v="0"/>
    <s v="United States"/>
    <s v="New York City"/>
    <x v="15"/>
    <n v="10009"/>
    <x v="3"/>
    <s v="OFF-AR-10004441"/>
    <x v="1"/>
    <x v="6"/>
    <s v="BIC Brite Liner Highlighters"/>
    <n v="12.42"/>
    <n v="3"/>
    <n v="0"/>
    <n v="5.2164000000000001"/>
  </r>
  <r>
    <n v="4952"/>
    <x v="2449"/>
    <x v="1"/>
    <x v="988"/>
    <d v="2012-06-13T00:00:00"/>
    <s v="Standard Class"/>
    <s v="NC-18415"/>
    <s v="Nathan Cano"/>
    <x v="0"/>
    <s v="United States"/>
    <s v="Royal Oak"/>
    <x v="12"/>
    <n v="48073"/>
    <x v="2"/>
    <s v="OFF-PA-10000304"/>
    <x v="1"/>
    <x v="10"/>
    <s v="Xerox 1995"/>
    <n v="12.96"/>
    <n v="2"/>
    <n v="0"/>
    <n v="6.2207999999999997"/>
  </r>
  <r>
    <n v="4953"/>
    <x v="2450"/>
    <x v="3"/>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99"/>
    <d v="2012-03-20T00:00:00"/>
    <s v="Standard Class"/>
    <s v="MS-17980"/>
    <s v="Michael Stewart"/>
    <x v="1"/>
    <s v="United States"/>
    <s v="New York City"/>
    <x v="15"/>
    <n v="10009"/>
    <x v="3"/>
    <s v="TEC-PH-10001527"/>
    <x v="2"/>
    <x v="7"/>
    <s v="Plantronics MX500i Earset"/>
    <n v="85.9"/>
    <n v="2"/>
    <n v="0"/>
    <n v="2.577"/>
  </r>
  <r>
    <n v="4955"/>
    <x v="2452"/>
    <x v="2"/>
    <x v="3"/>
    <d v="2011-06-13T00:00:00"/>
    <s v="Second Class"/>
    <s v="TS-21205"/>
    <s v="Thomas Seio"/>
    <x v="1"/>
    <s v="United States"/>
    <s v="North Las Vegas"/>
    <x v="33"/>
    <n v="89031"/>
    <x v="1"/>
    <s v="OFF-AR-10002335"/>
    <x v="1"/>
    <x v="6"/>
    <s v="DIXON Oriole Pencils"/>
    <n v="18.059999999999999"/>
    <n v="7"/>
    <n v="0"/>
    <n v="4.6955999999999998"/>
  </r>
  <r>
    <n v="4956"/>
    <x v="2452"/>
    <x v="2"/>
    <x v="3"/>
    <d v="2011-06-13T00:00:00"/>
    <s v="Second Class"/>
    <s v="TS-21205"/>
    <s v="Thomas Seio"/>
    <x v="1"/>
    <s v="United States"/>
    <s v="North Las Vegas"/>
    <x v="33"/>
    <n v="89031"/>
    <x v="1"/>
    <s v="OFF-PA-10003641"/>
    <x v="1"/>
    <x v="10"/>
    <s v="Xerox 1909"/>
    <n v="79.14"/>
    <n v="3"/>
    <n v="0"/>
    <n v="36.404400000000003"/>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2"/>
    <n v="2"/>
    <n v="0.8"/>
    <n v="-4.3959999999999999"/>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02"/>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1000000000002"/>
  </r>
  <r>
    <n v="4963"/>
    <x v="2455"/>
    <x v="2"/>
    <x v="1009"/>
    <d v="2011-03-08T00:00:00"/>
    <s v="First Class"/>
    <s v="AB-10015"/>
    <s v="Aaron Bergman"/>
    <x v="0"/>
    <s v="United States"/>
    <s v="Seattle"/>
    <x v="4"/>
    <n v="98103"/>
    <x v="1"/>
    <s v="OFF-AR-10001427"/>
    <x v="1"/>
    <x v="6"/>
    <s v="Newell 330"/>
    <n v="17.940000000000001"/>
    <n v="3"/>
    <n v="0"/>
    <n v="4.6643999999999997"/>
  </r>
  <r>
    <n v="4964"/>
    <x v="2455"/>
    <x v="2"/>
    <x v="1009"/>
    <d v="2011-03-08T00:00:00"/>
    <s v="First Class"/>
    <s v="AB-10015"/>
    <s v="Aaron Bergman"/>
    <x v="0"/>
    <s v="United States"/>
    <s v="Seattle"/>
    <x v="4"/>
    <n v="98103"/>
    <x v="1"/>
    <s v="OFF-ST-10002344"/>
    <x v="1"/>
    <x v="4"/>
    <s v="Carina 42&quot;Hx23 3/4&quot;W Media Storage Unit"/>
    <n v="242.94"/>
    <n v="3"/>
    <n v="0"/>
    <n v="4.8587999999999996"/>
  </r>
  <r>
    <n v="4965"/>
    <x v="2456"/>
    <x v="0"/>
    <x v="666"/>
    <d v="2013-05-20T00:00:00"/>
    <s v="Second Class"/>
    <s v="DP-13000"/>
    <s v="Darren Powers"/>
    <x v="0"/>
    <s v="United States"/>
    <s v="Fort Lauderdale"/>
    <x v="2"/>
    <n v="33311"/>
    <x v="0"/>
    <s v="OFF-BI-10000301"/>
    <x v="1"/>
    <x v="8"/>
    <s v="GBC Instant Report Kit"/>
    <n v="7.7640000000000002"/>
    <n v="4"/>
    <n v="0.7"/>
    <n v="-5.1760000000000002"/>
  </r>
  <r>
    <n v="4966"/>
    <x v="2457"/>
    <x v="1"/>
    <x v="442"/>
    <d v="2012-05-28T00:00:00"/>
    <s v="Second Class"/>
    <s v="CY-12745"/>
    <s v="Craig Yedwab"/>
    <x v="1"/>
    <s v="United States"/>
    <s v="Columbia"/>
    <x v="18"/>
    <n v="38401"/>
    <x v="0"/>
    <s v="TEC-PH-10001944"/>
    <x v="2"/>
    <x v="7"/>
    <s v="Wi-Ex zBoost YX540 Cellular Phone Signal Booster"/>
    <n v="467.04"/>
    <n v="4"/>
    <n v="0.2"/>
    <n v="58.38"/>
  </r>
  <r>
    <n v="4967"/>
    <x v="2458"/>
    <x v="1"/>
    <x v="991"/>
    <d v="2012-08-05T00:00:00"/>
    <s v="Second Class"/>
    <s v="BE-11455"/>
    <s v="Brad Eason"/>
    <x v="2"/>
    <s v="United States"/>
    <s v="Providence"/>
    <x v="34"/>
    <n v="2908"/>
    <x v="3"/>
    <s v="TEC-PH-10001527"/>
    <x v="2"/>
    <x v="7"/>
    <s v="Plantronics MX500i Earset"/>
    <n v="128.85"/>
    <n v="3"/>
    <n v="0"/>
    <n v="3.8654999999999999"/>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2"/>
  </r>
  <r>
    <n v="4971"/>
    <x v="2459"/>
    <x v="0"/>
    <x v="61"/>
    <d v="2013-11-10T00:00:00"/>
    <s v="First Class"/>
    <s v="KL-16555"/>
    <s v="Kelly Lampkin"/>
    <x v="1"/>
    <s v="United States"/>
    <s v="Jacksonville"/>
    <x v="2"/>
    <n v="32216"/>
    <x v="0"/>
    <s v="FUR-CH-10000513"/>
    <x v="0"/>
    <x v="1"/>
    <s v="High-Back Leather Manager's Chair"/>
    <n v="207.98400000000001"/>
    <n v="2"/>
    <n v="0.2"/>
    <n v="-28.597799999999999"/>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
    <n v="9"/>
    <n v="0.2"/>
    <n v="152.38800000000001"/>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
  </r>
  <r>
    <n v="4981"/>
    <x v="2463"/>
    <x v="0"/>
    <x v="10"/>
    <d v="2013-12-14T00:00:00"/>
    <s v="Second Class"/>
    <s v="RW-19630"/>
    <s v="Rob Williams"/>
    <x v="1"/>
    <s v="United States"/>
    <s v="Chicago"/>
    <x v="10"/>
    <n v="60610"/>
    <x v="2"/>
    <s v="OFF-AP-10003971"/>
    <x v="1"/>
    <x v="9"/>
    <s v="Belkin 6 Outlet Metallic Surge Strip"/>
    <n v="4.3559999999999999"/>
    <n v="2"/>
    <n v="0.8"/>
    <n v="-11.761200000000001"/>
  </r>
  <r>
    <n v="4982"/>
    <x v="2463"/>
    <x v="0"/>
    <x v="10"/>
    <d v="2013-12-14T00:00:00"/>
    <s v="Second Class"/>
    <s v="RW-19630"/>
    <s v="Rob Williams"/>
    <x v="1"/>
    <s v="United States"/>
    <s v="Chicago"/>
    <x v="10"/>
    <n v="60610"/>
    <x v="2"/>
    <s v="TEC-AC-10000199"/>
    <x v="2"/>
    <x v="11"/>
    <s v="Kingston Digital DataTraveler 8GB USB 2.0"/>
    <n v="19.0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
    <n v="5"/>
    <n v="0.2"/>
    <n v="1.1765000000000001"/>
  </r>
  <r>
    <n v="4986"/>
    <x v="2467"/>
    <x v="2"/>
    <x v="1010"/>
    <d v="2011-09-03T00:00:00"/>
    <s v="Same Day"/>
    <s v="AG-10390"/>
    <s v="Allen Goldenen"/>
    <x v="0"/>
    <s v="United States"/>
    <s v="New York City"/>
    <x v="15"/>
    <n v="10009"/>
    <x v="3"/>
    <s v="OFF-LA-10001175"/>
    <x v="1"/>
    <x v="2"/>
    <s v="Avery 514"/>
    <n v="14.4"/>
    <n v="5"/>
    <n v="0"/>
    <n v="7.056"/>
  </r>
  <r>
    <n v="4987"/>
    <x v="2468"/>
    <x v="0"/>
    <x v="423"/>
    <d v="2013-04-29T00:00:00"/>
    <s v="Standard Class"/>
    <s v="CL-12700"/>
    <s v="Craig Leslie"/>
    <x v="2"/>
    <s v="United States"/>
    <s v="Colorado Springs"/>
    <x v="22"/>
    <n v="80906"/>
    <x v="1"/>
    <s v="OFF-PA-10003441"/>
    <x v="1"/>
    <x v="10"/>
    <s v="Xerox 226"/>
    <n v="15.552"/>
    <n v="3"/>
    <n v="0.2"/>
    <n v="5.4432"/>
  </r>
  <r>
    <n v="4988"/>
    <x v="2468"/>
    <x v="0"/>
    <x v="423"/>
    <d v="2013-04-29T00:00:00"/>
    <s v="Standard Class"/>
    <s v="CL-12700"/>
    <s v="Craig Leslie"/>
    <x v="2"/>
    <s v="United States"/>
    <s v="Colorado Springs"/>
    <x v="22"/>
    <n v="80906"/>
    <x v="1"/>
    <s v="FUR-CH-10004287"/>
    <x v="0"/>
    <x v="1"/>
    <s v="SAFCO Arco Folding Chair"/>
    <n v="1325.76"/>
    <n v="6"/>
    <n v="0.2"/>
    <n v="149.148"/>
  </r>
  <r>
    <n v="4989"/>
    <x v="2468"/>
    <x v="0"/>
    <x v="423"/>
    <d v="2013-04-29T00:00:00"/>
    <s v="Standard Class"/>
    <s v="CL-12700"/>
    <s v="Craig Leslie"/>
    <x v="2"/>
    <s v="United States"/>
    <s v="Colorado Springs"/>
    <x v="22"/>
    <n v="80906"/>
    <x v="1"/>
    <s v="OFF-BI-10004040"/>
    <x v="1"/>
    <x v="8"/>
    <s v="Wilson Jones Impact Binders"/>
    <n v="3.1080000000000001"/>
    <n v="2"/>
    <n v="0.7"/>
    <n v="-2.1756000000000002"/>
  </r>
  <r>
    <n v="4990"/>
    <x v="2469"/>
    <x v="3"/>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226"/>
    <d v="2014-12-14T00:00:00"/>
    <s v="Standard Class"/>
    <s v="HG-14965"/>
    <s v="Henry Goldwyn"/>
    <x v="1"/>
    <s v="United States"/>
    <s v="Chicago"/>
    <x v="10"/>
    <n v="60653"/>
    <x v="2"/>
    <s v="OFF-BI-10001120"/>
    <x v="1"/>
    <x v="8"/>
    <s v="Ibico EPK-21 Electric Binding System"/>
    <n v="1889.99"/>
    <n v="5"/>
    <n v="0.8"/>
    <n v="-2929.4845"/>
  </r>
  <r>
    <n v="4993"/>
    <x v="2471"/>
    <x v="1"/>
    <x v="217"/>
    <d v="2012-12-25T00:00:00"/>
    <s v="Standard Class"/>
    <s v="RB-19645"/>
    <s v="Robert Barroso"/>
    <x v="1"/>
    <s v="United States"/>
    <s v="Memphis"/>
    <x v="18"/>
    <n v="38109"/>
    <x v="0"/>
    <s v="OFF-EN-10000461"/>
    <x v="1"/>
    <x v="12"/>
    <s v="#10- 4 1/8&quot; x 9 1/2&quot; Recycled Envelopes"/>
    <n v="55.936"/>
    <n v="8"/>
    <n v="0.2"/>
    <n v="18.878399999999999"/>
  </r>
  <r>
    <n v="4994"/>
    <x v="2471"/>
    <x v="1"/>
    <x v="217"/>
    <d v="2012-12-25T00:00:00"/>
    <s v="Standard Class"/>
    <s v="RB-19645"/>
    <s v="Robert Barroso"/>
    <x v="1"/>
    <s v="United States"/>
    <s v="Memphis"/>
    <x v="18"/>
    <n v="38109"/>
    <x v="0"/>
    <s v="OFF-LA-10004008"/>
    <x v="1"/>
    <x v="2"/>
    <s v="Avery 507"/>
    <n v="18.431999999999999"/>
    <n v="8"/>
    <n v="0.2"/>
    <n v="5.9904000000000002"/>
  </r>
  <r>
    <n v="4995"/>
    <x v="2471"/>
    <x v="1"/>
    <x v="217"/>
    <d v="2012-12-25T00:00:00"/>
    <s v="Standard Class"/>
    <s v="RB-19645"/>
    <s v="Robert Barroso"/>
    <x v="1"/>
    <s v="United States"/>
    <s v="Memphis"/>
    <x v="18"/>
    <n v="38109"/>
    <x v="0"/>
    <s v="FUR-FU-10000221"/>
    <x v="0"/>
    <x v="5"/>
    <s v="Master Caster Door Stop, Brown"/>
    <n v="20.32"/>
    <n v="5"/>
    <n v="0.2"/>
    <n v="3.556"/>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d v="2014-03-16T00:00:00"/>
    <s v="Standard Class"/>
    <s v="KS-16300"/>
    <s v="Karen Seio"/>
    <x v="1"/>
    <s v="United States"/>
    <s v="Raleigh"/>
    <x v="3"/>
    <n v="27604"/>
    <x v="0"/>
    <s v="OFF-AP-10000390"/>
    <x v="1"/>
    <x v="9"/>
    <s v="Euro Pro Shark Stick Mini Vacuum"/>
    <n v="48.783999999999999"/>
    <n v="1"/>
    <n v="0.2"/>
    <n v="3.6587999999999998"/>
  </r>
  <r>
    <n v="4998"/>
    <x v="2473"/>
    <x v="3"/>
    <x v="434"/>
    <d v="2014-03-16T00:00:00"/>
    <s v="Standard Class"/>
    <s v="KS-16300"/>
    <s v="Karen Seio"/>
    <x v="1"/>
    <s v="United States"/>
    <s v="Raleigh"/>
    <x v="3"/>
    <n v="27604"/>
    <x v="0"/>
    <s v="OFF-BI-10000014"/>
    <x v="1"/>
    <x v="8"/>
    <s v="Heavy-Duty E-Z-D Binders"/>
    <n v="13.092000000000001"/>
    <n v="4"/>
    <n v="0.7"/>
    <n v="-10.0372"/>
  </r>
  <r>
    <n v="4999"/>
    <x v="2474"/>
    <x v="0"/>
    <x v="1011"/>
    <d v="2013-02-04T00:00:00"/>
    <s v="Standard Class"/>
    <s v="SC-20050"/>
    <s v="Sample Company A"/>
    <x v="2"/>
    <s v="United States"/>
    <s v="Los Angeles"/>
    <x v="1"/>
    <n v="90045"/>
    <x v="1"/>
    <s v="TEC-PH-10004120"/>
    <x v="2"/>
    <x v="7"/>
    <s v="AT&amp;T 1080 Phone"/>
    <n v="109.592"/>
    <n v="1"/>
    <n v="0.2"/>
    <n v="8.2194000000000003"/>
  </r>
  <r>
    <n v="5000"/>
    <x v="2474"/>
    <x v="0"/>
    <x v="1011"/>
    <d v="2013-02-04T00:00:00"/>
    <s v="Standard Class"/>
    <s v="SC-20050"/>
    <s v="Sample Company A"/>
    <x v="2"/>
    <s v="United States"/>
    <s v="Los Angeles"/>
    <x v="1"/>
    <n v="90045"/>
    <x v="1"/>
    <s v="OFF-PA-10002764"/>
    <x v="1"/>
    <x v="10"/>
    <s v="Staples"/>
    <n v="56.7"/>
    <n v="5"/>
    <n v="0"/>
    <n v="27.783000000000001"/>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d v="2013-05-25T00:00:00"/>
    <s v="Same Day"/>
    <s v="EH-14125"/>
    <s v="Eugene Hildebrand"/>
    <x v="2"/>
    <s v="United States"/>
    <s v="Newport News"/>
    <x v="17"/>
    <n v="23602"/>
    <x v="0"/>
    <s v="OFF-PA-10004327"/>
    <x v="1"/>
    <x v="10"/>
    <s v="Xerox 1911"/>
    <n v="191.6"/>
    <n v="4"/>
    <n v="0"/>
    <n v="91.968000000000004"/>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
    <n v="5"/>
    <n v="0"/>
    <n v="207.14699999999999"/>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d v="2012-09-14T00:00:00"/>
    <s v="Standard Class"/>
    <s v="LR-17035"/>
    <s v="Lisa Ryan"/>
    <x v="1"/>
    <s v="United States"/>
    <s v="Philadelphia"/>
    <x v="9"/>
    <n v="19134"/>
    <x v="3"/>
    <s v="OFF-BI-10004781"/>
    <x v="1"/>
    <x v="8"/>
    <s v="GBC Wire Binding Strips"/>
    <n v="9.5220000000000002"/>
    <n v="1"/>
    <n v="0.7"/>
    <n v="-6.9828000000000001"/>
  </r>
  <r>
    <n v="5010"/>
    <x v="2481"/>
    <x v="1"/>
    <x v="67"/>
    <d v="2012-09-14T00:00:00"/>
    <s v="Standard Class"/>
    <s v="LR-17035"/>
    <s v="Lisa Ryan"/>
    <x v="1"/>
    <s v="United States"/>
    <s v="Philadelphia"/>
    <x v="9"/>
    <n v="19134"/>
    <x v="3"/>
    <s v="TEC-PH-10002680"/>
    <x v="2"/>
    <x v="7"/>
    <s v="Samsung Galaxy Note 3"/>
    <n v="791.96400000000006"/>
    <n v="6"/>
    <n v="0.4"/>
    <n v="-131.994"/>
  </r>
  <r>
    <n v="5011"/>
    <x v="2481"/>
    <x v="1"/>
    <x v="67"/>
    <d v="2012-09-14T00:00:00"/>
    <s v="Standard Class"/>
    <s v="LR-17035"/>
    <s v="Lisa Ryan"/>
    <x v="1"/>
    <s v="United States"/>
    <s v="Philadelphia"/>
    <x v="9"/>
    <n v="19134"/>
    <x v="3"/>
    <s v="OFF-BI-10000848"/>
    <x v="1"/>
    <x v="8"/>
    <s v="Angle-D Ring Binders"/>
    <n v="4.923"/>
    <n v="3"/>
    <n v="0.7"/>
    <n v="-3.9384000000000001"/>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
    <n v="3"/>
    <n v="0.7"/>
    <n v="-22.62"/>
  </r>
  <r>
    <n v="5014"/>
    <x v="2483"/>
    <x v="3"/>
    <x v="246"/>
    <d v="2014-07-27T00:00:00"/>
    <s v="Standard Class"/>
    <s v="SW-20350"/>
    <s v="Sean Wendt"/>
    <x v="2"/>
    <s v="United States"/>
    <s v="Cleveland"/>
    <x v="24"/>
    <n v="44105"/>
    <x v="3"/>
    <s v="OFF-ST-10000136"/>
    <x v="1"/>
    <x v="4"/>
    <s v="Letter Size File"/>
    <n v="222.32"/>
    <n v="7"/>
    <n v="0.2"/>
    <n v="25.010999999999999"/>
  </r>
  <r>
    <n v="5015"/>
    <x v="2483"/>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156"/>
    <d v="2011-11-29T00:00:00"/>
    <s v="Standard Class"/>
    <s v="TH-21100"/>
    <s v="Thea Hendricks"/>
    <x v="0"/>
    <s v="United States"/>
    <s v="Toledo"/>
    <x v="24"/>
    <n v="43615"/>
    <x v="3"/>
    <s v="FUR-FU-10002960"/>
    <x v="0"/>
    <x v="5"/>
    <s v="Eldon 200 Class Desk Accessories, Burgundy"/>
    <n v="35.167999999999999"/>
    <n v="7"/>
    <n v="0.2"/>
    <n v="9.6712000000000007"/>
  </r>
  <r>
    <n v="5017"/>
    <x v="2484"/>
    <x v="2"/>
    <x v="156"/>
    <d v="2011-11-29T00:00:00"/>
    <s v="Standard Class"/>
    <s v="TH-21100"/>
    <s v="Thea Hendricks"/>
    <x v="0"/>
    <s v="United States"/>
    <s v="Toledo"/>
    <x v="24"/>
    <n v="43615"/>
    <x v="3"/>
    <s v="TEC-PH-10002584"/>
    <x v="2"/>
    <x v="7"/>
    <s v="Samsung Galaxy S4"/>
    <n v="1502.376"/>
    <n v="4"/>
    <n v="0.4"/>
    <n v="-250.39599999999999"/>
  </r>
  <r>
    <n v="5018"/>
    <x v="2485"/>
    <x v="2"/>
    <x v="647"/>
    <d v="2011-11-18T00:00:00"/>
    <s v="First Class"/>
    <s v="SS-20410"/>
    <s v="Shahid Shariari"/>
    <x v="0"/>
    <s v="United States"/>
    <s v="Los Angeles"/>
    <x v="1"/>
    <n v="90008"/>
    <x v="1"/>
    <s v="FUR-FU-10002505"/>
    <x v="0"/>
    <x v="5"/>
    <s v="Eldon 100 Class Desk Accessories"/>
    <n v="10.11"/>
    <n v="3"/>
    <n v="0"/>
    <n v="3.2351999999999999"/>
  </r>
  <r>
    <n v="5019"/>
    <x v="2485"/>
    <x v="2"/>
    <x v="647"/>
    <d v="2011-11-18T00:00:00"/>
    <s v="First Class"/>
    <s v="SS-20410"/>
    <s v="Shahid Shariari"/>
    <x v="0"/>
    <s v="United States"/>
    <s v="Los Angeles"/>
    <x v="1"/>
    <n v="90008"/>
    <x v="1"/>
    <s v="TEC-AC-10003832"/>
    <x v="2"/>
    <x v="11"/>
    <s v="Logitech P710e Mobile Speakerphone"/>
    <n v="772.47"/>
    <n v="3"/>
    <n v="0"/>
    <n v="146.76929999999999"/>
  </r>
  <r>
    <n v="5020"/>
    <x v="2485"/>
    <x v="2"/>
    <x v="647"/>
    <d v="2011-11-18T00:00:00"/>
    <s v="First Class"/>
    <s v="SS-20410"/>
    <s v="Shahid Shariari"/>
    <x v="0"/>
    <s v="United States"/>
    <s v="Los Angeles"/>
    <x v="1"/>
    <n v="90008"/>
    <x v="1"/>
    <s v="OFF-SU-10002537"/>
    <x v="1"/>
    <x v="14"/>
    <s v="Acme Box Cutter Scissors"/>
    <n v="20.46"/>
    <n v="2"/>
    <n v="0"/>
    <n v="5.3196000000000003"/>
  </r>
  <r>
    <n v="5021"/>
    <x v="2486"/>
    <x v="3"/>
    <x v="721"/>
    <d v="2014-03-26T00:00:00"/>
    <s v="Second Class"/>
    <s v="MZ-17515"/>
    <s v="Mary Zewe"/>
    <x v="1"/>
    <s v="United States"/>
    <s v="New York City"/>
    <x v="15"/>
    <n v="10011"/>
    <x v="3"/>
    <s v="OFF-SU-10003505"/>
    <x v="1"/>
    <x v="14"/>
    <s v="Premier Electric Letter Opener"/>
    <n v="347.58"/>
    <n v="3"/>
    <n v="0"/>
    <n v="17.379000000000001"/>
  </r>
  <r>
    <n v="5022"/>
    <x v="2487"/>
    <x v="0"/>
    <x v="122"/>
    <d v="2013-12-25T00:00:00"/>
    <s v="Standard Class"/>
    <s v="JE-15475"/>
    <s v="Jeremy Ellison"/>
    <x v="0"/>
    <s v="United States"/>
    <s v="San Diego"/>
    <x v="1"/>
    <n v="92037"/>
    <x v="1"/>
    <s v="TEC-AC-10001465"/>
    <x v="2"/>
    <x v="11"/>
    <s v="SanDisk Cruzer 64 GB USB Flash Drive"/>
    <n v="72.64"/>
    <n v="2"/>
    <n v="0"/>
    <n v="21.792000000000002"/>
  </r>
  <r>
    <n v="5023"/>
    <x v="2487"/>
    <x v="0"/>
    <x v="122"/>
    <d v="2013-12-25T00:00:00"/>
    <s v="Standard Class"/>
    <s v="JE-15475"/>
    <s v="Jeremy Ellison"/>
    <x v="0"/>
    <s v="United States"/>
    <s v="San Diego"/>
    <x v="1"/>
    <n v="92037"/>
    <x v="1"/>
    <s v="TEC-AC-10003832"/>
    <x v="2"/>
    <x v="11"/>
    <s v="Logitech P710e Mobile Speakerphone"/>
    <n v="772.47"/>
    <n v="3"/>
    <n v="0"/>
    <n v="146.76929999999999"/>
  </r>
  <r>
    <n v="5024"/>
    <x v="2487"/>
    <x v="0"/>
    <x v="122"/>
    <d v="2013-12-25T00:00:00"/>
    <s v="Standard Class"/>
    <s v="JE-15475"/>
    <s v="Jeremy Ellison"/>
    <x v="0"/>
    <s v="United States"/>
    <s v="San Diego"/>
    <x v="1"/>
    <n v="92037"/>
    <x v="1"/>
    <s v="FUR-FU-10003731"/>
    <x v="0"/>
    <x v="5"/>
    <s v="Eldon Expressions Wood and Plastic Desk Accessories, Oak"/>
    <n v="39.92"/>
    <n v="4"/>
    <n v="0"/>
    <n v="11.1776"/>
  </r>
  <r>
    <n v="5025"/>
    <x v="2488"/>
    <x v="3"/>
    <x v="570"/>
    <d v="2014-08-04T00:00:00"/>
    <s v="Standard Class"/>
    <s v="RF-19735"/>
    <s v="Roland Fjeld"/>
    <x v="0"/>
    <s v="United States"/>
    <s v="Oklahoma City"/>
    <x v="26"/>
    <n v="73120"/>
    <x v="2"/>
    <s v="OFF-BI-10004828"/>
    <x v="1"/>
    <x v="8"/>
    <s v="GBC Poly Designer Binding Covers"/>
    <n v="33.479999999999997"/>
    <n v="2"/>
    <n v="0"/>
    <n v="16.405200000000001"/>
  </r>
  <r>
    <n v="5026"/>
    <x v="2488"/>
    <x v="3"/>
    <x v="570"/>
    <d v="2014-08-04T00:00:00"/>
    <s v="Standard Class"/>
    <s v="RF-19735"/>
    <s v="Roland Fjeld"/>
    <x v="0"/>
    <s v="United States"/>
    <s v="Oklahoma City"/>
    <x v="26"/>
    <n v="73120"/>
    <x v="2"/>
    <s v="TEC-PH-10003012"/>
    <x v="2"/>
    <x v="7"/>
    <s v="Nortel Meridian M3904 Professional Digital phone"/>
    <n v="461.97"/>
    <n v="3"/>
    <n v="0"/>
    <n v="133.97130000000001"/>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2-03T00:00:00"/>
    <s v="Standard Class"/>
    <s v="VG-21790"/>
    <s v="Vivek Gonzalez"/>
    <x v="0"/>
    <s v="United States"/>
    <s v="San Francisco"/>
    <x v="1"/>
    <n v="94109"/>
    <x v="1"/>
    <s v="OFF-AR-10001216"/>
    <x v="1"/>
    <x v="6"/>
    <s v="Newell 339"/>
    <n v="8.34"/>
    <n v="3"/>
    <n v="0"/>
    <n v="2.1684000000000001"/>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
    <n v="8"/>
    <n v="0.2"/>
    <n v="40.370399999999997"/>
  </r>
  <r>
    <n v="5033"/>
    <x v="2491"/>
    <x v="0"/>
    <x v="482"/>
    <d v="2014-01-03T00:00:00"/>
    <s v="Standard Class"/>
    <s v="BB-11545"/>
    <s v="Brenda Bowman"/>
    <x v="1"/>
    <s v="United States"/>
    <s v="Vineland"/>
    <x v="30"/>
    <n v="8360"/>
    <x v="3"/>
    <s v="FUR-CH-10003968"/>
    <x v="0"/>
    <x v="1"/>
    <s v="Novimex Turbo Task Chair"/>
    <n v="212.94"/>
    <n v="3"/>
    <n v="0"/>
    <n v="25.552800000000001"/>
  </r>
  <r>
    <n v="5034"/>
    <x v="2491"/>
    <x v="0"/>
    <x v="482"/>
    <d v="2014-01-03T00:00:00"/>
    <s v="Standard Class"/>
    <s v="BB-11545"/>
    <s v="Brenda Bowman"/>
    <x v="1"/>
    <s v="United States"/>
    <s v="Vineland"/>
    <x v="30"/>
    <n v="8360"/>
    <x v="3"/>
    <s v="OFF-AP-10002765"/>
    <x v="1"/>
    <x v="9"/>
    <s v="Fellowes Advanced Computer Series Surge Protectors"/>
    <n v="26.49"/>
    <n v="1"/>
    <n v="0"/>
    <n v="7.4172000000000002"/>
  </r>
  <r>
    <n v="5035"/>
    <x v="2492"/>
    <x v="1"/>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22"/>
    <d v="2011-04-12T00:00:00"/>
    <s v="Standard Class"/>
    <s v="SC-20260"/>
    <s v="Scott Cohen"/>
    <x v="1"/>
    <s v="United States"/>
    <s v="Seattle"/>
    <x v="4"/>
    <n v="98115"/>
    <x v="1"/>
    <s v="TEC-AC-10003441"/>
    <x v="2"/>
    <x v="11"/>
    <s v="Kingston Digital DataTraveler 32GB USB 2.0"/>
    <n v="33.9"/>
    <n v="2"/>
    <n v="0"/>
    <n v="2.0339999999999998"/>
  </r>
  <r>
    <n v="5038"/>
    <x v="2494"/>
    <x v="3"/>
    <x v="701"/>
    <d v="2014-11-22T00:00:00"/>
    <s v="Second Class"/>
    <s v="EG-13900"/>
    <s v="Emily Grady"/>
    <x v="0"/>
    <s v="United States"/>
    <s v="Naperville"/>
    <x v="10"/>
    <n v="60540"/>
    <x v="2"/>
    <s v="TEC-AC-10003610"/>
    <x v="2"/>
    <x v="11"/>
    <s v="Logitech Illuminated - Keyboard"/>
    <n v="239.96"/>
    <n v="5"/>
    <n v="0.2"/>
    <n v="83.98600000000000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07-12T00:00:00"/>
    <s v="First Class"/>
    <s v="TS-21370"/>
    <s v="Todd Sumrall"/>
    <x v="1"/>
    <s v="United States"/>
    <s v="Wilmington"/>
    <x v="13"/>
    <n v="19805"/>
    <x v="3"/>
    <s v="TEC-PH-10001817"/>
    <x v="2"/>
    <x v="7"/>
    <s v="Wilson Electronics DB Pro Signal Booster"/>
    <n v="716"/>
    <n v="2"/>
    <n v="0"/>
    <n v="193.32"/>
  </r>
  <r>
    <n v="5041"/>
    <x v="2495"/>
    <x v="1"/>
    <x v="655"/>
    <d v="2012-07-12T00:00:00"/>
    <s v="First Class"/>
    <s v="TS-21370"/>
    <s v="Todd Sumrall"/>
    <x v="1"/>
    <s v="United States"/>
    <s v="Wilmington"/>
    <x v="13"/>
    <n v="19805"/>
    <x v="3"/>
    <s v="OFF-BI-10004492"/>
    <x v="1"/>
    <x v="8"/>
    <s v="Tuf-Vin Binders"/>
    <n v="221.06"/>
    <n v="7"/>
    <n v="0"/>
    <n v="103.8982"/>
  </r>
  <r>
    <n v="5042"/>
    <x v="2496"/>
    <x v="0"/>
    <x v="338"/>
    <d v="2013-11-14T00:00:00"/>
    <s v="Second Class"/>
    <s v="AI-10855"/>
    <s v="Arianne Irving"/>
    <x v="0"/>
    <s v="United States"/>
    <s v="Los Angeles"/>
    <x v="1"/>
    <n v="90036"/>
    <x v="1"/>
    <s v="OFF-PA-10002421"/>
    <x v="1"/>
    <x v="10"/>
    <s v="Embossed Ink Jet Note Cards"/>
    <n v="67.709999999999994"/>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99"/>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8000000000001"/>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02"/>
    <n v="3"/>
    <n v="0.2"/>
    <n v="1.8144"/>
  </r>
  <r>
    <n v="5048"/>
    <x v="2496"/>
    <x v="0"/>
    <x v="338"/>
    <d v="2013-11-14T00:00:00"/>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d v="2014-05-20T00:00:00"/>
    <s v="Same Day"/>
    <s v="JC-15775"/>
    <s v="John Castell"/>
    <x v="0"/>
    <s v="United States"/>
    <s v="Atlanta"/>
    <x v="32"/>
    <n v="30318"/>
    <x v="0"/>
    <s v="OFF-PA-10003129"/>
    <x v="1"/>
    <x v="10"/>
    <s v="Tops White Computer Printout Paper"/>
    <n v="195.64"/>
    <n v="4"/>
    <n v="0"/>
    <n v="91.950800000000001"/>
  </r>
  <r>
    <n v="5054"/>
    <x v="2501"/>
    <x v="1"/>
    <x v="928"/>
    <d v="2012-01-08T00:00:00"/>
    <s v="Second Class"/>
    <s v="AH-10465"/>
    <s v="Amy Hunt"/>
    <x v="0"/>
    <s v="United States"/>
    <s v="Dallas"/>
    <x v="5"/>
    <n v="75217"/>
    <x v="2"/>
    <s v="TEC-AC-10003198"/>
    <x v="2"/>
    <x v="11"/>
    <s v="Enermax Acrylux Wireless Keyboard"/>
    <n v="398.4"/>
    <n v="5"/>
    <n v="0.2"/>
    <n v="84.66"/>
  </r>
  <r>
    <n v="5055"/>
    <x v="2501"/>
    <x v="1"/>
    <x v="928"/>
    <d v="2012-01-08T00:00:00"/>
    <s v="Second Class"/>
    <s v="AH-10465"/>
    <s v="Amy Hunt"/>
    <x v="0"/>
    <s v="United States"/>
    <s v="Dallas"/>
    <x v="5"/>
    <n v="75217"/>
    <x v="2"/>
    <s v="OFF-AR-10001246"/>
    <x v="1"/>
    <x v="6"/>
    <s v="Newell 317"/>
    <n v="7.056"/>
    <n v="3"/>
    <n v="0.2"/>
    <n v="0.79379999999999995"/>
  </r>
  <r>
    <n v="5056"/>
    <x v="2501"/>
    <x v="1"/>
    <x v="928"/>
    <d v="2012-01-08T00:00:00"/>
    <s v="Second Class"/>
    <s v="AH-10465"/>
    <s v="Amy Hunt"/>
    <x v="0"/>
    <s v="United States"/>
    <s v="Dallas"/>
    <x v="5"/>
    <n v="75217"/>
    <x v="2"/>
    <s v="FUR-BO-10003272"/>
    <x v="0"/>
    <x v="0"/>
    <s v="O'Sullivan Living Dimensions 5-Shelf Bookcases"/>
    <n v="1352.3976"/>
    <n v="9"/>
    <n v="0.32"/>
    <n v="-437.54039999999998"/>
  </r>
  <r>
    <n v="5057"/>
    <x v="2502"/>
    <x v="1"/>
    <x v="1014"/>
    <d v="2012-09-11T00:00:00"/>
    <s v="First Class"/>
    <s v="NM-18520"/>
    <s v="Neoma Murray"/>
    <x v="0"/>
    <s v="United States"/>
    <s v="Moreno Valley"/>
    <x v="1"/>
    <n v="92553"/>
    <x v="1"/>
    <s v="OFF-PA-10002606"/>
    <x v="1"/>
    <x v="10"/>
    <s v="Xerox 1928"/>
    <n v="26.4"/>
    <n v="5"/>
    <n v="0"/>
    <n v="11.88"/>
  </r>
  <r>
    <n v="5058"/>
    <x v="2502"/>
    <x v="1"/>
    <x v="1014"/>
    <d v="2012-09-11T00:00:00"/>
    <s v="First Class"/>
    <s v="NM-18520"/>
    <s v="Neoma Murray"/>
    <x v="0"/>
    <s v="United States"/>
    <s v="Moreno Valley"/>
    <x v="1"/>
    <n v="92553"/>
    <x v="1"/>
    <s v="OFF-ST-10002486"/>
    <x v="1"/>
    <x v="4"/>
    <s v="Eldon Shelf Savers Cubes and Bins"/>
    <n v="41.88"/>
    <n v="6"/>
    <n v="0"/>
    <n v="0.83760000000000001"/>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12-08T00:00:00"/>
    <s v="Second Class"/>
    <s v="TP-21130"/>
    <s v="Theone Pippenger"/>
    <x v="0"/>
    <s v="United States"/>
    <s v="Georgetown"/>
    <x v="0"/>
    <n v="40324"/>
    <x v="0"/>
    <s v="TEC-PH-10000560"/>
    <x v="2"/>
    <x v="7"/>
    <s v="Samsung Galaxy S III - 16GB - pebble blue (T-Mobile)"/>
    <n v="699.98"/>
    <n v="2"/>
    <n v="0"/>
    <n v="195.99440000000001"/>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7"/>
    <n v="3"/>
    <n v="0"/>
    <n v="105.83159999999999"/>
  </r>
  <r>
    <n v="5064"/>
    <x v="2505"/>
    <x v="1"/>
    <x v="412"/>
    <d v="2012-05-12T00:00:00"/>
    <s v="Standard Class"/>
    <s v="DL-12925"/>
    <s v="Daniel Lacy"/>
    <x v="0"/>
    <s v="United States"/>
    <s v="Minneapolis"/>
    <x v="11"/>
    <n v="55407"/>
    <x v="2"/>
    <s v="FUR-FU-10000723"/>
    <x v="0"/>
    <x v="5"/>
    <s v="Deflect-o EconoMat Studded, No Bevel Mat for Low Pile Carpeting"/>
    <n v="123.96"/>
    <n v="3"/>
    <n v="0"/>
    <n v="11.1564"/>
  </r>
  <r>
    <n v="5065"/>
    <x v="2506"/>
    <x v="3"/>
    <x v="585"/>
    <d v="2014-09-25T00:00:00"/>
    <s v="First Class"/>
    <s v="CA-12265"/>
    <s v="Christina Anderson"/>
    <x v="0"/>
    <s v="United States"/>
    <s v="Wilmington"/>
    <x v="13"/>
    <n v="19805"/>
    <x v="3"/>
    <s v="TEC-PH-10004977"/>
    <x v="2"/>
    <x v="7"/>
    <s v="GE 30524EE4"/>
    <n v="391.98"/>
    <n v="2"/>
    <n v="0"/>
    <n v="113.6742"/>
  </r>
  <r>
    <n v="5066"/>
    <x v="2507"/>
    <x v="3"/>
    <x v="329"/>
    <d v="2014-12-08T00:00:00"/>
    <s v="Standard Class"/>
    <s v="SC-20380"/>
    <s v="Shahid Collister"/>
    <x v="0"/>
    <s v="United States"/>
    <s v="Burlington"/>
    <x v="3"/>
    <n v="27217"/>
    <x v="0"/>
    <s v="TEC-AC-10002001"/>
    <x v="2"/>
    <x v="11"/>
    <s v="Logitech Wireless Gaming Headset G930"/>
    <n v="383.976"/>
    <n v="3"/>
    <n v="0.2"/>
    <n v="81.594899999999996"/>
  </r>
  <r>
    <n v="5067"/>
    <x v="2507"/>
    <x v="3"/>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787"/>
    <d v="2014-01-20T00:00:00"/>
    <s v="Standard Class"/>
    <s v="TT-21460"/>
    <s v="Tonja Turnell"/>
    <x v="2"/>
    <s v="United States"/>
    <s v="Los Angeles"/>
    <x v="1"/>
    <n v="90008"/>
    <x v="1"/>
    <s v="OFF-AR-10003504"/>
    <x v="1"/>
    <x v="6"/>
    <s v="Newell 347"/>
    <n v="21.4"/>
    <n v="5"/>
    <n v="0"/>
    <n v="6.2060000000000004"/>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08-12T00:00:00"/>
    <s v="Standard Class"/>
    <s v="MA-17560"/>
    <s v="Matt Abelman"/>
    <x v="2"/>
    <s v="United States"/>
    <s v="Trenton"/>
    <x v="12"/>
    <n v="48183"/>
    <x v="2"/>
    <s v="OFF-EN-10002500"/>
    <x v="1"/>
    <x v="12"/>
    <s v="Globe Weis Peel &amp; Seel First Class Envelopes"/>
    <n v="38.340000000000003"/>
    <n v="3"/>
    <n v="0"/>
    <n v="17.253"/>
  </r>
  <r>
    <n v="5072"/>
    <x v="2509"/>
    <x v="2"/>
    <x v="233"/>
    <d v="2011-08-12T00:00:00"/>
    <s v="Standard Class"/>
    <s v="MA-17560"/>
    <s v="Matt Abelman"/>
    <x v="2"/>
    <s v="United States"/>
    <s v="Trenton"/>
    <x v="12"/>
    <n v="48183"/>
    <x v="2"/>
    <s v="FUR-FU-10002088"/>
    <x v="0"/>
    <x v="5"/>
    <s v="Nu-Dell Float Frame 11 x 14 1/2"/>
    <n v="53.88"/>
    <n v="6"/>
    <n v="0"/>
    <n v="22.6296"/>
  </r>
  <r>
    <n v="5073"/>
    <x v="2509"/>
    <x v="2"/>
    <x v="233"/>
    <d v="2011-08-12T00:00:00"/>
    <s v="Standard Class"/>
    <s v="MA-17560"/>
    <s v="Matt Abelman"/>
    <x v="2"/>
    <s v="United States"/>
    <s v="Trenton"/>
    <x v="12"/>
    <n v="48183"/>
    <x v="2"/>
    <s v="TEC-PH-10001128"/>
    <x v="2"/>
    <x v="7"/>
    <s v="Motorola Droid Maxx"/>
    <n v="299.98"/>
    <n v="2"/>
    <n v="0"/>
    <n v="83.994399999999999"/>
  </r>
  <r>
    <n v="5074"/>
    <x v="2510"/>
    <x v="1"/>
    <x v="599"/>
    <d v="2012-11-05T00:00:00"/>
    <s v="Same Day"/>
    <s v="JM-16195"/>
    <s v="Justin MacKendrick"/>
    <x v="0"/>
    <s v="United States"/>
    <s v="San Francisco"/>
    <x v="1"/>
    <n v="94109"/>
    <x v="1"/>
    <s v="OFF-ST-10000649"/>
    <x v="1"/>
    <x v="4"/>
    <s v="Hanging Personal Folder File"/>
    <n v="62.8"/>
    <n v="4"/>
    <n v="0"/>
    <n v="15.7"/>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1"/>
    <n v="5"/>
    <n v="0.3"/>
    <n v="-95.67"/>
  </r>
  <r>
    <n v="5077"/>
    <x v="2512"/>
    <x v="2"/>
    <x v="1017"/>
    <d v="2011-04-22T00:00:00"/>
    <s v="Second Class"/>
    <s v="SV-20365"/>
    <s v="Seth Vernon"/>
    <x v="0"/>
    <s v="United States"/>
    <s v="Houston"/>
    <x v="5"/>
    <n v="77070"/>
    <x v="2"/>
    <s v="OFF-ST-10004634"/>
    <x v="1"/>
    <x v="4"/>
    <s v="Personal Folder Holder, Ebony"/>
    <n v="44.84"/>
    <n v="5"/>
    <n v="0.2"/>
    <n v="5.6050000000000004"/>
  </r>
  <r>
    <n v="5078"/>
    <x v="2512"/>
    <x v="2"/>
    <x v="1017"/>
    <d v="2011-04-22T00:00:00"/>
    <s v="Second Class"/>
    <s v="SV-20365"/>
    <s v="Seth Vernon"/>
    <x v="0"/>
    <s v="United States"/>
    <s v="Houston"/>
    <x v="5"/>
    <n v="77070"/>
    <x v="2"/>
    <s v="FUR-TA-10004442"/>
    <x v="0"/>
    <x v="3"/>
    <s v="Riverside Furniture Stanwyck Manor Table Series"/>
    <n v="401.59"/>
    <n v="2"/>
    <n v="0.3"/>
    <n v="-131.95099999999999"/>
  </r>
  <r>
    <n v="5079"/>
    <x v="2513"/>
    <x v="3"/>
    <x v="343"/>
    <d v="2014-11-18T00:00:00"/>
    <s v="Standard Class"/>
    <s v="CG-12040"/>
    <s v="Catherine Glotzbach"/>
    <x v="2"/>
    <s v="United States"/>
    <s v="Milwaukee"/>
    <x v="6"/>
    <n v="53209"/>
    <x v="2"/>
    <s v="OFF-BI-10002949"/>
    <x v="1"/>
    <x v="8"/>
    <s v="Prestige Round Ring Binders"/>
    <n v="18.239999999999998"/>
    <n v="3"/>
    <n v="0"/>
    <n v="8.5728000000000009"/>
  </r>
  <r>
    <n v="5080"/>
    <x v="2514"/>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1"/>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3999999999994"/>
  </r>
  <r>
    <n v="5084"/>
    <x v="2516"/>
    <x v="0"/>
    <x v="162"/>
    <d v="2013-09-13T00:00:00"/>
    <s v="Standard Class"/>
    <s v="JM-15580"/>
    <s v="Jill Matthias"/>
    <x v="0"/>
    <s v="United States"/>
    <s v="Monroe"/>
    <x v="3"/>
    <n v="28110"/>
    <x v="0"/>
    <s v="OFF-PA-10000501"/>
    <x v="1"/>
    <x v="10"/>
    <s v="Petty Cash Envelope"/>
    <n v="64.703999999999994"/>
    <n v="3"/>
    <n v="0.2"/>
    <n v="23.455200000000001"/>
  </r>
  <r>
    <n v="5085"/>
    <x v="2517"/>
    <x v="0"/>
    <x v="112"/>
    <d v="2013-06-10T00:00:00"/>
    <s v="Second Class"/>
    <s v="SC-20230"/>
    <s v="Scot Coram"/>
    <x v="1"/>
    <s v="United States"/>
    <s v="Lowell"/>
    <x v="31"/>
    <n v="1852"/>
    <x v="3"/>
    <s v="OFF-PA-10003656"/>
    <x v="1"/>
    <x v="10"/>
    <s v="Xerox 1935"/>
    <n v="105.52"/>
    <n v="4"/>
    <n v="0"/>
    <n v="48.539200000000001"/>
  </r>
  <r>
    <n v="5086"/>
    <x v="2518"/>
    <x v="1"/>
    <x v="974"/>
    <d v="2012-06-23T00:00:00"/>
    <s v="Standard Class"/>
    <s v="ME-17320"/>
    <s v="Maria Etezadi"/>
    <x v="2"/>
    <s v="United States"/>
    <s v="Dallas"/>
    <x v="5"/>
    <n v="75081"/>
    <x v="2"/>
    <s v="OFF-BI-10001107"/>
    <x v="1"/>
    <x v="8"/>
    <s v="GBC White Gloss Covers, Plain Front"/>
    <n v="5.7919999999999998"/>
    <n v="2"/>
    <n v="0.8"/>
    <n v="-9.5568000000000008"/>
  </r>
  <r>
    <n v="5087"/>
    <x v="2519"/>
    <x v="1"/>
    <x v="616"/>
    <d v="2012-03-09T00:00:00"/>
    <s v="Standard Class"/>
    <s v="KN-16390"/>
    <s v="Katherine Nockton"/>
    <x v="1"/>
    <s v="United States"/>
    <s v="Philadelphia"/>
    <x v="9"/>
    <n v="19120"/>
    <x v="3"/>
    <s v="TEC-PH-10000562"/>
    <x v="2"/>
    <x v="7"/>
    <s v="Samsung Convoy 3"/>
    <n v="466.15800000000002"/>
    <n v="7"/>
    <n v="0.4"/>
    <n v="-93.2316"/>
  </r>
  <r>
    <n v="5088"/>
    <x v="2519"/>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3-09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5"/>
    <n v="3"/>
    <n v="0"/>
    <n v="13.891500000000001"/>
  </r>
  <r>
    <n v="5094"/>
    <x v="2523"/>
    <x v="2"/>
    <x v="776"/>
    <d v="2011-12-10T00:00:00"/>
    <s v="Standard Class"/>
    <s v="BK-11260"/>
    <s v="Berenike Kampe"/>
    <x v="0"/>
    <s v="United States"/>
    <s v="Chicago"/>
    <x v="10"/>
    <n v="60610"/>
    <x v="2"/>
    <s v="OFF-AP-10004036"/>
    <x v="1"/>
    <x v="9"/>
    <s v="Bionaire 99.97% HEPA Air Cleaner"/>
    <n v="14.016"/>
    <n v="4"/>
    <n v="0.8"/>
    <n v="-31.536000000000001"/>
  </r>
  <r>
    <n v="5095"/>
    <x v="2523"/>
    <x v="2"/>
    <x v="776"/>
    <d v="2011-12-10T00:00:00"/>
    <s v="Standard Class"/>
    <s v="BK-11260"/>
    <s v="Berenike Kampe"/>
    <x v="0"/>
    <s v="United States"/>
    <s v="Chicago"/>
    <x v="10"/>
    <n v="60610"/>
    <x v="2"/>
    <s v="FUR-TA-10004086"/>
    <x v="0"/>
    <x v="3"/>
    <s v="KI Adjustable-Height Table"/>
    <n v="214.95"/>
    <n v="5"/>
    <n v="0.5"/>
    <n v="-120.372"/>
  </r>
  <r>
    <n v="5096"/>
    <x v="2523"/>
    <x v="2"/>
    <x v="776"/>
    <d v="2011-12-10T00:00:00"/>
    <s v="Standard Class"/>
    <s v="BK-11260"/>
    <s v="Berenike Kampe"/>
    <x v="0"/>
    <s v="United States"/>
    <s v="Chicago"/>
    <x v="10"/>
    <n v="60610"/>
    <x v="2"/>
    <s v="TEC-PH-10000307"/>
    <x v="2"/>
    <x v="7"/>
    <s v="Shocksock Galaxy S4 Armband"/>
    <n v="35.04"/>
    <n v="4"/>
    <n v="0.2"/>
    <n v="-7.008"/>
  </r>
  <r>
    <n v="5097"/>
    <x v="2523"/>
    <x v="2"/>
    <x v="776"/>
    <d v="2011-12-10T00:00:00"/>
    <s v="Standard Class"/>
    <s v="BK-11260"/>
    <s v="Berenike Kampe"/>
    <x v="0"/>
    <s v="United States"/>
    <s v="Chicago"/>
    <x v="10"/>
    <n v="60610"/>
    <x v="2"/>
    <s v="FUR-FU-10002088"/>
    <x v="0"/>
    <x v="5"/>
    <s v="Nu-Dell Float Frame 11 x 14 1/2"/>
    <n v="10.776"/>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2-10T00:00:00"/>
    <s v="Standard Class"/>
    <s v="BK-11260"/>
    <s v="Berenike Kampe"/>
    <x v="0"/>
    <s v="United States"/>
    <s v="Chicago"/>
    <x v="10"/>
    <n v="60610"/>
    <x v="2"/>
    <s v="OFF-ST-10002485"/>
    <x v="1"/>
    <x v="4"/>
    <s v="Rogers Deluxe File Chest"/>
    <n v="35.167999999999999"/>
    <n v="2"/>
    <n v="0.2"/>
    <n v="-8.3523999999999994"/>
  </r>
  <r>
    <n v="5100"/>
    <x v="2524"/>
    <x v="1"/>
    <x v="976"/>
    <d v="2012-08-12T00:00:00"/>
    <s v="Standard Class"/>
    <s v="PN-18775"/>
    <s v="Parhena Norris"/>
    <x v="2"/>
    <s v="United States"/>
    <s v="Bakersfield"/>
    <x v="1"/>
    <n v="93309"/>
    <x v="1"/>
    <s v="OFF-BI-10002194"/>
    <x v="1"/>
    <x v="8"/>
    <s v="Cardinal Hold-It CD Pocket"/>
    <n v="19.152000000000001"/>
    <n v="3"/>
    <n v="0.2"/>
    <n v="6.4638"/>
  </r>
  <r>
    <n v="5101"/>
    <x v="2525"/>
    <x v="2"/>
    <x v="461"/>
    <d v="2011-03-17T00:00:00"/>
    <s v="Same Day"/>
    <s v="AZ-10750"/>
    <s v="Annie Zypern"/>
    <x v="0"/>
    <s v="United States"/>
    <s v="Dallas"/>
    <x v="5"/>
    <n v="75217"/>
    <x v="2"/>
    <s v="OFF-AR-10003732"/>
    <x v="1"/>
    <x v="6"/>
    <s v="Newell 333"/>
    <n v="4.4480000000000004"/>
    <n v="2"/>
    <n v="0.2"/>
    <n v="0.33360000000000001"/>
  </r>
  <r>
    <n v="5102"/>
    <x v="2525"/>
    <x v="2"/>
    <x v="461"/>
    <d v="2011-03-17T00:00:00"/>
    <s v="Same Day"/>
    <s v="AZ-10750"/>
    <s v="Annie Zypern"/>
    <x v="0"/>
    <s v="United States"/>
    <s v="Dallas"/>
    <x v="5"/>
    <n v="75217"/>
    <x v="2"/>
    <s v="OFF-PA-10002195"/>
    <x v="1"/>
    <x v="10"/>
    <s v="Xerox 1966"/>
    <n v="5.1840000000000002"/>
    <n v="1"/>
    <n v="0.2"/>
    <n v="1.8792"/>
  </r>
  <r>
    <n v="5103"/>
    <x v="2525"/>
    <x v="2"/>
    <x v="461"/>
    <d v="2011-03-17T00:00:00"/>
    <s v="Same Day"/>
    <s v="AZ-10750"/>
    <s v="Annie Zypern"/>
    <x v="0"/>
    <s v="United States"/>
    <s v="Dallas"/>
    <x v="5"/>
    <n v="75217"/>
    <x v="2"/>
    <s v="OFF-PA-10002365"/>
    <x v="1"/>
    <x v="10"/>
    <s v="Xerox 1967"/>
    <n v="15.552"/>
    <n v="3"/>
    <n v="0.2"/>
    <n v="5.4432"/>
  </r>
  <r>
    <n v="5104"/>
    <x v="2526"/>
    <x v="1"/>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8000000000002"/>
    <n v="9"/>
    <n v="0.2"/>
    <n v="5.2560000000000002"/>
  </r>
  <r>
    <n v="5109"/>
    <x v="2529"/>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638"/>
    <d v="2011-10-22T00:00:00"/>
    <s v="Standard Class"/>
    <s v="EH-13765"/>
    <s v="Edward Hooks"/>
    <x v="1"/>
    <s v="United States"/>
    <s v="Philadelphia"/>
    <x v="9"/>
    <n v="19134"/>
    <x v="3"/>
    <s v="OFF-PA-10003016"/>
    <x v="1"/>
    <x v="10"/>
    <s v="Adams &quot;While You Were Out&quot; Message Pads"/>
    <n v="10.048"/>
    <n v="4"/>
    <n v="0.2"/>
    <n v="3.14"/>
  </r>
  <r>
    <n v="5113"/>
    <x v="2531"/>
    <x v="1"/>
    <x v="50"/>
    <d v="2012-11-13T00:00:00"/>
    <s v="Same Day"/>
    <s v="HA-14905"/>
    <s v="Helen Abelman"/>
    <x v="0"/>
    <s v="United States"/>
    <s v="Chicago"/>
    <x v="10"/>
    <n v="60610"/>
    <x v="2"/>
    <s v="FUR-FU-10001025"/>
    <x v="0"/>
    <x v="5"/>
    <s v="Eldon Imà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d v="2013-11-23T00:00:00"/>
    <s v="Standard Class"/>
    <s v="MS-17365"/>
    <s v="Maribeth Schnelling"/>
    <x v="0"/>
    <s v="United States"/>
    <s v="Carlsbad"/>
    <x v="27"/>
    <n v="88220"/>
    <x v="1"/>
    <s v="OFF-BI-10004140"/>
    <x v="1"/>
    <x v="8"/>
    <s v="Avery Non-Stick Binders"/>
    <n v="10.776"/>
    <n v="3"/>
    <n v="0.2"/>
    <n v="3.3675000000000002"/>
  </r>
  <r>
    <n v="5116"/>
    <x v="2534"/>
    <x v="3"/>
    <x v="800"/>
    <d v="2014-07-30T00:00:00"/>
    <s v="Standard Class"/>
    <s v="DD-13570"/>
    <s v="Dorothy Dickinson"/>
    <x v="0"/>
    <s v="United States"/>
    <s v="Philadelphia"/>
    <x v="9"/>
    <n v="19134"/>
    <x v="3"/>
    <s v="OFF-LA-10004178"/>
    <x v="1"/>
    <x v="2"/>
    <s v="Avery 491"/>
    <n v="3.3039999999999998"/>
    <n v="1"/>
    <n v="0.2"/>
    <n v="1.0738000000000001"/>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800000000002"/>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5999999999997"/>
    <n v="9"/>
    <n v="0.2"/>
    <n v="28.657800000000002"/>
  </r>
  <r>
    <n v="5121"/>
    <x v="2537"/>
    <x v="2"/>
    <x v="527"/>
    <d v="2011-04-08T00:00:00"/>
    <s v="Standard Class"/>
    <s v="KB-16585"/>
    <s v="Ken Black"/>
    <x v="1"/>
    <s v="United States"/>
    <s v="Lafayette"/>
    <x v="28"/>
    <n v="70506"/>
    <x v="0"/>
    <s v="OFF-ST-10004180"/>
    <x v="1"/>
    <x v="4"/>
    <s v="Safco Commercial Shelving"/>
    <n v="232.55"/>
    <n v="5"/>
    <n v="0"/>
    <n v="9.3019999999999996"/>
  </r>
  <r>
    <n v="5122"/>
    <x v="2537"/>
    <x v="2"/>
    <x v="527"/>
    <d v="2011-04-08T00:00:00"/>
    <s v="Standard Class"/>
    <s v="KB-16585"/>
    <s v="Ken Black"/>
    <x v="1"/>
    <s v="United States"/>
    <s v="Lafayette"/>
    <x v="28"/>
    <n v="70506"/>
    <x v="0"/>
    <s v="TEC-AC-10002926"/>
    <x v="2"/>
    <x v="11"/>
    <s v="Logitech Wireless Marathon Mouse M705"/>
    <n v="99.98"/>
    <n v="2"/>
    <n v="0"/>
    <n v="42.991399999999999"/>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3999999999996"/>
  </r>
  <r>
    <n v="5125"/>
    <x v="2538"/>
    <x v="2"/>
    <x v="80"/>
    <d v="2011-09-14T00:00:00"/>
    <s v="Same Day"/>
    <s v="DM-13015"/>
    <s v="Darrin Martin"/>
    <x v="0"/>
    <s v="United States"/>
    <s v="New York City"/>
    <x v="15"/>
    <n v="10009"/>
    <x v="3"/>
    <s v="FUR-TA-10001039"/>
    <x v="0"/>
    <x v="3"/>
    <s v="KI Adjustable-Height Table"/>
    <n v="464.29199999999997"/>
    <n v="9"/>
    <n v="0.4"/>
    <n v="-108.3348"/>
  </r>
  <r>
    <n v="5126"/>
    <x v="2538"/>
    <x v="2"/>
    <x v="80"/>
    <d v="2011-09-14T00:00:00"/>
    <s v="Same Day"/>
    <s v="DM-13015"/>
    <s v="Darrin Martin"/>
    <x v="0"/>
    <s v="United States"/>
    <s v="New York City"/>
    <x v="15"/>
    <n v="10009"/>
    <x v="3"/>
    <s v="OFF-EN-10001099"/>
    <x v="1"/>
    <x v="12"/>
    <s v="Staples"/>
    <n v="68.459999999999994"/>
    <n v="7"/>
    <n v="0"/>
    <n v="31.491599999999998"/>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0"/>
    <d v="2011-09-14T00:00:00"/>
    <s v="Same Day"/>
    <s v="DM-13015"/>
    <s v="Darrin Martin"/>
    <x v="0"/>
    <s v="United States"/>
    <s v="New York City"/>
    <x v="15"/>
    <n v="10009"/>
    <x v="3"/>
    <s v="TEC-PH-10001536"/>
    <x v="2"/>
    <x v="7"/>
    <s v="Spigen Samsung Galaxy S5 Case Wallet"/>
    <n v="16.989999999999998"/>
    <n v="1"/>
    <n v="0"/>
    <n v="4.4173999999999998"/>
  </r>
  <r>
    <n v="5130"/>
    <x v="2538"/>
    <x v="2"/>
    <x v="80"/>
    <d v="2011-09-14T00:00:00"/>
    <s v="Same Day"/>
    <s v="DM-13015"/>
    <s v="Darrin Martin"/>
    <x v="0"/>
    <s v="United States"/>
    <s v="New York City"/>
    <x v="15"/>
    <n v="10009"/>
    <x v="3"/>
    <s v="TEC-PH-10000526"/>
    <x v="2"/>
    <x v="7"/>
    <s v="Vtech CS6719"/>
    <n v="287.97000000000003"/>
    <n v="3"/>
    <n v="0"/>
    <n v="80.631600000000006"/>
  </r>
  <r>
    <n v="5131"/>
    <x v="2538"/>
    <x v="2"/>
    <x v="80"/>
    <d v="2011-09-14T00:00:00"/>
    <s v="Same Day"/>
    <s v="DM-13015"/>
    <s v="Darrin Martin"/>
    <x v="0"/>
    <s v="United States"/>
    <s v="New York City"/>
    <x v="15"/>
    <n v="10009"/>
    <x v="3"/>
    <s v="OFF-PA-10000213"/>
    <x v="1"/>
    <x v="10"/>
    <s v="Xerox 198"/>
    <n v="44.82"/>
    <n v="9"/>
    <n v="0"/>
    <n v="21.065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
    <n v="3"/>
    <n v="0.2"/>
    <n v="37.791600000000003"/>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12-01T00:00:00"/>
    <s v="Standard Class"/>
    <s v="FG-14260"/>
    <s v="Frank Gastineau"/>
    <x v="2"/>
    <s v="United States"/>
    <s v="New York City"/>
    <x v="15"/>
    <n v="10009"/>
    <x v="3"/>
    <s v="OFF-BI-10003364"/>
    <x v="1"/>
    <x v="8"/>
    <s v="Binding Machine Supplies"/>
    <n v="93.343999999999994"/>
    <n v="4"/>
    <n v="0.2"/>
    <n v="32.670400000000001"/>
  </r>
  <r>
    <n v="5136"/>
    <x v="2542"/>
    <x v="0"/>
    <x v="248"/>
    <d v="2013-10-29T00:00:00"/>
    <s v="Standard Class"/>
    <s v="AB-10255"/>
    <s v="Alejandro Ballentine"/>
    <x v="2"/>
    <s v="United States"/>
    <s v="Seattle"/>
    <x v="4"/>
    <n v="98103"/>
    <x v="1"/>
    <s v="OFF-FA-10002983"/>
    <x v="1"/>
    <x v="13"/>
    <s v="Advantus SlideClip Paper Clips"/>
    <n v="17.05"/>
    <n v="5"/>
    <n v="0"/>
    <n v="8.1839999999999993"/>
  </r>
  <r>
    <n v="5137"/>
    <x v="2543"/>
    <x v="1"/>
    <x v="639"/>
    <d v="2012-12-19T00:00:00"/>
    <s v="Standard Class"/>
    <s v="RD-19480"/>
    <s v="Rick Duston"/>
    <x v="0"/>
    <s v="United States"/>
    <s v="San Diego"/>
    <x v="1"/>
    <n v="92105"/>
    <x v="1"/>
    <s v="OFF-BI-10002432"/>
    <x v="1"/>
    <x v="8"/>
    <s v="Wilson Jones Standard D-Ring Binders"/>
    <n v="8.0960000000000001"/>
    <n v="2"/>
    <n v="0.2"/>
    <n v="2.7324000000000002"/>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4-06T00:00:00"/>
    <s v="Standard Class"/>
    <s v="FP-14320"/>
    <s v="Frank Preis"/>
    <x v="0"/>
    <s v="United States"/>
    <s v="New York City"/>
    <x v="15"/>
    <n v="10009"/>
    <x v="3"/>
    <s v="OFF-SU-10000946"/>
    <x v="1"/>
    <x v="14"/>
    <s v="Staples"/>
    <n v="63.84"/>
    <n v="8"/>
    <n v="0"/>
    <n v="18.5136"/>
  </r>
  <r>
    <n v="5144"/>
    <x v="2547"/>
    <x v="0"/>
    <x v="178"/>
    <d v="2013-04-06T00:00:00"/>
    <s v="Standard Class"/>
    <s v="FP-14320"/>
    <s v="Frank Preis"/>
    <x v="0"/>
    <s v="United States"/>
    <s v="New York City"/>
    <x v="15"/>
    <n v="10009"/>
    <x v="3"/>
    <s v="OFF-BI-10004140"/>
    <x v="1"/>
    <x v="8"/>
    <s v="Avery Non-Stick Binders"/>
    <n v="3.5920000000000001"/>
    <n v="1"/>
    <n v="0.2"/>
    <n v="1.1225000000000001"/>
  </r>
  <r>
    <n v="5145"/>
    <x v="2548"/>
    <x v="3"/>
    <x v="62"/>
    <d v="2014-02-08T00:00:00"/>
    <s v="Standard Class"/>
    <s v="JL-15835"/>
    <s v="John Lee"/>
    <x v="0"/>
    <s v="United States"/>
    <s v="Los Angeles"/>
    <x v="1"/>
    <n v="90045"/>
    <x v="1"/>
    <s v="FUR-FU-10003039"/>
    <x v="0"/>
    <x v="5"/>
    <s v="Howard Miller 11-1/2&quot; Diameter Grantwood Wall Clock"/>
    <n v="86.26"/>
    <n v="2"/>
    <n v="0"/>
    <n v="29.328399999999998"/>
  </r>
  <r>
    <n v="5146"/>
    <x v="2548"/>
    <x v="3"/>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d v="2011-06-21T00:00:00"/>
    <s v="Same Day"/>
    <s v="JG-15160"/>
    <s v="James Galang"/>
    <x v="0"/>
    <s v="United States"/>
    <s v="Long Beach"/>
    <x v="15"/>
    <n v="11561"/>
    <x v="3"/>
    <s v="TEC-PH-10001578"/>
    <x v="2"/>
    <x v="7"/>
    <s v="Polycom SoundStation2 EX Conference phone"/>
    <n v="1214.8499999999999"/>
    <n v="3"/>
    <n v="0"/>
    <n v="352.30650000000003"/>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
    <n v="5"/>
    <n v="0"/>
    <n v="10.374000000000001"/>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39999999999"/>
    <n v="2"/>
    <n v="0.2"/>
    <n v="125.19799999999999"/>
  </r>
  <r>
    <n v="5158"/>
    <x v="2555"/>
    <x v="3"/>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160"/>
    <d v="2014-07-05T00:00:00"/>
    <s v="Second Class"/>
    <s v="GH-14410"/>
    <s v="Gary Hansen"/>
    <x v="2"/>
    <s v="United States"/>
    <s v="Chicago"/>
    <x v="10"/>
    <n v="60653"/>
    <x v="2"/>
    <s v="FUR-FU-10003799"/>
    <x v="0"/>
    <x v="5"/>
    <s v="Seth Thomas 13 1/2&quot; Wall Clock"/>
    <n v="14.224"/>
    <n v="2"/>
    <n v="0.6"/>
    <n v="-10.3124"/>
  </r>
  <r>
    <n v="5160"/>
    <x v="2556"/>
    <x v="1"/>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662"/>
    <d v="2012-10-30T00:00:00"/>
    <s v="Second Class"/>
    <s v="AG-10495"/>
    <s v="Andrew Gjertsen"/>
    <x v="1"/>
    <s v="United States"/>
    <s v="Peoria"/>
    <x v="16"/>
    <n v="85345"/>
    <x v="1"/>
    <s v="TEC-PH-10001527"/>
    <x v="2"/>
    <x v="7"/>
    <s v="Plantronics MX500i Earset"/>
    <n v="68.72"/>
    <n v="2"/>
    <n v="0.2"/>
    <n v="-14.603"/>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600000000002"/>
  </r>
  <r>
    <n v="5164"/>
    <x v="2559"/>
    <x v="1"/>
    <x v="380"/>
    <d v="2012-07-11T00:00:00"/>
    <s v="Standard Class"/>
    <s v="SJ-20215"/>
    <s v="Sarah Jordon"/>
    <x v="0"/>
    <s v="United States"/>
    <s v="Pasadena"/>
    <x v="1"/>
    <n v="91104"/>
    <x v="1"/>
    <s v="FUR-CH-10003968"/>
    <x v="0"/>
    <x v="1"/>
    <s v="Novimex Turbo Task Chair"/>
    <n v="170.352"/>
    <n v="3"/>
    <n v="0.2"/>
    <n v="-17.0352"/>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96"/>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4000000000005"/>
    <n v="3"/>
    <n v="0"/>
    <n v="112.788"/>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9"/>
  </r>
  <r>
    <n v="5171"/>
    <x v="2561"/>
    <x v="0"/>
    <x v="1022"/>
    <d v="2013-05-30T00:00:00"/>
    <s v="Second Class"/>
    <s v="LA-16780"/>
    <s v="Laura Armstrong"/>
    <x v="1"/>
    <s v="United States"/>
    <s v="Detroit"/>
    <x v="12"/>
    <n v="48205"/>
    <x v="2"/>
    <s v="FUR-CH-10002024"/>
    <x v="0"/>
    <x v="1"/>
    <s v="HON 5400 Series Task Chairs for Big and Tall"/>
    <n v="3504.9"/>
    <n v="5"/>
    <n v="0"/>
    <n v="700.98"/>
  </r>
  <r>
    <n v="5172"/>
    <x v="2561"/>
    <x v="0"/>
    <x v="1022"/>
    <d v="2013-05-30T00:00:00"/>
    <s v="Second Class"/>
    <s v="LA-16780"/>
    <s v="Laura Armstrong"/>
    <x v="1"/>
    <s v="United States"/>
    <s v="Detroit"/>
    <x v="12"/>
    <n v="48205"/>
    <x v="2"/>
    <s v="OFF-PA-10001790"/>
    <x v="1"/>
    <x v="10"/>
    <s v="Xerox 1910"/>
    <n v="144.12"/>
    <n v="3"/>
    <n v="0"/>
    <n v="69.177599999999998"/>
  </r>
  <r>
    <n v="5173"/>
    <x v="2561"/>
    <x v="0"/>
    <x v="1022"/>
    <d v="2013-05-30T00:00:00"/>
    <s v="Second Class"/>
    <s v="LA-16780"/>
    <s v="Laura Armstrong"/>
    <x v="1"/>
    <s v="United States"/>
    <s v="Detroit"/>
    <x v="12"/>
    <n v="48205"/>
    <x v="2"/>
    <s v="OFF-PA-10000994"/>
    <x v="1"/>
    <x v="10"/>
    <s v="Xerox 1915"/>
    <n v="314.55"/>
    <n v="3"/>
    <n v="0"/>
    <n v="150.98400000000001"/>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20000000000001"/>
    <n v="2"/>
    <n v="0.8"/>
    <n v="-3.5224000000000002"/>
  </r>
  <r>
    <n v="5176"/>
    <x v="2563"/>
    <x v="3"/>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732"/>
    <d v="2013-11-09T00:00:00"/>
    <s v="First Class"/>
    <s v="JH-15985"/>
    <s v="Joseph Holt"/>
    <x v="0"/>
    <s v="United States"/>
    <s v="San Francisco"/>
    <x v="1"/>
    <n v="94109"/>
    <x v="1"/>
    <s v="OFF-BI-10002082"/>
    <x v="1"/>
    <x v="8"/>
    <s v="GBC Twin Loop Wire Binding Elements"/>
    <n v="53.247999999999998"/>
    <n v="2"/>
    <n v="0.2"/>
    <n v="19.968"/>
  </r>
  <r>
    <n v="5178"/>
    <x v="2565"/>
    <x v="0"/>
    <x v="482"/>
    <d v="2013-12-31T00:00:00"/>
    <s v="Standard Class"/>
    <s v="AJ-10795"/>
    <s v="Anthony Johnson"/>
    <x v="1"/>
    <s v="United States"/>
    <s v="New York City"/>
    <x v="15"/>
    <n v="10024"/>
    <x v="3"/>
    <s v="OFF-BI-10004967"/>
    <x v="1"/>
    <x v="8"/>
    <s v="Round Ring Binders"/>
    <n v="4.992"/>
    <n v="3"/>
    <n v="0.2"/>
    <n v="1.6848000000000001"/>
  </r>
  <r>
    <n v="5179"/>
    <x v="2566"/>
    <x v="1"/>
    <x v="657"/>
    <d v="2012-04-19T00:00:00"/>
    <s v="Standard Class"/>
    <s v="BT-11395"/>
    <s v="Bill Tyler"/>
    <x v="1"/>
    <s v="United States"/>
    <s v="Los Angeles"/>
    <x v="1"/>
    <n v="90036"/>
    <x v="1"/>
    <s v="FUR-FU-10004973"/>
    <x v="0"/>
    <x v="5"/>
    <s v="Flat Face Poster Frame"/>
    <n v="37.68"/>
    <n v="2"/>
    <n v="0"/>
    <n v="15.8256"/>
  </r>
  <r>
    <n v="5180"/>
    <x v="2566"/>
    <x v="1"/>
    <x v="657"/>
    <d v="2012-04-19T00:00:00"/>
    <s v="Standard Class"/>
    <s v="BT-11395"/>
    <s v="Bill Tyler"/>
    <x v="1"/>
    <s v="United States"/>
    <s v="Los Angeles"/>
    <x v="1"/>
    <n v="90036"/>
    <x v="1"/>
    <s v="TEC-PH-10003645"/>
    <x v="2"/>
    <x v="7"/>
    <s v="Aastra 57i VoIP phone"/>
    <n v="258.57600000000002"/>
    <n v="2"/>
    <n v="0.2"/>
    <n v="19.3932"/>
  </r>
  <r>
    <n v="5181"/>
    <x v="2566"/>
    <x v="1"/>
    <x v="657"/>
    <d v="2012-04-19T00:00:00"/>
    <s v="Standard Class"/>
    <s v="BT-11395"/>
    <s v="Bill Tyler"/>
    <x v="1"/>
    <s v="United States"/>
    <s v="Los Angeles"/>
    <x v="1"/>
    <n v="90036"/>
    <x v="1"/>
    <s v="OFF-AP-10004980"/>
    <x v="1"/>
    <x v="9"/>
    <s v="3M Replacement Filter for Office Air Cleaner for 20' x 33' Room"/>
    <n v="75.84"/>
    <n v="2"/>
    <n v="0"/>
    <n v="29.5776"/>
  </r>
  <r>
    <n v="5182"/>
    <x v="2567"/>
    <x v="3"/>
    <x v="510"/>
    <d v="2014-09-16T00:00:00"/>
    <s v="First Class"/>
    <s v="DJ-13510"/>
    <s v="Don Jones"/>
    <x v="1"/>
    <s v="United States"/>
    <s v="Woonsocket"/>
    <x v="34"/>
    <n v="2895"/>
    <x v="3"/>
    <s v="OFF-PA-10003797"/>
    <x v="1"/>
    <x v="10"/>
    <s v="Xerox 209"/>
    <n v="45.36"/>
    <n v="7"/>
    <n v="0"/>
    <n v="21.7728"/>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599999999998"/>
  </r>
  <r>
    <n v="5187"/>
    <x v="2570"/>
    <x v="1"/>
    <x v="154"/>
    <d v="2012-12-03T00:00:00"/>
    <s v="Standard Class"/>
    <s v="EH-14125"/>
    <s v="Eugene Hildebrand"/>
    <x v="2"/>
    <s v="United States"/>
    <s v="Philadelphia"/>
    <x v="9"/>
    <n v="19140"/>
    <x v="3"/>
    <s v="TEC-PH-10002789"/>
    <x v="2"/>
    <x v="7"/>
    <s v="LG Exalt"/>
    <n v="748.75199999999995"/>
    <n v="8"/>
    <n v="0.4"/>
    <n v="-162.2296"/>
  </r>
  <r>
    <n v="5188"/>
    <x v="2571"/>
    <x v="1"/>
    <x v="1023"/>
    <d v="2012-09-18T00:00:00"/>
    <s v="Standard Class"/>
    <s v="ZC-21910"/>
    <s v="Zuschuss Carroll"/>
    <x v="0"/>
    <s v="United States"/>
    <s v="Columbus"/>
    <x v="14"/>
    <n v="47201"/>
    <x v="2"/>
    <s v="TEC-AC-10001314"/>
    <x v="2"/>
    <x v="11"/>
    <s v="Case Logic 2.4GHz Wireless Keyboard"/>
    <n v="199.96"/>
    <n v="4"/>
    <n v="0"/>
    <n v="15.9968"/>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6"/>
    <n v="5"/>
    <n v="0"/>
    <n v="43.735999999999997"/>
  </r>
  <r>
    <n v="5194"/>
    <x v="2574"/>
    <x v="2"/>
    <x v="683"/>
    <d v="2011-12-01T00:00:00"/>
    <s v="Second Class"/>
    <s v="CS-12250"/>
    <s v="Chris Selesnick"/>
    <x v="1"/>
    <s v="United States"/>
    <s v="Columbia"/>
    <x v="20"/>
    <n v="29203"/>
    <x v="0"/>
    <s v="OFF-PA-10001363"/>
    <x v="1"/>
    <x v="10"/>
    <s v="Xerox 1933"/>
    <n v="85.96"/>
    <n v="7"/>
    <n v="0"/>
    <n v="40.401200000000003"/>
  </r>
  <r>
    <n v="5195"/>
    <x v="2574"/>
    <x v="2"/>
    <x v="683"/>
    <d v="2011-12-01T00:00:00"/>
    <s v="Second Class"/>
    <s v="CS-12250"/>
    <s v="Chris Selesnick"/>
    <x v="1"/>
    <s v="United States"/>
    <s v="Columbia"/>
    <x v="20"/>
    <n v="29203"/>
    <x v="0"/>
    <s v="OFF-AR-10004757"/>
    <x v="1"/>
    <x v="6"/>
    <s v="Crayola Colored Pencils"/>
    <n v="13.12"/>
    <n v="4"/>
    <n v="0"/>
    <n v="4.3296000000000001"/>
  </r>
  <r>
    <n v="5196"/>
    <x v="2574"/>
    <x v="2"/>
    <x v="683"/>
    <d v="2011-12-01T00:00:00"/>
    <s v="Second Class"/>
    <s v="CS-12250"/>
    <s v="Chris Selesnick"/>
    <x v="1"/>
    <s v="United States"/>
    <s v="Columbia"/>
    <x v="20"/>
    <n v="29203"/>
    <x v="0"/>
    <s v="OFF-BI-10000309"/>
    <x v="1"/>
    <x v="8"/>
    <s v="GBC Twin Loop Wire Binding Elements, 9/16&quot; Spine, Black"/>
    <n v="45.66"/>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
    <n v="3"/>
    <n v="0.2"/>
    <n v="32.398200000000003"/>
  </r>
  <r>
    <n v="5202"/>
    <x v="2576"/>
    <x v="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762"/>
    <d v="2012-08-19T00:00:00"/>
    <s v="Standard Class"/>
    <s v="RE-19450"/>
    <s v="Richard Eichhorn"/>
    <x v="0"/>
    <s v="United States"/>
    <s v="Oakland"/>
    <x v="1"/>
    <n v="94601"/>
    <x v="1"/>
    <s v="FUR-FU-10004018"/>
    <x v="0"/>
    <x v="5"/>
    <s v="Tensor Computer Mounted Lamp"/>
    <n v="104.23"/>
    <n v="7"/>
    <n v="0"/>
    <n v="28.142099999999999"/>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
    <n v="5"/>
    <n v="0"/>
    <n v="14.16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
  </r>
  <r>
    <n v="5212"/>
    <x v="2580"/>
    <x v="1"/>
    <x v="793"/>
    <d v="2012-05-16T00:00:00"/>
    <s v="Second Class"/>
    <s v="AZ-10750"/>
    <s v="Annie Zypern"/>
    <x v="0"/>
    <s v="United States"/>
    <s v="New York City"/>
    <x v="15"/>
    <n v="10024"/>
    <x v="3"/>
    <s v="OFF-ST-10004258"/>
    <x v="1"/>
    <x v="4"/>
    <s v="Portable Personal File Box"/>
    <n v="36.630000000000003"/>
    <n v="3"/>
    <n v="0"/>
    <n v="9.8901000000000003"/>
  </r>
  <r>
    <n v="5213"/>
    <x v="2581"/>
    <x v="0"/>
    <x v="182"/>
    <d v="2013-09-27T00:00:00"/>
    <s v="Same Day"/>
    <s v="CM-12445"/>
    <s v="Chuck Magee"/>
    <x v="0"/>
    <s v="United States"/>
    <s v="Redlands"/>
    <x v="1"/>
    <n v="92374"/>
    <x v="1"/>
    <s v="OFF-ST-10004507"/>
    <x v="1"/>
    <x v="4"/>
    <s v="Advantus Rolling Storage Box"/>
    <n v="51.45"/>
    <n v="3"/>
    <n v="0"/>
    <n v="13.891500000000001"/>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
  </r>
  <r>
    <n v="5216"/>
    <x v="2581"/>
    <x v="0"/>
    <x v="182"/>
    <d v="2013-09-27T00:00:00"/>
    <s v="Same Day"/>
    <s v="CM-12445"/>
    <s v="Chuck Magee"/>
    <x v="0"/>
    <s v="United States"/>
    <s v="Redlands"/>
    <x v="1"/>
    <n v="92374"/>
    <x v="1"/>
    <s v="OFF-PA-10001667"/>
    <x v="1"/>
    <x v="10"/>
    <s v="Great White Multi-Use Recycled Paper (20Lb. and 84 Bright)"/>
    <n v="29.9"/>
    <n v="5"/>
    <n v="0"/>
    <n v="13.455"/>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400000000003"/>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80000000001"/>
  </r>
  <r>
    <n v="5223"/>
    <x v="2587"/>
    <x v="3"/>
    <x v="796"/>
    <d v="2014-05-23T00:00:00"/>
    <s v="Second Class"/>
    <s v="PP-18955"/>
    <s v="Paul Prost"/>
    <x v="2"/>
    <s v="United States"/>
    <s v="Springfield"/>
    <x v="25"/>
    <n v="65807"/>
    <x v="2"/>
    <s v="TEC-PH-10003555"/>
    <x v="2"/>
    <x v="7"/>
    <s v="Motorola HK250 Universal Bluetooth Headset"/>
    <n v="114.95"/>
    <n v="5"/>
    <n v="0"/>
    <n v="2.2989999999999999"/>
  </r>
  <r>
    <n v="5224"/>
    <x v="2587"/>
    <x v="3"/>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498"/>
    <d v="2014-03-23T00:00:00"/>
    <s v="Second Class"/>
    <s v="SA-20830"/>
    <s v="Sue Ann Reed"/>
    <x v="0"/>
    <s v="United States"/>
    <s v="Fresno"/>
    <x v="1"/>
    <n v="93727"/>
    <x v="1"/>
    <s v="FUR-TA-10001095"/>
    <x v="0"/>
    <x v="3"/>
    <s v="Chromcraft Round Conference Tables"/>
    <n v="697.16"/>
    <n v="5"/>
    <n v="0.2"/>
    <n v="8.7144999999999992"/>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1000000000002"/>
  </r>
  <r>
    <n v="5236"/>
    <x v="2594"/>
    <x v="0"/>
    <x v="258"/>
    <d v="2013-11-23T00:00:00"/>
    <s v="First Class"/>
    <s v="TT-21265"/>
    <s v="Tim Taslimi"/>
    <x v="1"/>
    <s v="United States"/>
    <s v="Indianapolis"/>
    <x v="14"/>
    <n v="46203"/>
    <x v="2"/>
    <s v="OFF-AP-10001947"/>
    <x v="1"/>
    <x v="9"/>
    <s v="Acco 6 Outlet Guardian Premium Plus Surge Suppressor"/>
    <n v="54.96"/>
    <n v="3"/>
    <n v="0"/>
    <n v="15.9384"/>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108"/>
    <d v="2013-09-18T00:00:00"/>
    <s v="Standard Class"/>
    <s v="EB-14110"/>
    <s v="Eugene Barchas"/>
    <x v="0"/>
    <s v="United States"/>
    <s v="San Jose"/>
    <x v="1"/>
    <n v="95123"/>
    <x v="1"/>
    <s v="OFF-BI-10001658"/>
    <x v="1"/>
    <x v="8"/>
    <s v="GBC Standard Therm-A-Bind Covers"/>
    <n v="39.872"/>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80000000000001"/>
    <n v="3"/>
    <n v="0.8"/>
    <n v="-5.6406000000000001"/>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
    <n v="2"/>
    <n v="0.2"/>
    <n v="15.3522"/>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2000000000002"/>
  </r>
  <r>
    <n v="5251"/>
    <x v="2604"/>
    <x v="0"/>
    <x v="939"/>
    <d v="2013-12-19T00:00:00"/>
    <s v="Standard Class"/>
    <s v="EC-14050"/>
    <s v="Erin Creighton"/>
    <x v="0"/>
    <s v="United States"/>
    <s v="Columbus"/>
    <x v="32"/>
    <n v="31907"/>
    <x v="0"/>
    <s v="TEC-AC-10001314"/>
    <x v="2"/>
    <x v="11"/>
    <s v="Case Logic 2.4GHz Wireless Keyboard"/>
    <n v="249.95"/>
    <n v="5"/>
    <n v="0"/>
    <n v="19.995999999999999"/>
  </r>
  <r>
    <n v="5252"/>
    <x v="2604"/>
    <x v="0"/>
    <x v="939"/>
    <d v="2013-12-19T00:00:00"/>
    <s v="Standard Class"/>
    <s v="EC-14050"/>
    <s v="Erin Creighton"/>
    <x v="0"/>
    <s v="United States"/>
    <s v="Columbus"/>
    <x v="32"/>
    <n v="31907"/>
    <x v="0"/>
    <s v="OFF-PA-10004438"/>
    <x v="1"/>
    <x v="10"/>
    <s v="Xerox 1907"/>
    <n v="49.12"/>
    <n v="4"/>
    <n v="0"/>
    <n v="23.086400000000001"/>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03-11T00:00:00"/>
    <s v="Second Class"/>
    <s v="NP-18685"/>
    <s v="Nora Pelletier"/>
    <x v="2"/>
    <s v="United States"/>
    <s v="Des Moines"/>
    <x v="4"/>
    <n v="98198"/>
    <x v="1"/>
    <s v="OFF-BI-10004224"/>
    <x v="1"/>
    <x v="8"/>
    <s v="Catalog Binders with Expanding Posts"/>
    <n v="107.648"/>
    <n v="2"/>
    <n v="0.2"/>
    <n v="33.64"/>
  </r>
  <r>
    <n v="5255"/>
    <x v="2607"/>
    <x v="1"/>
    <x v="616"/>
    <d v="2012-03-07T00:00:00"/>
    <s v="Second Class"/>
    <s v="AH-10195"/>
    <s v="Alan Haines"/>
    <x v="1"/>
    <s v="United States"/>
    <s v="Bethlehem"/>
    <x v="9"/>
    <n v="18018"/>
    <x v="3"/>
    <s v="FUR-CH-10002647"/>
    <x v="0"/>
    <x v="1"/>
    <s v="Situations Contoured Folding Chairs, 4/Set"/>
    <n v="99.372"/>
    <n v="2"/>
    <n v="0.3"/>
    <n v="-7.0979999999999999"/>
  </r>
  <r>
    <n v="5256"/>
    <x v="2607"/>
    <x v="1"/>
    <x v="616"/>
    <d v="2012-03-07T00:00:00"/>
    <s v="Second Class"/>
    <s v="AH-10195"/>
    <s v="Alan Haines"/>
    <x v="1"/>
    <s v="United States"/>
    <s v="Bethlehem"/>
    <x v="9"/>
    <n v="18018"/>
    <x v="3"/>
    <s v="FUR-FU-10003247"/>
    <x v="0"/>
    <x v="5"/>
    <s v="36X48 HARDFLOOR CHAIRMAT"/>
    <n v="33.567999999999998"/>
    <n v="2"/>
    <n v="0.2"/>
    <n v="-5.4547999999999996"/>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179"/>
    <d v="2014-10-27T00:00:00"/>
    <s v="Standard Class"/>
    <s v="MA-17560"/>
    <s v="Matt Abelman"/>
    <x v="2"/>
    <s v="United States"/>
    <s v="Philadelphia"/>
    <x v="9"/>
    <n v="19120"/>
    <x v="3"/>
    <s v="OFF-PA-10000176"/>
    <x v="1"/>
    <x v="10"/>
    <s v="Xerox 1887"/>
    <n v="45.527999999999999"/>
    <n v="3"/>
    <n v="0.2"/>
    <n v="15.934799999999999"/>
  </r>
  <r>
    <n v="5261"/>
    <x v="2612"/>
    <x v="2"/>
    <x v="557"/>
    <d v="2011-09-10T00:00:00"/>
    <s v="First Class"/>
    <s v="SZ-20035"/>
    <s v="Sam Zeldin"/>
    <x v="2"/>
    <s v="United States"/>
    <s v="Houston"/>
    <x v="5"/>
    <n v="77036"/>
    <x v="2"/>
    <s v="TEC-PH-10000675"/>
    <x v="2"/>
    <x v="7"/>
    <s v="Panasonic KX TS3282B Corded phone"/>
    <n v="196.77600000000001"/>
    <n v="3"/>
    <n v="0.2"/>
    <n v="14.7582"/>
  </r>
  <r>
    <n v="5262"/>
    <x v="2612"/>
    <x v="2"/>
    <x v="557"/>
    <d v="2011-09-10T00:00:00"/>
    <s v="First Class"/>
    <s v="SZ-20035"/>
    <s v="Sam Zeldin"/>
    <x v="2"/>
    <s v="United States"/>
    <s v="Houston"/>
    <x v="5"/>
    <n v="77036"/>
    <x v="2"/>
    <s v="OFF-BI-10000050"/>
    <x v="1"/>
    <x v="8"/>
    <s v="Angle-D Binders with Locking Rings, Label Holders"/>
    <n v="2.92"/>
    <n v="2"/>
    <n v="0.8"/>
    <n v="-4.8179999999999996"/>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09-10T00:00:00"/>
    <s v="First Class"/>
    <s v="SZ-20035"/>
    <s v="Sam Zeldin"/>
    <x v="2"/>
    <s v="United States"/>
    <s v="Houston"/>
    <x v="5"/>
    <n v="77036"/>
    <x v="2"/>
    <s v="TEC-AC-10002718"/>
    <x v="2"/>
    <x v="11"/>
    <s v="Belkin Standard 104 key USB Keyboard"/>
    <n v="46.688000000000002"/>
    <n v="4"/>
    <n v="0.2"/>
    <n v="-2.9180000000000001"/>
  </r>
  <r>
    <n v="5265"/>
    <x v="2612"/>
    <x v="2"/>
    <x v="557"/>
    <d v="2011-09-10T00:00:00"/>
    <s v="First Class"/>
    <s v="SZ-20035"/>
    <s v="Sam Zeldin"/>
    <x v="2"/>
    <s v="United States"/>
    <s v="Houston"/>
    <x v="5"/>
    <n v="77036"/>
    <x v="2"/>
    <s v="OFF-AR-10003179"/>
    <x v="1"/>
    <x v="6"/>
    <s v="Dixon Ticonderoga Core-Lock Colored Pencils"/>
    <n v="21.864000000000001"/>
    <n v="3"/>
    <n v="0.2"/>
    <n v="3.5529000000000002"/>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9"/>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6"/>
    <n v="5"/>
    <n v="0"/>
    <n v="113.848"/>
  </r>
  <r>
    <n v="5272"/>
    <x v="2616"/>
    <x v="3"/>
    <x v="1034"/>
    <d v="2014-01-17T00:00:00"/>
    <s v="Same Day"/>
    <s v="JO-15145"/>
    <s v="Jack O'Briant"/>
    <x v="1"/>
    <s v="United States"/>
    <s v="Los Angeles"/>
    <x v="1"/>
    <n v="90008"/>
    <x v="1"/>
    <s v="FUR-FU-10001487"/>
    <x v="0"/>
    <x v="5"/>
    <s v="Eldon Expressions Wood and Plastic Desk Accessories, Cherry Wood"/>
    <n v="27.92"/>
    <n v="4"/>
    <n v="0"/>
    <n v="8.096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491"/>
    <d v="2013-11-30T00:00:00"/>
    <s v="First Class"/>
    <s v="PA-19060"/>
    <s v="Pete Armstrong"/>
    <x v="2"/>
    <s v="United States"/>
    <s v="Miami"/>
    <x v="2"/>
    <n v="33142"/>
    <x v="0"/>
    <s v="OFF-BI-10000145"/>
    <x v="1"/>
    <x v="8"/>
    <s v="Zipper Ring Binder Pockets"/>
    <n v="3.7440000000000002"/>
    <n v="4"/>
    <n v="0.7"/>
    <n v="-2.6208"/>
  </r>
  <r>
    <n v="5275"/>
    <x v="2618"/>
    <x v="1"/>
    <x v="209"/>
    <d v="2012-11-09T00:00:00"/>
    <s v="Second Class"/>
    <s v="SV-20785"/>
    <s v="Stewart Visinsky"/>
    <x v="0"/>
    <s v="United States"/>
    <s v="Burlington"/>
    <x v="42"/>
    <n v="5408"/>
    <x v="3"/>
    <s v="FUR-CH-10000595"/>
    <x v="0"/>
    <x v="1"/>
    <s v="Safco Contoured Stacking Chairs"/>
    <n v="715.2"/>
    <n v="3"/>
    <n v="0"/>
    <n v="178.8"/>
  </r>
  <r>
    <n v="5276"/>
    <x v="2619"/>
    <x v="3"/>
    <x v="817"/>
    <d v="2014-12-21T00:00:00"/>
    <s v="Standard Class"/>
    <s v="KL-16555"/>
    <s v="Kelly Lampkin"/>
    <x v="1"/>
    <s v="United States"/>
    <s v="Fayetteville"/>
    <x v="36"/>
    <n v="72701"/>
    <x v="0"/>
    <s v="TEC-AC-10004469"/>
    <x v="2"/>
    <x v="11"/>
    <s v="Microsoft Sculpt Comfort Mouse"/>
    <n v="159.80000000000001"/>
    <n v="4"/>
    <n v="0"/>
    <n v="70.311999999999998"/>
  </r>
  <r>
    <n v="5277"/>
    <x v="2619"/>
    <x v="3"/>
    <x v="817"/>
    <d v="2014-12-21T00:00:00"/>
    <s v="Standard Class"/>
    <s v="KL-16555"/>
    <s v="Kelly Lampkin"/>
    <x v="1"/>
    <s v="United States"/>
    <s v="Fayetteville"/>
    <x v="36"/>
    <n v="72701"/>
    <x v="0"/>
    <s v="TEC-AC-10003038"/>
    <x v="2"/>
    <x v="11"/>
    <s v="Kingston Digital DataTraveler 16GB USB 2.0"/>
    <n v="44.75"/>
    <n v="5"/>
    <n v="0"/>
    <n v="8.5024999999999995"/>
  </r>
  <r>
    <n v="5278"/>
    <x v="2620"/>
    <x v="2"/>
    <x v="103"/>
    <d v="2011-09-17T00:00:00"/>
    <s v="Standard Class"/>
    <s v="BC-11125"/>
    <s v="Becky Castell"/>
    <x v="2"/>
    <s v="United States"/>
    <s v="Odessa"/>
    <x v="5"/>
    <n v="79762"/>
    <x v="2"/>
    <s v="FUR-CH-10004698"/>
    <x v="0"/>
    <x v="1"/>
    <s v="Padded Folding Chairs, Black, 4/Carton"/>
    <n v="340.11599999999999"/>
    <n v="6"/>
    <n v="0.3"/>
    <n v="-9.7175999999999991"/>
  </r>
  <r>
    <n v="5279"/>
    <x v="2621"/>
    <x v="2"/>
    <x v="1035"/>
    <d v="2011-12-13T00:00:00"/>
    <s v="Standard Class"/>
    <s v="PO-18850"/>
    <s v="Patrick O'Brill"/>
    <x v="0"/>
    <s v="United States"/>
    <s v="Virginia Beach"/>
    <x v="17"/>
    <n v="23464"/>
    <x v="0"/>
    <s v="OFF-PA-10003641"/>
    <x v="1"/>
    <x v="10"/>
    <s v="Xerox 1909"/>
    <n v="105.52"/>
    <n v="4"/>
    <n v="0"/>
    <n v="48.539200000000001"/>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5-07T00:00:00"/>
    <s v="First Class"/>
    <s v="LH-17020"/>
    <s v="Lisa Hazard"/>
    <x v="0"/>
    <s v="United States"/>
    <s v="Louisville"/>
    <x v="22"/>
    <n v="80027"/>
    <x v="1"/>
    <s v="OFF-EN-10002600"/>
    <x v="1"/>
    <x v="12"/>
    <s v="Redi-Strip #10 Envelopes, 4 1/8 x 9 1/2"/>
    <n v="21.24"/>
    <n v="9"/>
    <n v="0.2"/>
    <n v="7.4340000000000002"/>
  </r>
  <r>
    <n v="5287"/>
    <x v="2626"/>
    <x v="3"/>
    <x v="1024"/>
    <d v="2014-05-07T00:00:00"/>
    <s v="First Class"/>
    <s v="LH-17020"/>
    <s v="Lisa Hazard"/>
    <x v="0"/>
    <s v="United States"/>
    <s v="Louisville"/>
    <x v="22"/>
    <n v="80027"/>
    <x v="1"/>
    <s v="OFF-BI-10003274"/>
    <x v="1"/>
    <x v="8"/>
    <s v="Avery Durable Slant Ring Binders, No Labels"/>
    <n v="9.5519999999999996"/>
    <n v="8"/>
    <n v="0.7"/>
    <n v="-7.3231999999999999"/>
  </r>
  <r>
    <n v="5288"/>
    <x v="2626"/>
    <x v="3"/>
    <x v="1024"/>
    <d v="2014-05-07T00:00:00"/>
    <s v="First Class"/>
    <s v="LH-17020"/>
    <s v="Lisa Hazard"/>
    <x v="0"/>
    <s v="United States"/>
    <s v="Louisville"/>
    <x v="22"/>
    <n v="80027"/>
    <x v="1"/>
    <s v="FUR-BO-10004467"/>
    <x v="0"/>
    <x v="0"/>
    <s v="Bestar Classic Bookcase"/>
    <n v="89.991"/>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7"/>
    <n v="5"/>
    <n v="0.3"/>
    <n v="-13.81"/>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
  </r>
  <r>
    <n v="5295"/>
    <x v="2631"/>
    <x v="3"/>
    <x v="733"/>
    <d v="2014-08-20T00:00:00"/>
    <s v="Standard Class"/>
    <s v="BO-11350"/>
    <s v="Bill Overfelt"/>
    <x v="1"/>
    <s v="United States"/>
    <s v="Roseville"/>
    <x v="11"/>
    <n v="55113"/>
    <x v="2"/>
    <s v="OFF-LA-10000305"/>
    <x v="1"/>
    <x v="2"/>
    <s v="Avery 495"/>
    <n v="50.4"/>
    <n v="8"/>
    <n v="0"/>
    <n v="23.184000000000001"/>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2999999999998"/>
  </r>
  <r>
    <n v="5298"/>
    <x v="2633"/>
    <x v="3"/>
    <x v="944"/>
    <d v="2014-08-01T00:00:00"/>
    <s v="Standard Class"/>
    <s v="TM-21490"/>
    <s v="Tony Molinari"/>
    <x v="0"/>
    <s v="United States"/>
    <s v="Yonkers"/>
    <x v="15"/>
    <n v="10701"/>
    <x v="3"/>
    <s v="TEC-PH-10002660"/>
    <x v="2"/>
    <x v="7"/>
    <s v="Nortel Networks T7316 E Nt8 B27"/>
    <n v="543.91999999999996"/>
    <n v="8"/>
    <n v="0"/>
    <n v="135.97999999999999"/>
  </r>
  <r>
    <n v="5299"/>
    <x v="2634"/>
    <x v="0"/>
    <x v="713"/>
    <d v="2013-09-27T00:00:00"/>
    <s v="First Class"/>
    <s v="DV-13045"/>
    <s v="Darrin Van Huff"/>
    <x v="1"/>
    <s v="United States"/>
    <s v="San Diego"/>
    <x v="1"/>
    <n v="92037"/>
    <x v="1"/>
    <s v="OFF-EN-10001509"/>
    <x v="1"/>
    <x v="12"/>
    <s v="Poly String Tie Envelopes"/>
    <n v="4.08"/>
    <n v="2"/>
    <n v="0"/>
    <n v="1.9176"/>
  </r>
  <r>
    <n v="5300"/>
    <x v="2634"/>
    <x v="0"/>
    <x v="713"/>
    <d v="2013-09-27T00:00:00"/>
    <s v="First Class"/>
    <s v="DV-13045"/>
    <s v="Darrin Van Huff"/>
    <x v="1"/>
    <s v="United States"/>
    <s v="San Diego"/>
    <x v="1"/>
    <n v="92037"/>
    <x v="1"/>
    <s v="OFF-LA-10003148"/>
    <x v="1"/>
    <x v="2"/>
    <s v="Avery 51"/>
    <n v="18.899999999999999"/>
    <n v="3"/>
    <n v="0"/>
    <n v="8.6940000000000008"/>
  </r>
  <r>
    <n v="5301"/>
    <x v="2635"/>
    <x v="0"/>
    <x v="198"/>
    <d v="2013-06-04T00:00:00"/>
    <s v="Standard Class"/>
    <s v="AH-10690"/>
    <s v="Anna Häberlin"/>
    <x v="1"/>
    <s v="United States"/>
    <s v="Springfield"/>
    <x v="17"/>
    <n v="22153"/>
    <x v="0"/>
    <s v="FUR-TA-10002645"/>
    <x v="0"/>
    <x v="3"/>
    <s v="Hon Rectangular Conference Tables"/>
    <n v="2275.5"/>
    <n v="10"/>
    <n v="0"/>
    <n v="386.83499999999998"/>
  </r>
  <r>
    <n v="5302"/>
    <x v="2635"/>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x v="2635"/>
    <x v="0"/>
    <x v="198"/>
    <d v="2013-06-04T00:00:00"/>
    <s v="Standard Class"/>
    <s v="AH-10690"/>
    <s v="Anna Häberlin"/>
    <x v="1"/>
    <s v="United States"/>
    <s v="Springfield"/>
    <x v="17"/>
    <n v="22153"/>
    <x v="0"/>
    <s v="OFF-LA-10001297"/>
    <x v="1"/>
    <x v="2"/>
    <s v="Avery 473"/>
    <n v="62.1"/>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158"/>
    <d v="2011-09-23T00:00:00"/>
    <s v="First Class"/>
    <s v="JS-15940"/>
    <s v="Joni Sundaresam"/>
    <x v="2"/>
    <s v="United States"/>
    <s v="Garland"/>
    <x v="5"/>
    <n v="75043"/>
    <x v="2"/>
    <s v="FUR-FU-10001546"/>
    <x v="0"/>
    <x v="5"/>
    <s v="Dana Swing-Arm Lamps"/>
    <n v="8.5440000000000005"/>
    <n v="2"/>
    <n v="0.6"/>
    <n v="-7.476"/>
  </r>
  <r>
    <n v="5306"/>
    <x v="2638"/>
    <x v="0"/>
    <x v="823"/>
    <d v="2013-02-26T00:00:00"/>
    <s v="Standard Class"/>
    <s v="BV-11245"/>
    <s v="Benjamin Venier"/>
    <x v="1"/>
    <s v="United States"/>
    <s v="Oceanside"/>
    <x v="15"/>
    <n v="11572"/>
    <x v="3"/>
    <s v="FUR-FU-10000629"/>
    <x v="0"/>
    <x v="5"/>
    <s v="9-3/4 Diameter Round Wall Clock"/>
    <n v="68.95"/>
    <n v="5"/>
    <n v="0"/>
    <n v="28.959"/>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823"/>
    <d v="2013-02-26T00:00:00"/>
    <s v="Standard Class"/>
    <s v="BV-11245"/>
    <s v="Benjamin Venier"/>
    <x v="1"/>
    <s v="United States"/>
    <s v="Oceanside"/>
    <x v="15"/>
    <n v="11572"/>
    <x v="3"/>
    <s v="TEC-PH-10002583"/>
    <x v="2"/>
    <x v="7"/>
    <s v="iOttie HLCRIO102 Car Mount"/>
    <n v="39.979999999999997"/>
    <n v="2"/>
    <n v="0"/>
    <n v="1.9990000000000001"/>
  </r>
  <r>
    <n v="5309"/>
    <x v="2639"/>
    <x v="3"/>
    <x v="123"/>
    <d v="2014-11-22T00:00:00"/>
    <s v="First Class"/>
    <s v="NC-18415"/>
    <s v="Nathan Cano"/>
    <x v="0"/>
    <s v="United States"/>
    <s v="Houston"/>
    <x v="5"/>
    <n v="77095"/>
    <x v="2"/>
    <s v="FUR-CH-10003774"/>
    <x v="0"/>
    <x v="1"/>
    <s v="Global Wood Trimmed Manager's Task Chair, Khaki"/>
    <n v="191.05799999999999"/>
    <n v="3"/>
    <n v="0.3"/>
    <n v="-46.399799999999999"/>
  </r>
  <r>
    <n v="5310"/>
    <x v="2639"/>
    <x v="3"/>
    <x v="123"/>
    <d v="2014-11-22T00:00:00"/>
    <s v="First Class"/>
    <s v="NC-18415"/>
    <s v="Nathan Cano"/>
    <x v="0"/>
    <s v="United States"/>
    <s v="Houston"/>
    <x v="5"/>
    <n v="77095"/>
    <x v="2"/>
    <s v="OFF-AR-10003876"/>
    <x v="1"/>
    <x v="6"/>
    <s v="Avery Hi-Liter GlideStik Fluorescent Highlighter, Yellow Ink"/>
    <n v="13.04"/>
    <n v="5"/>
    <n v="0.2"/>
    <n v="3.9119999999999999"/>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04"/>
    <d v="2014-05-06T00:00:00"/>
    <s v="Standard Class"/>
    <s v="DJ-13510"/>
    <s v="Don Jones"/>
    <x v="1"/>
    <s v="United States"/>
    <s v="San Francisco"/>
    <x v="1"/>
    <n v="94110"/>
    <x v="1"/>
    <s v="FUR-FU-10000222"/>
    <x v="0"/>
    <x v="5"/>
    <s v="Seth Thomas 16&quot; Steel Case Clock"/>
    <n v="64.959999999999994"/>
    <n v="2"/>
    <n v="0"/>
    <n v="21.436800000000002"/>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01"/>
  </r>
  <r>
    <n v="5317"/>
    <x v="2643"/>
    <x v="3"/>
    <x v="280"/>
    <d v="2014-10-06T00:00:00"/>
    <s v="First Class"/>
    <s v="Dp-13240"/>
    <s v="Dean percer"/>
    <x v="2"/>
    <s v="United States"/>
    <s v="Knoxville"/>
    <x v="18"/>
    <n v="37918"/>
    <x v="0"/>
    <s v="FUR-FU-10002364"/>
    <x v="0"/>
    <x v="5"/>
    <s v="Eldon Expressions Wood Desk Accessories, Oak"/>
    <n v="11.808"/>
    <n v="2"/>
    <n v="0.2"/>
    <n v="1.3284"/>
  </r>
  <r>
    <n v="5318"/>
    <x v="2643"/>
    <x v="3"/>
    <x v="280"/>
    <d v="2014-10-06T00:00:00"/>
    <s v="First Class"/>
    <s v="Dp-13240"/>
    <s v="Dean percer"/>
    <x v="2"/>
    <s v="United States"/>
    <s v="Knoxville"/>
    <x v="18"/>
    <n v="37918"/>
    <x v="0"/>
    <s v="FUR-FU-10004864"/>
    <x v="0"/>
    <x v="5"/>
    <s v="Eldon 500 Class Desk Accessories"/>
    <n v="9.6560000000000006"/>
    <n v="1"/>
    <n v="0.2"/>
    <n v="1.5690999999999999"/>
  </r>
  <r>
    <n v="5319"/>
    <x v="2643"/>
    <x v="3"/>
    <x v="280"/>
    <d v="2014-10-06T00:00:00"/>
    <s v="First Class"/>
    <s v="Dp-13240"/>
    <s v="Dean percer"/>
    <x v="2"/>
    <s v="United States"/>
    <s v="Knoxville"/>
    <x v="18"/>
    <n v="37918"/>
    <x v="0"/>
    <s v="OFF-PA-10003172"/>
    <x v="1"/>
    <x v="10"/>
    <s v="Xerox 1996"/>
    <n v="20.736000000000001"/>
    <n v="4"/>
    <n v="0.2"/>
    <n v="7.2576000000000001"/>
  </r>
  <r>
    <n v="5320"/>
    <x v="2643"/>
    <x v="3"/>
    <x v="280"/>
    <d v="2014-10-06T00:00:00"/>
    <s v="First Class"/>
    <s v="Dp-13240"/>
    <s v="Dean percer"/>
    <x v="2"/>
    <s v="United States"/>
    <s v="Knoxville"/>
    <x v="18"/>
    <n v="37918"/>
    <x v="0"/>
    <s v="OFF-BI-10000977"/>
    <x v="1"/>
    <x v="8"/>
    <s v="Ibico Plastic Spiral Binding Combs"/>
    <n v="27.36"/>
    <n v="3"/>
    <n v="0.7"/>
    <n v="-21.888000000000002"/>
  </r>
  <r>
    <n v="5321"/>
    <x v="2643"/>
    <x v="3"/>
    <x v="280"/>
    <d v="2014-10-06T00:00:00"/>
    <s v="First Class"/>
    <s v="Dp-13240"/>
    <s v="Dean percer"/>
    <x v="2"/>
    <s v="United States"/>
    <s v="Knoxville"/>
    <x v="18"/>
    <n v="37918"/>
    <x v="0"/>
    <s v="FUR-TA-10000198"/>
    <x v="0"/>
    <x v="3"/>
    <s v="Chromcraft Bull-Nose Wood Oval Conference Tables &amp; Bases"/>
    <n v="2314.116"/>
    <n v="7"/>
    <n v="0.4"/>
    <n v="-1002.7836"/>
  </r>
  <r>
    <n v="5322"/>
    <x v="2643"/>
    <x v="3"/>
    <x v="280"/>
    <d v="2014-10-06T00:00:00"/>
    <s v="First Class"/>
    <s v="Dp-13240"/>
    <s v="Dean percer"/>
    <x v="2"/>
    <s v="United States"/>
    <s v="Knoxville"/>
    <x v="18"/>
    <n v="37918"/>
    <x v="0"/>
    <s v="OFF-BI-10003984"/>
    <x v="1"/>
    <x v="8"/>
    <s v="Lock-Up Easel 'Spel-Binder'"/>
    <n v="34.235999999999997"/>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4"/>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40000000000001"/>
  </r>
  <r>
    <n v="5330"/>
    <x v="2649"/>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8"/>
  </r>
  <r>
    <n v="5337"/>
    <x v="2652"/>
    <x v="1"/>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5"/>
    <n v="5"/>
    <n v="0"/>
    <n v="4.891"/>
  </r>
  <r>
    <n v="5340"/>
    <x v="2654"/>
    <x v="1"/>
    <x v="529"/>
    <d v="2012-11-14T00:00:00"/>
    <s v="Second Class"/>
    <s v="DV-13465"/>
    <s v="Dianna Vittorini"/>
    <x v="0"/>
    <s v="United States"/>
    <s v="Oceanside"/>
    <x v="15"/>
    <n v="11572"/>
    <x v="3"/>
    <s v="OFF-EN-10001509"/>
    <x v="1"/>
    <x v="12"/>
    <s v="Poly String Tie Envelopes"/>
    <n v="12.24"/>
    <n v="6"/>
    <n v="0"/>
    <n v="5.7527999999999997"/>
  </r>
  <r>
    <n v="5341"/>
    <x v="2654"/>
    <x v="1"/>
    <x v="529"/>
    <d v="2012-11-14T00:00:00"/>
    <s v="Second Class"/>
    <s v="DV-13465"/>
    <s v="Dianna Vittorini"/>
    <x v="0"/>
    <s v="United States"/>
    <s v="Oceanside"/>
    <x v="15"/>
    <n v="11572"/>
    <x v="3"/>
    <s v="TEC-AC-10002018"/>
    <x v="2"/>
    <x v="11"/>
    <s v="AmazonBasics 3-Button USB Wired Mouse"/>
    <n v="13.98"/>
    <n v="2"/>
    <n v="0"/>
    <n v="6.01140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7"/>
  </r>
  <r>
    <n v="5343"/>
    <x v="2655"/>
    <x v="2"/>
    <x v="871"/>
    <d v="2011-11-27T00:00:00"/>
    <s v="Standard Class"/>
    <s v="JK-15325"/>
    <s v="Jason Klamczynski"/>
    <x v="1"/>
    <s v="United States"/>
    <s v="Dallas"/>
    <x v="5"/>
    <n v="75220"/>
    <x v="2"/>
    <s v="OFF-EN-10001509"/>
    <x v="1"/>
    <x v="12"/>
    <s v="Poly String Tie Envelopes"/>
    <n v="1.6319999999999999"/>
    <n v="1"/>
    <n v="0.2"/>
    <n v="0.55079999999999996"/>
  </r>
  <r>
    <n v="5344"/>
    <x v="2655"/>
    <x v="2"/>
    <x v="871"/>
    <d v="2011-11-27T00:00:00"/>
    <s v="Standard Class"/>
    <s v="JK-15325"/>
    <s v="Jason Klamczynski"/>
    <x v="1"/>
    <s v="United States"/>
    <s v="Dallas"/>
    <x v="5"/>
    <n v="75220"/>
    <x v="2"/>
    <s v="TEC-PH-10004922"/>
    <x v="2"/>
    <x v="7"/>
    <s v="RCA Visys Integrated PBX 8-Line Router"/>
    <n v="267.95999999999998"/>
    <n v="5"/>
    <n v="0.2"/>
    <n v="16.747499999999999"/>
  </r>
  <r>
    <n v="5345"/>
    <x v="2656"/>
    <x v="1"/>
    <x v="2"/>
    <d v="2012-10-13T00:00:00"/>
    <s v="Second Class"/>
    <s v="SH-20395"/>
    <s v="Shahid Hopkins"/>
    <x v="0"/>
    <s v="United States"/>
    <s v="Rochester"/>
    <x v="15"/>
    <n v="14609"/>
    <x v="3"/>
    <s v="TEC-AC-10002550"/>
    <x v="2"/>
    <x v="11"/>
    <s v="Memorex 25GB 6X Branded Blu-Ray Recordable Disc, 30/Pack"/>
    <n v="31.95"/>
    <n v="1"/>
    <n v="0"/>
    <n v="2.2364999999999999"/>
  </r>
  <r>
    <n v="5346"/>
    <x v="2657"/>
    <x v="3"/>
    <x v="708"/>
    <d v="2014-03-24T00:00:00"/>
    <s v="Second Class"/>
    <s v="SC-20725"/>
    <s v="Steven Cartwright"/>
    <x v="0"/>
    <s v="United States"/>
    <s v="Los Angeles"/>
    <x v="1"/>
    <n v="90045"/>
    <x v="1"/>
    <s v="OFF-ST-10003208"/>
    <x v="1"/>
    <x v="4"/>
    <s v="Adjustable Depth Letter/Legal Cart"/>
    <n v="725.84"/>
    <n v="4"/>
    <n v="0"/>
    <n v="210.49359999999999"/>
  </r>
  <r>
    <n v="5347"/>
    <x v="2657"/>
    <x v="3"/>
    <x v="708"/>
    <d v="2014-03-24T00:00:00"/>
    <s v="Second Class"/>
    <s v="SC-20725"/>
    <s v="Steven Cartwright"/>
    <x v="0"/>
    <s v="United States"/>
    <s v="Los Angeles"/>
    <x v="1"/>
    <n v="90045"/>
    <x v="1"/>
    <s v="OFF-BI-10003981"/>
    <x v="1"/>
    <x v="8"/>
    <s v="Avery Durable Plastic 1&quot; Binders"/>
    <n v="10.896000000000001"/>
    <n v="3"/>
    <n v="0.2"/>
    <n v="3.9498000000000002"/>
  </r>
  <r>
    <n v="5348"/>
    <x v="2657"/>
    <x v="3"/>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d v="2014-12-17T00:00:00"/>
    <s v="Standard Class"/>
    <s v="LH-16900"/>
    <s v="Lena Hernandez"/>
    <x v="0"/>
    <s v="United States"/>
    <s v="Park Ridge"/>
    <x v="10"/>
    <n v="60068"/>
    <x v="2"/>
    <s v="OFF-PA-10001019"/>
    <x v="1"/>
    <x v="10"/>
    <s v="Xerox 1884"/>
    <n v="143.85599999999999"/>
    <n v="9"/>
    <n v="0.2"/>
    <n v="48.551400000000001"/>
  </r>
  <r>
    <n v="5352"/>
    <x v="2660"/>
    <x v="0"/>
    <x v="47"/>
    <d v="2013-09-13T00:00:00"/>
    <s v="Standard Class"/>
    <s v="YC-21895"/>
    <s v="Yoseph Carroll"/>
    <x v="1"/>
    <s v="United States"/>
    <s v="Dallas"/>
    <x v="5"/>
    <n v="75217"/>
    <x v="2"/>
    <s v="OFF-PA-10004665"/>
    <x v="1"/>
    <x v="10"/>
    <s v="Advantus Motivational Note Cards"/>
    <n v="41.92"/>
    <n v="4"/>
    <n v="0.2"/>
    <n v="15.196"/>
  </r>
  <r>
    <n v="5353"/>
    <x v="2660"/>
    <x v="0"/>
    <x v="47"/>
    <d v="2013-09-13T00:00:00"/>
    <s v="Standard Class"/>
    <s v="YC-21895"/>
    <s v="Yoseph Carroll"/>
    <x v="1"/>
    <s v="United States"/>
    <s v="Dallas"/>
    <x v="5"/>
    <n v="75217"/>
    <x v="2"/>
    <s v="TEC-PH-10002447"/>
    <x v="2"/>
    <x v="7"/>
    <s v="AT&amp;T CL83451 4-Handset Telephone"/>
    <n v="329.584"/>
    <n v="2"/>
    <n v="0.2"/>
    <n v="37.078200000000002"/>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79"/>
    <d v="2011-08-11T00:00:00"/>
    <s v="Standard Class"/>
    <s v="SS-20590"/>
    <s v="Sonia Sunley"/>
    <x v="0"/>
    <s v="United States"/>
    <s v="San Francisco"/>
    <x v="1"/>
    <n v="94122"/>
    <x v="1"/>
    <s v="TEC-AC-10004510"/>
    <x v="2"/>
    <x v="11"/>
    <s v="Logitech Desktop MK120 Mouse and keyboard Combo"/>
    <n v="16.36"/>
    <n v="1"/>
    <n v="0"/>
    <n v="1.6359999999999999"/>
  </r>
  <r>
    <n v="5359"/>
    <x v="2664"/>
    <x v="2"/>
    <x v="79"/>
    <d v="2011-08-11T00:00:00"/>
    <s v="Standard Class"/>
    <s v="SS-20590"/>
    <s v="Sonia Sunley"/>
    <x v="0"/>
    <s v="United States"/>
    <s v="San Francisco"/>
    <x v="1"/>
    <n v="94122"/>
    <x v="1"/>
    <s v="OFF-ST-10000321"/>
    <x v="1"/>
    <x v="4"/>
    <s v="Akro Stacking Bins"/>
    <n v="15.78"/>
    <n v="2"/>
    <n v="0"/>
    <n v="0.63119999999999998"/>
  </r>
  <r>
    <n v="5360"/>
    <x v="2664"/>
    <x v="2"/>
    <x v="79"/>
    <d v="2011-08-11T00:00:00"/>
    <s v="Standard Class"/>
    <s v="SS-20590"/>
    <s v="Sonia Sunley"/>
    <x v="0"/>
    <s v="United States"/>
    <s v="San Francisco"/>
    <x v="1"/>
    <n v="94122"/>
    <x v="1"/>
    <s v="OFF-AR-10004602"/>
    <x v="1"/>
    <x v="6"/>
    <s v="Boston KS Multi-Size Manual Pencil Sharpener"/>
    <n v="45.98"/>
    <n v="2"/>
    <n v="0"/>
    <n v="12.8744"/>
  </r>
  <r>
    <n v="5361"/>
    <x v="2665"/>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255"/>
    <d v="2014-06-11T00:00:00"/>
    <s v="First Class"/>
    <s v="NC-18625"/>
    <s v="Noah Childs"/>
    <x v="1"/>
    <s v="United States"/>
    <s v="Dallas"/>
    <x v="5"/>
    <n v="75217"/>
    <x v="2"/>
    <s v="OFF-ST-10001496"/>
    <x v="1"/>
    <x v="4"/>
    <s v="Standard Rollaway File with Lock"/>
    <n v="720.76"/>
    <n v="5"/>
    <n v="0.2"/>
    <n v="54.057000000000002"/>
  </r>
  <r>
    <n v="5363"/>
    <x v="2667"/>
    <x v="0"/>
    <x v="723"/>
    <d v="2014-01-03T00:00:00"/>
    <s v="Standard Class"/>
    <s v="CD-11920"/>
    <s v="Carlos Daly"/>
    <x v="0"/>
    <s v="United States"/>
    <s v="Wichita"/>
    <x v="41"/>
    <n v="67212"/>
    <x v="2"/>
    <s v="FUR-FU-10000672"/>
    <x v="0"/>
    <x v="5"/>
    <s v="Executive Impressions 10&quot; Spectator Wall Clock"/>
    <n v="70.56"/>
    <n v="6"/>
    <n v="0"/>
    <n v="23.990400000000001"/>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93"/>
    <d v="2014-06-16T00:00:00"/>
    <s v="Standard Class"/>
    <s v="BD-11320"/>
    <s v="Bill Donatelli"/>
    <x v="0"/>
    <s v="United States"/>
    <s v="Seattle"/>
    <x v="4"/>
    <n v="98103"/>
    <x v="1"/>
    <s v="TEC-PH-10002923"/>
    <x v="2"/>
    <x v="7"/>
    <s v="Logitech B530 USB Headset - headset - Full size, Binaural"/>
    <n v="88.775999999999996"/>
    <n v="3"/>
    <n v="0.2"/>
    <n v="7.767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5"/>
  </r>
  <r>
    <n v="5370"/>
    <x v="2671"/>
    <x v="3"/>
    <x v="18"/>
    <d v="2014-09-14T00:00:00"/>
    <s v="First Class"/>
    <s v="KH-16630"/>
    <s v="Ken Heidel"/>
    <x v="1"/>
    <s v="United States"/>
    <s v="Akron"/>
    <x v="24"/>
    <n v="44312"/>
    <x v="3"/>
    <s v="OFF-PA-10003302"/>
    <x v="1"/>
    <x v="10"/>
    <s v="Xerox 1906"/>
    <n v="85.055999999999997"/>
    <n v="3"/>
    <n v="0.2"/>
    <n v="28.706399999999999"/>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
    <n v="3"/>
    <n v="0.2"/>
    <n v="5.4432"/>
  </r>
  <r>
    <n v="5374"/>
    <x v="2673"/>
    <x v="1"/>
    <x v="1040"/>
    <d v="2012-10-30T00:00:00"/>
    <s v="Standard Class"/>
    <s v="AG-10495"/>
    <s v="Andrew Gjertsen"/>
    <x v="1"/>
    <s v="United States"/>
    <s v="Houston"/>
    <x v="5"/>
    <n v="77041"/>
    <x v="2"/>
    <s v="FUR-TA-10002607"/>
    <x v="0"/>
    <x v="3"/>
    <s v="KI Conference Tables"/>
    <n v="347.36099999999999"/>
    <n v="7"/>
    <n v="0.3"/>
    <n v="-69.472200000000001"/>
  </r>
  <r>
    <n v="5375"/>
    <x v="2673"/>
    <x v="1"/>
    <x v="1040"/>
    <d v="2012-10-30T00:00:00"/>
    <s v="Standard Class"/>
    <s v="AG-10495"/>
    <s v="Andrew Gjertsen"/>
    <x v="1"/>
    <s v="United States"/>
    <s v="Houston"/>
    <x v="5"/>
    <n v="77041"/>
    <x v="2"/>
    <s v="OFF-PA-10001166"/>
    <x v="1"/>
    <x v="10"/>
    <s v="Xerox 2"/>
    <n v="10.368"/>
    <n v="2"/>
    <n v="0.2"/>
    <n v="3.6288"/>
  </r>
  <r>
    <n v="5376"/>
    <x v="2674"/>
    <x v="3"/>
    <x v="837"/>
    <d v="2014-06-01T00:00:00"/>
    <s v="Standard Class"/>
    <s v="RP-19855"/>
    <s v="Roy Phan"/>
    <x v="1"/>
    <s v="United States"/>
    <s v="Seattle"/>
    <x v="4"/>
    <n v="98103"/>
    <x v="1"/>
    <s v="TEC-AC-10004510"/>
    <x v="2"/>
    <x v="11"/>
    <s v="Logitech Desktop MK120 Mouse and keyboard Combo"/>
    <n v="98.16"/>
    <n v="6"/>
    <n v="0"/>
    <n v="9.8160000000000007"/>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7"/>
  </r>
  <r>
    <n v="5379"/>
    <x v="2675"/>
    <x v="2"/>
    <x v="29"/>
    <d v="2011-12-07T00:00:00"/>
    <s v="First Class"/>
    <s v="NB-18655"/>
    <s v="Nona Balk"/>
    <x v="1"/>
    <s v="United States"/>
    <s v="Philadelphia"/>
    <x v="9"/>
    <n v="19134"/>
    <x v="3"/>
    <s v="OFF-ST-10001469"/>
    <x v="1"/>
    <x v="4"/>
    <s v="Fellowes Bankers Box Recycled Super Stor/Drawer"/>
    <n v="172.73599999999999"/>
    <n v="4"/>
    <n v="0.2"/>
    <n v="-30.2288"/>
  </r>
  <r>
    <n v="5380"/>
    <x v="2676"/>
    <x v="0"/>
    <x v="1041"/>
    <d v="2013-08-19T00:00:00"/>
    <s v="Standard Class"/>
    <s v="JM-15580"/>
    <s v="Jill Matthias"/>
    <x v="0"/>
    <s v="United States"/>
    <s v="Los Angeles"/>
    <x v="1"/>
    <n v="90045"/>
    <x v="1"/>
    <s v="OFF-PA-10000551"/>
    <x v="1"/>
    <x v="10"/>
    <s v="Array Memo Cubes"/>
    <n v="15.54"/>
    <n v="3"/>
    <n v="0"/>
    <n v="7.6146000000000003"/>
  </r>
  <r>
    <n v="5381"/>
    <x v="2676"/>
    <x v="0"/>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64"/>
    <d v="2013-09-08T00:00:00"/>
    <s v="Second Class"/>
    <s v="DM-13525"/>
    <s v="Don Miller"/>
    <x v="1"/>
    <s v="United States"/>
    <s v="Houston"/>
    <x v="5"/>
    <n v="77070"/>
    <x v="2"/>
    <s v="OFF-PA-10001870"/>
    <x v="1"/>
    <x v="10"/>
    <s v="Xerox 202"/>
    <n v="25.92"/>
    <n v="5"/>
    <n v="0.2"/>
    <n v="9.0719999999999992"/>
  </r>
  <r>
    <n v="5383"/>
    <x v="2677"/>
    <x v="0"/>
    <x v="64"/>
    <d v="2013-09-08T00:00:00"/>
    <s v="Second Class"/>
    <s v="DM-13525"/>
    <s v="Don Miller"/>
    <x v="1"/>
    <s v="United States"/>
    <s v="Houston"/>
    <x v="5"/>
    <n v="77070"/>
    <x v="2"/>
    <s v="OFF-FA-10001843"/>
    <x v="1"/>
    <x v="13"/>
    <s v="Staples"/>
    <n v="15.808"/>
    <n v="8"/>
    <n v="0.2"/>
    <n v="5.3352000000000004"/>
  </r>
  <r>
    <n v="5384"/>
    <x v="2677"/>
    <x v="0"/>
    <x v="64"/>
    <d v="2013-09-08T00:00:00"/>
    <s v="Second Class"/>
    <s v="DM-13525"/>
    <s v="Don Miller"/>
    <x v="1"/>
    <s v="United States"/>
    <s v="Houston"/>
    <x v="5"/>
    <n v="77070"/>
    <x v="2"/>
    <s v="OFF-PA-10002036"/>
    <x v="1"/>
    <x v="10"/>
    <s v="Xerox 1930"/>
    <n v="10.368"/>
    <n v="2"/>
    <n v="0.2"/>
    <n v="3.7584"/>
  </r>
  <r>
    <n v="5385"/>
    <x v="2678"/>
    <x v="3"/>
    <x v="335"/>
    <d v="2014-07-04T00:00:00"/>
    <s v="Standard Class"/>
    <s v="CC-12220"/>
    <s v="Chris Cortes"/>
    <x v="0"/>
    <s v="United States"/>
    <s v="Philadelphia"/>
    <x v="9"/>
    <n v="19143"/>
    <x v="3"/>
    <s v="TEC-PH-10001760"/>
    <x v="2"/>
    <x v="7"/>
    <s v="Bose SoundLink Bluetooth Speaker"/>
    <n v="358.2"/>
    <n v="3"/>
    <n v="0.4"/>
    <n v="41.79"/>
  </r>
  <r>
    <n v="5386"/>
    <x v="2678"/>
    <x v="3"/>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846"/>
    <d v="2014-03-18T00:00:00"/>
    <s v="Standard Class"/>
    <s v="GA-14725"/>
    <s v="Guy Armstrong"/>
    <x v="0"/>
    <s v="United States"/>
    <s v="Rogers"/>
    <x v="36"/>
    <n v="72756"/>
    <x v="0"/>
    <s v="OFF-BI-10000829"/>
    <x v="1"/>
    <x v="8"/>
    <s v="Avery Non-Stick Binders"/>
    <n v="40.409999999999997"/>
    <n v="9"/>
    <n v="0"/>
    <n v="18.5886"/>
  </r>
  <r>
    <n v="5388"/>
    <x v="2680"/>
    <x v="3"/>
    <x v="1042"/>
    <d v="2014-02-22T00:00:00"/>
    <s v="Second Class"/>
    <s v="CV-12805"/>
    <s v="Cynthia Voltz"/>
    <x v="1"/>
    <s v="United States"/>
    <s v="Los Angeles"/>
    <x v="1"/>
    <n v="90045"/>
    <x v="1"/>
    <s v="TEC-PH-10001924"/>
    <x v="2"/>
    <x v="7"/>
    <s v="iHome FM Clock Radio with Lightning Dock"/>
    <n v="167.976"/>
    <n v="3"/>
    <n v="0.2"/>
    <n v="10.4985"/>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
    <n v="3"/>
    <n v="0.2"/>
    <n v="9.5526"/>
  </r>
  <r>
    <n v="5392"/>
    <x v="2682"/>
    <x v="2"/>
    <x v="84"/>
    <d v="2011-11-25T00:00:00"/>
    <s v="Standard Class"/>
    <s v="GR-14560"/>
    <s v="Georgia Rosenberg"/>
    <x v="1"/>
    <s v="United States"/>
    <s v="Wilmington"/>
    <x v="13"/>
    <n v="19805"/>
    <x v="3"/>
    <s v="OFF-LA-10002787"/>
    <x v="1"/>
    <x v="2"/>
    <s v="Avery 480"/>
    <n v="22.5"/>
    <n v="6"/>
    <n v="0"/>
    <n v="10.8"/>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800000000001"/>
    <n v="6"/>
    <n v="0"/>
    <n v="235.95240000000001"/>
  </r>
  <r>
    <n v="5396"/>
    <x v="2683"/>
    <x v="2"/>
    <x v="728"/>
    <d v="2011-11-21T00:00:00"/>
    <s v="Second Class"/>
    <s v="JG-15805"/>
    <s v="John Grady"/>
    <x v="1"/>
    <s v="United States"/>
    <s v="Provo"/>
    <x v="7"/>
    <n v="84604"/>
    <x v="1"/>
    <s v="OFF-PA-10003016"/>
    <x v="1"/>
    <x v="10"/>
    <s v="Adams &quot;While You Were Out&quot; Message Pads"/>
    <n v="21.98"/>
    <n v="7"/>
    <n v="0"/>
    <n v="9.891"/>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526"/>
    <d v="2013-04-15T00:00:00"/>
    <s v="Standard Class"/>
    <s v="HF-14995"/>
    <s v="Herbert Flentye"/>
    <x v="0"/>
    <s v="United States"/>
    <s v="Los Angeles"/>
    <x v="1"/>
    <n v="90004"/>
    <x v="1"/>
    <s v="FUR-BO-10001798"/>
    <x v="0"/>
    <x v="0"/>
    <s v="Bush Somerset Collection Bookcase"/>
    <n v="556.66499999999996"/>
    <n v="5"/>
    <n v="0.15"/>
    <n v="6.5490000000000004"/>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40000000000002"/>
    <n v="1"/>
    <n v="0.2"/>
    <n v="1.3104"/>
  </r>
  <r>
    <n v="5405"/>
    <x v="2690"/>
    <x v="0"/>
    <x v="712"/>
    <d v="2013-02-26T00:00:00"/>
    <s v="Standard Class"/>
    <s v="TZ-21580"/>
    <s v="Tracy Zic"/>
    <x v="0"/>
    <s v="United States"/>
    <s v="Los Angeles"/>
    <x v="1"/>
    <n v="90045"/>
    <x v="1"/>
    <s v="TEC-PH-10002398"/>
    <x v="2"/>
    <x v="7"/>
    <s v="AT&amp;T 1070 Corded Phone"/>
    <n v="445.96"/>
    <n v="5"/>
    <n v="0.2"/>
    <n v="55.744999999999997"/>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5"/>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3999999999999"/>
    <n v="1"/>
    <n v="0.2"/>
    <n v="8.4090000000000007"/>
  </r>
  <r>
    <n v="5410"/>
    <x v="2691"/>
    <x v="3"/>
    <x v="166"/>
    <d v="2014-12-15T00:00:00"/>
    <s v="Standard Class"/>
    <s v="DM-13345"/>
    <s v="Denise Monton"/>
    <x v="1"/>
    <s v="United States"/>
    <s v="San Francisco"/>
    <x v="1"/>
    <n v="94109"/>
    <x v="1"/>
    <s v="OFF-BI-10001670"/>
    <x v="1"/>
    <x v="8"/>
    <s v="Vinyl Sectional Post Binders"/>
    <n v="90.4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
    <n v="7"/>
    <n v="0.2"/>
    <n v="3.528"/>
  </r>
  <r>
    <n v="5413"/>
    <x v="2692"/>
    <x v="3"/>
    <x v="65"/>
    <d v="2014-09-23T00:00:00"/>
    <s v="Standard Class"/>
    <s v="TS-21505"/>
    <s v="Tony Sayre"/>
    <x v="0"/>
    <s v="United States"/>
    <s v="Clovis"/>
    <x v="27"/>
    <n v="88101"/>
    <x v="1"/>
    <s v="TEC-AC-10004992"/>
    <x v="2"/>
    <x v="11"/>
    <s v="Kingston Digital DataTraveler 64GB USB 2.0"/>
    <n v="101.34"/>
    <n v="3"/>
    <n v="0"/>
    <n v="8.1072000000000006"/>
  </r>
  <r>
    <n v="5414"/>
    <x v="2693"/>
    <x v="0"/>
    <x v="108"/>
    <d v="2013-09-15T00:00:00"/>
    <s v="First Class"/>
    <s v="TB-21625"/>
    <s v="Trudy Brown"/>
    <x v="0"/>
    <s v="United States"/>
    <s v="Wichita"/>
    <x v="41"/>
    <n v="67212"/>
    <x v="2"/>
    <s v="TEC-PH-10003171"/>
    <x v="2"/>
    <x v="7"/>
    <s v="Plantronics Encore H101 Dual Earpieces Headset"/>
    <n v="224.75"/>
    <n v="5"/>
    <n v="0"/>
    <n v="62.93"/>
  </r>
  <r>
    <n v="5415"/>
    <x v="2694"/>
    <x v="3"/>
    <x v="397"/>
    <d v="2014-09-29T00:00:00"/>
    <s v="Standard Class"/>
    <s v="LC-16870"/>
    <s v="Lena Cacioppo"/>
    <x v="0"/>
    <s v="United States"/>
    <s v="Chicago"/>
    <x v="10"/>
    <n v="60653"/>
    <x v="2"/>
    <s v="OFF-AP-10000390"/>
    <x v="1"/>
    <x v="9"/>
    <s v="Euro Pro Shark Stick Mini Vacuum"/>
    <n v="73.176000000000002"/>
    <n v="6"/>
    <n v="0.8"/>
    <n v="-197.5752"/>
  </r>
  <r>
    <n v="5416"/>
    <x v="2694"/>
    <x v="3"/>
    <x v="397"/>
    <d v="2014-09-29T00:00:00"/>
    <s v="Standard Class"/>
    <s v="LC-16870"/>
    <s v="Lena Cacioppo"/>
    <x v="0"/>
    <s v="United States"/>
    <s v="Chicago"/>
    <x v="10"/>
    <n v="60653"/>
    <x v="2"/>
    <s v="OFF-PA-10004888"/>
    <x v="1"/>
    <x v="10"/>
    <s v="Xerox 217"/>
    <n v="20.736000000000001"/>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7999999999997"/>
    <n v="7"/>
    <n v="0.2"/>
    <n v="12.700799999999999"/>
  </r>
  <r>
    <n v="5420"/>
    <x v="2696"/>
    <x v="1"/>
    <x v="924"/>
    <d v="2012-10-26T00:00:00"/>
    <s v="First Class"/>
    <s v="JE-15715"/>
    <s v="Joe Elijah"/>
    <x v="0"/>
    <s v="United States"/>
    <s v="Houston"/>
    <x v="5"/>
    <n v="77041"/>
    <x v="2"/>
    <s v="TEC-PH-10002103"/>
    <x v="2"/>
    <x v="7"/>
    <s v="Jabra SPEAK 410"/>
    <n v="150.38399999999999"/>
    <n v="2"/>
    <n v="0.2"/>
    <n v="15.038399999999999"/>
  </r>
  <r>
    <n v="5421"/>
    <x v="2697"/>
    <x v="0"/>
    <x v="1044"/>
    <d v="2013-04-03T00:00:00"/>
    <s v="Second Class"/>
    <s v="CS-11950"/>
    <s v="Carlos Soltero"/>
    <x v="0"/>
    <s v="United States"/>
    <s v="Philadelphia"/>
    <x v="9"/>
    <n v="19134"/>
    <x v="3"/>
    <s v="TEC-PH-10002789"/>
    <x v="2"/>
    <x v="7"/>
    <s v="LG Exalt"/>
    <n v="280.78199999999998"/>
    <n v="3"/>
    <n v="0.4"/>
    <n v="-60.836100000000002"/>
  </r>
  <r>
    <n v="5422"/>
    <x v="2697"/>
    <x v="0"/>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723"/>
    <d v="2014-01-03T00:00:00"/>
    <s v="Standard Class"/>
    <s v="PF-19225"/>
    <s v="Phillip Flathmann"/>
    <x v="0"/>
    <s v="United States"/>
    <s v="Los Angeles"/>
    <x v="1"/>
    <n v="90045"/>
    <x v="1"/>
    <s v="OFF-BI-10000138"/>
    <x v="1"/>
    <x v="8"/>
    <s v="Acco Translucent Poly Ring Binders"/>
    <n v="11.231999999999999"/>
    <n v="3"/>
    <n v="0.2"/>
    <n v="3.9312"/>
  </r>
  <r>
    <n v="5424"/>
    <x v="2699"/>
    <x v="3"/>
    <x v="132"/>
    <d v="2014-11-06T00:00:00"/>
    <s v="Second Class"/>
    <s v="PJ-18835"/>
    <s v="Patrick Jones"/>
    <x v="1"/>
    <s v="United States"/>
    <s v="Richmond"/>
    <x v="0"/>
    <n v="40475"/>
    <x v="0"/>
    <s v="OFF-PA-10001215"/>
    <x v="1"/>
    <x v="10"/>
    <s v="Xerox 1963"/>
    <n v="26.4"/>
    <n v="5"/>
    <n v="0"/>
    <n v="11.88"/>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9"/>
    <n v="6"/>
    <n v="0"/>
    <n v="51.473999999999997"/>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9-05T00:00:00"/>
    <s v="First Class"/>
    <s v="SZ-20035"/>
    <s v="Sam Zeldin"/>
    <x v="2"/>
    <s v="United States"/>
    <s v="San Francisco"/>
    <x v="1"/>
    <n v="94122"/>
    <x v="1"/>
    <s v="OFF-ST-10003455"/>
    <x v="1"/>
    <x v="4"/>
    <s v="Tenex File Box, Personal Filing Tote with Lid, Black"/>
    <n v="46.53"/>
    <n v="3"/>
    <n v="0"/>
    <n v="12.097799999999999"/>
  </r>
  <r>
    <n v="5430"/>
    <x v="2704"/>
    <x v="2"/>
    <x v="742"/>
    <d v="2011-09-07T00:00:00"/>
    <s v="First Class"/>
    <s v="PR-18880"/>
    <s v="Patrick Ryan"/>
    <x v="0"/>
    <s v="United States"/>
    <s v="Saint Petersburg"/>
    <x v="2"/>
    <n v="33710"/>
    <x v="0"/>
    <s v="FUR-FU-10001967"/>
    <x v="0"/>
    <x v="5"/>
    <s v="Telescoping Adjustable Floor Lamp"/>
    <n v="31.984000000000002"/>
    <n v="2"/>
    <n v="0.2"/>
    <n v="1.9990000000000001"/>
  </r>
  <r>
    <n v="5431"/>
    <x v="2705"/>
    <x v="3"/>
    <x v="208"/>
    <d v="2014-10-26T00:00:00"/>
    <s v="Standard Class"/>
    <s v="FC-14245"/>
    <s v="Frank Carlisle"/>
    <x v="2"/>
    <s v="United States"/>
    <s v="Lakewood"/>
    <x v="24"/>
    <n v="44107"/>
    <x v="3"/>
    <s v="OFF-AP-10000938"/>
    <x v="1"/>
    <x v="9"/>
    <s v="Avanti 1.7 Cu. Ft. Refrigerator"/>
    <n v="161.56800000000001"/>
    <n v="2"/>
    <n v="0.2"/>
    <n v="16.1568"/>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8000000000003"/>
  </r>
  <r>
    <n v="5434"/>
    <x v="2706"/>
    <x v="3"/>
    <x v="1016"/>
    <d v="2014-04-30T00:00:00"/>
    <s v="Standard Class"/>
    <s v="LH-16750"/>
    <s v="Larry Hughes"/>
    <x v="0"/>
    <s v="United States"/>
    <s v="Chandler"/>
    <x v="16"/>
    <n v="85224"/>
    <x v="1"/>
    <s v="OFF-AR-10000246"/>
    <x v="1"/>
    <x v="6"/>
    <s v="Newell 318"/>
    <n v="8.8960000000000008"/>
    <n v="4"/>
    <n v="0.2"/>
    <n v="0.66720000000000002"/>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d v="2012-10-24T00:00:00"/>
    <s v="Standard Class"/>
    <s v="RM-19675"/>
    <s v="Robert Marley"/>
    <x v="2"/>
    <s v="United States"/>
    <s v="Los Angeles"/>
    <x v="1"/>
    <n v="90008"/>
    <x v="1"/>
    <s v="TEC-AC-10000892"/>
    <x v="2"/>
    <x v="11"/>
    <s v="NETGEAR N750 Dual Band Wi-Fi Gigabit Router"/>
    <n v="270"/>
    <n v="3"/>
    <n v="0"/>
    <n v="97.2"/>
  </r>
  <r>
    <n v="5437"/>
    <x v="2708"/>
    <x v="2"/>
    <x v="260"/>
    <d v="2011-07-08T00:00:00"/>
    <s v="First Class"/>
    <s v="DM-13525"/>
    <s v="Don Miller"/>
    <x v="1"/>
    <s v="United States"/>
    <s v="Palm Coast"/>
    <x v="2"/>
    <n v="32137"/>
    <x v="0"/>
    <s v="FUR-FU-10001591"/>
    <x v="0"/>
    <x v="5"/>
    <s v="Advantus Panel Wall Certificate Holder - 8.5x11"/>
    <n v="19.52"/>
    <n v="2"/>
    <n v="0.2"/>
    <n v="5.3680000000000003"/>
  </r>
  <r>
    <n v="5438"/>
    <x v="2708"/>
    <x v="2"/>
    <x v="260"/>
    <d v="2011-07-08T00:00:00"/>
    <s v="First Class"/>
    <s v="DM-13525"/>
    <s v="Don Miller"/>
    <x v="1"/>
    <s v="United States"/>
    <s v="Palm Coast"/>
    <x v="2"/>
    <n v="32137"/>
    <x v="0"/>
    <s v="OFF-BI-10001787"/>
    <x v="1"/>
    <x v="8"/>
    <s v="Wilson Jones Four-Pocket Poly Binders"/>
    <n v="9.81"/>
    <n v="5"/>
    <n v="0.7"/>
    <n v="-6.867"/>
  </r>
  <r>
    <n v="5439"/>
    <x v="2708"/>
    <x v="2"/>
    <x v="260"/>
    <d v="2011-07-08T00:00:00"/>
    <s v="First Class"/>
    <s v="DM-13525"/>
    <s v="Don Miller"/>
    <x v="1"/>
    <s v="United States"/>
    <s v="Palm Coast"/>
    <x v="2"/>
    <n v="32137"/>
    <x v="0"/>
    <s v="FUR-FU-10003192"/>
    <x v="0"/>
    <x v="5"/>
    <s v="Luxo Adjustable Task Clamp Lamp"/>
    <n v="213.21600000000001"/>
    <n v="3"/>
    <n v="0.2"/>
    <n v="15.991199999999999"/>
  </r>
  <r>
    <n v="5440"/>
    <x v="2709"/>
    <x v="0"/>
    <x v="958"/>
    <d v="2013-04-10T00:00:00"/>
    <s v="Standard Class"/>
    <s v="EH-14185"/>
    <s v="Evan Henry"/>
    <x v="0"/>
    <s v="United States"/>
    <s v="New York City"/>
    <x v="15"/>
    <n v="10035"/>
    <x v="3"/>
    <s v="OFF-BI-10004600"/>
    <x v="1"/>
    <x v="8"/>
    <s v="Ibico Ibimaster 300 Manual Binding System"/>
    <n v="588.78399999999999"/>
    <n v="2"/>
    <n v="0.2"/>
    <n v="183.995"/>
  </r>
  <r>
    <n v="5441"/>
    <x v="2710"/>
    <x v="3"/>
    <x v="38"/>
    <d v="2014-11-19T00:00:00"/>
    <s v="Second Class"/>
    <s v="TC-21295"/>
    <s v="Toby Carlisle"/>
    <x v="0"/>
    <s v="United States"/>
    <s v="Jupiter"/>
    <x v="2"/>
    <n v="33458"/>
    <x v="0"/>
    <s v="OFF-AR-10002335"/>
    <x v="1"/>
    <x v="6"/>
    <s v="DIXON Oriole Pencils"/>
    <n v="2.0640000000000001"/>
    <n v="1"/>
    <n v="0.2"/>
    <n v="0.15479999999999999"/>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786"/>
    <d v="2012-04-23T00:00:00"/>
    <s v="Standard Class"/>
    <s v="JM-15535"/>
    <s v="Jessica Myrick"/>
    <x v="0"/>
    <s v="United States"/>
    <s v="New York City"/>
    <x v="15"/>
    <n v="10035"/>
    <x v="3"/>
    <s v="OFF-AR-10000614"/>
    <x v="1"/>
    <x v="6"/>
    <s v="Barrel Sharpener"/>
    <n v="10.71"/>
    <n v="3"/>
    <n v="0"/>
    <n v="2.7846000000000002"/>
  </r>
  <r>
    <n v="5446"/>
    <x v="2713"/>
    <x v="0"/>
    <x v="197"/>
    <d v="2013-07-30T00:00:00"/>
    <s v="Standard Class"/>
    <s v="BE-11335"/>
    <s v="Bill Eplett"/>
    <x v="2"/>
    <s v="United States"/>
    <s v="Houston"/>
    <x v="5"/>
    <n v="77041"/>
    <x v="2"/>
    <s v="OFF-EN-10003040"/>
    <x v="1"/>
    <x v="12"/>
    <s v="Quality Park Security Envelopes"/>
    <n v="20.936"/>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
    <n v="5"/>
    <n v="0"/>
    <n v="87.482500000000002"/>
  </r>
  <r>
    <n v="5449"/>
    <x v="2715"/>
    <x v="2"/>
    <x v="171"/>
    <d v="2011-09-19T00:00:00"/>
    <s v="Standard Class"/>
    <s v="TA-21385"/>
    <s v="Tom Ashbrook"/>
    <x v="2"/>
    <s v="United States"/>
    <s v="Olathe"/>
    <x v="41"/>
    <n v="66062"/>
    <x v="2"/>
    <s v="OFF-SU-10000157"/>
    <x v="1"/>
    <x v="14"/>
    <s v="Compact Automatic Electric Letter Opener"/>
    <n v="357.93"/>
    <n v="3"/>
    <n v="0"/>
    <n v="7.1585999999999999"/>
  </r>
  <r>
    <n v="5450"/>
    <x v="2715"/>
    <x v="2"/>
    <x v="171"/>
    <d v="2011-09-19T00:00:00"/>
    <s v="Standard Class"/>
    <s v="TA-21385"/>
    <s v="Tom Ashbrook"/>
    <x v="2"/>
    <s v="United States"/>
    <s v="Olathe"/>
    <x v="41"/>
    <n v="66062"/>
    <x v="2"/>
    <s v="TEC-AC-10001542"/>
    <x v="2"/>
    <x v="11"/>
    <s v="SanDisk Cruzer 16 GB USB Flash Drive"/>
    <n v="57.4"/>
    <n v="5"/>
    <n v="0"/>
    <n v="10.906000000000001"/>
  </r>
  <r>
    <n v="5451"/>
    <x v="2715"/>
    <x v="2"/>
    <x v="171"/>
    <d v="2011-09-19T00:00:00"/>
    <s v="Standard Class"/>
    <s v="TA-21385"/>
    <s v="Tom Ashbrook"/>
    <x v="2"/>
    <s v="United States"/>
    <s v="Olathe"/>
    <x v="41"/>
    <n v="66062"/>
    <x v="2"/>
    <s v="OFF-BI-10004519"/>
    <x v="1"/>
    <x v="8"/>
    <s v="GBC DocuBind P100 Manual Binding Machine"/>
    <n v="331.96"/>
    <n v="2"/>
    <n v="0"/>
    <n v="149.38200000000001"/>
  </r>
  <r>
    <n v="5452"/>
    <x v="2715"/>
    <x v="2"/>
    <x v="171"/>
    <d v="2011-09-19T00:00:00"/>
    <s v="Standard Class"/>
    <s v="TA-21385"/>
    <s v="Tom Ashbrook"/>
    <x v="2"/>
    <s v="United States"/>
    <s v="Olathe"/>
    <x v="41"/>
    <n v="66062"/>
    <x v="2"/>
    <s v="FUR-FU-10003464"/>
    <x v="0"/>
    <x v="5"/>
    <s v="Seth Thomas 8 1/2&quot; Cubicle Clock"/>
    <n v="40.56"/>
    <n v="2"/>
    <n v="0"/>
    <n v="12.979200000000001"/>
  </r>
  <r>
    <n v="5453"/>
    <x v="2716"/>
    <x v="0"/>
    <x v="405"/>
    <d v="2013-07-30T00:00:00"/>
    <s v="Standard Class"/>
    <s v="KN-16705"/>
    <s v="Kristina Nunn"/>
    <x v="2"/>
    <s v="United States"/>
    <s v="Sparks"/>
    <x v="33"/>
    <n v="89431"/>
    <x v="1"/>
    <s v="OFF-SU-10004261"/>
    <x v="1"/>
    <x v="14"/>
    <s v="Fiskars 8&quot; Scissors, 2/Pack"/>
    <n v="86.2"/>
    <n v="5"/>
    <n v="0"/>
    <n v="24.998000000000001"/>
  </r>
  <r>
    <n v="5454"/>
    <x v="2717"/>
    <x v="3"/>
    <x v="240"/>
    <d v="2014-05-24T00:00:00"/>
    <s v="Standard Class"/>
    <s v="PJ-18835"/>
    <s v="Patrick Jones"/>
    <x v="1"/>
    <s v="United States"/>
    <s v="Rockford"/>
    <x v="10"/>
    <n v="61107"/>
    <x v="2"/>
    <s v="OFF-PA-10004733"/>
    <x v="1"/>
    <x v="10"/>
    <s v="Things To Do Today Spiral Book"/>
    <n v="38.015999999999998"/>
    <n v="6"/>
    <n v="0.2"/>
    <n v="13.780799999999999"/>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79999999999999"/>
    <n v="2"/>
    <n v="0.2"/>
    <n v="0.77039999999999997"/>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8"/>
  </r>
  <r>
    <n v="5459"/>
    <x v="2720"/>
    <x v="3"/>
    <x v="507"/>
    <d v="2014-09-07T00:00:00"/>
    <s v="Second Class"/>
    <s v="PK-19075"/>
    <s v="Pete Kriz"/>
    <x v="0"/>
    <s v="United States"/>
    <s v="San Francisco"/>
    <x v="1"/>
    <n v="94122"/>
    <x v="1"/>
    <s v="OFF-BI-10004022"/>
    <x v="1"/>
    <x v="8"/>
    <s v="Acco Suede Grain Vinyl Round Ring Binder"/>
    <n v="13.343999999999999"/>
    <n v="6"/>
    <n v="0.2"/>
    <n v="4.3368000000000002"/>
  </r>
  <r>
    <n v="5460"/>
    <x v="2720"/>
    <x v="3"/>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90"/>
    <d v="2011-03-25T00:00:00"/>
    <s v="Standard Class"/>
    <s v="TS-21205"/>
    <s v="Thomas Seio"/>
    <x v="1"/>
    <s v="United States"/>
    <s v="Asheville"/>
    <x v="3"/>
    <n v="28806"/>
    <x v="0"/>
    <s v="OFF-ST-10002301"/>
    <x v="1"/>
    <x v="4"/>
    <s v="Tennsco Commercial Shelving"/>
    <n v="16.271999999999998"/>
    <n v="1"/>
    <n v="0.2"/>
    <n v="-3.8645999999999998"/>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
    <n v="5"/>
    <n v="0.7"/>
    <n v="-320.59699999999998"/>
  </r>
  <r>
    <n v="5467"/>
    <x v="2724"/>
    <x v="2"/>
    <x v="1047"/>
    <d v="2011-02-20T00:00:00"/>
    <s v="Second Class"/>
    <s v="ST-20530"/>
    <s v="Shui Tom"/>
    <x v="0"/>
    <s v="United States"/>
    <s v="Houston"/>
    <x v="5"/>
    <n v="77095"/>
    <x v="2"/>
    <s v="OFF-PA-10000466"/>
    <x v="1"/>
    <x v="10"/>
    <s v="Memo Book, 100 Message Capacity, 5 3/8” x 11”"/>
    <n v="16.175999999999998"/>
    <n v="3"/>
    <n v="0.2"/>
    <n v="6.0659999999999998"/>
  </r>
  <r>
    <n v="5468"/>
    <x v="2725"/>
    <x v="0"/>
    <x v="632"/>
    <d v="2013-06-15T00:00:00"/>
    <s v="Standard Class"/>
    <s v="DB-13210"/>
    <s v="Dean Braden"/>
    <x v="0"/>
    <s v="United States"/>
    <s v="San Francisco"/>
    <x v="1"/>
    <n v="94109"/>
    <x v="1"/>
    <s v="FUR-CH-10002774"/>
    <x v="0"/>
    <x v="1"/>
    <s v="Global Deluxe Stacking Chair, Gray"/>
    <n v="122.352"/>
    <n v="3"/>
    <n v="0.2"/>
    <n v="13.7646"/>
  </r>
  <r>
    <n v="5469"/>
    <x v="2726"/>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
    <n v="5"/>
    <n v="0.2"/>
    <n v="9.2940000000000005"/>
  </r>
  <r>
    <n v="5472"/>
    <x v="2728"/>
    <x v="3"/>
    <x v="484"/>
    <d v="2014-12-24T00:00:00"/>
    <s v="Standard Class"/>
    <s v="TS-21505"/>
    <s v="Tony Sayre"/>
    <x v="0"/>
    <s v="United States"/>
    <s v="Parker"/>
    <x v="22"/>
    <n v="80134"/>
    <x v="1"/>
    <s v="FUR-FU-10000320"/>
    <x v="0"/>
    <x v="5"/>
    <s v="OIC Stacking Trays"/>
    <n v="13.36"/>
    <n v="5"/>
    <n v="0.2"/>
    <n v="4.008"/>
  </r>
  <r>
    <n v="5473"/>
    <x v="2728"/>
    <x v="3"/>
    <x v="484"/>
    <d v="2014-12-24T00:00:00"/>
    <s v="Standard Class"/>
    <s v="TS-21505"/>
    <s v="Tony Sayre"/>
    <x v="0"/>
    <s v="United States"/>
    <s v="Parker"/>
    <x v="22"/>
    <n v="80134"/>
    <x v="1"/>
    <s v="OFF-ST-10002554"/>
    <x v="1"/>
    <x v="4"/>
    <s v="Tennsco Industrial Shelving"/>
    <n v="78.256"/>
    <n v="2"/>
    <n v="0.2"/>
    <n v="-17.607600000000001"/>
  </r>
  <r>
    <n v="5474"/>
    <x v="2728"/>
    <x v="3"/>
    <x v="484"/>
    <d v="2014-12-24T00:00:00"/>
    <s v="Standard Class"/>
    <s v="TS-21505"/>
    <s v="Tony Sayre"/>
    <x v="0"/>
    <s v="United States"/>
    <s v="Parker"/>
    <x v="22"/>
    <n v="80134"/>
    <x v="1"/>
    <s v="FUR-BO-10000468"/>
    <x v="0"/>
    <x v="0"/>
    <s v="O'Sullivan 2-Shelf Heavy-Duty Bookcases"/>
    <n v="102.018"/>
    <n v="7"/>
    <n v="0.7"/>
    <n v="-183.63239999999999"/>
  </r>
  <r>
    <n v="5475"/>
    <x v="2729"/>
    <x v="3"/>
    <x v="377"/>
    <d v="2014-12-27T00:00:00"/>
    <s v="Same Day"/>
    <s v="YC-21895"/>
    <s v="Yoseph Carroll"/>
    <x v="1"/>
    <s v="United States"/>
    <s v="Fremont"/>
    <x v="8"/>
    <n v="68025"/>
    <x v="2"/>
    <s v="OFF-ST-10004459"/>
    <x v="1"/>
    <x v="4"/>
    <s v="Tennsco Single-Tier Lockers"/>
    <n v="750.68"/>
    <n v="2"/>
    <n v="0"/>
    <n v="37.533999999999999"/>
  </r>
  <r>
    <n v="5476"/>
    <x v="2730"/>
    <x v="3"/>
    <x v="140"/>
    <d v="2014-06-19T00:00:00"/>
    <s v="First Class"/>
    <s v="Dp-13240"/>
    <s v="Dean percer"/>
    <x v="2"/>
    <s v="United States"/>
    <s v="Maple Grove"/>
    <x v="11"/>
    <n v="55369"/>
    <x v="2"/>
    <s v="OFF-LA-10002312"/>
    <x v="1"/>
    <x v="2"/>
    <s v="Avery 490"/>
    <n v="44.4"/>
    <n v="3"/>
    <n v="0"/>
    <n v="22.2"/>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5999999999995"/>
  </r>
  <r>
    <n v="5479"/>
    <x v="2731"/>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d v="2014-10-15T00:00:00"/>
    <s v="Standard Class"/>
    <s v="CS-12250"/>
    <s v="Chris Selesnick"/>
    <x v="1"/>
    <s v="United States"/>
    <s v="San Diego"/>
    <x v="1"/>
    <n v="92105"/>
    <x v="1"/>
    <s v="TEC-PH-10001336"/>
    <x v="2"/>
    <x v="7"/>
    <s v="Digium D40 VoIP phone"/>
    <n v="103.19199999999999"/>
    <n v="1"/>
    <n v="0.2"/>
    <n v="11.6091"/>
  </r>
  <r>
    <n v="5482"/>
    <x v="2733"/>
    <x v="3"/>
    <x v="1048"/>
    <d v="2014-10-15T00:00:00"/>
    <s v="Standard Class"/>
    <s v="CS-12250"/>
    <s v="Chris Selesnick"/>
    <x v="1"/>
    <s v="United States"/>
    <s v="San Diego"/>
    <x v="1"/>
    <n v="92105"/>
    <x v="1"/>
    <s v="TEC-AC-10002305"/>
    <x v="2"/>
    <x v="11"/>
    <s v="KeyTronic E03601U1 - Keyboard - Beige"/>
    <n v="36"/>
    <n v="2"/>
    <n v="0"/>
    <n v="6.48"/>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999"/>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d v="2011-12-17T00:00:00"/>
    <s v="Standard Class"/>
    <s v="PB-19150"/>
    <s v="Philip Brown"/>
    <x v="0"/>
    <s v="United States"/>
    <s v="Miami"/>
    <x v="2"/>
    <n v="33178"/>
    <x v="0"/>
    <s v="OFF-EN-10001099"/>
    <x v="1"/>
    <x v="12"/>
    <s v="Staples"/>
    <n v="23.472000000000001"/>
    <n v="3"/>
    <n v="0.2"/>
    <n v="7.6284000000000001"/>
  </r>
  <r>
    <n v="5487"/>
    <x v="2736"/>
    <x v="1"/>
    <x v="1040"/>
    <d v="2012-10-29T00:00:00"/>
    <s v="Standard Class"/>
    <s v="MT-18070"/>
    <s v="Michelle Tran"/>
    <x v="2"/>
    <s v="United States"/>
    <s v="San Antonio"/>
    <x v="5"/>
    <n v="78207"/>
    <x v="2"/>
    <s v="OFF-BI-10004140"/>
    <x v="1"/>
    <x v="8"/>
    <s v="Avery Non-Stick Binders"/>
    <n v="3.5920000000000001"/>
    <n v="4"/>
    <n v="0.8"/>
    <n v="-6.2859999999999996"/>
  </r>
  <r>
    <n v="5488"/>
    <x v="2737"/>
    <x v="3"/>
    <x v="719"/>
    <d v="2014-04-05T00:00:00"/>
    <s v="Second Class"/>
    <s v="BF-11020"/>
    <s v="Barry Französisch"/>
    <x v="1"/>
    <s v="United States"/>
    <s v="Jacksonville"/>
    <x v="2"/>
    <n v="32216"/>
    <x v="0"/>
    <s v="TEC-PH-10004897"/>
    <x v="2"/>
    <x v="7"/>
    <s v="Mediabridge Sport Armband iPhone 5s"/>
    <n v="23.975999999999999"/>
    <n v="3"/>
    <n v="0.2"/>
    <n v="-5.69430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
  </r>
  <r>
    <n v="5491"/>
    <x v="2737"/>
    <x v="3"/>
    <x v="719"/>
    <d v="2014-04-05T00:00:00"/>
    <s v="Second Class"/>
    <s v="BF-11020"/>
    <s v="Barry Französisch"/>
    <x v="1"/>
    <s v="United States"/>
    <s v="Jacksonville"/>
    <x v="2"/>
    <n v="32216"/>
    <x v="0"/>
    <s v="FUR-CH-10003774"/>
    <x v="0"/>
    <x v="1"/>
    <s v="Global Wood Trimmed Manager's Task Chair, Khaki"/>
    <n v="218.352"/>
    <n v="3"/>
    <n v="0.2"/>
    <n v="-19.105799999999999"/>
  </r>
  <r>
    <n v="5492"/>
    <x v="2738"/>
    <x v="3"/>
    <x v="795"/>
    <d v="2014-01-28T00:00:00"/>
    <s v="First Class"/>
    <s v="CG-12520"/>
    <s v="Claire Gute"/>
    <x v="0"/>
    <s v="United States"/>
    <s v="Houston"/>
    <x v="5"/>
    <n v="77070"/>
    <x v="2"/>
    <s v="OFF-ST-10000615"/>
    <x v="1"/>
    <x v="4"/>
    <s v="SimpliFile Personal File, Black Granite, 15w x 6-15/16d x 11-1/4h"/>
    <n v="18.16"/>
    <n v="2"/>
    <n v="0.2"/>
    <n v="1.8160000000000001"/>
  </r>
  <r>
    <n v="5493"/>
    <x v="2739"/>
    <x v="2"/>
    <x v="683"/>
    <d v="2011-11-28T00:00:00"/>
    <s v="Same Day"/>
    <s v="DH-13675"/>
    <s v="Duane Huffman"/>
    <x v="2"/>
    <s v="United States"/>
    <s v="San Francisco"/>
    <x v="1"/>
    <n v="94122"/>
    <x v="1"/>
    <s v="OFF-SU-10001225"/>
    <x v="1"/>
    <x v="14"/>
    <s v="Staples"/>
    <n v="7.36"/>
    <n v="2"/>
    <n v="0"/>
    <n v="0.1472"/>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492"/>
    <d v="2014-06-17T00:00:00"/>
    <s v="Standard Class"/>
    <s v="HG-15025"/>
    <s v="Hunter Glantz"/>
    <x v="0"/>
    <s v="United States"/>
    <s v="Marion"/>
    <x v="24"/>
    <n v="43302"/>
    <x v="3"/>
    <s v="TEC-AC-10004469"/>
    <x v="2"/>
    <x v="11"/>
    <s v="Microsoft Sculpt Comfort Mouse"/>
    <n v="63.92"/>
    <n v="2"/>
    <n v="0.2"/>
    <n v="19.175999999999998"/>
  </r>
  <r>
    <n v="5498"/>
    <x v="2742"/>
    <x v="3"/>
    <x v="663"/>
    <d v="2014-07-19T00:00:00"/>
    <s v="Second Class"/>
    <s v="MM-18055"/>
    <s v="Michelle Moray"/>
    <x v="0"/>
    <s v="United States"/>
    <s v="New York City"/>
    <x v="15"/>
    <n v="10024"/>
    <x v="3"/>
    <s v="OFF-AR-10001177"/>
    <x v="1"/>
    <x v="6"/>
    <s v="Newell 349"/>
    <n v="6.56"/>
    <n v="2"/>
    <n v="0"/>
    <n v="1.9024000000000001"/>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11-07T00:00:00"/>
    <s v="Standard Class"/>
    <s v="TH-21115"/>
    <s v="Thea Hudgings"/>
    <x v="1"/>
    <s v="United States"/>
    <s v="Philadelphia"/>
    <x v="9"/>
    <n v="19140"/>
    <x v="3"/>
    <s v="OFF-EN-10003845"/>
    <x v="1"/>
    <x v="12"/>
    <s v="Colored Envelopes"/>
    <n v="8.8559999999999999"/>
    <n v="3"/>
    <n v="0.2"/>
    <n v="2.8782000000000001"/>
  </r>
  <r>
    <n v="5506"/>
    <x v="2743"/>
    <x v="3"/>
    <x v="808"/>
    <d v="2014-11-07T00:00:00"/>
    <s v="Standard Class"/>
    <s v="TH-21115"/>
    <s v="Thea Hudgings"/>
    <x v="1"/>
    <s v="United States"/>
    <s v="Philadelphia"/>
    <x v="9"/>
    <n v="19140"/>
    <x v="3"/>
    <s v="TEC-PH-10001817"/>
    <x v="2"/>
    <x v="7"/>
    <s v="Wilson Electronics DB Pro Signal Booster"/>
    <n v="859.2"/>
    <n v="4"/>
    <n v="0.4"/>
    <n v="-186.16"/>
  </r>
  <r>
    <n v="5507"/>
    <x v="2744"/>
    <x v="0"/>
    <x v="750"/>
    <d v="2013-10-09T00:00:00"/>
    <s v="Same Day"/>
    <s v="JE-15745"/>
    <s v="Joel Eaton"/>
    <x v="0"/>
    <s v="United States"/>
    <s v="Los Angeles"/>
    <x v="1"/>
    <n v="90036"/>
    <x v="1"/>
    <s v="OFF-PA-10000167"/>
    <x v="1"/>
    <x v="10"/>
    <s v="Xerox 1925"/>
    <n v="61.96"/>
    <n v="2"/>
    <n v="0"/>
    <n v="27.882000000000001"/>
  </r>
  <r>
    <n v="5508"/>
    <x v="2745"/>
    <x v="0"/>
    <x v="143"/>
    <d v="2013-04-15T00:00:00"/>
    <s v="Standard Class"/>
    <s v="PG-18820"/>
    <s v="Patrick Gardner"/>
    <x v="0"/>
    <s v="United States"/>
    <s v="Smyrna"/>
    <x v="32"/>
    <n v="30080"/>
    <x v="0"/>
    <s v="OFF-EN-10002973"/>
    <x v="1"/>
    <x v="12"/>
    <s v="Ampad #10 Peel &amp; Seel Holiday Envelopes"/>
    <n v="17.920000000000002"/>
    <n v="4"/>
    <n v="0"/>
    <n v="8.6015999999999995"/>
  </r>
  <r>
    <n v="5509"/>
    <x v="2746"/>
    <x v="1"/>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356"/>
    <d v="2014-05-21T00:00:00"/>
    <s v="Standard Class"/>
    <s v="JD-16015"/>
    <s v="Joy Daniels"/>
    <x v="0"/>
    <s v="United States"/>
    <s v="Chicago"/>
    <x v="10"/>
    <n v="60653"/>
    <x v="2"/>
    <s v="OFF-PA-10001736"/>
    <x v="1"/>
    <x v="10"/>
    <s v="Xerox 1880"/>
    <n v="56.704000000000001"/>
    <n v="2"/>
    <n v="0.2"/>
    <n v="19.137599999999999"/>
  </r>
  <r>
    <n v="5511"/>
    <x v="2747"/>
    <x v="3"/>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
    <n v="3"/>
    <n v="0"/>
    <n v="3.8654999999999999"/>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6"/>
    <n v="10"/>
    <n v="0.3"/>
    <n v="-10.284000000000001"/>
  </r>
  <r>
    <n v="5519"/>
    <x v="2751"/>
    <x v="3"/>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6-08T00:00:00"/>
    <s v="First Class"/>
    <s v="CK-12205"/>
    <s v="Chloris Kastensmidt"/>
    <x v="0"/>
    <s v="United States"/>
    <s v="Santa Clara"/>
    <x v="1"/>
    <n v="95051"/>
    <x v="1"/>
    <s v="OFF-BI-10000829"/>
    <x v="1"/>
    <x v="8"/>
    <s v="Avery Non-Stick Binders"/>
    <n v="21.552"/>
    <n v="6"/>
    <n v="0.2"/>
    <n v="7.0044000000000004"/>
  </r>
  <r>
    <n v="5524"/>
    <x v="2752"/>
    <x v="0"/>
    <x v="410"/>
    <d v="2013-06-08T00:00:00"/>
    <s v="First Class"/>
    <s v="CK-12205"/>
    <s v="Chloris Kastensmidt"/>
    <x v="0"/>
    <s v="United States"/>
    <s v="Santa Clara"/>
    <x v="1"/>
    <n v="95051"/>
    <x v="1"/>
    <s v="OFF-AP-10004859"/>
    <x v="1"/>
    <x v="9"/>
    <s v="Acco 6 Outlet Guardian Premium Surge Suppressor"/>
    <n v="58.24"/>
    <n v="4"/>
    <n v="0"/>
    <n v="15.7248"/>
  </r>
  <r>
    <n v="5525"/>
    <x v="2753"/>
    <x v="0"/>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08-12T00:00:00"/>
    <s v="Standard Class"/>
    <s v="TB-21355"/>
    <s v="Todd Boyes"/>
    <x v="1"/>
    <s v="United States"/>
    <s v="Cedar Hill"/>
    <x v="5"/>
    <n v="75104"/>
    <x v="2"/>
    <s v="OFF-PA-10004381"/>
    <x v="1"/>
    <x v="10"/>
    <s v="14-7/8 x 11 Blue Bar Computer Printout Paper"/>
    <n v="115.29600000000001"/>
    <n v="3"/>
    <n v="0.2"/>
    <n v="40.3536"/>
  </r>
  <r>
    <n v="5531"/>
    <x v="2759"/>
    <x v="3"/>
    <x v="574"/>
    <d v="2014-12-07T00:00:00"/>
    <s v="Standard Class"/>
    <s v="JK-16090"/>
    <s v="Juliana Krohn"/>
    <x v="0"/>
    <s v="United States"/>
    <s v="Omaha"/>
    <x v="8"/>
    <n v="68104"/>
    <x v="2"/>
    <s v="TEC-PH-10001795"/>
    <x v="2"/>
    <x v="7"/>
    <s v="ClearOne CHATAttach 160 - speaker phone"/>
    <n v="2479.96"/>
    <n v="4"/>
    <n v="0"/>
    <n v="743.98800000000006"/>
  </r>
  <r>
    <n v="5532"/>
    <x v="2760"/>
    <x v="0"/>
    <x v="112"/>
    <d v="2013-06-08T00:00:00"/>
    <s v="First Class"/>
    <s v="CK-12595"/>
    <s v="Clytie Kelty"/>
    <x v="0"/>
    <s v="United States"/>
    <s v="Little Rock"/>
    <x v="36"/>
    <n v="72209"/>
    <x v="0"/>
    <s v="TEC-AC-10001109"/>
    <x v="2"/>
    <x v="11"/>
    <s v="Logitech Trackman Marble Mouse"/>
    <n v="179.94"/>
    <n v="6"/>
    <n v="0"/>
    <n v="75.574799999999996"/>
  </r>
  <r>
    <n v="5533"/>
    <x v="2760"/>
    <x v="0"/>
    <x v="112"/>
    <d v="2013-06-08T00:00:00"/>
    <s v="First Class"/>
    <s v="CK-12595"/>
    <s v="Clytie Kelty"/>
    <x v="0"/>
    <s v="United States"/>
    <s v="Little Rock"/>
    <x v="36"/>
    <n v="72209"/>
    <x v="0"/>
    <s v="TEC-AC-10003038"/>
    <x v="2"/>
    <x v="11"/>
    <s v="Kingston Digital DataTraveler 16GB USB 2.0"/>
    <n v="26.85"/>
    <n v="3"/>
    <n v="0"/>
    <n v="5.10149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800000000001"/>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6000000000004"/>
  </r>
  <r>
    <n v="5538"/>
    <x v="2760"/>
    <x v="0"/>
    <x v="112"/>
    <d v="2013-06-08T00:00:00"/>
    <s v="First Class"/>
    <s v="CK-12595"/>
    <s v="Clytie Kelty"/>
    <x v="0"/>
    <s v="United States"/>
    <s v="Little Rock"/>
    <x v="36"/>
    <n v="72209"/>
    <x v="0"/>
    <s v="OFF-PA-10001534"/>
    <x v="1"/>
    <x v="10"/>
    <s v="Xerox 230"/>
    <n v="12.96"/>
    <n v="2"/>
    <n v="0"/>
    <n v="6.2207999999999997"/>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1054"/>
    <d v="2013-12-26T00:00:00"/>
    <s v="Standard Class"/>
    <s v="ES-14080"/>
    <s v="Erin Smith"/>
    <x v="1"/>
    <s v="United States"/>
    <s v="Tucson"/>
    <x v="16"/>
    <n v="85705"/>
    <x v="1"/>
    <s v="FUR-TA-10001086"/>
    <x v="0"/>
    <x v="3"/>
    <s v="SAFCO PlanMaster Boards, 60w x 37-1/2d, White Melamine"/>
    <n v="455.97"/>
    <n v="6"/>
    <n v="0.5"/>
    <n v="-218.8656"/>
  </r>
  <r>
    <n v="5544"/>
    <x v="2763"/>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12-01T00:00:00"/>
    <s v="First Class"/>
    <s v="SG-20470"/>
    <s v="Sheri Gordon"/>
    <x v="0"/>
    <s v="United States"/>
    <s v="San Francisco"/>
    <x v="1"/>
    <n v="94109"/>
    <x v="1"/>
    <s v="OFF-AP-10004859"/>
    <x v="1"/>
    <x v="9"/>
    <s v="Acco 6 Outlet Guardian Premium Surge Suppressor"/>
    <n v="43.68"/>
    <n v="3"/>
    <n v="0"/>
    <n v="11.7936"/>
  </r>
  <r>
    <n v="5550"/>
    <x v="2766"/>
    <x v="2"/>
    <x v="683"/>
    <d v="2011-12-01T00:00:00"/>
    <s v="First Class"/>
    <s v="SG-20470"/>
    <s v="Sheri Gordon"/>
    <x v="0"/>
    <s v="United States"/>
    <s v="San Francisco"/>
    <x v="1"/>
    <n v="94109"/>
    <x v="1"/>
    <s v="TEC-AC-10003447"/>
    <x v="2"/>
    <x v="11"/>
    <s v="Micropad Numeric Keypads"/>
    <n v="139.93"/>
    <n v="7"/>
    <n v="0"/>
    <n v="34.982500000000002"/>
  </r>
  <r>
    <n v="5551"/>
    <x v="2767"/>
    <x v="2"/>
    <x v="607"/>
    <d v="2011-11-16T00:00:00"/>
    <s v="Standard Class"/>
    <s v="DB-12970"/>
    <s v="Darren Budd"/>
    <x v="1"/>
    <s v="United States"/>
    <s v="Houston"/>
    <x v="5"/>
    <n v="77036"/>
    <x v="2"/>
    <s v="OFF-AR-10003183"/>
    <x v="1"/>
    <x v="6"/>
    <s v="Avery Fluorescent Highlighter Four-Color Set"/>
    <n v="2.6720000000000002"/>
    <n v="1"/>
    <n v="0.2"/>
    <n v="0.33400000000000002"/>
  </r>
  <r>
    <n v="5552"/>
    <x v="2767"/>
    <x v="2"/>
    <x v="607"/>
    <d v="2011-11-16T00:00:00"/>
    <s v="Standard Class"/>
    <s v="DB-12970"/>
    <s v="Darren Budd"/>
    <x v="1"/>
    <s v="United States"/>
    <s v="Houston"/>
    <x v="5"/>
    <n v="77036"/>
    <x v="2"/>
    <s v="OFF-SU-10000432"/>
    <x v="1"/>
    <x v="14"/>
    <s v="Acco Side-Punched Conventional Columnar Pads"/>
    <n v="16.655999999999999"/>
    <n v="6"/>
    <n v="0.2"/>
    <n v="-3.1230000000000002"/>
  </r>
  <r>
    <n v="5553"/>
    <x v="2767"/>
    <x v="2"/>
    <x v="607"/>
    <d v="2011-11-16T00:00:00"/>
    <s v="Standard Class"/>
    <s v="DB-12970"/>
    <s v="Darren Budd"/>
    <x v="1"/>
    <s v="United States"/>
    <s v="Houston"/>
    <x v="5"/>
    <n v="77036"/>
    <x v="2"/>
    <s v="TEC-AC-10003832"/>
    <x v="2"/>
    <x v="11"/>
    <s v="Imation 16GB Mini TravelDrive USB 2.0 Flash Drive"/>
    <n v="79.512"/>
    <n v="3"/>
    <n v="0.2"/>
    <n v="20.8719"/>
  </r>
  <r>
    <n v="5554"/>
    <x v="2767"/>
    <x v="2"/>
    <x v="607"/>
    <d v="2011-11-16T00:00:00"/>
    <s v="Standard Class"/>
    <s v="DB-12970"/>
    <s v="Darren Budd"/>
    <x v="1"/>
    <s v="United States"/>
    <s v="Houston"/>
    <x v="5"/>
    <n v="77036"/>
    <x v="2"/>
    <s v="OFF-PA-10004100"/>
    <x v="1"/>
    <x v="10"/>
    <s v="Xerox 216"/>
    <n v="36.287999999999997"/>
    <n v="7"/>
    <n v="0.2"/>
    <n v="12.700799999999999"/>
  </r>
  <r>
    <n v="5555"/>
    <x v="2767"/>
    <x v="2"/>
    <x v="607"/>
    <d v="2011-11-16T00:00:00"/>
    <s v="Standard Class"/>
    <s v="DB-12970"/>
    <s v="Darren Budd"/>
    <x v="1"/>
    <s v="United States"/>
    <s v="Houston"/>
    <x v="5"/>
    <n v="77036"/>
    <x v="2"/>
    <s v="FUR-BO-10004467"/>
    <x v="0"/>
    <x v="0"/>
    <s v="Bestar Classic Bookcase"/>
    <n v="67.993200000000002"/>
    <n v="1"/>
    <n v="0.32"/>
    <n v="-12.998699999999999"/>
  </r>
  <r>
    <n v="5556"/>
    <x v="2768"/>
    <x v="3"/>
    <x v="280"/>
    <d v="2014-10-07T00:00:00"/>
    <s v="Second Class"/>
    <s v="JW-15220"/>
    <s v="Jane Waco"/>
    <x v="1"/>
    <s v="United States"/>
    <s v="Montgomery"/>
    <x v="19"/>
    <n v="36116"/>
    <x v="0"/>
    <s v="FUR-FU-10002963"/>
    <x v="0"/>
    <x v="5"/>
    <s v="Master Caster Door Stop, Gray"/>
    <n v="10.16"/>
    <n v="2"/>
    <n v="0"/>
    <n v="3.4544000000000001"/>
  </r>
  <r>
    <n v="5557"/>
    <x v="2769"/>
    <x v="1"/>
    <x v="639"/>
    <d v="2012-12-18T00:00:00"/>
    <s v="Standard Class"/>
    <s v="KD-16495"/>
    <s v="Keith Dawkins"/>
    <x v="1"/>
    <s v="United States"/>
    <s v="Jackson"/>
    <x v="35"/>
    <n v="39212"/>
    <x v="0"/>
    <s v="FUR-FU-10003829"/>
    <x v="0"/>
    <x v="5"/>
    <s v="Stackable Trays"/>
    <n v="6.16"/>
    <n v="2"/>
    <n v="0"/>
    <n v="1.9712000000000001"/>
  </r>
  <r>
    <n v="5558"/>
    <x v="2769"/>
    <x v="1"/>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01"/>
    <d v="2012-12-10T00:00:00"/>
    <s v="Standard Class"/>
    <s v="IL-15100"/>
    <s v="Ivan Liston"/>
    <x v="0"/>
    <s v="United States"/>
    <s v="North Las Vegas"/>
    <x v="33"/>
    <n v="89031"/>
    <x v="1"/>
    <s v="OFF-PA-10000048"/>
    <x v="1"/>
    <x v="10"/>
    <s v="Xerox 20"/>
    <n v="6.48"/>
    <n v="1"/>
    <n v="0"/>
    <n v="3.1103999999999998"/>
  </r>
  <r>
    <n v="5560"/>
    <x v="2770"/>
    <x v="1"/>
    <x v="401"/>
    <d v="2012-12-10T00:00:00"/>
    <s v="Standard Class"/>
    <s v="IL-15100"/>
    <s v="Ivan Liston"/>
    <x v="0"/>
    <s v="United States"/>
    <s v="North Las Vegas"/>
    <x v="33"/>
    <n v="89031"/>
    <x v="1"/>
    <s v="OFF-ST-10000078"/>
    <x v="1"/>
    <x v="4"/>
    <s v="Tennsco 6- and 18-Compartment Lockers"/>
    <n v="1325.85"/>
    <n v="5"/>
    <n v="0"/>
    <n v="238.65299999999999"/>
  </r>
  <r>
    <n v="5561"/>
    <x v="2770"/>
    <x v="1"/>
    <x v="401"/>
    <d v="2012-12-10T00:00:00"/>
    <s v="Standard Class"/>
    <s v="IL-15100"/>
    <s v="Ivan Liston"/>
    <x v="0"/>
    <s v="United States"/>
    <s v="North Las Vegas"/>
    <x v="33"/>
    <n v="89031"/>
    <x v="1"/>
    <s v="OFF-LA-10004853"/>
    <x v="1"/>
    <x v="2"/>
    <s v="Avery 483"/>
    <n v="14.94"/>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
    <n v="4"/>
    <n v="0.2"/>
    <n v="2.1888000000000001"/>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677"/>
    <d v="2014-03-14T00:00:00"/>
    <s v="Same Day"/>
    <s v="SU-20665"/>
    <s v="Stephanie Ulpright"/>
    <x v="2"/>
    <s v="United States"/>
    <s v="Chicago"/>
    <x v="10"/>
    <n v="60610"/>
    <x v="2"/>
    <s v="OFF-AR-10003338"/>
    <x v="1"/>
    <x v="6"/>
    <s v="Eberhard Faber 3 1/2&quot; Golf Pencils"/>
    <n v="29.76"/>
    <n v="5"/>
    <n v="0.2"/>
    <n v="1.86"/>
  </r>
  <r>
    <n v="5568"/>
    <x v="2772"/>
    <x v="3"/>
    <x v="677"/>
    <d v="2014-03-14T00:00:00"/>
    <s v="Same Day"/>
    <s v="SU-20665"/>
    <s v="Stephanie Ulpright"/>
    <x v="2"/>
    <s v="United States"/>
    <s v="Chicago"/>
    <x v="10"/>
    <n v="60610"/>
    <x v="2"/>
    <s v="FUR-CH-10003606"/>
    <x v="0"/>
    <x v="1"/>
    <s v="SAFCO Folding Chair Trolley"/>
    <n v="89.768000000000001"/>
    <n v="1"/>
    <n v="0.3"/>
    <n v="-2.5648"/>
  </r>
  <r>
    <n v="5569"/>
    <x v="2772"/>
    <x v="3"/>
    <x v="677"/>
    <d v="2014-03-14T00:00:00"/>
    <s v="Same Day"/>
    <s v="SU-20665"/>
    <s v="Stephanie Ulpright"/>
    <x v="2"/>
    <s v="United States"/>
    <s v="Chicago"/>
    <x v="10"/>
    <n v="60610"/>
    <x v="2"/>
    <s v="TEC-CO-10001449"/>
    <x v="2"/>
    <x v="16"/>
    <s v="Hewlett Packard LaserJet 3310 Copier"/>
    <n v="959.98400000000004"/>
    <n v="2"/>
    <n v="0.2"/>
    <n v="335.99439999999998"/>
  </r>
  <r>
    <n v="5570"/>
    <x v="2772"/>
    <x v="3"/>
    <x v="677"/>
    <d v="2014-03-14T00:00:00"/>
    <s v="Same Day"/>
    <s v="SU-20665"/>
    <s v="Stephanie Ulpright"/>
    <x v="2"/>
    <s v="United States"/>
    <s v="Chicago"/>
    <x v="10"/>
    <n v="60610"/>
    <x v="2"/>
    <s v="OFF-PA-10001934"/>
    <x v="1"/>
    <x v="10"/>
    <s v="Xerox 1993"/>
    <n v="15.552"/>
    <n v="3"/>
    <n v="0.2"/>
    <n v="5.6375999999999999"/>
  </r>
  <r>
    <n v="5571"/>
    <x v="2772"/>
    <x v="3"/>
    <x v="677"/>
    <d v="2014-03-14T00:00:00"/>
    <s v="Same Day"/>
    <s v="SU-20665"/>
    <s v="Stephanie Ulpright"/>
    <x v="2"/>
    <s v="United States"/>
    <s v="Chicago"/>
    <x v="10"/>
    <n v="60610"/>
    <x v="2"/>
    <s v="TEC-PH-10001527"/>
    <x v="2"/>
    <x v="7"/>
    <s v="Plantronics MX500i Earset"/>
    <n v="34.36"/>
    <n v="1"/>
    <n v="0.2"/>
    <n v="-7.3014999999999999"/>
  </r>
  <r>
    <n v="5572"/>
    <x v="2773"/>
    <x v="2"/>
    <x v="29"/>
    <d v="2011-12-09T00:00:00"/>
    <s v="Standard Class"/>
    <s v="EA-14035"/>
    <s v="Erin Ashbrook"/>
    <x v="1"/>
    <s v="United States"/>
    <s v="Columbus"/>
    <x v="24"/>
    <n v="43229"/>
    <x v="3"/>
    <s v="OFF-PA-10001033"/>
    <x v="1"/>
    <x v="10"/>
    <s v="Xerox 1893"/>
    <n v="98.376000000000005"/>
    <n v="3"/>
    <n v="0.2"/>
    <n v="35.661299999999997"/>
  </r>
  <r>
    <n v="5573"/>
    <x v="2773"/>
    <x v="2"/>
    <x v="29"/>
    <d v="2011-12-09T00:00:00"/>
    <s v="Standard Class"/>
    <s v="EA-14035"/>
    <s v="Erin Ashbrook"/>
    <x v="1"/>
    <s v="United States"/>
    <s v="Columbus"/>
    <x v="24"/>
    <n v="43229"/>
    <x v="3"/>
    <s v="OFF-BI-10003719"/>
    <x v="1"/>
    <x v="8"/>
    <s v="Large Capacity Hanging Post Binders"/>
    <n v="29.94"/>
    <n v="4"/>
    <n v="0.7"/>
    <n v="-23.952000000000002"/>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12-09T00:00:00"/>
    <s v="Standard Class"/>
    <s v="EA-14035"/>
    <s v="Erin Ashbrook"/>
    <x v="1"/>
    <s v="United States"/>
    <s v="Columbus"/>
    <x v="24"/>
    <n v="43229"/>
    <x v="3"/>
    <s v="TEC-PH-10001809"/>
    <x v="2"/>
    <x v="7"/>
    <s v="Panasonic KX T7736-B Digital phone"/>
    <n v="179.94"/>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2"/>
    <n v="3"/>
    <n v="0"/>
    <n v="15.8256"/>
  </r>
  <r>
    <n v="5579"/>
    <x v="2775"/>
    <x v="3"/>
    <x v="428"/>
    <d v="2014-09-15T00:00:00"/>
    <s v="Second Class"/>
    <s v="LC-17050"/>
    <s v="Liz Carlisle"/>
    <x v="0"/>
    <s v="United States"/>
    <s v="Los Angeles"/>
    <x v="1"/>
    <n v="90004"/>
    <x v="1"/>
    <s v="OFF-AR-10003829"/>
    <x v="1"/>
    <x v="6"/>
    <s v="Newell 35"/>
    <n v="6.56"/>
    <n v="2"/>
    <n v="0"/>
    <n v="1.9024000000000001"/>
  </r>
  <r>
    <n v="5580"/>
    <x v="2775"/>
    <x v="3"/>
    <x v="428"/>
    <d v="2014-09-15T00:00:00"/>
    <s v="Second Class"/>
    <s v="LC-17050"/>
    <s v="Liz Carlisle"/>
    <x v="0"/>
    <s v="United States"/>
    <s v="Los Angeles"/>
    <x v="1"/>
    <n v="90004"/>
    <x v="1"/>
    <s v="FUR-CH-10003833"/>
    <x v="0"/>
    <x v="1"/>
    <s v="Novimex Fabric Task Chair"/>
    <n v="243.92"/>
    <n v="5"/>
    <n v="0.2"/>
    <n v="-15.244999999999999"/>
  </r>
  <r>
    <n v="5581"/>
    <x v="2775"/>
    <x v="3"/>
    <x v="428"/>
    <d v="2014-09-15T00:00:00"/>
    <s v="Second Class"/>
    <s v="LC-17050"/>
    <s v="Liz Carlisle"/>
    <x v="0"/>
    <s v="United States"/>
    <s v="Los Angeles"/>
    <x v="1"/>
    <n v="90004"/>
    <x v="1"/>
    <s v="OFF-PA-10000143"/>
    <x v="1"/>
    <x v="10"/>
    <s v="Astroparche Fine Business Paper"/>
    <n v="47.52"/>
    <n v="9"/>
    <n v="0"/>
    <n v="22.8096"/>
  </r>
  <r>
    <n v="5582"/>
    <x v="2776"/>
    <x v="3"/>
    <x v="1055"/>
    <d v="2014-10-09T00:00:00"/>
    <s v="Standard Class"/>
    <s v="PS-18970"/>
    <s v="Paul Stevenson"/>
    <x v="2"/>
    <s v="United States"/>
    <s v="Clinton"/>
    <x v="39"/>
    <n v="20735"/>
    <x v="3"/>
    <s v="FUR-FU-10000076"/>
    <x v="0"/>
    <x v="5"/>
    <s v="24-Hour Round Wall Clock"/>
    <n v="19.98"/>
    <n v="1"/>
    <n v="0"/>
    <n v="8.5914000000000001"/>
  </r>
  <r>
    <n v="5583"/>
    <x v="2777"/>
    <x v="0"/>
    <x v="195"/>
    <d v="2013-05-14T00:00:00"/>
    <s v="Standard Class"/>
    <s v="PS-18970"/>
    <s v="Paul Stevenson"/>
    <x v="2"/>
    <s v="United States"/>
    <s v="New York City"/>
    <x v="15"/>
    <n v="10024"/>
    <x v="3"/>
    <s v="OFF-AR-10000462"/>
    <x v="1"/>
    <x v="6"/>
    <s v="Sanford Pocket Accent Highlighters"/>
    <n v="8"/>
    <n v="5"/>
    <n v="0"/>
    <n v="3.44"/>
  </r>
  <r>
    <n v="5584"/>
    <x v="2778"/>
    <x v="2"/>
    <x v="534"/>
    <d v="2011-12-19T00:00:00"/>
    <s v="Second Class"/>
    <s v="JO-15280"/>
    <s v="Jas O'Carroll"/>
    <x v="0"/>
    <s v="United States"/>
    <s v="San Diego"/>
    <x v="1"/>
    <n v="92037"/>
    <x v="1"/>
    <s v="FUR-FU-10003829"/>
    <x v="0"/>
    <x v="5"/>
    <s v="Stackable Trays"/>
    <n v="6.16"/>
    <n v="2"/>
    <n v="0"/>
    <n v="1.9712000000000001"/>
  </r>
  <r>
    <n v="5585"/>
    <x v="2779"/>
    <x v="3"/>
    <x v="329"/>
    <d v="2014-12-05T00:00:00"/>
    <s v="Standard Class"/>
    <s v="VP-21730"/>
    <s v="Victor Preis"/>
    <x v="2"/>
    <s v="United States"/>
    <s v="New York City"/>
    <x v="15"/>
    <n v="10011"/>
    <x v="3"/>
    <s v="OFF-ST-10002182"/>
    <x v="1"/>
    <x v="4"/>
    <s v="Iris 3-Drawer Stacking Bin, Black"/>
    <n v="83.56"/>
    <n v="4"/>
    <n v="0"/>
    <n v="1.6712"/>
  </r>
  <r>
    <n v="5586"/>
    <x v="2779"/>
    <x v="3"/>
    <x v="329"/>
    <d v="2014-12-05T00:00:00"/>
    <s v="Standard Class"/>
    <s v="VP-21730"/>
    <s v="Victor Preis"/>
    <x v="2"/>
    <s v="United States"/>
    <s v="New York City"/>
    <x v="15"/>
    <n v="10011"/>
    <x v="3"/>
    <s v="TEC-PH-10001468"/>
    <x v="2"/>
    <x v="7"/>
    <s v="Panasonic Business Telephones KX-T7736"/>
    <n v="546.05999999999995"/>
    <n v="3"/>
    <n v="0"/>
    <n v="163.81800000000001"/>
  </r>
  <r>
    <n v="5587"/>
    <x v="2779"/>
    <x v="3"/>
    <x v="329"/>
    <d v="2014-12-05T00:00:00"/>
    <s v="Standard Class"/>
    <s v="VP-21730"/>
    <s v="Victor Preis"/>
    <x v="2"/>
    <s v="United States"/>
    <s v="New York City"/>
    <x v="15"/>
    <n v="10011"/>
    <x v="3"/>
    <s v="OFF-ST-10001809"/>
    <x v="1"/>
    <x v="4"/>
    <s v="Fellowes Officeware Wire Shelving"/>
    <n v="269.49"/>
    <n v="3"/>
    <n v="0"/>
    <n v="5.3898000000000001"/>
  </r>
  <r>
    <n v="5588"/>
    <x v="2780"/>
    <x v="1"/>
    <x v="531"/>
    <d v="2012-03-20T00:00:00"/>
    <s v="First Class"/>
    <s v="GA-14725"/>
    <s v="Guy Armstrong"/>
    <x v="0"/>
    <s v="United States"/>
    <s v="Lancaster"/>
    <x v="1"/>
    <n v="93534"/>
    <x v="1"/>
    <s v="OFF-FA-10001561"/>
    <x v="1"/>
    <x v="13"/>
    <s v="Stockwell Push Pins"/>
    <n v="10.9"/>
    <n v="5"/>
    <n v="0"/>
    <n v="3.597"/>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d v="2011-10-18T00:00:00"/>
    <s v="Second Class"/>
    <s v="ML-17395"/>
    <s v="Marina Lichtenstein"/>
    <x v="1"/>
    <s v="United States"/>
    <s v="Lakewood"/>
    <x v="30"/>
    <n v="8701"/>
    <x v="3"/>
    <s v="FUR-CH-10002880"/>
    <x v="0"/>
    <x v="1"/>
    <s v="Global High-Back Leather Tilter, Burgundy"/>
    <n v="245.98"/>
    <n v="2"/>
    <n v="0"/>
    <n v="27.0578"/>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2999999999997"/>
    <n v="7"/>
    <n v="0.7"/>
    <n v="-45.933300000000003"/>
  </r>
  <r>
    <n v="5595"/>
    <x v="2785"/>
    <x v="3"/>
    <x v="241"/>
    <d v="2014-09-25T00:00:00"/>
    <s v="Same Day"/>
    <s v="BP-11095"/>
    <s v="Bart Pistole"/>
    <x v="1"/>
    <s v="United States"/>
    <s v="Lawrence"/>
    <x v="31"/>
    <n v="1841"/>
    <x v="3"/>
    <s v="TEC-PH-10000984"/>
    <x v="2"/>
    <x v="7"/>
    <s v="Panasonic KX-TG9471B"/>
    <n v="391.98"/>
    <n v="2"/>
    <n v="0"/>
    <n v="109.7544"/>
  </r>
  <r>
    <n v="5596"/>
    <x v="2785"/>
    <x v="3"/>
    <x v="241"/>
    <d v="2014-09-25T00:00:00"/>
    <s v="Same Day"/>
    <s v="BP-11095"/>
    <s v="Bart Pistole"/>
    <x v="1"/>
    <s v="United States"/>
    <s v="Lawrence"/>
    <x v="31"/>
    <n v="1841"/>
    <x v="3"/>
    <s v="TEC-PH-10001944"/>
    <x v="2"/>
    <x v="7"/>
    <s v="Wi-Ex zBoost YX540 Cellular Phone Signal Booster"/>
    <n v="437.85"/>
    <n v="3"/>
    <n v="0"/>
    <n v="131.35499999999999"/>
  </r>
  <r>
    <n v="5597"/>
    <x v="2786"/>
    <x v="1"/>
    <x v="12"/>
    <d v="2012-09-29T00:00:00"/>
    <s v="Standard Class"/>
    <s v="SB-20185"/>
    <s v="Sarah Brown"/>
    <x v="0"/>
    <s v="United States"/>
    <s v="Concord"/>
    <x v="38"/>
    <n v="3301"/>
    <x v="3"/>
    <s v="OFF-BI-10002735"/>
    <x v="1"/>
    <x v="8"/>
    <s v="GBC Prestige Therm-A-Bind Covers"/>
    <n v="68.62"/>
    <n v="2"/>
    <n v="0"/>
    <n v="32.251399999999997"/>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1"/>
    <n v="3"/>
    <n v="0"/>
    <n v="2.7846000000000002"/>
  </r>
  <r>
    <n v="5600"/>
    <x v="2788"/>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462"/>
    <d v="2011-10-03T00:00:00"/>
    <s v="Same Day"/>
    <s v="DO-13435"/>
    <s v="Denny Ordway"/>
    <x v="0"/>
    <s v="United States"/>
    <s v="Columbus"/>
    <x v="24"/>
    <n v="43229"/>
    <x v="3"/>
    <s v="OFF-EN-10004030"/>
    <x v="1"/>
    <x v="12"/>
    <s v="Convenience Packs of Business Envelopes"/>
    <n v="14.48"/>
    <n v="5"/>
    <n v="0.2"/>
    <n v="4.8869999999999996"/>
  </r>
  <r>
    <n v="5602"/>
    <x v="2788"/>
    <x v="2"/>
    <x v="462"/>
    <d v="2011-10-03T00:00:00"/>
    <s v="Same Day"/>
    <s v="DO-13435"/>
    <s v="Denny Ordway"/>
    <x v="0"/>
    <s v="United States"/>
    <s v="Columbus"/>
    <x v="24"/>
    <n v="43229"/>
    <x v="3"/>
    <s v="TEC-AC-10003023"/>
    <x v="2"/>
    <x v="11"/>
    <s v="Logitech G105 Gaming Keyboard"/>
    <n v="142.488"/>
    <n v="3"/>
    <n v="0.2"/>
    <n v="-3.5621999999999998"/>
  </r>
  <r>
    <n v="5603"/>
    <x v="2789"/>
    <x v="0"/>
    <x v="278"/>
    <d v="2013-08-30T00:00:00"/>
    <s v="Second Class"/>
    <s v="TB-21355"/>
    <s v="Todd Boyes"/>
    <x v="1"/>
    <s v="United States"/>
    <s v="Houston"/>
    <x v="5"/>
    <n v="77041"/>
    <x v="2"/>
    <s v="OFF-ST-10003572"/>
    <x v="1"/>
    <x v="4"/>
    <s v="Portfile Personal File Boxes"/>
    <n v="14.16"/>
    <n v="1"/>
    <n v="0.2"/>
    <n v="1.0620000000000001"/>
  </r>
  <r>
    <n v="5604"/>
    <x v="2789"/>
    <x v="0"/>
    <x v="278"/>
    <d v="2013-08-30T00:00:00"/>
    <s v="Second Class"/>
    <s v="TB-21355"/>
    <s v="Todd Boyes"/>
    <x v="1"/>
    <s v="United States"/>
    <s v="Houston"/>
    <x v="5"/>
    <n v="77041"/>
    <x v="2"/>
    <s v="OFF-PA-10004353"/>
    <x v="1"/>
    <x v="10"/>
    <s v="Southworth 25% Cotton Premium Laser Paper and Envelopes"/>
    <n v="79.92"/>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2"/>
  </r>
  <r>
    <n v="5606"/>
    <x v="2791"/>
    <x v="0"/>
    <x v="873"/>
    <d v="2013-09-26T00:00:00"/>
    <s v="Standard Class"/>
    <s v="FM-14215"/>
    <s v="Filia McAdams"/>
    <x v="1"/>
    <s v="United States"/>
    <s v="Greensboro"/>
    <x v="3"/>
    <n v="27405"/>
    <x v="0"/>
    <s v="FUR-FU-10001546"/>
    <x v="0"/>
    <x v="5"/>
    <s v="Dana Swing-Arm Lamps"/>
    <n v="17.088000000000001"/>
    <n v="2"/>
    <n v="0.2"/>
    <n v="1.0680000000000001"/>
  </r>
  <r>
    <n v="5607"/>
    <x v="2791"/>
    <x v="0"/>
    <x v="873"/>
    <d v="2013-09-26T00:00:00"/>
    <s v="Standard Class"/>
    <s v="FM-14215"/>
    <s v="Filia McAdams"/>
    <x v="1"/>
    <s v="United States"/>
    <s v="Greensboro"/>
    <x v="3"/>
    <n v="27405"/>
    <x v="0"/>
    <s v="FUR-CH-10002880"/>
    <x v="0"/>
    <x v="1"/>
    <s v="Global High-Back Leather Tilter, Burgundy"/>
    <n v="98.391999999999996"/>
    <n v="1"/>
    <n v="0.2"/>
    <n v="-11.069100000000001"/>
  </r>
  <r>
    <n v="5608"/>
    <x v="2792"/>
    <x v="3"/>
    <x v="613"/>
    <d v="2014-04-01T00:00:00"/>
    <s v="Standard Class"/>
    <s v="JL-15835"/>
    <s v="John Lee"/>
    <x v="0"/>
    <s v="United States"/>
    <s v="New York City"/>
    <x v="15"/>
    <n v="10024"/>
    <x v="3"/>
    <s v="OFF-AR-10001547"/>
    <x v="1"/>
    <x v="6"/>
    <s v="Newell 311"/>
    <n v="11.05"/>
    <n v="5"/>
    <n v="0"/>
    <n v="2.983499999999999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7"/>
  </r>
  <r>
    <n v="5611"/>
    <x v="2795"/>
    <x v="1"/>
    <x v="348"/>
    <d v="2012-10-07T00:00:00"/>
    <s v="First Class"/>
    <s v="MB-17305"/>
    <s v="Maria Bertelson"/>
    <x v="0"/>
    <s v="United States"/>
    <s v="Cincinnati"/>
    <x v="24"/>
    <n v="45231"/>
    <x v="3"/>
    <s v="TEC-AC-10002323"/>
    <x v="2"/>
    <x v="11"/>
    <s v="SanDisk Ultra 32 GB MicroSDHC Class 10 Memory Card"/>
    <n v="53.04"/>
    <n v="3"/>
    <n v="0.2"/>
    <n v="-4.641"/>
  </r>
  <r>
    <n v="5612"/>
    <x v="2796"/>
    <x v="3"/>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238"/>
    <d v="2014-08-23T00:00:00"/>
    <s v="Standard Class"/>
    <s v="HW-14935"/>
    <s v="Helen Wasserman"/>
    <x v="1"/>
    <s v="United States"/>
    <s v="Seattle"/>
    <x v="4"/>
    <n v="98105"/>
    <x v="1"/>
    <s v="TEC-AC-10002253"/>
    <x v="2"/>
    <x v="11"/>
    <s v="Imation Bio 8GB USB Flash Drive Imation Corp"/>
    <n v="1496.16"/>
    <n v="9"/>
    <n v="0"/>
    <n v="224.42400000000001"/>
  </r>
  <r>
    <n v="5614"/>
    <x v="2797"/>
    <x v="0"/>
    <x v="1056"/>
    <d v="2013-02-07T00:00:00"/>
    <s v="Standard Class"/>
    <s v="AB-10105"/>
    <s v="Adrian Barton"/>
    <x v="0"/>
    <s v="United States"/>
    <s v="New York City"/>
    <x v="15"/>
    <n v="10011"/>
    <x v="3"/>
    <s v="OFF-ST-10003994"/>
    <x v="1"/>
    <x v="4"/>
    <s v="Belkin 19&quot; Center-Weighted Shelf, Gray"/>
    <n v="117.96"/>
    <n v="2"/>
    <n v="0"/>
    <n v="5.8979999999999997"/>
  </r>
  <r>
    <n v="5615"/>
    <x v="2798"/>
    <x v="0"/>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828"/>
    <d v="2013-08-28T00:00:00"/>
    <s v="Standard Class"/>
    <s v="JP-15460"/>
    <s v="Jennifer Patt"/>
    <x v="1"/>
    <s v="United States"/>
    <s v="New York City"/>
    <x v="15"/>
    <n v="10035"/>
    <x v="3"/>
    <s v="OFF-AR-10001954"/>
    <x v="1"/>
    <x v="6"/>
    <s v="Newell 331"/>
    <n v="29.34"/>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03"/>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6000000000001"/>
  </r>
  <r>
    <n v="5622"/>
    <x v="2801"/>
    <x v="0"/>
    <x v="477"/>
    <d v="2013-10-01T00:00:00"/>
    <s v="Standard Class"/>
    <s v="SC-20695"/>
    <s v="Steve Chapman"/>
    <x v="1"/>
    <s v="United States"/>
    <s v="La Crosse"/>
    <x v="6"/>
    <n v="54601"/>
    <x v="2"/>
    <s v="FUR-CH-10004218"/>
    <x v="0"/>
    <x v="1"/>
    <s v="Global Fabric Manager's Chair, Dark Gray"/>
    <n v="201.96"/>
    <n v="2"/>
    <n v="0"/>
    <n v="50.49"/>
  </r>
  <r>
    <n v="5623"/>
    <x v="2801"/>
    <x v="0"/>
    <x v="477"/>
    <d v="2013-10-01T00:00:00"/>
    <s v="Standard Class"/>
    <s v="SC-20695"/>
    <s v="Steve Chapman"/>
    <x v="1"/>
    <s v="United States"/>
    <s v="La Crosse"/>
    <x v="6"/>
    <n v="54601"/>
    <x v="2"/>
    <s v="FUR-FU-10000755"/>
    <x v="0"/>
    <x v="5"/>
    <s v="Eldon Expressions Mahogany Wood Desk Collection"/>
    <n v="68.64"/>
    <n v="11"/>
    <n v="0"/>
    <n v="17.16"/>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99"/>
  </r>
  <r>
    <n v="5628"/>
    <x v="2804"/>
    <x v="3"/>
    <x v="335"/>
    <d v="2014-07-02T00:00:00"/>
    <s v="Standard Class"/>
    <s v="DR-12880"/>
    <s v="Dan Reichenbach"/>
    <x v="1"/>
    <s v="United States"/>
    <s v="Miami"/>
    <x v="2"/>
    <n v="33180"/>
    <x v="0"/>
    <s v="OFF-LA-10004689"/>
    <x v="1"/>
    <x v="2"/>
    <s v="Avery 512"/>
    <n v="13.872"/>
    <n v="6"/>
    <n v="0.2"/>
    <n v="4.6818"/>
  </r>
  <r>
    <n v="5629"/>
    <x v="2804"/>
    <x v="3"/>
    <x v="335"/>
    <d v="2014-07-02T00:00:00"/>
    <s v="Standard Class"/>
    <s v="DR-12880"/>
    <s v="Dan Reichenbach"/>
    <x v="1"/>
    <s v="United States"/>
    <s v="Miami"/>
    <x v="2"/>
    <n v="33180"/>
    <x v="0"/>
    <s v="FUR-CH-10001545"/>
    <x v="0"/>
    <x v="1"/>
    <s v="Hon Comfortask Task/Swivel Chairs"/>
    <n v="273.55200000000002"/>
    <n v="3"/>
    <n v="0.2"/>
    <n v="-13.6776"/>
  </r>
  <r>
    <n v="5630"/>
    <x v="2805"/>
    <x v="0"/>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058"/>
    <d v="2011-02-16T00:00:00"/>
    <s v="Standard Class"/>
    <s v="NF-18385"/>
    <s v="Natalie Fritzler"/>
    <x v="0"/>
    <s v="United States"/>
    <s v="Chesapeake"/>
    <x v="17"/>
    <n v="23320"/>
    <x v="0"/>
    <s v="TEC-AC-10001432"/>
    <x v="2"/>
    <x v="11"/>
    <s v="Enermax Aurora Lite Keyboard"/>
    <n v="234.45"/>
    <n v="3"/>
    <n v="0"/>
    <n v="103.158"/>
  </r>
  <r>
    <n v="5632"/>
    <x v="2806"/>
    <x v="2"/>
    <x v="1058"/>
    <d v="2011-02-16T00:00:00"/>
    <s v="Standard Class"/>
    <s v="NF-18385"/>
    <s v="Natalie Fritzler"/>
    <x v="0"/>
    <s v="United States"/>
    <s v="Chesapeake"/>
    <x v="17"/>
    <n v="23320"/>
    <x v="0"/>
    <s v="FUR-TA-10003715"/>
    <x v="0"/>
    <x v="3"/>
    <s v="Hon 2111 Invitation Series Corner Table"/>
    <n v="1256.22"/>
    <n v="6"/>
    <n v="0"/>
    <n v="75.373199999999997"/>
  </r>
  <r>
    <n v="5633"/>
    <x v="2806"/>
    <x v="2"/>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713"/>
    <d v="2013-09-29T00:00:00"/>
    <s v="Second Class"/>
    <s v="CR-12580"/>
    <s v="Clay Rozendal"/>
    <x v="2"/>
    <s v="United States"/>
    <s v="New York City"/>
    <x v="15"/>
    <n v="10009"/>
    <x v="3"/>
    <s v="OFF-BI-10004187"/>
    <x v="1"/>
    <x v="8"/>
    <s v="Staples"/>
    <n v="10.528"/>
    <n v="7"/>
    <n v="0.2"/>
    <n v="3.6848000000000001"/>
  </r>
  <r>
    <n v="5635"/>
    <x v="2808"/>
    <x v="1"/>
    <x v="901"/>
    <d v="2012-12-06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8"/>
  </r>
  <r>
    <n v="5640"/>
    <x v="2811"/>
    <x v="2"/>
    <x v="1059"/>
    <d v="2011-12-27T00:00:00"/>
    <s v="Standard Class"/>
    <s v="GM-14440"/>
    <s v="Gary McGarr"/>
    <x v="0"/>
    <s v="United States"/>
    <s v="San Diego"/>
    <x v="1"/>
    <n v="92024"/>
    <x v="1"/>
    <s v="FUR-CH-10000595"/>
    <x v="0"/>
    <x v="1"/>
    <s v="Safco Contoured Stacking Chairs"/>
    <n v="572.16"/>
    <n v="3"/>
    <n v="0.2"/>
    <n v="35.76"/>
  </r>
  <r>
    <n v="5641"/>
    <x v="2812"/>
    <x v="2"/>
    <x v="865"/>
    <d v="2011-09-28T00:00:00"/>
    <s v="Standard Class"/>
    <s v="JK-15640"/>
    <s v="Jim Kriz"/>
    <x v="2"/>
    <s v="United States"/>
    <s v="Lakewood"/>
    <x v="24"/>
    <n v="44107"/>
    <x v="3"/>
    <s v="OFF-PA-10003063"/>
    <x v="1"/>
    <x v="10"/>
    <s v="EcoTones Memo Sheets"/>
    <n v="28.8"/>
    <n v="9"/>
    <n v="0.2"/>
    <n v="10.08"/>
  </r>
  <r>
    <n v="5642"/>
    <x v="2813"/>
    <x v="3"/>
    <x v="459"/>
    <d v="2014-04-06T00:00:00"/>
    <s v="First Class"/>
    <s v="AT-10435"/>
    <s v="Alyssa Tate"/>
    <x v="2"/>
    <s v="United States"/>
    <s v="Meriden"/>
    <x v="29"/>
    <n v="6450"/>
    <x v="3"/>
    <s v="OFF-AR-10000246"/>
    <x v="1"/>
    <x v="6"/>
    <s v="Newell 318"/>
    <n v="11.12"/>
    <n v="4"/>
    <n v="0"/>
    <n v="2.8912"/>
  </r>
  <r>
    <n v="5643"/>
    <x v="2814"/>
    <x v="0"/>
    <x v="178"/>
    <d v="2013-04-06T00:00:00"/>
    <s v="Second Class"/>
    <s v="DB-12910"/>
    <s v="Daniel Byrd"/>
    <x v="2"/>
    <s v="United States"/>
    <s v="Columbus"/>
    <x v="32"/>
    <n v="31907"/>
    <x v="0"/>
    <s v="FUR-FU-10003274"/>
    <x v="0"/>
    <x v="5"/>
    <s v="Regeneration Desk Collection"/>
    <n v="7.04"/>
    <n v="4"/>
    <n v="0"/>
    <n v="3.0975999999999999"/>
  </r>
  <r>
    <n v="5644"/>
    <x v="2815"/>
    <x v="1"/>
    <x v="1060"/>
    <d v="2012-05-20T00:00:00"/>
    <s v="Second Class"/>
    <s v="AH-10690"/>
    <s v="Anna Häberlin"/>
    <x v="1"/>
    <s v="United States"/>
    <s v="Roswell"/>
    <x v="32"/>
    <n v="30076"/>
    <x v="0"/>
    <s v="OFF-EN-10004147"/>
    <x v="1"/>
    <x v="12"/>
    <s v="Wausau Papers Astrobrights Colored Envelopes"/>
    <n v="17.940000000000001"/>
    <n v="3"/>
    <n v="0"/>
    <n v="8.7905999999999995"/>
  </r>
  <r>
    <n v="5645"/>
    <x v="2816"/>
    <x v="3"/>
    <x v="721"/>
    <d v="2014-03-27T00:00:00"/>
    <s v="First Class"/>
    <s v="SJ-20125"/>
    <s v="Sanjit Jacobs"/>
    <x v="2"/>
    <s v="United States"/>
    <s v="Seattle"/>
    <x v="4"/>
    <n v="98105"/>
    <x v="1"/>
    <s v="OFF-BI-10002103"/>
    <x v="1"/>
    <x v="8"/>
    <s v="Cardinal Slant-D Ring Binder, Heavy Gauge Vinyl"/>
    <n v="34.76"/>
    <n v="5"/>
    <n v="0.2"/>
    <n v="11.297000000000001"/>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
    <n v="5"/>
    <n v="0"/>
    <n v="15.552"/>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d v="2013-12-22T00:00:00"/>
    <s v="First Class"/>
    <s v="AH-10120"/>
    <s v="Adrian Hane"/>
    <x v="2"/>
    <s v="United States"/>
    <s v="Salem"/>
    <x v="21"/>
    <n v="97301"/>
    <x v="1"/>
    <s v="OFF-BI-10001670"/>
    <x v="1"/>
    <x v="8"/>
    <s v="Vinyl Sectional Post Binders"/>
    <n v="45.24"/>
    <n v="4"/>
    <n v="0.7"/>
    <n v="-30.16"/>
  </r>
  <r>
    <n v="5656"/>
    <x v="2823"/>
    <x v="0"/>
    <x v="122"/>
    <d v="2013-12-22T00:00:00"/>
    <s v="First Class"/>
    <s v="AH-10120"/>
    <s v="Adrian Hane"/>
    <x v="2"/>
    <s v="United States"/>
    <s v="Salem"/>
    <x v="21"/>
    <n v="97301"/>
    <x v="1"/>
    <s v="OFF-AR-10004078"/>
    <x v="1"/>
    <x v="6"/>
    <s v="Newell 312"/>
    <n v="18.687999999999999"/>
    <n v="4"/>
    <n v="0.2"/>
    <n v="2.3359999999999999"/>
  </r>
  <r>
    <n v="5657"/>
    <x v="2823"/>
    <x v="0"/>
    <x v="122"/>
    <d v="2013-12-22T00:00:00"/>
    <s v="First Class"/>
    <s v="AH-10120"/>
    <s v="Adrian Hane"/>
    <x v="2"/>
    <s v="United States"/>
    <s v="Salem"/>
    <x v="21"/>
    <n v="97301"/>
    <x v="1"/>
    <s v="OFF-PA-10003036"/>
    <x v="1"/>
    <x v="10"/>
    <s v="Black Print Carbonless 8 1/2&quot; x 8 1/4&quot; Rapid Memo Book"/>
    <n v="11.648"/>
    <n v="2"/>
    <n v="0.2"/>
    <n v="3.7856000000000001"/>
  </r>
  <r>
    <n v="5658"/>
    <x v="2823"/>
    <x v="0"/>
    <x v="122"/>
    <d v="2013-12-22T00:00:00"/>
    <s v="First Class"/>
    <s v="AH-10120"/>
    <s v="Adrian Hane"/>
    <x v="2"/>
    <s v="United States"/>
    <s v="Salem"/>
    <x v="21"/>
    <n v="97301"/>
    <x v="1"/>
    <s v="TEC-AC-10000991"/>
    <x v="2"/>
    <x v="11"/>
    <s v="Sony Micro Vault Click 8 GB USB 2.0 Flash Drive"/>
    <n v="112.776"/>
    <n v="3"/>
    <n v="0.2"/>
    <n v="-8.4581999999999997"/>
  </r>
  <r>
    <n v="5659"/>
    <x v="2823"/>
    <x v="0"/>
    <x v="122"/>
    <d v="2013-12-22T00:00:00"/>
    <s v="First Class"/>
    <s v="AH-10120"/>
    <s v="Adrian Hane"/>
    <x v="2"/>
    <s v="United States"/>
    <s v="Salem"/>
    <x v="21"/>
    <n v="97301"/>
    <x v="1"/>
    <s v="FUR-TA-10002530"/>
    <x v="0"/>
    <x v="3"/>
    <s v="Iceberg OfficeWorks 42&quot; Round Tables"/>
    <n v="377.45"/>
    <n v="5"/>
    <n v="0.5"/>
    <n v="-264.21499999999997"/>
  </r>
  <r>
    <n v="5660"/>
    <x v="2823"/>
    <x v="0"/>
    <x v="122"/>
    <d v="2013-12-22T00:00:00"/>
    <s v="First Class"/>
    <s v="AH-10120"/>
    <s v="Adrian Hane"/>
    <x v="2"/>
    <s v="United States"/>
    <s v="Salem"/>
    <x v="21"/>
    <n v="97301"/>
    <x v="1"/>
    <s v="OFF-LA-10000407"/>
    <x v="1"/>
    <x v="2"/>
    <s v="Avery White Multi-Purpose Labels"/>
    <n v="15.936"/>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446"/>
    <d v="2013-10-02T00:00:00"/>
    <s v="Standard Class"/>
    <s v="CL-12700"/>
    <s v="Craig Leslie"/>
    <x v="2"/>
    <s v="United States"/>
    <s v="Aurora"/>
    <x v="22"/>
    <n v="80013"/>
    <x v="1"/>
    <s v="OFF-ST-10001370"/>
    <x v="1"/>
    <x v="4"/>
    <s v="Sensible Storage WireTech Storage Systems"/>
    <n v="511.05599999999998"/>
    <n v="9"/>
    <n v="0.2"/>
    <n v="-95.822999999999993"/>
  </r>
  <r>
    <n v="5664"/>
    <x v="2825"/>
    <x v="0"/>
    <x v="658"/>
    <d v="2013-07-22T00:00:00"/>
    <s v="Same Day"/>
    <s v="JG-15310"/>
    <s v="Jason Gross"/>
    <x v="1"/>
    <s v="United States"/>
    <s v="Newark"/>
    <x v="24"/>
    <n v="43055"/>
    <x v="3"/>
    <s v="OFF-AR-10000914"/>
    <x v="1"/>
    <x v="6"/>
    <s v="Boston 16765 Mini Stand Up Battery Pencil Sharpener"/>
    <n v="18.655999999999999"/>
    <n v="2"/>
    <n v="0.2"/>
    <n v="1.3992"/>
  </r>
  <r>
    <n v="5665"/>
    <x v="2825"/>
    <x v="0"/>
    <x v="658"/>
    <d v="2013-07-22T00:00:00"/>
    <s v="Same Day"/>
    <s v="JG-15310"/>
    <s v="Jason Gross"/>
    <x v="1"/>
    <s v="United States"/>
    <s v="Newark"/>
    <x v="24"/>
    <n v="43055"/>
    <x v="3"/>
    <s v="OFF-BI-10001116"/>
    <x v="1"/>
    <x v="8"/>
    <s v="Wilson Jones 1&quot; Hanging DublLock Ring Binders"/>
    <n v="11.087999999999999"/>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01"/>
  </r>
  <r>
    <n v="5667"/>
    <x v="2825"/>
    <x v="0"/>
    <x v="658"/>
    <d v="2013-07-22T00:00:00"/>
    <s v="Same Day"/>
    <s v="JG-15310"/>
    <s v="Jason Gross"/>
    <x v="1"/>
    <s v="United States"/>
    <s v="Newark"/>
    <x v="24"/>
    <n v="43055"/>
    <x v="3"/>
    <s v="OFF-ST-10004340"/>
    <x v="1"/>
    <x v="4"/>
    <s v="Fellowes Mobile File Cart, Black"/>
    <n v="99.488"/>
    <n v="2"/>
    <n v="0.2"/>
    <n v="8.7051999999999996"/>
  </r>
  <r>
    <n v="5668"/>
    <x v="2826"/>
    <x v="0"/>
    <x v="725"/>
    <d v="2013-06-16T00:00:00"/>
    <s v="Standard Class"/>
    <s v="SE-20110"/>
    <s v="Sanjit Engle"/>
    <x v="0"/>
    <s v="United States"/>
    <s v="Seattle"/>
    <x v="4"/>
    <n v="98103"/>
    <x v="1"/>
    <s v="OFF-LA-10004093"/>
    <x v="1"/>
    <x v="2"/>
    <s v="Avery 486"/>
    <n v="14.62"/>
    <n v="2"/>
    <n v="0"/>
    <n v="6.8714000000000004"/>
  </r>
  <r>
    <n v="5669"/>
    <x v="2826"/>
    <x v="0"/>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725"/>
    <d v="2013-06-16T00:00:00"/>
    <s v="Standard Class"/>
    <s v="SE-20110"/>
    <s v="Sanjit Engle"/>
    <x v="0"/>
    <s v="United States"/>
    <s v="Seattle"/>
    <x v="4"/>
    <n v="98103"/>
    <x v="1"/>
    <s v="TEC-AC-10003095"/>
    <x v="2"/>
    <x v="11"/>
    <s v="Logitech G35 7.1-Channel Surround Sound Headset"/>
    <n v="389.97"/>
    <n v="3"/>
    <n v="0"/>
    <n v="132.5898"/>
  </r>
  <r>
    <n v="5671"/>
    <x v="2827"/>
    <x v="1"/>
    <x v="988"/>
    <d v="2012-06-11T00:00:00"/>
    <s v="Second Class"/>
    <s v="TG-21640"/>
    <s v="Trudy Glocke"/>
    <x v="0"/>
    <s v="United States"/>
    <s v="Pocatello"/>
    <x v="45"/>
    <n v="83201"/>
    <x v="1"/>
    <s v="FUR-FU-10003192"/>
    <x v="0"/>
    <x v="5"/>
    <s v="Luxo Adjustable Task Clamp Lamp"/>
    <n v="355.36"/>
    <n v="4"/>
    <n v="0"/>
    <n v="92.393600000000006"/>
  </r>
  <r>
    <n v="5672"/>
    <x v="2827"/>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855"/>
    <d v="2014-11-04T00:00:00"/>
    <s v="Standard Class"/>
    <s v="SH-19975"/>
    <s v="Sally Hughsby"/>
    <x v="1"/>
    <s v="United States"/>
    <s v="Dallas"/>
    <x v="5"/>
    <n v="75081"/>
    <x v="2"/>
    <s v="OFF-EN-10003068"/>
    <x v="1"/>
    <x v="12"/>
    <s v="#6 3/4 Gummed Flap White Envelopes"/>
    <n v="15.84"/>
    <n v="2"/>
    <n v="0.2"/>
    <n v="5.5439999999999996"/>
  </r>
  <r>
    <n v="5674"/>
    <x v="2828"/>
    <x v="3"/>
    <x v="855"/>
    <d v="2014-11-04T00:00:00"/>
    <s v="Standard Class"/>
    <s v="SH-19975"/>
    <s v="Sally Hughsby"/>
    <x v="1"/>
    <s v="United States"/>
    <s v="Dallas"/>
    <x v="5"/>
    <n v="75081"/>
    <x v="2"/>
    <s v="OFF-PA-10001204"/>
    <x v="1"/>
    <x v="10"/>
    <s v="Xerox 1972"/>
    <n v="8.4480000000000004"/>
    <n v="2"/>
    <n v="0.2"/>
    <n v="2.64"/>
  </r>
  <r>
    <n v="5675"/>
    <x v="2829"/>
    <x v="0"/>
    <x v="115"/>
    <d v="2013-01-27T00:00:00"/>
    <s v="Standard Class"/>
    <s v="MC-17275"/>
    <s v="Marc Crier"/>
    <x v="0"/>
    <s v="United States"/>
    <s v="Seattle"/>
    <x v="4"/>
    <n v="98105"/>
    <x v="1"/>
    <s v="OFF-PA-10003953"/>
    <x v="1"/>
    <x v="10"/>
    <s v="Xerox 218"/>
    <n v="12.96"/>
    <n v="2"/>
    <n v="0"/>
    <n v="6.2207999999999997"/>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6-02T00:00:00"/>
    <s v="Standard Class"/>
    <s v="PJ-18835"/>
    <s v="Patrick Jones"/>
    <x v="1"/>
    <s v="United States"/>
    <s v="Seattle"/>
    <x v="4"/>
    <n v="98115"/>
    <x v="1"/>
    <s v="TEC-AC-10004877"/>
    <x v="2"/>
    <x v="11"/>
    <s v="Imation 30456 USB Flash Drive 8GB"/>
    <n v="27.6"/>
    <n v="4"/>
    <n v="0"/>
    <n v="2.2080000000000002"/>
  </r>
  <r>
    <n v="5678"/>
    <x v="2831"/>
    <x v="2"/>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1062"/>
    <d v="2013-08-04T00:00:00"/>
    <s v="Standard Class"/>
    <s v="SC-20680"/>
    <s v="Steve Carroll"/>
    <x v="2"/>
    <s v="United States"/>
    <s v="Holland"/>
    <x v="12"/>
    <n v="49423"/>
    <x v="2"/>
    <s v="OFF-FA-10000735"/>
    <x v="1"/>
    <x v="13"/>
    <s v="Staples"/>
    <n v="20.440000000000001"/>
    <n v="7"/>
    <n v="0"/>
    <n v="9.1980000000000004"/>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446"/>
    <d v="2013-10-01T00:00:00"/>
    <s v="Standard Class"/>
    <s v="BP-11230"/>
    <s v="Benjamin Patterson"/>
    <x v="0"/>
    <s v="United States"/>
    <s v="Broken Arrow"/>
    <x v="26"/>
    <n v="74012"/>
    <x v="2"/>
    <s v="OFF-PA-10001569"/>
    <x v="1"/>
    <x v="10"/>
    <s v="Xerox 232"/>
    <n v="6.48"/>
    <n v="1"/>
    <n v="0"/>
    <n v="3.1103999999999998"/>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39999999997"/>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6"/>
  </r>
  <r>
    <n v="5687"/>
    <x v="2836"/>
    <x v="2"/>
    <x v="1064"/>
    <d v="2011-07-28T00:00:00"/>
    <s v="Same Day"/>
    <s v="CK-12205"/>
    <s v="Chloris Kastensmidt"/>
    <x v="0"/>
    <s v="United States"/>
    <s v="Apopka"/>
    <x v="2"/>
    <n v="32712"/>
    <x v="0"/>
    <s v="OFF-FA-10000621"/>
    <x v="1"/>
    <x v="13"/>
    <s v="OIC Colored Binder Clips, Assorted Sizes"/>
    <n v="14.32"/>
    <n v="5"/>
    <n v="0.2"/>
    <n v="5.1909999999999998"/>
  </r>
  <r>
    <n v="5688"/>
    <x v="2836"/>
    <x v="2"/>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4000000000004"/>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
    <n v="5"/>
    <n v="0"/>
    <n v="12.672000000000001"/>
  </r>
  <r>
    <n v="5695"/>
    <x v="2838"/>
    <x v="1"/>
    <x v="895"/>
    <d v="2012-12-16T00:00:00"/>
    <s v="Standard Class"/>
    <s v="KM-16225"/>
    <s v="Kalyca Meade"/>
    <x v="1"/>
    <s v="United States"/>
    <s v="Baltimore"/>
    <x v="39"/>
    <n v="21215"/>
    <x v="3"/>
    <s v="FUR-CH-10000785"/>
    <x v="0"/>
    <x v="1"/>
    <s v="Global Ergonomic Managers Chair"/>
    <n v="542.94000000000005"/>
    <n v="3"/>
    <n v="0"/>
    <n v="141.1644"/>
  </r>
  <r>
    <n v="5696"/>
    <x v="2839"/>
    <x v="0"/>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336"/>
    <d v="2014-10-19T00:00:00"/>
    <s v="Standard Class"/>
    <s v="AG-10765"/>
    <s v="Anthony Garverick"/>
    <x v="2"/>
    <s v="United States"/>
    <s v="Chicago"/>
    <x v="10"/>
    <n v="60623"/>
    <x v="2"/>
    <s v="OFF-BI-10004224"/>
    <x v="1"/>
    <x v="8"/>
    <s v="Catalog Binders with Expanding Posts"/>
    <n v="13.456"/>
    <n v="1"/>
    <n v="0.8"/>
    <n v="-23.547999999999998"/>
  </r>
  <r>
    <n v="5699"/>
    <x v="2841"/>
    <x v="0"/>
    <x v="732"/>
    <d v="2013-11-06T00:00:00"/>
    <s v="Same Day"/>
    <s v="EB-14170"/>
    <s v="Evan Bailliet"/>
    <x v="0"/>
    <s v="United States"/>
    <s v="Laredo"/>
    <x v="5"/>
    <n v="78041"/>
    <x v="2"/>
    <s v="OFF-LA-10002312"/>
    <x v="1"/>
    <x v="2"/>
    <s v="Avery 490"/>
    <n v="11.84"/>
    <n v="1"/>
    <n v="0.2"/>
    <n v="4.4400000000000004"/>
  </r>
  <r>
    <n v="5700"/>
    <x v="2842"/>
    <x v="3"/>
    <x v="132"/>
    <d v="2014-11-09T00:00:00"/>
    <s v="Standard Class"/>
    <s v="PG-18895"/>
    <s v="Paul Gonzalez"/>
    <x v="0"/>
    <s v="United States"/>
    <s v="San Francisco"/>
    <x v="1"/>
    <n v="94109"/>
    <x v="1"/>
    <s v="OFF-PA-10003022"/>
    <x v="1"/>
    <x v="10"/>
    <s v="Xerox 1992"/>
    <n v="35.880000000000003"/>
    <n v="6"/>
    <n v="0"/>
    <n v="17.581199999999999"/>
  </r>
  <r>
    <n v="5701"/>
    <x v="2843"/>
    <x v="0"/>
    <x v="390"/>
    <d v="2013-11-27T00:00:00"/>
    <s v="First Class"/>
    <s v="CA-12055"/>
    <s v="Cathy Armstrong"/>
    <x v="2"/>
    <s v="United States"/>
    <s v="Cleveland"/>
    <x v="24"/>
    <n v="44105"/>
    <x v="3"/>
    <s v="OFF-EN-10001532"/>
    <x v="1"/>
    <x v="12"/>
    <s v="Brown Kraft Recycled Envelopes"/>
    <n v="40.752000000000002"/>
    <n v="3"/>
    <n v="0.2"/>
    <n v="15.282"/>
  </r>
  <r>
    <n v="5702"/>
    <x v="2843"/>
    <x v="0"/>
    <x v="390"/>
    <d v="2013-11-27T00:00:00"/>
    <s v="First Class"/>
    <s v="CA-12055"/>
    <s v="Cathy Armstrong"/>
    <x v="2"/>
    <s v="United States"/>
    <s v="Cleveland"/>
    <x v="24"/>
    <n v="44105"/>
    <x v="3"/>
    <s v="TEC-AC-10004855"/>
    <x v="2"/>
    <x v="11"/>
    <s v="V7 USB Numeric Keypad"/>
    <n v="139.96"/>
    <n v="5"/>
    <n v="0.2"/>
    <n v="-22.743500000000001"/>
  </r>
  <r>
    <n v="5703"/>
    <x v="2844"/>
    <x v="2"/>
    <x v="637"/>
    <d v="2011-12-21T00:00:00"/>
    <s v="Standard Class"/>
    <s v="SS-20875"/>
    <s v="Sung Shariari"/>
    <x v="0"/>
    <s v="United States"/>
    <s v="Marion"/>
    <x v="24"/>
    <n v="43302"/>
    <x v="3"/>
    <s v="OFF-AR-10003829"/>
    <x v="1"/>
    <x v="6"/>
    <s v="Newell 35"/>
    <n v="2.6240000000000001"/>
    <n v="1"/>
    <n v="0.2"/>
    <n v="0.29520000000000002"/>
  </r>
  <r>
    <n v="5704"/>
    <x v="2844"/>
    <x v="2"/>
    <x v="637"/>
    <d v="2011-12-21T00:00:00"/>
    <s v="Standard Class"/>
    <s v="SS-20875"/>
    <s v="Sung Shariari"/>
    <x v="0"/>
    <s v="United States"/>
    <s v="Marion"/>
    <x v="24"/>
    <n v="43302"/>
    <x v="3"/>
    <s v="FUR-TA-10002645"/>
    <x v="0"/>
    <x v="3"/>
    <s v="Hon Rectangular Conference Tables"/>
    <n v="136.53"/>
    <n v="1"/>
    <n v="0.4"/>
    <n v="-52.336500000000001"/>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11-08T00:00:00"/>
    <s v="Standard Class"/>
    <s v="RP-19390"/>
    <s v="Resi Pölking"/>
    <x v="0"/>
    <s v="United States"/>
    <s v="Fairfield"/>
    <x v="29"/>
    <n v="6824"/>
    <x v="3"/>
    <s v="OFF-SU-10002522"/>
    <x v="1"/>
    <x v="14"/>
    <s v="Acme Kleen Earth Office Shears"/>
    <n v="11.64"/>
    <n v="3"/>
    <n v="0"/>
    <n v="3.3755999999999999"/>
  </r>
  <r>
    <n v="5707"/>
    <x v="2846"/>
    <x v="3"/>
    <x v="585"/>
    <d v="2014-09-26T00:00:00"/>
    <s v="Second Class"/>
    <s v="SC-20440"/>
    <s v="Shaun Chance"/>
    <x v="1"/>
    <s v="United States"/>
    <s v="New York City"/>
    <x v="15"/>
    <n v="10009"/>
    <x v="3"/>
    <s v="OFF-BI-10004828"/>
    <x v="1"/>
    <x v="8"/>
    <s v="GBC Poly Designer Binding Covers"/>
    <n v="40.176000000000002"/>
    <n v="3"/>
    <n v="0.2"/>
    <n v="14.563800000000001"/>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5999999999999"/>
  </r>
  <r>
    <n v="5710"/>
    <x v="2847"/>
    <x v="1"/>
    <x v="412"/>
    <d v="2012-05-15T00:00:00"/>
    <s v="Standard Class"/>
    <s v="NW-18400"/>
    <s v="Natalie Webber"/>
    <x v="0"/>
    <s v="United States"/>
    <s v="New York City"/>
    <x v="15"/>
    <n v="10024"/>
    <x v="3"/>
    <s v="FUR-CH-10002647"/>
    <x v="0"/>
    <x v="1"/>
    <s v="Situations Contoured Folding Chairs, 4/Set"/>
    <n v="127.764"/>
    <n v="2"/>
    <n v="0.1"/>
    <n v="21.294"/>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1"/>
  </r>
  <r>
    <n v="5714"/>
    <x v="2849"/>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d v="2014-09-30T00:00:00"/>
    <s v="Standard Class"/>
    <s v="AG-10900"/>
    <s v="Arthur Gainer"/>
    <x v="0"/>
    <s v="United States"/>
    <s v="Richmond"/>
    <x v="17"/>
    <n v="23223"/>
    <x v="0"/>
    <s v="OFF-ST-10001476"/>
    <x v="1"/>
    <x v="4"/>
    <s v="Steel Personal Filing/Posting Tote"/>
    <n v="177.55"/>
    <n v="5"/>
    <n v="0"/>
    <n v="47.938499999999998"/>
  </r>
  <r>
    <n v="5716"/>
    <x v="2851"/>
    <x v="1"/>
    <x v="330"/>
    <d v="2012-10-12T00:00:00"/>
    <s v="Second Class"/>
    <s v="BM-11650"/>
    <s v="Brian Moss"/>
    <x v="1"/>
    <s v="United States"/>
    <s v="Ann Arbor"/>
    <x v="12"/>
    <n v="48104"/>
    <x v="2"/>
    <s v="TEC-AC-10002049"/>
    <x v="2"/>
    <x v="11"/>
    <s v="Logitech G19 Programmable Gaming Keyboard"/>
    <n v="619.95000000000005"/>
    <n v="5"/>
    <n v="0"/>
    <n v="111.59099999999999"/>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0-12T00:00:00"/>
    <s v="Second Class"/>
    <s v="BM-11650"/>
    <s v="Brian Moss"/>
    <x v="1"/>
    <s v="United States"/>
    <s v="Ann Arbor"/>
    <x v="12"/>
    <n v="48104"/>
    <x v="2"/>
    <s v="OFF-EN-10003286"/>
    <x v="1"/>
    <x v="12"/>
    <s v="Staples"/>
    <n v="57.96"/>
    <n v="7"/>
    <n v="0"/>
    <n v="27.241199999999999"/>
  </r>
  <r>
    <n v="5719"/>
    <x v="2851"/>
    <x v="1"/>
    <x v="330"/>
    <d v="2012-10-12T00:00:00"/>
    <s v="Second Class"/>
    <s v="BM-11650"/>
    <s v="Brian Moss"/>
    <x v="1"/>
    <s v="United States"/>
    <s v="Ann Arbor"/>
    <x v="12"/>
    <n v="48104"/>
    <x v="2"/>
    <s v="OFF-AP-10003971"/>
    <x v="1"/>
    <x v="9"/>
    <s v="Belkin 6 Outlet Metallic Surge Strip"/>
    <n v="29.402999999999999"/>
    <n v="3"/>
    <n v="0.1"/>
    <n v="5.2271999999999998"/>
  </r>
  <r>
    <n v="5720"/>
    <x v="2852"/>
    <x v="3"/>
    <x v="1065"/>
    <d v="2014-04-03T00:00:00"/>
    <s v="Second Class"/>
    <s v="RD-19720"/>
    <s v="Roger Demir"/>
    <x v="0"/>
    <s v="United States"/>
    <s v="Lafayette"/>
    <x v="14"/>
    <n v="47905"/>
    <x v="2"/>
    <s v="OFF-ST-10001031"/>
    <x v="1"/>
    <x v="4"/>
    <s v="Adjustable Personal File Tote"/>
    <n v="81.400000000000006"/>
    <n v="5"/>
    <n v="0"/>
    <n v="21.164000000000001"/>
  </r>
  <r>
    <n v="5721"/>
    <x v="2853"/>
    <x v="1"/>
    <x v="717"/>
    <d v="2012-11-17T00:00:00"/>
    <s v="First Class"/>
    <s v="KB-16585"/>
    <s v="Ken Black"/>
    <x v="1"/>
    <s v="United States"/>
    <s v="Springfield"/>
    <x v="21"/>
    <n v="97477"/>
    <x v="1"/>
    <s v="OFF-FA-10000304"/>
    <x v="1"/>
    <x v="13"/>
    <s v="Advantus Push Pins"/>
    <n v="8.7200000000000006"/>
    <n v="5"/>
    <n v="0.2"/>
    <n v="2.2890000000000001"/>
  </r>
  <r>
    <n v="5722"/>
    <x v="2853"/>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x v="2853"/>
    <x v="1"/>
    <x v="717"/>
    <d v="2012-11-17T00:00:00"/>
    <s v="First Class"/>
    <s v="KB-16585"/>
    <s v="Ken Black"/>
    <x v="1"/>
    <s v="United States"/>
    <s v="Springfield"/>
    <x v="21"/>
    <n v="97477"/>
    <x v="1"/>
    <s v="TEC-AC-10002800"/>
    <x v="2"/>
    <x v="11"/>
    <s v="Plantronics Audio 478 Stereo USB Headset"/>
    <n v="159.96799999999999"/>
    <n v="4"/>
    <n v="0.2"/>
    <n v="29.994"/>
  </r>
  <r>
    <n v="5724"/>
    <x v="2854"/>
    <x v="0"/>
    <x v="182"/>
    <d v="2013-10-01T00:00:00"/>
    <s v="Standard Class"/>
    <s v="DW-13585"/>
    <s v="Dorothy Wardle"/>
    <x v="1"/>
    <s v="United States"/>
    <s v="San Francisco"/>
    <x v="1"/>
    <n v="94109"/>
    <x v="1"/>
    <s v="OFF-PA-10004735"/>
    <x v="1"/>
    <x v="10"/>
    <s v="Xerox 1905"/>
    <n v="12.96"/>
    <n v="2"/>
    <n v="0"/>
    <n v="6.2207999999999997"/>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124"/>
    <d v="2012-05-08T00:00:00"/>
    <s v="Standard Class"/>
    <s v="AH-10690"/>
    <s v="Anna Häberlin"/>
    <x v="1"/>
    <s v="United States"/>
    <s v="Houston"/>
    <x v="5"/>
    <n v="77095"/>
    <x v="2"/>
    <s v="TEC-PH-10002922"/>
    <x v="2"/>
    <x v="7"/>
    <s v="ShoreTel ShorePhone IP 230 VoIP phone"/>
    <n v="946.34400000000005"/>
    <n v="7"/>
    <n v="0.2"/>
    <n v="118.29300000000001"/>
  </r>
  <r>
    <n v="5728"/>
    <x v="2858"/>
    <x v="3"/>
    <x v="166"/>
    <d v="2014-12-14T00:00:00"/>
    <s v="Standard Class"/>
    <s v="JP-15520"/>
    <s v="Jeremy Pistek"/>
    <x v="0"/>
    <s v="United States"/>
    <s v="Madison"/>
    <x v="6"/>
    <n v="53711"/>
    <x v="2"/>
    <s v="TEC-AC-10003023"/>
    <x v="2"/>
    <x v="11"/>
    <s v="Logitech G105 Gaming Keyboard"/>
    <n v="178.11"/>
    <n v="3"/>
    <n v="0"/>
    <n v="32.059800000000003"/>
  </r>
  <r>
    <n v="5729"/>
    <x v="2858"/>
    <x v="3"/>
    <x v="166"/>
    <d v="2014-12-14T00:00:00"/>
    <s v="Standard Class"/>
    <s v="JP-15520"/>
    <s v="Jeremy Pistek"/>
    <x v="0"/>
    <s v="United States"/>
    <s v="Madison"/>
    <x v="6"/>
    <n v="53711"/>
    <x v="2"/>
    <s v="OFF-AP-10003590"/>
    <x v="1"/>
    <x v="9"/>
    <s v="Hoover WindTunnel Plus Canister Vacuum"/>
    <n v="1089.75"/>
    <n v="3"/>
    <n v="0"/>
    <n v="305.13"/>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166"/>
    <d v="2014-12-14T00:00:00"/>
    <s v="Standard Class"/>
    <s v="JP-15520"/>
    <s v="Jeremy Pistek"/>
    <x v="0"/>
    <s v="United States"/>
    <s v="Madison"/>
    <x v="6"/>
    <n v="53711"/>
    <x v="2"/>
    <s v="OFF-PA-10002713"/>
    <x v="1"/>
    <x v="10"/>
    <s v="Adams Phone Message Book, 200 Message Capacity, 8 1/16” x 11”"/>
    <n v="27.52"/>
    <n v="4"/>
    <n v="0"/>
    <n v="12.6592"/>
  </r>
  <r>
    <n v="5733"/>
    <x v="2859"/>
    <x v="3"/>
    <x v="222"/>
    <d v="2014-07-03T00:00:00"/>
    <s v="First Class"/>
    <s v="DR-12880"/>
    <s v="Dan Reichenbach"/>
    <x v="1"/>
    <s v="United States"/>
    <s v="Milford"/>
    <x v="29"/>
    <n v="6460"/>
    <x v="3"/>
    <s v="FUR-BO-10002598"/>
    <x v="0"/>
    <x v="0"/>
    <s v="Hon Metal Bookcases, Putty"/>
    <n v="638.82000000000005"/>
    <n v="9"/>
    <n v="0"/>
    <n v="185.2578"/>
  </r>
  <r>
    <n v="5734"/>
    <x v="2859"/>
    <x v="3"/>
    <x v="222"/>
    <d v="2014-07-03T00:00:00"/>
    <s v="First Class"/>
    <s v="DR-12880"/>
    <s v="Dan Reichenbach"/>
    <x v="1"/>
    <s v="United States"/>
    <s v="Milford"/>
    <x v="29"/>
    <n v="6460"/>
    <x v="3"/>
    <s v="OFF-SU-10002537"/>
    <x v="1"/>
    <x v="14"/>
    <s v="Acme Box Cutter Scissors"/>
    <n v="30.69"/>
    <n v="3"/>
    <n v="0"/>
    <n v="7.9794"/>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9"/>
  </r>
  <r>
    <n v="5739"/>
    <x v="2862"/>
    <x v="3"/>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4-01T00:00:00"/>
    <s v="First Class"/>
    <s v="DH-13075"/>
    <s v="Dave Hallsten"/>
    <x v="1"/>
    <s v="United States"/>
    <s v="Fairfield"/>
    <x v="1"/>
    <n v="94533"/>
    <x v="1"/>
    <s v="OFF-PA-10000232"/>
    <x v="1"/>
    <x v="10"/>
    <s v="Xerox 1975"/>
    <n v="12.96"/>
    <n v="2"/>
    <n v="0"/>
    <n v="6.3503999999999996"/>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8"/>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996"/>
  </r>
  <r>
    <n v="5746"/>
    <x v="2863"/>
    <x v="3"/>
    <x v="615"/>
    <d v="2014-04-01T00:00:00"/>
    <s v="First Class"/>
    <s v="DH-13075"/>
    <s v="Dave Hallsten"/>
    <x v="1"/>
    <s v="United States"/>
    <s v="Fairfield"/>
    <x v="1"/>
    <n v="94533"/>
    <x v="1"/>
    <s v="FUR-FU-10003829"/>
    <x v="0"/>
    <x v="5"/>
    <s v="Stackable Trays"/>
    <n v="21.56"/>
    <n v="7"/>
    <n v="0"/>
    <n v="6.8992000000000004"/>
  </r>
  <r>
    <n v="5747"/>
    <x v="2864"/>
    <x v="0"/>
    <x v="16"/>
    <d v="2013-12-13T00:00:00"/>
    <s v="Standard Class"/>
    <s v="LH-16900"/>
    <s v="Lena Hernandez"/>
    <x v="0"/>
    <s v="United States"/>
    <s v="Greenville"/>
    <x v="3"/>
    <n v="27834"/>
    <x v="0"/>
    <s v="TEC-PH-10002496"/>
    <x v="2"/>
    <x v="7"/>
    <s v="Cisco SPA301"/>
    <n v="249.584"/>
    <n v="2"/>
    <n v="0.2"/>
    <n v="31.198"/>
  </r>
  <r>
    <n v="5748"/>
    <x v="2864"/>
    <x v="0"/>
    <x v="16"/>
    <d v="2013-12-13T00:00:00"/>
    <s v="Standard Class"/>
    <s v="LH-16900"/>
    <s v="Lena Hernandez"/>
    <x v="0"/>
    <s v="United States"/>
    <s v="Greenville"/>
    <x v="3"/>
    <n v="27834"/>
    <x v="0"/>
    <s v="TEC-AC-10002473"/>
    <x v="2"/>
    <x v="11"/>
    <s v="Maxell 4.7GB DVD-R"/>
    <n v="68.111999999999995"/>
    <n v="3"/>
    <n v="0.2"/>
    <n v="17.8794"/>
  </r>
  <r>
    <n v="5749"/>
    <x v="2864"/>
    <x v="0"/>
    <x v="16"/>
    <d v="2013-12-13T00:00:00"/>
    <s v="Standard Class"/>
    <s v="LH-16900"/>
    <s v="Lena Hernandez"/>
    <x v="0"/>
    <s v="United States"/>
    <s v="Greenville"/>
    <x v="3"/>
    <n v="27834"/>
    <x v="0"/>
    <s v="TEC-AC-10004877"/>
    <x v="2"/>
    <x v="11"/>
    <s v="Imation 30456 USB Flash Drive 8GB"/>
    <n v="16.559999999999999"/>
    <n v="3"/>
    <n v="0.2"/>
    <n v="-2.484"/>
  </r>
  <r>
    <n v="5750"/>
    <x v="2865"/>
    <x v="3"/>
    <x v="551"/>
    <d v="2014-11-23T00:00:00"/>
    <s v="Standard Class"/>
    <s v="DK-13090"/>
    <s v="Dave Kipp"/>
    <x v="0"/>
    <s v="United States"/>
    <s v="Long Beach"/>
    <x v="15"/>
    <n v="11561"/>
    <x v="3"/>
    <s v="TEC-PH-10000923"/>
    <x v="2"/>
    <x v="7"/>
    <s v="Belkin SportFit Armband For iPhone 5s/5c, Fuchsia"/>
    <n v="74.95"/>
    <n v="5"/>
    <n v="0"/>
    <n v="36.725499999999997"/>
  </r>
  <r>
    <n v="5751"/>
    <x v="2866"/>
    <x v="2"/>
    <x v="992"/>
    <d v="2011-06-05T00:00:00"/>
    <s v="Standard Class"/>
    <s v="SS-20410"/>
    <s v="Shahid Shariari"/>
    <x v="0"/>
    <s v="United States"/>
    <s v="Buffalo Grove"/>
    <x v="10"/>
    <n v="60089"/>
    <x v="2"/>
    <s v="FUR-TA-10001539"/>
    <x v="0"/>
    <x v="3"/>
    <s v="Chromcraft Rectangular Conference Tables"/>
    <n v="355.45499999999998"/>
    <n v="3"/>
    <n v="0.5"/>
    <n v="-184.8366"/>
  </r>
  <r>
    <n v="5752"/>
    <x v="2867"/>
    <x v="0"/>
    <x v="115"/>
    <d v="2013-01-28T00:00:00"/>
    <s v="Standard Class"/>
    <s v="FP-14320"/>
    <s v="Frank Preis"/>
    <x v="0"/>
    <s v="United States"/>
    <s v="San Diego"/>
    <x v="1"/>
    <n v="92037"/>
    <x v="1"/>
    <s v="OFF-LA-10003498"/>
    <x v="1"/>
    <x v="2"/>
    <s v="Avery 475"/>
    <n v="44.4"/>
    <n v="3"/>
    <n v="0"/>
    <n v="22.2"/>
  </r>
  <r>
    <n v="5753"/>
    <x v="2867"/>
    <x v="0"/>
    <x v="115"/>
    <d v="2013-01-28T00:00:00"/>
    <s v="Standard Class"/>
    <s v="FP-14320"/>
    <s v="Frank Preis"/>
    <x v="0"/>
    <s v="United States"/>
    <s v="San Diego"/>
    <x v="1"/>
    <n v="92037"/>
    <x v="1"/>
    <s v="OFF-LA-10004484"/>
    <x v="1"/>
    <x v="2"/>
    <s v="Avery 476"/>
    <n v="20.65"/>
    <n v="5"/>
    <n v="0"/>
    <n v="9.4990000000000006"/>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
  </r>
  <r>
    <n v="5759"/>
    <x v="2872"/>
    <x v="1"/>
    <x v="6"/>
    <d v="2012-11-23T00:00:00"/>
    <s v="First Class"/>
    <s v="BH-11710"/>
    <s v="Brosina Hoffman"/>
    <x v="0"/>
    <s v="United States"/>
    <s v="Hialeah"/>
    <x v="2"/>
    <n v="33012"/>
    <x v="0"/>
    <s v="TEC-MA-10000423"/>
    <x v="2"/>
    <x v="15"/>
    <s v="Texas Instruments TI-34 Scientific Calculator"/>
    <n v="32.984999999999999"/>
    <n v="3"/>
    <n v="0.5"/>
    <n v="-1.9791000000000001"/>
  </r>
  <r>
    <n v="5760"/>
    <x v="2873"/>
    <x v="0"/>
    <x v="945"/>
    <d v="2013-12-31T00:00:00"/>
    <s v="Same Day"/>
    <s v="JP-16135"/>
    <s v="Julie Prescott"/>
    <x v="2"/>
    <s v="United States"/>
    <s v="Los Angeles"/>
    <x v="1"/>
    <n v="90032"/>
    <x v="1"/>
    <s v="OFF-ST-10001526"/>
    <x v="1"/>
    <x v="4"/>
    <s v="Iceberg Mobile Mega Data/Printer Cart "/>
    <n v="481.32"/>
    <n v="4"/>
    <n v="0"/>
    <n v="125.14319999999999"/>
  </r>
  <r>
    <n v="5761"/>
    <x v="2873"/>
    <x v="0"/>
    <x v="945"/>
    <d v="2013-12-31T00:00:00"/>
    <s v="Same Day"/>
    <s v="JP-16135"/>
    <s v="Julie Prescott"/>
    <x v="2"/>
    <s v="United States"/>
    <s v="Los Angeles"/>
    <x v="1"/>
    <n v="90032"/>
    <x v="1"/>
    <s v="OFF-BI-10002194"/>
    <x v="1"/>
    <x v="8"/>
    <s v="Cardinal Hold-It CD Pocket"/>
    <n v="6.3840000000000003"/>
    <n v="1"/>
    <n v="0.2"/>
    <n v="2.1545999999999998"/>
  </r>
  <r>
    <n v="5762"/>
    <x v="2874"/>
    <x v="3"/>
    <x v="801"/>
    <d v="2014-08-16T00:00:00"/>
    <s v="First Class"/>
    <s v="JM-16195"/>
    <s v="Justin MacKendrick"/>
    <x v="0"/>
    <s v="United States"/>
    <s v="Lake Forest"/>
    <x v="1"/>
    <n v="92630"/>
    <x v="1"/>
    <s v="OFF-AP-10000828"/>
    <x v="1"/>
    <x v="9"/>
    <s v="Avanti 4.4 Cu. Ft. Refrigerator"/>
    <n v="542.94000000000005"/>
    <n v="3"/>
    <n v="0"/>
    <n v="152.0232"/>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09-12T00:00:00"/>
    <s v="Second Class"/>
    <s v="MC-17575"/>
    <s v="Matt Collins"/>
    <x v="0"/>
    <s v="United States"/>
    <s v="Seattle"/>
    <x v="4"/>
    <n v="98103"/>
    <x v="1"/>
    <s v="OFF-ST-10003994"/>
    <x v="1"/>
    <x v="4"/>
    <s v="Belkin 19&quot; Center-Weighted Shelf, Gray"/>
    <n v="353.88"/>
    <n v="6"/>
    <n v="0"/>
    <n v="17.693999999999999"/>
  </r>
  <r>
    <n v="5766"/>
    <x v="2877"/>
    <x v="2"/>
    <x v="1068"/>
    <d v="2011-11-14T00:00:00"/>
    <s v="Standard Class"/>
    <s v="EB-13870"/>
    <s v="Emily Burns"/>
    <x v="0"/>
    <s v="United States"/>
    <s v="Redding"/>
    <x v="1"/>
    <n v="96003"/>
    <x v="1"/>
    <s v="TEC-PH-10004447"/>
    <x v="2"/>
    <x v="7"/>
    <s v="Toshiba IPT2010-SD IP Telephone"/>
    <n v="333.57600000000002"/>
    <n v="3"/>
    <n v="0.2"/>
    <n v="25.0182"/>
  </r>
  <r>
    <n v="5767"/>
    <x v="2878"/>
    <x v="0"/>
    <x v="750"/>
    <d v="2013-10-16T00:00:00"/>
    <s v="Standard Class"/>
    <s v="PM-19135"/>
    <s v="Peter McVee"/>
    <x v="2"/>
    <s v="United States"/>
    <s v="San Antonio"/>
    <x v="5"/>
    <n v="78207"/>
    <x v="2"/>
    <s v="OFF-LA-10004545"/>
    <x v="1"/>
    <x v="2"/>
    <s v="Avery 50"/>
    <n v="60.143999999999998"/>
    <n v="6"/>
    <n v="0.2"/>
    <n v="20.2986"/>
  </r>
  <r>
    <n v="5768"/>
    <x v="2879"/>
    <x v="3"/>
    <x v="565"/>
    <d v="2014-09-13T00:00:00"/>
    <s v="Second Class"/>
    <s v="AR-10345"/>
    <s v="Alex Russell"/>
    <x v="1"/>
    <s v="United States"/>
    <s v="Houston"/>
    <x v="5"/>
    <n v="77070"/>
    <x v="2"/>
    <s v="TEC-AC-10003116"/>
    <x v="2"/>
    <x v="11"/>
    <s v="Memorex Froggy Flash Drive 8 GB"/>
    <n v="85.2"/>
    <n v="6"/>
    <n v="0.2"/>
    <n v="20.234999999999999"/>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80000000001"/>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
    <n v="2"/>
    <n v="0.2"/>
    <n v="2.3967999999999998"/>
  </r>
  <r>
    <n v="5775"/>
    <x v="2884"/>
    <x v="0"/>
    <x v="408"/>
    <d v="2013-04-17T00:00:00"/>
    <s v="Standard Class"/>
    <s v="BP-11290"/>
    <s v="Beth Paige"/>
    <x v="0"/>
    <s v="United States"/>
    <s v="Los Angeles"/>
    <x v="1"/>
    <n v="90036"/>
    <x v="1"/>
    <s v="FUR-CH-10001545"/>
    <x v="0"/>
    <x v="1"/>
    <s v="Hon Comfortask Task/Swivel Chairs"/>
    <n v="638.28800000000001"/>
    <n v="7"/>
    <n v="0.2"/>
    <n v="-31.914400000000001"/>
  </r>
  <r>
    <n v="5776"/>
    <x v="2884"/>
    <x v="0"/>
    <x v="408"/>
    <d v="2013-04-17T00:00:00"/>
    <s v="Standard Class"/>
    <s v="BP-11290"/>
    <s v="Beth Paige"/>
    <x v="0"/>
    <s v="United States"/>
    <s v="Los Angeles"/>
    <x v="1"/>
    <n v="90036"/>
    <x v="1"/>
    <s v="OFF-BI-10004826"/>
    <x v="1"/>
    <x v="8"/>
    <s v="JM Magazine Binder"/>
    <n v="13.208"/>
    <n v="1"/>
    <n v="0.2"/>
    <n v="4.6227999999999998"/>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8000000000003"/>
  </r>
  <r>
    <n v="5779"/>
    <x v="2887"/>
    <x v="2"/>
    <x v="7"/>
    <d v="2011-11-18T00:00:00"/>
    <s v="Standard Class"/>
    <s v="AP-10915"/>
    <s v="Arthur Prichep"/>
    <x v="0"/>
    <s v="United States"/>
    <s v="Los Angeles"/>
    <x v="1"/>
    <n v="90008"/>
    <x v="1"/>
    <s v="OFF-AR-10003156"/>
    <x v="1"/>
    <x v="6"/>
    <s v="50 Colored Long Pencils"/>
    <n v="30.48"/>
    <n v="3"/>
    <n v="0"/>
    <n v="7.9248000000000003"/>
  </r>
  <r>
    <n v="5780"/>
    <x v="2887"/>
    <x v="2"/>
    <x v="7"/>
    <d v="2011-11-18T00:00:00"/>
    <s v="Standard Class"/>
    <s v="AP-10915"/>
    <s v="Arthur Prichep"/>
    <x v="0"/>
    <s v="United States"/>
    <s v="Los Angeles"/>
    <x v="1"/>
    <n v="90008"/>
    <x v="1"/>
    <s v="FUR-CH-10000988"/>
    <x v="0"/>
    <x v="1"/>
    <s v="Hon Olson Stacker Stools"/>
    <n v="112.648"/>
    <n v="1"/>
    <n v="0.2"/>
    <n v="11.264799999999999"/>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8"/>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6"/>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4000000000005"/>
    <n v="7"/>
    <n v="0.2"/>
    <n v="10.7037"/>
  </r>
  <r>
    <n v="5789"/>
    <x v="2891"/>
    <x v="3"/>
    <x v="318"/>
    <d v="2014-04-15T00:00:00"/>
    <s v="Second Class"/>
    <s v="MG-18205"/>
    <s v="Mitch Gastineau"/>
    <x v="1"/>
    <s v="United States"/>
    <s v="Jacksonville"/>
    <x v="2"/>
    <n v="32216"/>
    <x v="0"/>
    <s v="FUR-FU-10003829"/>
    <x v="0"/>
    <x v="5"/>
    <s v="Stackable Trays"/>
    <n v="12.32"/>
    <n v="5"/>
    <n v="0.2"/>
    <n v="1.8480000000000001"/>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5"/>
  </r>
  <r>
    <n v="5795"/>
    <x v="2892"/>
    <x v="3"/>
    <x v="365"/>
    <d v="2014-10-03T00:00:00"/>
    <s v="First Class"/>
    <s v="PG-18820"/>
    <s v="Patrick Gardner"/>
    <x v="0"/>
    <s v="United States"/>
    <s v="Bakersfield"/>
    <x v="1"/>
    <n v="93309"/>
    <x v="1"/>
    <s v="OFF-BI-10003364"/>
    <x v="1"/>
    <x v="8"/>
    <s v="Binding Machine Supplies"/>
    <n v="46.671999999999997"/>
    <n v="2"/>
    <n v="0.2"/>
    <n v="16.3352"/>
  </r>
  <r>
    <n v="5796"/>
    <x v="2893"/>
    <x v="2"/>
    <x v="411"/>
    <d v="2011-10-03T00:00:00"/>
    <s v="Second Class"/>
    <s v="LD-17005"/>
    <s v="Lisa DeCherney"/>
    <x v="0"/>
    <s v="United States"/>
    <s v="New York City"/>
    <x v="15"/>
    <n v="10011"/>
    <x v="3"/>
    <s v="OFF-ST-10002615"/>
    <x v="1"/>
    <x v="4"/>
    <s v="Dual Level, Single-Width Filing Carts"/>
    <n v="1395.54"/>
    <n v="9"/>
    <n v="0"/>
    <n v="362.84039999999999"/>
  </r>
  <r>
    <n v="5797"/>
    <x v="2893"/>
    <x v="2"/>
    <x v="411"/>
    <d v="2011-10-03T00:00:00"/>
    <s v="Second Class"/>
    <s v="LD-17005"/>
    <s v="Lisa DeCherney"/>
    <x v="0"/>
    <s v="United States"/>
    <s v="New York City"/>
    <x v="15"/>
    <n v="10011"/>
    <x v="3"/>
    <s v="FUR-FU-10000521"/>
    <x v="0"/>
    <x v="5"/>
    <s v="Seth Thomas 14&quot; Putty-Colored Wall Clock"/>
    <n v="117.36"/>
    <n v="4"/>
    <n v="0"/>
    <n v="36.381599999999999"/>
  </r>
  <r>
    <n v="5798"/>
    <x v="2893"/>
    <x v="2"/>
    <x v="411"/>
    <d v="2011-10-03T00:00:00"/>
    <s v="Second Class"/>
    <s v="LD-17005"/>
    <s v="Lisa DeCherney"/>
    <x v="0"/>
    <s v="United States"/>
    <s v="New York City"/>
    <x v="15"/>
    <n v="10011"/>
    <x v="3"/>
    <s v="OFF-LA-10000121"/>
    <x v="1"/>
    <x v="2"/>
    <s v="Avery 48"/>
    <n v="18.899999999999999"/>
    <n v="3"/>
    <n v="0"/>
    <n v="8.6940000000000008"/>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384"/>
    <d v="2011-07-14T00:00:00"/>
    <s v="First Class"/>
    <s v="MN-17935"/>
    <s v="Michael Nguyen"/>
    <x v="0"/>
    <s v="United States"/>
    <s v="El Paso"/>
    <x v="5"/>
    <n v="79907"/>
    <x v="2"/>
    <s v="TEC-PH-10000895"/>
    <x v="2"/>
    <x v="7"/>
    <s v="Polycom VVX 310 VoIP phone"/>
    <n v="575.96799999999996"/>
    <n v="4"/>
    <n v="0.2"/>
    <n v="43.197600000000001"/>
  </r>
  <r>
    <n v="5802"/>
    <x v="2895"/>
    <x v="2"/>
    <x v="384"/>
    <d v="2011-07-14T00:00:00"/>
    <s v="First Class"/>
    <s v="MN-17935"/>
    <s v="Michael Nguyen"/>
    <x v="0"/>
    <s v="United States"/>
    <s v="El Paso"/>
    <x v="5"/>
    <n v="79907"/>
    <x v="2"/>
    <s v="OFF-PA-10000552"/>
    <x v="1"/>
    <x v="10"/>
    <s v="Xerox 200"/>
    <n v="10.368"/>
    <n v="2"/>
    <n v="0.2"/>
    <n v="3.6288"/>
  </r>
  <r>
    <n v="5803"/>
    <x v="2896"/>
    <x v="1"/>
    <x v="204"/>
    <d v="2012-03-24T00:00:00"/>
    <s v="First Class"/>
    <s v="RD-19900"/>
    <s v="Ruben Dartt"/>
    <x v="0"/>
    <s v="United States"/>
    <s v="Thousand Oaks"/>
    <x v="1"/>
    <n v="91360"/>
    <x v="1"/>
    <s v="TEC-PH-10000376"/>
    <x v="2"/>
    <x v="7"/>
    <s v="Square Credit Card Reader"/>
    <n v="15.984"/>
    <n v="2"/>
    <n v="0.2"/>
    <n v="1.1988000000000001"/>
  </r>
  <r>
    <n v="5804"/>
    <x v="2897"/>
    <x v="3"/>
    <x v="605"/>
    <d v="2014-05-20T00:00:00"/>
    <s v="Standard Class"/>
    <s v="JP-16135"/>
    <s v="Julie Prescott"/>
    <x v="2"/>
    <s v="United States"/>
    <s v="Springfield"/>
    <x v="24"/>
    <n v="45503"/>
    <x v="3"/>
    <s v="OFF-AR-10003504"/>
    <x v="1"/>
    <x v="6"/>
    <s v="Newell 347"/>
    <n v="10.272"/>
    <n v="3"/>
    <n v="0.2"/>
    <n v="1.155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d v="2014-11-20T00:00:00"/>
    <s v="Standard Class"/>
    <s v="KE-16420"/>
    <s v="Katrina Edelman"/>
    <x v="1"/>
    <s v="United States"/>
    <s v="Dallas"/>
    <x v="5"/>
    <n v="75220"/>
    <x v="2"/>
    <s v="FUR-BO-10003441"/>
    <x v="0"/>
    <x v="0"/>
    <s v="Bush Westfield Collection Bookcases, Fully Assembled"/>
    <n v="205.9992"/>
    <n v="3"/>
    <n v="0.32"/>
    <n v="-27.264600000000002"/>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913"/>
    <d v="2013-09-08T00:00:00"/>
    <s v="Second Class"/>
    <s v="DL-13315"/>
    <s v="Delfina Latchford"/>
    <x v="0"/>
    <s v="United States"/>
    <s v="Knoxville"/>
    <x v="18"/>
    <n v="37918"/>
    <x v="0"/>
    <s v="OFF-AR-10002987"/>
    <x v="1"/>
    <x v="6"/>
    <s v="Prismacolor Color Pencil Set"/>
    <n v="31.744"/>
    <n v="2"/>
    <n v="0.2"/>
    <n v="8.3328000000000007"/>
  </r>
  <r>
    <n v="5810"/>
    <x v="2900"/>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d v="2012-03-26T00:00:00"/>
    <s v="Standard Class"/>
    <s v="JD-16150"/>
    <s v="Justin Deggeller"/>
    <x v="1"/>
    <s v="United States"/>
    <s v="San Diego"/>
    <x v="1"/>
    <n v="92037"/>
    <x v="1"/>
    <s v="OFF-PA-10003127"/>
    <x v="1"/>
    <x v="10"/>
    <s v="Staples"/>
    <n v="105.52"/>
    <n v="4"/>
    <n v="0"/>
    <n v="48.539200000000001"/>
  </r>
  <r>
    <n v="5812"/>
    <x v="2901"/>
    <x v="1"/>
    <x v="204"/>
    <d v="2012-03-26T00:00:00"/>
    <s v="Standard Class"/>
    <s v="JD-16150"/>
    <s v="Justin Deggeller"/>
    <x v="1"/>
    <s v="United States"/>
    <s v="San Diego"/>
    <x v="1"/>
    <n v="92037"/>
    <x v="1"/>
    <s v="FUR-FU-10000747"/>
    <x v="0"/>
    <x v="5"/>
    <s v="Tenex B1-RE Series Chair Mats for Low Pile Carpets"/>
    <n v="91.96"/>
    <n v="2"/>
    <n v="0"/>
    <n v="15.6332"/>
  </r>
  <r>
    <n v="5813"/>
    <x v="2901"/>
    <x v="1"/>
    <x v="204"/>
    <d v="2012-03-26T00:00:00"/>
    <s v="Standard Class"/>
    <s v="JD-16150"/>
    <s v="Justin Deggeller"/>
    <x v="1"/>
    <s v="United States"/>
    <s v="San Diego"/>
    <x v="1"/>
    <n v="92037"/>
    <x v="1"/>
    <s v="TEC-PH-10001795"/>
    <x v="2"/>
    <x v="7"/>
    <s v="ClearOne CHATAttach 160 - speaker phone"/>
    <n v="1487.9760000000001"/>
    <n v="3"/>
    <n v="0.2"/>
    <n v="185.99700000000001"/>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04"/>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9"/>
  </r>
  <r>
    <n v="5819"/>
    <x v="2904"/>
    <x v="2"/>
    <x v="35"/>
    <d v="2011-11-26T00:00:00"/>
    <s v="Same Day"/>
    <s v="LS-17245"/>
    <s v="Lynn Smith"/>
    <x v="0"/>
    <s v="United States"/>
    <s v="Utica"/>
    <x v="15"/>
    <n v="13501"/>
    <x v="3"/>
    <s v="OFF-LA-10001158"/>
    <x v="1"/>
    <x v="2"/>
    <s v="Avery Address/Shipping Labels for Typewriters, 4&quot; x 2&quot;"/>
    <n v="93.15"/>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02"/>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1073"/>
    <d v="2011-05-02T00:00:00"/>
    <s v="Same Day"/>
    <s v="AR-10510"/>
    <s v="Andrew Roberts"/>
    <x v="0"/>
    <s v="United States"/>
    <s v="Columbus"/>
    <x v="24"/>
    <n v="43229"/>
    <x v="3"/>
    <s v="OFF-AP-10003971"/>
    <x v="1"/>
    <x v="9"/>
    <s v="Belkin 6 Outlet Metallic Surge Strip"/>
    <n v="26.135999999999999"/>
    <n v="3"/>
    <n v="0.2"/>
    <n v="1.9601999999999999"/>
  </r>
  <r>
    <n v="5826"/>
    <x v="2907"/>
    <x v="3"/>
    <x v="213"/>
    <d v="2014-09-07T00:00:00"/>
    <s v="Second Class"/>
    <s v="KB-16405"/>
    <s v="Katrina Bavinger"/>
    <x v="2"/>
    <s v="United States"/>
    <s v="New York City"/>
    <x v="15"/>
    <n v="10035"/>
    <x v="3"/>
    <s v="OFF-PA-10000418"/>
    <x v="1"/>
    <x v="10"/>
    <s v="Xerox 189"/>
    <n v="419.4"/>
    <n v="4"/>
    <n v="0"/>
    <n v="201.31200000000001"/>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002"/>
  </r>
  <r>
    <n v="5829"/>
    <x v="2907"/>
    <x v="3"/>
    <x v="213"/>
    <d v="2014-09-07T00:00:00"/>
    <s v="Second Class"/>
    <s v="KB-16405"/>
    <s v="Katrina Bavinger"/>
    <x v="2"/>
    <s v="United States"/>
    <s v="New York City"/>
    <x v="15"/>
    <n v="10035"/>
    <x v="3"/>
    <s v="OFF-AR-10003251"/>
    <x v="1"/>
    <x v="6"/>
    <s v="Prang Drawing Pencil Set"/>
    <n v="5.56"/>
    <n v="2"/>
    <n v="0"/>
    <n v="2.2240000000000002"/>
  </r>
  <r>
    <n v="5830"/>
    <x v="2908"/>
    <x v="0"/>
    <x v="275"/>
    <d v="2013-12-08T00:00:00"/>
    <s v="Standard Class"/>
    <s v="MM-17920"/>
    <s v="Michael Moore"/>
    <x v="0"/>
    <s v="United States"/>
    <s v="Richmond"/>
    <x v="14"/>
    <n v="47374"/>
    <x v="2"/>
    <s v="FUR-TA-10004575"/>
    <x v="0"/>
    <x v="3"/>
    <s v="Hon 5100 Series Wood Tables"/>
    <n v="581.96"/>
    <n v="2"/>
    <n v="0"/>
    <n v="104.75279999999999"/>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39999999999"/>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8"/>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5000000000004"/>
  </r>
  <r>
    <n v="5838"/>
    <x v="2912"/>
    <x v="3"/>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75"/>
    <d v="2012-04-03T00:00:00"/>
    <s v="Standard Class"/>
    <s v="MV-17485"/>
    <s v="Mark Van Huff"/>
    <x v="0"/>
    <s v="United States"/>
    <s v="Seattle"/>
    <x v="4"/>
    <n v="98115"/>
    <x v="1"/>
    <s v="OFF-ST-10000636"/>
    <x v="1"/>
    <x v="4"/>
    <s v="Rogers Profile Extra Capacity Storage Tub"/>
    <n v="83.7"/>
    <n v="5"/>
    <n v="0"/>
    <n v="3.3479999999999999"/>
  </r>
  <r>
    <n v="5840"/>
    <x v="2914"/>
    <x v="1"/>
    <x v="357"/>
    <d v="2012-09-26T00:00:00"/>
    <s v="Second Class"/>
    <s v="MG-17875"/>
    <s v="Michael Grace"/>
    <x v="2"/>
    <s v="United States"/>
    <s v="Arlington"/>
    <x v="17"/>
    <n v="22204"/>
    <x v="0"/>
    <s v="OFF-PA-10001972"/>
    <x v="1"/>
    <x v="10"/>
    <s v="Xerox 214"/>
    <n v="32.4"/>
    <n v="5"/>
    <n v="0"/>
    <n v="15.552"/>
  </r>
  <r>
    <n v="5841"/>
    <x v="2914"/>
    <x v="1"/>
    <x v="357"/>
    <d v="2012-09-26T00:00:00"/>
    <s v="Second Class"/>
    <s v="MG-17875"/>
    <s v="Michael Grace"/>
    <x v="2"/>
    <s v="United States"/>
    <s v="Arlington"/>
    <x v="17"/>
    <n v="22204"/>
    <x v="0"/>
    <s v="FUR-FU-10002554"/>
    <x v="0"/>
    <x v="5"/>
    <s v="Westinghouse Floor Lamp with Metal Mesh Shade, Black"/>
    <n v="47.98"/>
    <n v="2"/>
    <n v="0"/>
    <n v="11.035399999999999"/>
  </r>
  <r>
    <n v="5842"/>
    <x v="2915"/>
    <x v="1"/>
    <x v="972"/>
    <d v="2012-11-21T00:00:00"/>
    <s v="Standard Class"/>
    <s v="BS-11665"/>
    <s v="Brian Stugart"/>
    <x v="0"/>
    <s v="United States"/>
    <s v="San Diego"/>
    <x v="1"/>
    <n v="92105"/>
    <x v="1"/>
    <s v="TEC-PH-10003174"/>
    <x v="2"/>
    <x v="7"/>
    <s v="RCA ViSYS 25825 Wireless digital phone"/>
    <n v="415.96800000000002"/>
    <n v="4"/>
    <n v="0.2"/>
    <n v="51.996000000000002"/>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d v="2012-11-21T00:00:00"/>
    <s v="Standard Class"/>
    <s v="BS-11665"/>
    <s v="Brian Stugart"/>
    <x v="0"/>
    <s v="United States"/>
    <s v="San Diego"/>
    <x v="1"/>
    <n v="92105"/>
    <x v="1"/>
    <s v="OFF-ST-10000129"/>
    <x v="1"/>
    <x v="4"/>
    <s v="Fellowes Recycled Storage Drawers"/>
    <n v="777.21"/>
    <n v="7"/>
    <n v="0"/>
    <n v="54.404699999999998"/>
  </r>
  <r>
    <n v="5846"/>
    <x v="2915"/>
    <x v="1"/>
    <x v="972"/>
    <d v="2012-11-21T00:00:00"/>
    <s v="Standard Class"/>
    <s v="BS-11665"/>
    <s v="Brian Stugart"/>
    <x v="0"/>
    <s v="United States"/>
    <s v="San Diego"/>
    <x v="1"/>
    <n v="92105"/>
    <x v="1"/>
    <s v="OFF-PA-10001639"/>
    <x v="1"/>
    <x v="10"/>
    <s v="Xerox 203"/>
    <n v="32.4"/>
    <n v="5"/>
    <n v="0"/>
    <n v="15.552"/>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d v="2012-11-21T00:00:00"/>
    <s v="Standard Class"/>
    <s v="BS-11665"/>
    <s v="Brian Stugart"/>
    <x v="0"/>
    <s v="United States"/>
    <s v="San Diego"/>
    <x v="1"/>
    <n v="92105"/>
    <x v="1"/>
    <s v="FUR-FU-10001591"/>
    <x v="0"/>
    <x v="5"/>
    <s v="Advantus Panel Wall Certificate Holder - 8.5x11"/>
    <n v="36.6"/>
    <n v="3"/>
    <n v="0"/>
    <n v="15.372"/>
  </r>
  <r>
    <n v="5849"/>
    <x v="2916"/>
    <x v="1"/>
    <x v="113"/>
    <d v="2012-11-14T00:00:00"/>
    <s v="Standard Class"/>
    <s v="PO-19180"/>
    <s v="Philisse Overcash"/>
    <x v="2"/>
    <s v="United States"/>
    <s v="Roseville"/>
    <x v="11"/>
    <n v="55113"/>
    <x v="2"/>
    <s v="OFF-AP-10003849"/>
    <x v="1"/>
    <x v="9"/>
    <s v="Hoover Shoulder Vac Commercial Portable Vacuum"/>
    <n v="715.64"/>
    <n v="2"/>
    <n v="0"/>
    <n v="178.91"/>
  </r>
  <r>
    <n v="5850"/>
    <x v="2916"/>
    <x v="1"/>
    <x v="113"/>
    <d v="2012-11-14T00:00:00"/>
    <s v="Standard Class"/>
    <s v="PO-19180"/>
    <s v="Philisse Overcash"/>
    <x v="2"/>
    <s v="United States"/>
    <s v="Roseville"/>
    <x v="11"/>
    <n v="55113"/>
    <x v="2"/>
    <s v="OFF-ST-10000078"/>
    <x v="1"/>
    <x v="4"/>
    <s v="Tennsco 6- and 18-Compartment Lockers"/>
    <n v="795.51"/>
    <n v="3"/>
    <n v="0"/>
    <n v="143.1918"/>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
    <n v="7"/>
    <n v="0.2"/>
    <n v="-1.2558"/>
  </r>
  <r>
    <n v="5856"/>
    <x v="2918"/>
    <x v="1"/>
    <x v="1077"/>
    <d v="2012-08-11T00:00:00"/>
    <s v="Standard Class"/>
    <s v="AH-10690"/>
    <s v="Anna Häberlin"/>
    <x v="1"/>
    <s v="United States"/>
    <s v="Dallas"/>
    <x v="5"/>
    <n v="75220"/>
    <x v="2"/>
    <s v="OFF-SU-10003567"/>
    <x v="1"/>
    <x v="14"/>
    <s v="Stiletto Hand Letter Openers"/>
    <n v="23.04"/>
    <n v="3"/>
    <n v="0.2"/>
    <n v="-4.8959999999999999"/>
  </r>
  <r>
    <n v="5857"/>
    <x v="2918"/>
    <x v="1"/>
    <x v="1077"/>
    <d v="2012-08-11T00:00:00"/>
    <s v="Standard Class"/>
    <s v="AH-10690"/>
    <s v="Anna Häberlin"/>
    <x v="1"/>
    <s v="United States"/>
    <s v="Dallas"/>
    <x v="5"/>
    <n v="75220"/>
    <x v="2"/>
    <s v="OFF-BI-10002982"/>
    <x v="1"/>
    <x v="8"/>
    <s v="Avery Self-Adhesive Photo Pockets for Polaroid Photos"/>
    <n v="1.3620000000000001"/>
    <n v="1"/>
    <n v="0.8"/>
    <n v="-2.1791999999999998"/>
  </r>
  <r>
    <n v="5858"/>
    <x v="2918"/>
    <x v="1"/>
    <x v="1077"/>
    <d v="2012-08-11T00:00:00"/>
    <s v="Standard Class"/>
    <s v="AH-10690"/>
    <s v="Anna Häberlin"/>
    <x v="1"/>
    <s v="United States"/>
    <s v="Dallas"/>
    <x v="5"/>
    <n v="75220"/>
    <x v="2"/>
    <s v="FUR-FU-10002364"/>
    <x v="0"/>
    <x v="5"/>
    <s v="Eldon Expressions Wood Desk Accessories, Oak"/>
    <n v="14.76"/>
    <n v="5"/>
    <n v="0.6"/>
    <n v="-11.439"/>
  </r>
  <r>
    <n v="5859"/>
    <x v="2919"/>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11-08T00:00:00"/>
    <s v="Standard Class"/>
    <s v="MS-17530"/>
    <s v="MaryBeth Skach"/>
    <x v="0"/>
    <s v="United States"/>
    <s v="Conway"/>
    <x v="36"/>
    <n v="72032"/>
    <x v="0"/>
    <s v="FUR-TA-10002530"/>
    <x v="0"/>
    <x v="3"/>
    <s v="Iceberg OfficeWorks 42&quot; Round Tables"/>
    <n v="301.95999999999998"/>
    <n v="2"/>
    <n v="0"/>
    <n v="45.293999999999997"/>
  </r>
  <r>
    <n v="5861"/>
    <x v="2921"/>
    <x v="1"/>
    <x v="1078"/>
    <d v="2012-05-04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099999999999"/>
  </r>
  <r>
    <n v="5868"/>
    <x v="2924"/>
    <x v="0"/>
    <x v="810"/>
    <d v="2013-01-08T00:00:00"/>
    <s v="Standard Class"/>
    <s v="BP-11185"/>
    <s v="Ben Peterman"/>
    <x v="1"/>
    <s v="United States"/>
    <s v="Philadelphia"/>
    <x v="9"/>
    <n v="19143"/>
    <x v="3"/>
    <s v="OFF-AR-10004078"/>
    <x v="1"/>
    <x v="6"/>
    <s v="Newell 312"/>
    <n v="4.6719999999999997"/>
    <n v="1"/>
    <n v="0.2"/>
    <n v="0.58399999999999996"/>
  </r>
  <r>
    <n v="5869"/>
    <x v="2924"/>
    <x v="0"/>
    <x v="810"/>
    <d v="2013-01-08T00:00:00"/>
    <s v="Standard Class"/>
    <s v="BP-11185"/>
    <s v="Ben Peterman"/>
    <x v="1"/>
    <s v="United States"/>
    <s v="Philadelphia"/>
    <x v="9"/>
    <n v="19143"/>
    <x v="3"/>
    <s v="OFF-BI-10002026"/>
    <x v="1"/>
    <x v="8"/>
    <s v="Avery Arch Ring Binders"/>
    <n v="104.58"/>
    <n v="6"/>
    <n v="0.7"/>
    <n v="-80.177999999999997"/>
  </r>
  <r>
    <n v="5870"/>
    <x v="2925"/>
    <x v="0"/>
    <x v="77"/>
    <d v="2013-11-13T00:00:00"/>
    <s v="Standard Class"/>
    <s v="MA-17995"/>
    <s v="Michelle Arnett"/>
    <x v="2"/>
    <s v="United States"/>
    <s v="Cheyenne"/>
    <x v="47"/>
    <n v="82001"/>
    <x v="1"/>
    <s v="FUR-CH-10001215"/>
    <x v="0"/>
    <x v="1"/>
    <s v="Global Troy Executive Leather Low-Back Tilter"/>
    <n v="1603.136"/>
    <n v="4"/>
    <n v="0.2"/>
    <n v="100.196"/>
  </r>
  <r>
    <n v="5871"/>
    <x v="2926"/>
    <x v="0"/>
    <x v="403"/>
    <d v="2013-06-15T00:00:00"/>
    <s v="Same Day"/>
    <s v="EB-13705"/>
    <s v="Ed Braxton"/>
    <x v="1"/>
    <s v="United States"/>
    <s v="Anaheim"/>
    <x v="1"/>
    <n v="92804"/>
    <x v="1"/>
    <s v="FUR-TA-10001771"/>
    <x v="0"/>
    <x v="3"/>
    <s v="Bush Cubix Conference Tables, Fully Assembled"/>
    <n v="1293.4880000000001"/>
    <n v="7"/>
    <n v="0.2"/>
    <n v="80.843000000000004"/>
  </r>
  <r>
    <n v="5872"/>
    <x v="2927"/>
    <x v="0"/>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399999999999991"/>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6"/>
    <n v="7"/>
    <n v="0"/>
    <n v="219.45140000000001"/>
  </r>
  <r>
    <n v="5878"/>
    <x v="2931"/>
    <x v="2"/>
    <x v="371"/>
    <d v="2011-05-26T00:00:00"/>
    <s v="Standard Class"/>
    <s v="FG-14260"/>
    <s v="Frank Gastineau"/>
    <x v="2"/>
    <s v="United States"/>
    <s v="Lawrence"/>
    <x v="31"/>
    <n v="1841"/>
    <x v="3"/>
    <s v="OFF-PA-10003022"/>
    <x v="1"/>
    <x v="10"/>
    <s v="Xerox 1992"/>
    <n v="17.940000000000001"/>
    <n v="3"/>
    <n v="0"/>
    <n v="8.7905999999999995"/>
  </r>
  <r>
    <n v="5879"/>
    <x v="2931"/>
    <x v="2"/>
    <x v="371"/>
    <d v="2011-05-26T00:00:00"/>
    <s v="Standard Class"/>
    <s v="FG-14260"/>
    <s v="Frank Gastineau"/>
    <x v="2"/>
    <s v="United States"/>
    <s v="Lawrence"/>
    <x v="31"/>
    <n v="1841"/>
    <x v="3"/>
    <s v="OFF-AP-10001293"/>
    <x v="1"/>
    <x v="9"/>
    <s v="Belkin 8 Outlet Surge Protector"/>
    <n v="245.88"/>
    <n v="6"/>
    <n v="0"/>
    <n v="68.846400000000003"/>
  </r>
  <r>
    <n v="5880"/>
    <x v="2932"/>
    <x v="0"/>
    <x v="64"/>
    <d v="2013-09-12T00:00:00"/>
    <s v="Standard Class"/>
    <s v="MV-17485"/>
    <s v="Mark Van Huff"/>
    <x v="0"/>
    <s v="United States"/>
    <s v="New York City"/>
    <x v="15"/>
    <n v="10011"/>
    <x v="3"/>
    <s v="OFF-PA-10001815"/>
    <x v="1"/>
    <x v="10"/>
    <s v="Xerox 1885"/>
    <n v="192.16"/>
    <n v="4"/>
    <n v="0"/>
    <n v="92.236800000000002"/>
  </r>
  <r>
    <n v="5881"/>
    <x v="2933"/>
    <x v="0"/>
    <x v="31"/>
    <d v="2013-09-23T00:00:00"/>
    <s v="Standard Class"/>
    <s v="JW-15220"/>
    <s v="Jane Waco"/>
    <x v="1"/>
    <s v="United States"/>
    <s v="San Diego"/>
    <x v="1"/>
    <n v="92105"/>
    <x v="1"/>
    <s v="FUR-CH-10001215"/>
    <x v="0"/>
    <x v="1"/>
    <s v="Global Troy Executive Leather Low-Back Tilter"/>
    <n v="801.56799999999998"/>
    <n v="2"/>
    <n v="0.2"/>
    <n v="50.097999999999999"/>
  </r>
  <r>
    <n v="5882"/>
    <x v="2933"/>
    <x v="0"/>
    <x v="31"/>
    <d v="2013-09-23T00:00:00"/>
    <s v="Standard Class"/>
    <s v="JW-15220"/>
    <s v="Jane Waco"/>
    <x v="1"/>
    <s v="United States"/>
    <s v="San Diego"/>
    <x v="1"/>
    <n v="92105"/>
    <x v="1"/>
    <s v="OFF-PA-10000100"/>
    <x v="1"/>
    <x v="10"/>
    <s v="Xerox 1945"/>
    <n v="368.91"/>
    <n v="9"/>
    <n v="0"/>
    <n v="180.76589999999999"/>
  </r>
  <r>
    <n v="5883"/>
    <x v="2933"/>
    <x v="0"/>
    <x v="31"/>
    <d v="2013-09-23T00:00:00"/>
    <s v="Standard Class"/>
    <s v="JW-15220"/>
    <s v="Jane Waco"/>
    <x v="1"/>
    <s v="United States"/>
    <s v="San Diego"/>
    <x v="1"/>
    <n v="92105"/>
    <x v="1"/>
    <s v="FUR-CH-10002880"/>
    <x v="0"/>
    <x v="1"/>
    <s v="Global High-Back Leather Tilter, Burgundy"/>
    <n v="885.52800000000002"/>
    <n v="9"/>
    <n v="0.2"/>
    <n v="-99.621899999999997"/>
  </r>
  <r>
    <n v="5884"/>
    <x v="2934"/>
    <x v="0"/>
    <x v="69"/>
    <d v="2013-03-16T00:00:00"/>
    <s v="Second Class"/>
    <s v="EH-13765"/>
    <s v="Edward Hooks"/>
    <x v="1"/>
    <s v="United States"/>
    <s v="San Francisco"/>
    <x v="1"/>
    <n v="94109"/>
    <x v="1"/>
    <s v="FUR-FU-10004712"/>
    <x v="0"/>
    <x v="5"/>
    <s v="Westinghouse Mesh Shade Clip-On Gooseneck Lamp, Black"/>
    <n v="28.28"/>
    <n v="2"/>
    <n v="0"/>
    <n v="7.3528000000000002"/>
  </r>
  <r>
    <n v="5885"/>
    <x v="2934"/>
    <x v="0"/>
    <x v="69"/>
    <d v="2013-03-16T00:00:00"/>
    <s v="Second Class"/>
    <s v="EH-13765"/>
    <s v="Edward Hooks"/>
    <x v="1"/>
    <s v="United States"/>
    <s v="San Francisco"/>
    <x v="1"/>
    <n v="94109"/>
    <x v="1"/>
    <s v="OFF-SU-10000151"/>
    <x v="1"/>
    <x v="14"/>
    <s v="High Speed Automatic Electric Letter Opener"/>
    <n v="4912.59"/>
    <n v="3"/>
    <n v="0"/>
    <n v="196.50360000000001"/>
  </r>
  <r>
    <n v="5886"/>
    <x v="2935"/>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1079"/>
    <d v="2011-10-17T00:00:00"/>
    <s v="Same Day"/>
    <s v="LS-17245"/>
    <s v="Lynn Smith"/>
    <x v="0"/>
    <s v="United States"/>
    <s v="San Francisco"/>
    <x v="1"/>
    <n v="94110"/>
    <x v="1"/>
    <s v="TEC-AC-10003610"/>
    <x v="2"/>
    <x v="11"/>
    <s v="Logitech Illuminated - Keyboard"/>
    <n v="179.97"/>
    <n v="3"/>
    <n v="0"/>
    <n v="86.385599999999997"/>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2"/>
  </r>
  <r>
    <n v="5891"/>
    <x v="2939"/>
    <x v="0"/>
    <x v="831"/>
    <d v="2013-11-27T00:00:00"/>
    <s v="Standard Class"/>
    <s v="RD-19720"/>
    <s v="Roger Demir"/>
    <x v="0"/>
    <s v="United States"/>
    <s v="Chicago"/>
    <x v="10"/>
    <n v="60610"/>
    <x v="2"/>
    <s v="OFF-PA-10001790"/>
    <x v="1"/>
    <x v="10"/>
    <s v="Xerox 1910"/>
    <n v="38.432000000000002"/>
    <n v="1"/>
    <n v="0.2"/>
    <n v="13.4512"/>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831"/>
    <d v="2013-11-27T00:00:00"/>
    <s v="Standard Class"/>
    <s v="RD-19720"/>
    <s v="Roger Demir"/>
    <x v="0"/>
    <s v="United States"/>
    <s v="Chicago"/>
    <x v="10"/>
    <n v="60610"/>
    <x v="2"/>
    <s v="TEC-AC-10003657"/>
    <x v="2"/>
    <x v="11"/>
    <s v="Lenovo 17-Key USB Numeric Keypad"/>
    <n v="81.575999999999993"/>
    <n v="3"/>
    <n v="0.2"/>
    <n v="2.0394000000000001"/>
  </r>
  <r>
    <n v="5894"/>
    <x v="2940"/>
    <x v="3"/>
    <x v="18"/>
    <d v="2014-09-15T00:00:00"/>
    <s v="Standard Class"/>
    <s v="SS-20410"/>
    <s v="Shahid Shariari"/>
    <x v="0"/>
    <s v="United States"/>
    <s v="Atlanta"/>
    <x v="32"/>
    <n v="30318"/>
    <x v="0"/>
    <s v="OFF-BI-10004876"/>
    <x v="1"/>
    <x v="8"/>
    <s v="Wilson Jones Suede Grain Vinyl Binders"/>
    <n v="2.78"/>
    <n v="1"/>
    <n v="0"/>
    <n v="1.3622000000000001"/>
  </r>
  <r>
    <n v="5895"/>
    <x v="2941"/>
    <x v="3"/>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301"/>
    <d v="2011-11-08T00:00:00"/>
    <s v="Standard Class"/>
    <s v="PL-18925"/>
    <s v="Paul Lucas"/>
    <x v="2"/>
    <s v="United States"/>
    <s v="Los Angeles"/>
    <x v="1"/>
    <n v="90049"/>
    <x v="1"/>
    <s v="OFF-LA-10003498"/>
    <x v="1"/>
    <x v="2"/>
    <s v="Avery 475"/>
    <n v="44.4"/>
    <n v="3"/>
    <n v="0"/>
    <n v="22.2"/>
  </r>
  <r>
    <n v="5897"/>
    <x v="2942"/>
    <x v="2"/>
    <x v="301"/>
    <d v="2011-11-08T00:00:00"/>
    <s v="Standard Class"/>
    <s v="PL-18925"/>
    <s v="Paul Lucas"/>
    <x v="2"/>
    <s v="United States"/>
    <s v="Los Angeles"/>
    <x v="1"/>
    <n v="90049"/>
    <x v="1"/>
    <s v="OFF-PA-10004947"/>
    <x v="1"/>
    <x v="10"/>
    <s v="Staples"/>
    <n v="21.4"/>
    <n v="5"/>
    <n v="0"/>
    <n v="9.6300000000000008"/>
  </r>
  <r>
    <n v="5898"/>
    <x v="2943"/>
    <x v="0"/>
    <x v="1015"/>
    <d v="2013-04-10T00:00:00"/>
    <s v="Standard Class"/>
    <s v="ZD-21925"/>
    <s v="Zuschuss Donatelli"/>
    <x v="0"/>
    <s v="United States"/>
    <s v="Richmond"/>
    <x v="14"/>
    <n v="47374"/>
    <x v="2"/>
    <s v="FUR-FU-10003799"/>
    <x v="0"/>
    <x v="5"/>
    <s v="Seth Thomas 13 1/2&quot; Wall Clock"/>
    <n v="71.12"/>
    <n v="4"/>
    <n v="0"/>
    <n v="22.0472"/>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6"/>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800000000001"/>
  </r>
  <r>
    <n v="5904"/>
    <x v="2947"/>
    <x v="3"/>
    <x v="44"/>
    <d v="2014-11-07T00:00:00"/>
    <s v="Same Day"/>
    <s v="FM-14290"/>
    <s v="Frank Merwin"/>
    <x v="2"/>
    <s v="United States"/>
    <s v="San Francisco"/>
    <x v="1"/>
    <n v="94122"/>
    <x v="1"/>
    <s v="OFF-PA-10002764"/>
    <x v="1"/>
    <x v="10"/>
    <s v="Staples"/>
    <n v="45.36"/>
    <n v="4"/>
    <n v="0"/>
    <n v="22.226400000000002"/>
  </r>
  <r>
    <n v="5905"/>
    <x v="2947"/>
    <x v="3"/>
    <x v="44"/>
    <d v="2014-11-07T00:00:00"/>
    <s v="Same Day"/>
    <s v="FM-14290"/>
    <s v="Frank Merwin"/>
    <x v="2"/>
    <s v="United States"/>
    <s v="San Francisco"/>
    <x v="1"/>
    <n v="94122"/>
    <x v="1"/>
    <s v="OFF-PA-10000143"/>
    <x v="1"/>
    <x v="10"/>
    <s v="Astroparche Fine Business Paper"/>
    <n v="26.4"/>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9"/>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99"/>
  </r>
  <r>
    <n v="5915"/>
    <x v="2951"/>
    <x v="1"/>
    <x v="14"/>
    <d v="2012-09-23T00:00:00"/>
    <s v="Standard Class"/>
    <s v="PF-19120"/>
    <s v="Peter Fuller"/>
    <x v="0"/>
    <s v="United States"/>
    <s v="New York City"/>
    <x v="15"/>
    <n v="10035"/>
    <x v="3"/>
    <s v="OFF-LA-10002762"/>
    <x v="1"/>
    <x v="2"/>
    <s v="Avery 485"/>
    <n v="87.71"/>
    <n v="7"/>
    <n v="0"/>
    <n v="41.223700000000001"/>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d v="2012-09-23T00:00:00"/>
    <s v="Standard Class"/>
    <s v="PF-19120"/>
    <s v="Peter Fuller"/>
    <x v="0"/>
    <s v="United States"/>
    <s v="New York City"/>
    <x v="15"/>
    <n v="10035"/>
    <x v="3"/>
    <s v="FUR-BO-10002213"/>
    <x v="0"/>
    <x v="0"/>
    <s v="DMI Eclipse Executive Suite Bookcases"/>
    <n v="2003.92"/>
    <n v="5"/>
    <n v="0.2"/>
    <n v="-25.048999999999999"/>
  </r>
  <r>
    <n v="5920"/>
    <x v="2951"/>
    <x v="1"/>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d v="2012-09-23T00:00:00"/>
    <s v="Standard Class"/>
    <s v="PF-19120"/>
    <s v="Peter Fuller"/>
    <x v="0"/>
    <s v="United States"/>
    <s v="New York City"/>
    <x v="15"/>
    <n v="10035"/>
    <x v="3"/>
    <s v="TEC-PH-10000169"/>
    <x v="2"/>
    <x v="7"/>
    <s v="ARKON Windshield Dashboard Air Vent Car Mount Holder"/>
    <n v="67.8"/>
    <n v="4"/>
    <n v="0"/>
    <n v="1.3560000000000001"/>
  </r>
  <r>
    <n v="5924"/>
    <x v="2952"/>
    <x v="0"/>
    <x v="491"/>
    <d v="2013-12-01T00:00:00"/>
    <s v="Second Class"/>
    <s v="DK-13225"/>
    <s v="Dean Katz"/>
    <x v="1"/>
    <s v="United States"/>
    <s v="New York City"/>
    <x v="15"/>
    <n v="10011"/>
    <x v="3"/>
    <s v="FUR-TA-10002958"/>
    <x v="0"/>
    <x v="3"/>
    <s v="Bevis Oval Conference Table, Walnut"/>
    <n v="313.17599999999999"/>
    <n v="2"/>
    <n v="0.4"/>
    <n v="-120.0508"/>
  </r>
  <r>
    <n v="5925"/>
    <x v="2953"/>
    <x v="3"/>
    <x v="123"/>
    <d v="2014-11-23T00:00:00"/>
    <s v="Second Class"/>
    <s v="RB-19435"/>
    <s v="Richard Bierner"/>
    <x v="0"/>
    <s v="United States"/>
    <s v="Springfield"/>
    <x v="17"/>
    <n v="22153"/>
    <x v="0"/>
    <s v="OFF-AR-10001177"/>
    <x v="1"/>
    <x v="6"/>
    <s v="Newell 349"/>
    <n v="22.96"/>
    <n v="7"/>
    <n v="0"/>
    <n v="6.6584000000000003"/>
  </r>
  <r>
    <n v="5926"/>
    <x v="2954"/>
    <x v="3"/>
    <x v="95"/>
    <d v="2014-06-09T00:00:00"/>
    <s v="Standard Class"/>
    <s v="GD-14590"/>
    <s v="Giulietta Dortch"/>
    <x v="1"/>
    <s v="United States"/>
    <s v="Bellingham"/>
    <x v="4"/>
    <n v="98226"/>
    <x v="1"/>
    <s v="TEC-AC-10004975"/>
    <x v="2"/>
    <x v="11"/>
    <s v="Plantronics Audio 995 Wireless Stereo Headset"/>
    <n v="1099.5"/>
    <n v="10"/>
    <n v="0"/>
    <n v="362.83499999999998"/>
  </r>
  <r>
    <n v="5927"/>
    <x v="2955"/>
    <x v="2"/>
    <x v="918"/>
    <d v="2011-04-12T00:00:00"/>
    <s v="Standard Class"/>
    <s v="RA-19885"/>
    <s v="Ruben Ausman"/>
    <x v="1"/>
    <s v="United States"/>
    <s v="Decatur"/>
    <x v="19"/>
    <n v="35601"/>
    <x v="0"/>
    <s v="FUR-TA-10001086"/>
    <x v="0"/>
    <x v="3"/>
    <s v="SAFCO PlanMaster Boards, 60w x 37-1/2d, White Melamine"/>
    <n v="1215.92"/>
    <n v="8"/>
    <n v="0"/>
    <n v="316.13920000000002"/>
  </r>
  <r>
    <n v="5928"/>
    <x v="2956"/>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856"/>
    <d v="2011-10-15T00:00:00"/>
    <s v="Standard Class"/>
    <s v="DB-13555"/>
    <s v="Dorothy Badders"/>
    <x v="1"/>
    <s v="United States"/>
    <s v="Fayetteville"/>
    <x v="36"/>
    <n v="72701"/>
    <x v="0"/>
    <s v="FUR-FU-10002107"/>
    <x v="0"/>
    <x v="5"/>
    <s v="Eldon Pizzaz Desk Accessories"/>
    <n v="8.92"/>
    <n v="4"/>
    <n v="0"/>
    <n v="3.9247999999999998"/>
  </r>
  <r>
    <n v="5930"/>
    <x v="2957"/>
    <x v="3"/>
    <x v="437"/>
    <d v="2014-07-10T00:00:00"/>
    <s v="First Class"/>
    <s v="RL-19615"/>
    <s v="Rob Lucas"/>
    <x v="0"/>
    <s v="United States"/>
    <s v="Philadelphia"/>
    <x v="9"/>
    <n v="19120"/>
    <x v="3"/>
    <s v="FUR-BO-10001519"/>
    <x v="0"/>
    <x v="0"/>
    <s v="O'Sullivan 3-Shelf Heavy-Duty Bookcases"/>
    <n v="87.21"/>
    <n v="3"/>
    <n v="0.5"/>
    <n v="-45.349200000000003"/>
  </r>
  <r>
    <n v="5931"/>
    <x v="2957"/>
    <x v="3"/>
    <x v="437"/>
    <d v="2014-07-10T00:00:00"/>
    <s v="First Class"/>
    <s v="RL-19615"/>
    <s v="Rob Lucas"/>
    <x v="0"/>
    <s v="United States"/>
    <s v="Philadelphia"/>
    <x v="9"/>
    <n v="19120"/>
    <x v="3"/>
    <s v="OFF-PA-10004100"/>
    <x v="1"/>
    <x v="10"/>
    <s v="Xerox 216"/>
    <n v="15.552"/>
    <n v="3"/>
    <n v="0.2"/>
    <n v="5.4432"/>
  </r>
  <r>
    <n v="5932"/>
    <x v="2957"/>
    <x v="3"/>
    <x v="437"/>
    <d v="2014-07-10T00:00:00"/>
    <s v="First Class"/>
    <s v="RL-19615"/>
    <s v="Rob Lucas"/>
    <x v="0"/>
    <s v="United States"/>
    <s v="Philadelphia"/>
    <x v="9"/>
    <n v="19120"/>
    <x v="3"/>
    <s v="TEC-PH-10001363"/>
    <x v="2"/>
    <x v="7"/>
    <s v="Apple iPhone 5S"/>
    <n v="683.98800000000006"/>
    <n v="2"/>
    <n v="0.4"/>
    <n v="-113.998"/>
  </r>
  <r>
    <n v="5933"/>
    <x v="2957"/>
    <x v="3"/>
    <x v="437"/>
    <d v="2014-07-10T00:00:00"/>
    <s v="First Class"/>
    <s v="RL-19615"/>
    <s v="Rob Lucas"/>
    <x v="0"/>
    <s v="United States"/>
    <s v="Philadelphia"/>
    <x v="9"/>
    <n v="19120"/>
    <x v="3"/>
    <s v="OFF-ST-10004835"/>
    <x v="1"/>
    <x v="4"/>
    <s v="Plastic Stacking Crates &amp; Casters"/>
    <n v="13.391999999999999"/>
    <n v="3"/>
    <n v="0.2"/>
    <n v="1.0044"/>
  </r>
  <r>
    <n v="5934"/>
    <x v="2957"/>
    <x v="3"/>
    <x v="437"/>
    <d v="2014-07-10T00:00:00"/>
    <s v="First Class"/>
    <s v="RL-19615"/>
    <s v="Rob Lucas"/>
    <x v="0"/>
    <s v="United States"/>
    <s v="Philadelphia"/>
    <x v="9"/>
    <n v="19120"/>
    <x v="3"/>
    <s v="TEC-AC-10002018"/>
    <x v="2"/>
    <x v="11"/>
    <s v="AmazonBasics 3-Button USB Wired Mouse"/>
    <n v="16.776"/>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
    <n v="3"/>
    <n v="0.2"/>
    <n v="19.9665"/>
  </r>
  <r>
    <n v="5938"/>
    <x v="2958"/>
    <x v="0"/>
    <x v="975"/>
    <d v="2013-07-05T00:00:00"/>
    <s v="Same Day"/>
    <s v="RB-19465"/>
    <s v="Rick Bensley"/>
    <x v="2"/>
    <s v="United States"/>
    <s v="Seattle"/>
    <x v="4"/>
    <n v="98103"/>
    <x v="1"/>
    <s v="TEC-PH-10002564"/>
    <x v="2"/>
    <x v="7"/>
    <s v="OtterBox Defender Series Case - Samsung Galaxy S4"/>
    <n v="71.975999999999999"/>
    <n v="3"/>
    <n v="0.2"/>
    <n v="8.9969999999999999"/>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5999999999999"/>
    <n v="4"/>
    <n v="0.2"/>
    <n v="4.2952000000000004"/>
  </r>
  <r>
    <n v="5941"/>
    <x v="2960"/>
    <x v="3"/>
    <x v="386"/>
    <d v="2014-10-15T00:00:00"/>
    <s v="Second Class"/>
    <s v="RW-19690"/>
    <s v="Robert Waldorf"/>
    <x v="0"/>
    <s v="United States"/>
    <s v="Los Angeles"/>
    <x v="1"/>
    <n v="90049"/>
    <x v="1"/>
    <s v="TEC-AC-10001465"/>
    <x v="2"/>
    <x v="11"/>
    <s v="SanDisk Cruzer 64 GB USB Flash Drive"/>
    <n v="435.84"/>
    <n v="12"/>
    <n v="0"/>
    <n v="130.75200000000001"/>
  </r>
  <r>
    <n v="5942"/>
    <x v="2960"/>
    <x v="3"/>
    <x v="386"/>
    <d v="2014-10-15T00:00:00"/>
    <s v="Second Class"/>
    <s v="RW-19690"/>
    <s v="Robert Waldorf"/>
    <x v="0"/>
    <s v="United States"/>
    <s v="Los Angeles"/>
    <x v="1"/>
    <n v="90049"/>
    <x v="1"/>
    <s v="OFF-AR-10000940"/>
    <x v="1"/>
    <x v="6"/>
    <s v="Newell 343"/>
    <n v="5.88"/>
    <n v="2"/>
    <n v="0"/>
    <n v="1.5875999999999999"/>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55"/>
    <d v="2011-08-29T00:00:00"/>
    <s v="Standard Class"/>
    <s v="JM-15265"/>
    <s v="Janet Molinari"/>
    <x v="1"/>
    <s v="United States"/>
    <s v="Los Angeles"/>
    <x v="1"/>
    <n v="90036"/>
    <x v="1"/>
    <s v="FUR-FU-10000771"/>
    <x v="0"/>
    <x v="5"/>
    <s v="Eldon 200 Class Desk Accessories, Smoke"/>
    <n v="6.28"/>
    <n v="1"/>
    <n v="0"/>
    <n v="2.6375999999999999"/>
  </r>
  <r>
    <n v="5945"/>
    <x v="2962"/>
    <x v="2"/>
    <x v="55"/>
    <d v="2011-08-29T00:00:00"/>
    <s v="Standard Class"/>
    <s v="JM-15265"/>
    <s v="Janet Molinari"/>
    <x v="1"/>
    <s v="United States"/>
    <s v="Los Angeles"/>
    <x v="1"/>
    <n v="90036"/>
    <x v="1"/>
    <s v="TEC-AC-10002399"/>
    <x v="2"/>
    <x v="11"/>
    <s v="SanDisk Cruzer 32 GB USB Flash Drive"/>
    <n v="95.1"/>
    <n v="5"/>
    <n v="0"/>
    <n v="30.431999999999999"/>
  </r>
  <r>
    <n v="5946"/>
    <x v="2962"/>
    <x v="2"/>
    <x v="55"/>
    <d v="2011-08-29T00:00:00"/>
    <s v="Standard Class"/>
    <s v="JM-15265"/>
    <s v="Janet Molinari"/>
    <x v="1"/>
    <s v="United States"/>
    <s v="Los Angeles"/>
    <x v="1"/>
    <n v="90036"/>
    <x v="1"/>
    <s v="OFF-PA-10004983"/>
    <x v="1"/>
    <x v="10"/>
    <s v="Xerox 23"/>
    <n v="25.92"/>
    <n v="4"/>
    <n v="0"/>
    <n v="12.441599999999999"/>
  </r>
  <r>
    <n v="5947"/>
    <x v="2962"/>
    <x v="2"/>
    <x v="55"/>
    <d v="2011-08-29T00:00:00"/>
    <s v="Standard Class"/>
    <s v="JM-15265"/>
    <s v="Janet Molinari"/>
    <x v="1"/>
    <s v="United States"/>
    <s v="Los Angeles"/>
    <x v="1"/>
    <n v="90036"/>
    <x v="1"/>
    <s v="OFF-ST-10004258"/>
    <x v="1"/>
    <x v="4"/>
    <s v="Portable Personal File Box"/>
    <n v="48.84"/>
    <n v="4"/>
    <n v="0"/>
    <n v="13.1868"/>
  </r>
  <r>
    <n v="5948"/>
    <x v="2963"/>
    <x v="1"/>
    <x v="471"/>
    <d v="2012-09-18T00:00:00"/>
    <s v="Second Class"/>
    <s v="BE-11455"/>
    <s v="Brad Eason"/>
    <x v="2"/>
    <s v="United States"/>
    <s v="Des Moines"/>
    <x v="23"/>
    <n v="50315"/>
    <x v="2"/>
    <s v="OFF-BI-10004040"/>
    <x v="1"/>
    <x v="8"/>
    <s v="Wilson Jones Impact Binders"/>
    <n v="25.9"/>
    <n v="5"/>
    <n v="0"/>
    <n v="12.691000000000001"/>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7000000000003"/>
    <n v="3"/>
    <n v="0"/>
    <n v="125.98739999999999"/>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8"/>
  </r>
  <r>
    <n v="5953"/>
    <x v="2965"/>
    <x v="3"/>
    <x v="4"/>
    <d v="2014-04-22T00:00:00"/>
    <s v="Standard Class"/>
    <s v="SD-20485"/>
    <s v="Shirley Daniels"/>
    <x v="2"/>
    <s v="United States"/>
    <s v="Houston"/>
    <x v="5"/>
    <n v="77041"/>
    <x v="2"/>
    <s v="OFF-PA-10001826"/>
    <x v="1"/>
    <x v="10"/>
    <s v="Xerox 207"/>
    <n v="20.736000000000001"/>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
  </r>
  <r>
    <n v="5955"/>
    <x v="2967"/>
    <x v="2"/>
    <x v="7"/>
    <d v="2011-11-15T00:00:00"/>
    <s v="Second Class"/>
    <s v="TS-21430"/>
    <s v="Tom Stivers"/>
    <x v="1"/>
    <s v="United States"/>
    <s v="Reading"/>
    <x v="9"/>
    <n v="19601"/>
    <x v="3"/>
    <s v="FUR-FU-10000409"/>
    <x v="0"/>
    <x v="5"/>
    <s v="GE 4 Foot Flourescent Tube, 40 Watt"/>
    <n v="23.968"/>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839"/>
    <d v="2014-02-15T00:00:00"/>
    <s v="Second Class"/>
    <s v="ML-17395"/>
    <s v="Marina Lichtenstein"/>
    <x v="1"/>
    <s v="United States"/>
    <s v="Los Angeles"/>
    <x v="1"/>
    <n v="90045"/>
    <x v="1"/>
    <s v="FUR-FU-10003142"/>
    <x v="0"/>
    <x v="5"/>
    <s v="Master Big Foot Doorstop, Beige"/>
    <n v="21.12"/>
    <n v="4"/>
    <n v="0"/>
    <n v="6.5472000000000001"/>
  </r>
  <r>
    <n v="5962"/>
    <x v="2970"/>
    <x v="2"/>
    <x v="7"/>
    <d v="2011-11-13T00:00:00"/>
    <s v="Second Class"/>
    <s v="MA-17560"/>
    <s v="Matt Abelman"/>
    <x v="2"/>
    <s v="United States"/>
    <s v="Los Angeles"/>
    <x v="1"/>
    <n v="90004"/>
    <x v="1"/>
    <s v="TEC-PH-10001425"/>
    <x v="2"/>
    <x v="7"/>
    <s v="Mophie Juice Pack Helium for iPhone"/>
    <n v="575.928"/>
    <n v="9"/>
    <n v="0.2"/>
    <n v="57.592799999999997"/>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4000000000003"/>
  </r>
  <r>
    <n v="5965"/>
    <x v="2971"/>
    <x v="3"/>
    <x v="648"/>
    <d v="2014-08-26T00:00:00"/>
    <s v="Standard Class"/>
    <s v="LR-17035"/>
    <s v="Lisa Ryan"/>
    <x v="1"/>
    <s v="United States"/>
    <s v="San Francisco"/>
    <x v="1"/>
    <n v="94109"/>
    <x v="1"/>
    <s v="OFF-SU-10004768"/>
    <x v="1"/>
    <x v="14"/>
    <s v="Acme Kleencut Forged Steel Scissors"/>
    <n v="17.22"/>
    <n v="3"/>
    <n v="0"/>
    <n v="5.1660000000000004"/>
  </r>
  <r>
    <n v="5966"/>
    <x v="2971"/>
    <x v="3"/>
    <x v="648"/>
    <d v="2014-08-26T00:00:00"/>
    <s v="Standard Class"/>
    <s v="LR-17035"/>
    <s v="Lisa Ryan"/>
    <x v="1"/>
    <s v="United States"/>
    <s v="San Francisco"/>
    <x v="1"/>
    <n v="94109"/>
    <x v="1"/>
    <s v="OFF-ST-10000777"/>
    <x v="1"/>
    <x v="4"/>
    <s v="Companion Letter/Legal File, Black"/>
    <n v="226.56"/>
    <n v="6"/>
    <n v="0"/>
    <n v="63.436799999999998"/>
  </r>
  <r>
    <n v="5967"/>
    <x v="2971"/>
    <x v="3"/>
    <x v="648"/>
    <d v="2014-08-26T00:00:00"/>
    <s v="Standard Class"/>
    <s v="LR-17035"/>
    <s v="Lisa Ryan"/>
    <x v="1"/>
    <s v="United States"/>
    <s v="San Francisco"/>
    <x v="1"/>
    <n v="94109"/>
    <x v="1"/>
    <s v="TEC-PH-10003171"/>
    <x v="2"/>
    <x v="7"/>
    <s v="Plantronics Encore H101 Dual Earpieces Headset"/>
    <n v="107.88"/>
    <n v="3"/>
    <n v="0.2"/>
    <n v="10.788"/>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8000000000003"/>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7999999999997"/>
  </r>
  <r>
    <n v="5972"/>
    <x v="2973"/>
    <x v="2"/>
    <x v="836"/>
    <d v="2011-07-22T00:00:00"/>
    <s v="First Class"/>
    <s v="CC-12145"/>
    <s v="Charles Crestani"/>
    <x v="0"/>
    <s v="United States"/>
    <s v="San Diego"/>
    <x v="1"/>
    <n v="92105"/>
    <x v="1"/>
    <s v="FUR-FU-10003577"/>
    <x v="0"/>
    <x v="5"/>
    <s v="Nu-Dell Leatherette Frames"/>
    <n v="43.02"/>
    <n v="3"/>
    <n v="0"/>
    <n v="15.4872"/>
  </r>
  <r>
    <n v="5973"/>
    <x v="2974"/>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750"/>
    <d v="2013-10-14T00:00:00"/>
    <s v="Standard Class"/>
    <s v="DB-13615"/>
    <s v="Doug Bickford"/>
    <x v="0"/>
    <s v="United States"/>
    <s v="Charlotte"/>
    <x v="3"/>
    <n v="28205"/>
    <x v="0"/>
    <s v="OFF-ST-10000676"/>
    <x v="1"/>
    <x v="4"/>
    <s v="Fellowes Econo/Stor Drawers"/>
    <n v="387.72"/>
    <n v="5"/>
    <n v="0.2"/>
    <n v="-67.850999999999999"/>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
    <n v="5"/>
    <n v="0"/>
    <n v="111.774"/>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799999999997"/>
  </r>
  <r>
    <n v="5982"/>
    <x v="2979"/>
    <x v="2"/>
    <x v="557"/>
    <d v="2011-09-13T00:00:00"/>
    <s v="Standard Class"/>
    <s v="RB-19465"/>
    <s v="Rick Bensley"/>
    <x v="2"/>
    <s v="United States"/>
    <s v="Tulsa"/>
    <x v="26"/>
    <n v="74133"/>
    <x v="2"/>
    <s v="OFF-ST-10003327"/>
    <x v="1"/>
    <x v="4"/>
    <s v="Akro-Mils 12-Gallon Tote"/>
    <n v="19.86"/>
    <n v="2"/>
    <n v="0"/>
    <n v="5.7594000000000003"/>
  </r>
  <r>
    <n v="5983"/>
    <x v="2980"/>
    <x v="0"/>
    <x v="831"/>
    <d v="2013-11-29T00:00:00"/>
    <s v="Standard Class"/>
    <s v="MV-18190"/>
    <s v="Mike Vittorini"/>
    <x v="0"/>
    <s v="United States"/>
    <s v="New York City"/>
    <x v="15"/>
    <n v="10035"/>
    <x v="3"/>
    <s v="OFF-PA-10000232"/>
    <x v="1"/>
    <x v="10"/>
    <s v="Xerox 1975"/>
    <n v="12.96"/>
    <n v="2"/>
    <n v="0"/>
    <n v="6.3503999999999996"/>
  </r>
  <r>
    <n v="5984"/>
    <x v="2981"/>
    <x v="3"/>
    <x v="118"/>
    <d v="2014-09-19T00:00:00"/>
    <s v="Second Class"/>
    <s v="EH-14185"/>
    <s v="Evan Henry"/>
    <x v="0"/>
    <s v="United States"/>
    <s v="Philadelphia"/>
    <x v="9"/>
    <n v="19143"/>
    <x v="3"/>
    <s v="OFF-PA-10003657"/>
    <x v="1"/>
    <x v="10"/>
    <s v="Xerox 1927"/>
    <n v="20.544"/>
    <n v="6"/>
    <n v="0.2"/>
    <n v="6.42"/>
  </r>
  <r>
    <n v="5985"/>
    <x v="2982"/>
    <x v="0"/>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998"/>
  </r>
  <r>
    <n v="5988"/>
    <x v="2982"/>
    <x v="0"/>
    <x v="1080"/>
    <d v="2013-07-26T00:00:00"/>
    <s v="Standard Class"/>
    <s v="JS-16030"/>
    <s v="Joy Smith"/>
    <x v="0"/>
    <s v="United States"/>
    <s v="Hattiesburg"/>
    <x v="35"/>
    <n v="39401"/>
    <x v="0"/>
    <s v="OFF-PA-10001033"/>
    <x v="1"/>
    <x v="10"/>
    <s v="Xerox 1893"/>
    <n v="245.94"/>
    <n v="6"/>
    <n v="0"/>
    <n v="120.5106"/>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
    <n v="5"/>
    <n v="0"/>
    <n v="126.22499999999999"/>
  </r>
  <r>
    <n v="5991"/>
    <x v="2983"/>
    <x v="3"/>
    <x v="175"/>
    <d v="2014-09-22T00:00:00"/>
    <s v="Standard Class"/>
    <s v="ES-14020"/>
    <s v="Erica Smith"/>
    <x v="0"/>
    <s v="United States"/>
    <s v="Los Angeles"/>
    <x v="1"/>
    <n v="90049"/>
    <x v="1"/>
    <s v="OFF-BI-10004390"/>
    <x v="1"/>
    <x v="8"/>
    <s v="GBC DocuBind 200 Manual Binding Machine"/>
    <n v="2357.4879999999998"/>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175"/>
    <d v="2014-09-22T00:00:00"/>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d v="2011-12-14T00:00:00"/>
    <s v="Standard Class"/>
    <s v="SH-19975"/>
    <s v="Sally Hughsby"/>
    <x v="1"/>
    <s v="United States"/>
    <s v="Caldwell"/>
    <x v="45"/>
    <n v="83605"/>
    <x v="1"/>
    <s v="OFF-PA-10000019"/>
    <x v="1"/>
    <x v="10"/>
    <s v="Xerox 1931"/>
    <n v="25.92"/>
    <n v="4"/>
    <n v="0"/>
    <n v="12.441599999999999"/>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
    <n v="3"/>
    <n v="0.2"/>
    <n v="7.6965000000000003"/>
  </r>
  <r>
    <n v="6003"/>
    <x v="2986"/>
    <x v="2"/>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2000000000003"/>
  </r>
  <r>
    <n v="6007"/>
    <x v="2990"/>
    <x v="3"/>
    <x v="157"/>
    <d v="2014-12-19T00:00:00"/>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1-03T00:00:00"/>
    <s v="Standard Class"/>
    <s v="CL-12565"/>
    <s v="Clay Ludtke"/>
    <x v="0"/>
    <s v="United States"/>
    <s v="Los Angeles"/>
    <x v="1"/>
    <n v="90049"/>
    <x v="1"/>
    <s v="OFF-PA-10000595"/>
    <x v="1"/>
    <x v="10"/>
    <s v="Xerox 1929"/>
    <n v="68.52"/>
    <n v="3"/>
    <n v="0"/>
    <n v="31.519200000000001"/>
  </r>
  <r>
    <n v="6010"/>
    <x v="2992"/>
    <x v="1"/>
    <x v="1081"/>
    <d v="2013-01-03T00:00:00"/>
    <s v="Standard Class"/>
    <s v="CL-12565"/>
    <s v="Clay Ludtke"/>
    <x v="0"/>
    <s v="United States"/>
    <s v="Los Angeles"/>
    <x v="1"/>
    <n v="90049"/>
    <x v="1"/>
    <s v="OFF-ST-10000798"/>
    <x v="1"/>
    <x v="4"/>
    <s v="2300 Heavy-Duty Transfer File Systems by Perma"/>
    <n v="74.94"/>
    <n v="3"/>
    <n v="0"/>
    <n v="14.2386"/>
  </r>
  <r>
    <n v="6011"/>
    <x v="2992"/>
    <x v="1"/>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20000000000001"/>
  </r>
  <r>
    <n v="6015"/>
    <x v="2993"/>
    <x v="0"/>
    <x v="612"/>
    <d v="2013-03-12T00:00:00"/>
    <s v="First Class"/>
    <s v="KF-16285"/>
    <s v="Karen Ferguson"/>
    <x v="2"/>
    <s v="United States"/>
    <s v="Los Angeles"/>
    <x v="1"/>
    <n v="90008"/>
    <x v="1"/>
    <s v="TEC-PH-10002885"/>
    <x v="2"/>
    <x v="7"/>
    <s v="Apple iPhone 5"/>
    <n v="4158.9120000000003"/>
    <n v="8"/>
    <n v="0.2"/>
    <n v="363.90480000000002"/>
  </r>
  <r>
    <n v="6016"/>
    <x v="2994"/>
    <x v="2"/>
    <x v="322"/>
    <d v="2011-04-12T00:00:00"/>
    <s v="Standard Class"/>
    <s v="AY-10555"/>
    <s v="Andy Yotov"/>
    <x v="1"/>
    <s v="United States"/>
    <s v="Los Angeles"/>
    <x v="1"/>
    <n v="90049"/>
    <x v="1"/>
    <s v="FUR-FU-10000747"/>
    <x v="0"/>
    <x v="5"/>
    <s v="Tenex B1-RE Series Chair Mats for Low Pile Carpets"/>
    <n v="91.96"/>
    <n v="2"/>
    <n v="0"/>
    <n v="15.6332"/>
  </r>
  <r>
    <n v="6017"/>
    <x v="2994"/>
    <x v="2"/>
    <x v="322"/>
    <d v="2011-04-12T00:00:00"/>
    <s v="Standard Class"/>
    <s v="AY-10555"/>
    <s v="Andy Yotov"/>
    <x v="1"/>
    <s v="United States"/>
    <s v="Los Angeles"/>
    <x v="1"/>
    <n v="90049"/>
    <x v="1"/>
    <s v="FUR-FU-10001918"/>
    <x v="0"/>
    <x v="5"/>
    <s v="C-Line Cubicle Keepers Polyproplyene Holder With Velcro Backings"/>
    <n v="33.11"/>
    <n v="7"/>
    <n v="0"/>
    <n v="12.9129"/>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d v="2013-08-14T00:00:00"/>
    <s v="Same Day"/>
    <s v="HG-15025"/>
    <s v="Hunter Glantz"/>
    <x v="0"/>
    <s v="United States"/>
    <s v="Kenner"/>
    <x v="28"/>
    <n v="70065"/>
    <x v="0"/>
    <s v="OFF-AP-10002222"/>
    <x v="1"/>
    <x v="9"/>
    <s v="Staples"/>
    <n v="17.34"/>
    <n v="2"/>
    <n v="0"/>
    <n v="4.681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
    <n v="3"/>
    <n v="0.2"/>
    <n v="2.4780000000000002"/>
  </r>
  <r>
    <n v="6024"/>
    <x v="2998"/>
    <x v="3"/>
    <x v="558"/>
    <d v="2014-04-28T00:00:00"/>
    <s v="First Class"/>
    <s v="LS-16945"/>
    <s v="Linda Southworth"/>
    <x v="1"/>
    <s v="United States"/>
    <s v="Providence"/>
    <x v="34"/>
    <n v="2908"/>
    <x v="3"/>
    <s v="TEC-AC-10004855"/>
    <x v="2"/>
    <x v="11"/>
    <s v="V7 USB Numeric Keypad"/>
    <n v="69.98"/>
    <n v="2"/>
    <n v="0"/>
    <n v="4.8986000000000001"/>
  </r>
  <r>
    <n v="6025"/>
    <x v="2999"/>
    <x v="3"/>
    <x v="1043"/>
    <d v="2014-08-27T00:00:00"/>
    <s v="Second Class"/>
    <s v="DM-13015"/>
    <s v="Darrin Martin"/>
    <x v="0"/>
    <s v="United States"/>
    <s v="Lancaster"/>
    <x v="24"/>
    <n v="43130"/>
    <x v="3"/>
    <s v="OFF-AP-10000938"/>
    <x v="1"/>
    <x v="9"/>
    <s v="Avanti 1.7 Cu. Ft. Refrigerator"/>
    <n v="646.27200000000005"/>
    <n v="8"/>
    <n v="0.2"/>
    <n v="64.627200000000002"/>
  </r>
  <r>
    <n v="6026"/>
    <x v="2999"/>
    <x v="3"/>
    <x v="1043"/>
    <d v="2014-08-27T00:00:00"/>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d v="2013-11-22T00:00:00"/>
    <s v="First Class"/>
    <s v="LT-17110"/>
    <s v="Liz Thompson"/>
    <x v="0"/>
    <s v="United States"/>
    <s v="Jacksonville"/>
    <x v="3"/>
    <n v="28540"/>
    <x v="0"/>
    <s v="OFF-AR-10003752"/>
    <x v="1"/>
    <x v="6"/>
    <s v="Deluxe Chalkboard Eraser Cleaner"/>
    <n v="18.48"/>
    <n v="2"/>
    <n v="0.2"/>
    <n v="6.0060000000000002"/>
  </r>
  <r>
    <n v="6030"/>
    <x v="3002"/>
    <x v="0"/>
    <x v="696"/>
    <d v="2013-11-16T00:00:00"/>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1-02T00:00:00"/>
    <s v="Standard Class"/>
    <s v="SS-20140"/>
    <s v="Saphhira Shifley"/>
    <x v="1"/>
    <s v="United States"/>
    <s v="Nashua"/>
    <x v="38"/>
    <n v="3060"/>
    <x v="3"/>
    <s v="FUR-FU-10003142"/>
    <x v="0"/>
    <x v="5"/>
    <s v="Master Big Foot Doorstop, Beige"/>
    <n v="21.12"/>
    <n v="4"/>
    <n v="0"/>
    <n v="6.5472000000000001"/>
  </r>
  <r>
    <n v="6033"/>
    <x v="3005"/>
    <x v="3"/>
    <x v="756"/>
    <d v="2014-04-26T00:00:00"/>
    <s v="First Class"/>
    <s v="TD-20995"/>
    <s v="Tamara Dahlen"/>
    <x v="0"/>
    <s v="United States"/>
    <s v="New York City"/>
    <x v="15"/>
    <n v="10011"/>
    <x v="3"/>
    <s v="OFF-SU-10001218"/>
    <x v="1"/>
    <x v="14"/>
    <s v="Fiskars Softgrip Scissors"/>
    <n v="54.9"/>
    <n v="5"/>
    <n v="0"/>
    <n v="15.372"/>
  </r>
  <r>
    <n v="6034"/>
    <x v="3006"/>
    <x v="1"/>
    <x v="639"/>
    <d v="2012-12-18T00:00:00"/>
    <s v="Standard Class"/>
    <s v="PP-18955"/>
    <s v="Paul Prost"/>
    <x v="2"/>
    <s v="United States"/>
    <s v="Los Angeles"/>
    <x v="1"/>
    <n v="90036"/>
    <x v="1"/>
    <s v="FUR-FU-10002963"/>
    <x v="0"/>
    <x v="5"/>
    <s v="Master Caster Door Stop, Gray"/>
    <n v="15.24"/>
    <n v="3"/>
    <n v="0"/>
    <n v="5.1816000000000004"/>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d v="2012-04-25T00:00:00"/>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d v="2014-09-30T00:00:00"/>
    <s v="Standard Class"/>
    <s v="FA-14230"/>
    <s v="Frank Atkinson"/>
    <x v="1"/>
    <s v="United States"/>
    <s v="Los Angeles"/>
    <x v="1"/>
    <n v="90008"/>
    <x v="1"/>
    <s v="TEC-PH-10001817"/>
    <x v="2"/>
    <x v="7"/>
    <s v="Wilson Electronics DB Pro Signal Booster"/>
    <n v="859.2"/>
    <n v="3"/>
    <n v="0.2"/>
    <n v="75.180000000000007"/>
  </r>
  <r>
    <n v="6042"/>
    <x v="3009"/>
    <x v="3"/>
    <x v="241"/>
    <d v="2014-09-30T00:00:00"/>
    <s v="Standard Class"/>
    <s v="FA-14230"/>
    <s v="Frank Atkinson"/>
    <x v="1"/>
    <s v="United States"/>
    <s v="Los Angeles"/>
    <x v="1"/>
    <n v="90008"/>
    <x v="1"/>
    <s v="TEC-MA-10001031"/>
    <x v="2"/>
    <x v="15"/>
    <s v="Socket Bluetooth Cordless Hand Scanner (CHS)"/>
    <n v="506.28"/>
    <n v="3"/>
    <n v="0.2"/>
    <n v="177.19800000000001"/>
  </r>
  <r>
    <n v="6043"/>
    <x v="3010"/>
    <x v="0"/>
    <x v="1084"/>
    <d v="2013-02-08T00:00:00"/>
    <s v="Standard Class"/>
    <s v="TB-21520"/>
    <s v="Tracy Blumstein"/>
    <x v="0"/>
    <s v="United States"/>
    <s v="Sierra Vista"/>
    <x v="16"/>
    <n v="85635"/>
    <x v="1"/>
    <s v="FUR-FU-10002088"/>
    <x v="0"/>
    <x v="5"/>
    <s v="Nu-Dell Float Frame 11 x 14 1/2"/>
    <n v="14.368"/>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d v="2013-06-17T00:00:00"/>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d v="2013-06-19T00:00:00"/>
    <s v="First Class"/>
    <s v="LS-17245"/>
    <s v="Lynn Smith"/>
    <x v="0"/>
    <s v="United States"/>
    <s v="Houston"/>
    <x v="5"/>
    <n v="77036"/>
    <x v="2"/>
    <s v="OFF-PA-10000483"/>
    <x v="1"/>
    <x v="10"/>
    <s v="Xerox 19"/>
    <n v="173.488"/>
    <n v="7"/>
    <n v="0.2"/>
    <n v="54.215000000000003"/>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06"/>
  </r>
  <r>
    <n v="6053"/>
    <x v="3017"/>
    <x v="0"/>
    <x v="713"/>
    <d v="2013-09-27T00:00:00"/>
    <s v="Second Class"/>
    <s v="JS-15940"/>
    <s v="Joni Sundaresam"/>
    <x v="2"/>
    <s v="United States"/>
    <s v="Lancaster"/>
    <x v="24"/>
    <n v="43130"/>
    <x v="3"/>
    <s v="OFF-PA-10002586"/>
    <x v="1"/>
    <x v="10"/>
    <s v="Xerox 1970"/>
    <n v="11.95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
  </r>
  <r>
    <n v="6055"/>
    <x v="3017"/>
    <x v="0"/>
    <x v="713"/>
    <d v="2013-09-27T00:00:00"/>
    <s v="Second Class"/>
    <s v="JS-15940"/>
    <s v="Joni Sundaresam"/>
    <x v="2"/>
    <s v="United States"/>
    <s v="Lancaster"/>
    <x v="24"/>
    <n v="43130"/>
    <x v="3"/>
    <s v="OFF-BI-10002071"/>
    <x v="1"/>
    <x v="8"/>
    <s v="Fellowes Black Plastic Comb Bindings"/>
    <n v="12.201000000000001"/>
    <n v="7"/>
    <n v="0.7"/>
    <n v="-9.7607999999999997"/>
  </r>
  <r>
    <n v="6056"/>
    <x v="3018"/>
    <x v="0"/>
    <x v="298"/>
    <d v="2013-08-21T00:00:00"/>
    <s v="First Class"/>
    <s v="NF-18385"/>
    <s v="Natalie Fritzler"/>
    <x v="0"/>
    <s v="United States"/>
    <s v="Edinburg"/>
    <x v="5"/>
    <n v="78539"/>
    <x v="2"/>
    <s v="OFF-BI-10001617"/>
    <x v="1"/>
    <x v="8"/>
    <s v="GBC Wire Binding Combs"/>
    <n v="2.0680000000000001"/>
    <n v="1"/>
    <n v="0.8"/>
    <n v="-3.4121999999999999"/>
  </r>
  <r>
    <n v="6057"/>
    <x v="3018"/>
    <x v="0"/>
    <x v="298"/>
    <d v="2013-08-21T00:00:00"/>
    <s v="First Class"/>
    <s v="NF-18385"/>
    <s v="Natalie Fritzler"/>
    <x v="0"/>
    <s v="United States"/>
    <s v="Edinburg"/>
    <x v="5"/>
    <n v="78539"/>
    <x v="2"/>
    <s v="OFF-PA-10004665"/>
    <x v="1"/>
    <x v="10"/>
    <s v="Advantus Motivational Note Cards"/>
    <n v="83.84"/>
    <n v="8"/>
    <n v="0.2"/>
    <n v="30.391999999999999"/>
  </r>
  <r>
    <n v="6058"/>
    <x v="3019"/>
    <x v="2"/>
    <x v="1086"/>
    <d v="2011-03-08T00:00:00"/>
    <s v="Standard Class"/>
    <s v="KN-16705"/>
    <s v="Kristina Nunn"/>
    <x v="2"/>
    <s v="United States"/>
    <s v="New York City"/>
    <x v="15"/>
    <n v="10009"/>
    <x v="3"/>
    <s v="OFF-EN-10001990"/>
    <x v="1"/>
    <x v="12"/>
    <s v="Staples"/>
    <n v="11.36"/>
    <n v="2"/>
    <n v="0"/>
    <n v="5.3391999999999999"/>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
    <n v="2"/>
    <n v="0.2"/>
    <n v="6.992"/>
  </r>
  <r>
    <n v="6061"/>
    <x v="3021"/>
    <x v="1"/>
    <x v="889"/>
    <d v="2012-04-16T00:00:00"/>
    <s v="Standard Class"/>
    <s v="EH-14125"/>
    <s v="Eugene Hildebrand"/>
    <x v="2"/>
    <s v="United States"/>
    <s v="Rochester"/>
    <x v="15"/>
    <n v="14609"/>
    <x v="3"/>
    <s v="OFF-ST-10001476"/>
    <x v="1"/>
    <x v="4"/>
    <s v="Steel Personal Filing/Posting Tote"/>
    <n v="142.04"/>
    <n v="4"/>
    <n v="0"/>
    <n v="38.3508"/>
  </r>
  <r>
    <n v="6062"/>
    <x v="3021"/>
    <x v="1"/>
    <x v="889"/>
    <d v="2012-04-16T00:00:00"/>
    <s v="Standard Class"/>
    <s v="EH-14125"/>
    <s v="Eugene Hildebrand"/>
    <x v="2"/>
    <s v="United States"/>
    <s v="Rochester"/>
    <x v="15"/>
    <n v="14609"/>
    <x v="3"/>
    <s v="OFF-AR-10002804"/>
    <x v="1"/>
    <x v="6"/>
    <s v="Faber Castell Col-Erase Pencils"/>
    <n v="14.67"/>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50000000001"/>
  </r>
  <r>
    <n v="6064"/>
    <x v="3022"/>
    <x v="1"/>
    <x v="707"/>
    <d v="2012-12-30T00:00:00"/>
    <s v="Second Class"/>
    <s v="RA-19285"/>
    <s v="Ralph Arnett"/>
    <x v="0"/>
    <s v="United States"/>
    <s v="San Diego"/>
    <x v="1"/>
    <n v="92037"/>
    <x v="1"/>
    <s v="OFF-PA-10001307"/>
    <x v="1"/>
    <x v="10"/>
    <s v="Important Message Pads, 50 4-1/4 x 5-1/2 Forms per Pad"/>
    <n v="12.6"/>
    <n v="3"/>
    <n v="0"/>
    <n v="6.1740000000000004"/>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
    <n v="6"/>
    <n v="0.2"/>
    <n v="7.7687999999999997"/>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d v="2014-05-25T00:00:00"/>
    <s v="Standard Class"/>
    <s v="CC-12430"/>
    <s v="Chuck Clark"/>
    <x v="2"/>
    <s v="United States"/>
    <s v="Lakewood"/>
    <x v="1"/>
    <n v="90712"/>
    <x v="1"/>
    <s v="FUR-CH-10000225"/>
    <x v="0"/>
    <x v="1"/>
    <s v="Global Geo Office Task Chair, Gray"/>
    <n v="518.27200000000005"/>
    <n v="8"/>
    <n v="0.2"/>
    <n v="-97.176000000000002"/>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
    <n v="1"/>
    <n v="0.2"/>
    <n v="38.61"/>
  </r>
  <r>
    <n v="6071"/>
    <x v="3026"/>
    <x v="3"/>
    <x v="802"/>
    <d v="2014-08-21T00:00:00"/>
    <s v="Standard Class"/>
    <s v="KD-16495"/>
    <s v="Keith Dawkins"/>
    <x v="1"/>
    <s v="United States"/>
    <s v="Philadelphia"/>
    <x v="9"/>
    <n v="19120"/>
    <x v="3"/>
    <s v="OFF-LA-10004093"/>
    <x v="1"/>
    <x v="2"/>
    <s v="Avery 486"/>
    <n v="17.544"/>
    <n v="3"/>
    <n v="0.2"/>
    <n v="5.9211"/>
  </r>
  <r>
    <n v="6072"/>
    <x v="3027"/>
    <x v="1"/>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620"/>
    <d v="2013-01-04T00:00:00"/>
    <s v="Standard Class"/>
    <s v="BG-11035"/>
    <s v="Barry Gonzalez"/>
    <x v="0"/>
    <s v="United States"/>
    <s v="Austin"/>
    <x v="5"/>
    <n v="78745"/>
    <x v="2"/>
    <s v="OFF-FA-10001561"/>
    <x v="1"/>
    <x v="13"/>
    <s v="Stockwell Push Pins"/>
    <n v="3.488"/>
    <n v="2"/>
    <n v="0.2"/>
    <n v="0.56679999999999997"/>
  </r>
  <r>
    <n v="6074"/>
    <x v="3027"/>
    <x v="1"/>
    <x v="620"/>
    <d v="2013-01-04T00:00:00"/>
    <s v="Standard Class"/>
    <s v="BG-11035"/>
    <s v="Barry Gonzalez"/>
    <x v="0"/>
    <s v="United States"/>
    <s v="Austin"/>
    <x v="5"/>
    <n v="78745"/>
    <x v="2"/>
    <s v="OFF-SU-10001225"/>
    <x v="1"/>
    <x v="14"/>
    <s v="Staples"/>
    <n v="5.8879999999999999"/>
    <n v="2"/>
    <n v="0.2"/>
    <n v="-1.3248"/>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142"/>
    <d v="2013-09-08T00:00:00"/>
    <s v="Standard Class"/>
    <s v="PG-18820"/>
    <s v="Patrick Gardner"/>
    <x v="0"/>
    <s v="United States"/>
    <s v="New York City"/>
    <x v="15"/>
    <n v="10011"/>
    <x v="3"/>
    <s v="TEC-AC-10001432"/>
    <x v="2"/>
    <x v="11"/>
    <s v="Enermax Aurora Lite Keyboard"/>
    <n v="468.9"/>
    <n v="6"/>
    <n v="0"/>
    <n v="206.31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50000000000001"/>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8000000000004"/>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60000000000002"/>
    <n v="6"/>
    <n v="0.8"/>
    <n v="-9.6348000000000003"/>
  </r>
  <r>
    <n v="6084"/>
    <x v="3032"/>
    <x v="0"/>
    <x v="441"/>
    <d v="2013-11-28T00:00:00"/>
    <s v="Standard Class"/>
    <s v="JE-15475"/>
    <s v="Jeremy Ellison"/>
    <x v="0"/>
    <s v="United States"/>
    <s v="Houston"/>
    <x v="5"/>
    <n v="77095"/>
    <x v="2"/>
    <s v="OFF-AR-10003481"/>
    <x v="1"/>
    <x v="6"/>
    <s v="Newell 348"/>
    <n v="23.616"/>
    <n v="9"/>
    <n v="0.2"/>
    <n v="2.6568000000000001"/>
  </r>
  <r>
    <n v="6085"/>
    <x v="3032"/>
    <x v="0"/>
    <x v="441"/>
    <d v="2013-11-28T00:00:00"/>
    <s v="Standard Class"/>
    <s v="JE-15475"/>
    <s v="Jeremy Ellison"/>
    <x v="0"/>
    <s v="United States"/>
    <s v="Houston"/>
    <x v="5"/>
    <n v="77095"/>
    <x v="2"/>
    <s v="TEC-AC-10000387"/>
    <x v="2"/>
    <x v="11"/>
    <s v="KeyTronic KT800P2 - Keyboard - Black"/>
    <n v="24.032"/>
    <n v="2"/>
    <n v="0.2"/>
    <n v="-0.6008"/>
  </r>
  <r>
    <n v="6086"/>
    <x v="3032"/>
    <x v="0"/>
    <x v="441"/>
    <d v="2013-11-28T00:00:00"/>
    <s v="Standard Class"/>
    <s v="JE-15475"/>
    <s v="Jeremy Ellison"/>
    <x v="0"/>
    <s v="United States"/>
    <s v="Houston"/>
    <x v="5"/>
    <n v="77095"/>
    <x v="2"/>
    <s v="OFF-LA-10000262"/>
    <x v="1"/>
    <x v="2"/>
    <s v="Avery 494"/>
    <n v="2.0880000000000001"/>
    <n v="1"/>
    <n v="0.2"/>
    <n v="0.67859999999999998"/>
  </r>
  <r>
    <n v="6087"/>
    <x v="3032"/>
    <x v="0"/>
    <x v="441"/>
    <d v="2013-11-28T00:00:00"/>
    <s v="Standard Class"/>
    <s v="JE-15475"/>
    <s v="Jeremy Ellison"/>
    <x v="0"/>
    <s v="United States"/>
    <s v="Houston"/>
    <x v="5"/>
    <n v="77095"/>
    <x v="2"/>
    <s v="OFF-BI-10003196"/>
    <x v="1"/>
    <x v="8"/>
    <s v="Accohide Poly Flexible Ring Binders"/>
    <n v="4.4880000000000004"/>
    <n v="6"/>
    <n v="0.8"/>
    <n v="-6.7320000000000002"/>
  </r>
  <r>
    <n v="6088"/>
    <x v="3033"/>
    <x v="1"/>
    <x v="639"/>
    <d v="2012-12-18T00:00:00"/>
    <s v="Standard Class"/>
    <s v="EH-13945"/>
    <s v="Eric Hoffmann"/>
    <x v="0"/>
    <s v="United States"/>
    <s v="Costa Mesa"/>
    <x v="1"/>
    <n v="92627"/>
    <x v="1"/>
    <s v="FUR-FU-10004351"/>
    <x v="0"/>
    <x v="5"/>
    <s v="Staples"/>
    <n v="29.22"/>
    <n v="3"/>
    <n v="0"/>
    <n v="12.8568"/>
  </r>
  <r>
    <n v="6089"/>
    <x v="3034"/>
    <x v="1"/>
    <x v="385"/>
    <d v="2012-06-17T00:00:00"/>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d v="2014-09-27T00:00:00"/>
    <s v="Standard Class"/>
    <s v="SV-20365"/>
    <s v="Seth Vernon"/>
    <x v="0"/>
    <s v="United States"/>
    <s v="New York City"/>
    <x v="15"/>
    <n v="10035"/>
    <x v="3"/>
    <s v="FUR-CH-10003846"/>
    <x v="0"/>
    <x v="1"/>
    <s v="Hon Valutask Swivel Chairs"/>
    <n v="272.64600000000002"/>
    <n v="3"/>
    <n v="0.1"/>
    <n v="18.176400000000001"/>
  </r>
  <r>
    <n v="6092"/>
    <x v="3036"/>
    <x v="3"/>
    <x v="1088"/>
    <d v="2014-09-27T00:00:00"/>
    <s v="Standard Class"/>
    <s v="SV-20365"/>
    <s v="Seth Vernon"/>
    <x v="0"/>
    <s v="United States"/>
    <s v="New York City"/>
    <x v="15"/>
    <n v="10035"/>
    <x v="3"/>
    <s v="TEC-AC-10002647"/>
    <x v="2"/>
    <x v="11"/>
    <s v="Logitech Wireless Boombox Speaker - portable - wireless, wired"/>
    <n v="212.8"/>
    <n v="2"/>
    <n v="0"/>
    <n v="95.76"/>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d v="2014-09-27T00:00:00"/>
    <s v="Standard Class"/>
    <s v="SV-20365"/>
    <s v="Seth Vernon"/>
    <x v="0"/>
    <s v="United States"/>
    <s v="New York City"/>
    <x v="15"/>
    <n v="10035"/>
    <x v="3"/>
    <s v="TEC-AC-10001465"/>
    <x v="2"/>
    <x v="11"/>
    <s v="SanDisk Cruzer 64 GB USB Flash Drive"/>
    <n v="72.64"/>
    <n v="2"/>
    <n v="0"/>
    <n v="21.792000000000002"/>
  </r>
  <r>
    <n v="6095"/>
    <x v="3036"/>
    <x v="3"/>
    <x v="1088"/>
    <d v="2014-09-27T00:00:00"/>
    <s v="Standard Class"/>
    <s v="SV-20365"/>
    <s v="Seth Vernon"/>
    <x v="0"/>
    <s v="United States"/>
    <s v="New York City"/>
    <x v="15"/>
    <n v="10035"/>
    <x v="3"/>
    <s v="OFF-ST-10000615"/>
    <x v="1"/>
    <x v="4"/>
    <s v="SimpliFile Personal File, Black Granite, 15w x 6-15/16d x 11-1/4h"/>
    <n v="45.4"/>
    <n v="4"/>
    <n v="0"/>
    <n v="12.712"/>
  </r>
  <r>
    <n v="6096"/>
    <x v="3036"/>
    <x v="3"/>
    <x v="1088"/>
    <d v="2014-09-27T00:00:00"/>
    <s v="Standard Class"/>
    <s v="SV-20365"/>
    <s v="Seth Vernon"/>
    <x v="0"/>
    <s v="United States"/>
    <s v="New York City"/>
    <x v="15"/>
    <n v="10035"/>
    <x v="3"/>
    <s v="OFF-PA-10002713"/>
    <x v="1"/>
    <x v="10"/>
    <s v="Adams Phone Message Book, 200 Message Capacity, 8 1/16” x 11”"/>
    <n v="13.76"/>
    <n v="2"/>
    <n v="0"/>
    <n v="6.3296000000000001"/>
  </r>
  <r>
    <n v="6097"/>
    <x v="3036"/>
    <x v="3"/>
    <x v="1088"/>
    <d v="2014-09-27T00:00:00"/>
    <s v="Standard Class"/>
    <s v="SV-20365"/>
    <s v="Seth Vernon"/>
    <x v="0"/>
    <s v="United States"/>
    <s v="New York City"/>
    <x v="15"/>
    <n v="10035"/>
    <x v="3"/>
    <s v="FUR-CH-10003061"/>
    <x v="0"/>
    <x v="1"/>
    <s v="Global Leather Task Chair, Black"/>
    <n v="80.991"/>
    <n v="1"/>
    <n v="0.1"/>
    <n v="8.099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d v="2014-09-27T00:00:00"/>
    <s v="Standard Class"/>
    <s v="SV-20365"/>
    <s v="Seth Vernon"/>
    <x v="0"/>
    <s v="United States"/>
    <s v="New York City"/>
    <x v="15"/>
    <n v="10035"/>
    <x v="3"/>
    <s v="OFF-FA-10000304"/>
    <x v="1"/>
    <x v="13"/>
    <s v="Advantus Push Pins"/>
    <n v="4.3600000000000003"/>
    <n v="2"/>
    <n v="0"/>
    <n v="1.7876000000000001"/>
  </r>
  <r>
    <n v="6100"/>
    <x v="3036"/>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2"/>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
    <n v="3"/>
    <n v="0"/>
    <n v="28.3095"/>
  </r>
  <r>
    <n v="6104"/>
    <x v="3036"/>
    <x v="3"/>
    <x v="1088"/>
    <d v="2014-09-27T00:00:00"/>
    <s v="Standard Class"/>
    <s v="SV-20365"/>
    <s v="Seth Vernon"/>
    <x v="0"/>
    <s v="United States"/>
    <s v="New York City"/>
    <x v="15"/>
    <n v="10035"/>
    <x v="3"/>
    <s v="TEC-AC-10001998"/>
    <x v="2"/>
    <x v="11"/>
    <s v="Logitech LS21 Speaker System - PC Multimedia - 2.1-CH - Wired"/>
    <n v="59.97"/>
    <n v="3"/>
    <n v="0"/>
    <n v="20.389800000000001"/>
  </r>
  <r>
    <n v="6105"/>
    <x v="3037"/>
    <x v="3"/>
    <x v="1029"/>
    <d v="2014-08-25T00:00:00"/>
    <s v="First Class"/>
    <s v="Dp-13240"/>
    <s v="Dean percer"/>
    <x v="2"/>
    <s v="United States"/>
    <s v="Philadelphia"/>
    <x v="9"/>
    <n v="19143"/>
    <x v="3"/>
    <s v="FUR-TA-10002356"/>
    <x v="0"/>
    <x v="3"/>
    <s v="Bevis Boat-Shaped Conference Table"/>
    <n v="314.53199999999998"/>
    <n v="2"/>
    <n v="0.4"/>
    <n v="-83.875200000000007"/>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14"/>
    <d v="2011-12-25T00:00:00"/>
    <s v="Standard Class"/>
    <s v="WB-21850"/>
    <s v="William Brown"/>
    <x v="0"/>
    <s v="United States"/>
    <s v="Grand Prairie"/>
    <x v="5"/>
    <n v="75051"/>
    <x v="2"/>
    <s v="TEC-AC-10004510"/>
    <x v="2"/>
    <x v="11"/>
    <s v="Logitech Desktop MK120 Mouse and keyboard Combo"/>
    <n v="65.44"/>
    <n v="5"/>
    <n v="0.2"/>
    <n v="-8.18"/>
  </r>
  <r>
    <n v="6109"/>
    <x v="3040"/>
    <x v="0"/>
    <x v="108"/>
    <d v="2013-09-17T00:00:00"/>
    <s v="Standard Class"/>
    <s v="AS-10090"/>
    <s v="Adam Shillingsburg"/>
    <x v="0"/>
    <s v="United States"/>
    <s v="Chicago"/>
    <x v="10"/>
    <n v="60653"/>
    <x v="2"/>
    <s v="OFF-LA-10001982"/>
    <x v="1"/>
    <x v="2"/>
    <s v="Smead Alpha-Z Color-Coded Name Labels First Letter Starter Set"/>
    <n v="6"/>
    <n v="2"/>
    <n v="0.2"/>
    <n v="2.1"/>
  </r>
  <r>
    <n v="6110"/>
    <x v="3040"/>
    <x v="0"/>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396"/>
    <d v="2013-11-17T00:00:00"/>
    <s v="Standard Class"/>
    <s v="SP-20920"/>
    <s v="Susan Pistek"/>
    <x v="0"/>
    <s v="United States"/>
    <s v="Parma"/>
    <x v="24"/>
    <n v="44134"/>
    <x v="3"/>
    <s v="FUR-CH-10004495"/>
    <x v="0"/>
    <x v="1"/>
    <s v="Global Leather and Oak Executive Chair, Black"/>
    <n v="1474.8019999999999"/>
    <n v="7"/>
    <n v="0.3"/>
    <n v="-21.0686"/>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396"/>
    <d v="2013-11-17T00:00:00"/>
    <s v="Standard Class"/>
    <s v="SP-20920"/>
    <s v="Susan Pistek"/>
    <x v="0"/>
    <s v="United States"/>
    <s v="Parma"/>
    <x v="24"/>
    <n v="44134"/>
    <x v="3"/>
    <s v="OFF-FA-10000585"/>
    <x v="1"/>
    <x v="13"/>
    <s v="OIC Bulk Pack Metal Binder Clips"/>
    <n v="16.751999999999999"/>
    <n v="6"/>
    <n v="0.2"/>
    <n v="5.4443999999999999"/>
  </r>
  <r>
    <n v="6114"/>
    <x v="3041"/>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2"/>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373"/>
    <d v="2013-11-20T00:00:00"/>
    <s v="Standard Class"/>
    <s v="CM-12655"/>
    <s v="Corinna Mitchell"/>
    <x v="2"/>
    <s v="United States"/>
    <s v="New York City"/>
    <x v="15"/>
    <n v="10011"/>
    <x v="3"/>
    <s v="TEC-PH-10002114"/>
    <x v="2"/>
    <x v="7"/>
    <s v="Xiaomi Mi3"/>
    <n v="2279.96"/>
    <n v="4"/>
    <n v="0"/>
    <n v="592.78959999999995"/>
  </r>
  <r>
    <n v="6118"/>
    <x v="3043"/>
    <x v="0"/>
    <x v="373"/>
    <d v="2013-11-20T00:00:00"/>
    <s v="Standard Class"/>
    <s v="CM-12655"/>
    <s v="Corinna Mitchell"/>
    <x v="2"/>
    <s v="United States"/>
    <s v="New York City"/>
    <x v="15"/>
    <n v="10011"/>
    <x v="3"/>
    <s v="OFF-LA-10001569"/>
    <x v="1"/>
    <x v="2"/>
    <s v="Avery 499"/>
    <n v="14.94"/>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600000000001"/>
  </r>
  <r>
    <n v="6120"/>
    <x v="3044"/>
    <x v="3"/>
    <x v="20"/>
    <d v="2014-09-26T00:00:00"/>
    <s v="Standard Class"/>
    <s v="JR-16210"/>
    <s v="Justin Ritter"/>
    <x v="1"/>
    <s v="United States"/>
    <s v="Springfield"/>
    <x v="21"/>
    <n v="97477"/>
    <x v="1"/>
    <s v="OFF-AR-10001915"/>
    <x v="1"/>
    <x v="6"/>
    <s v="Peel-Off China Markers"/>
    <n v="23.832000000000001"/>
    <n v="3"/>
    <n v="0.2"/>
    <n v="6.5537999999999998"/>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20"/>
    <d v="2014-09-26T00:00:00"/>
    <s v="Standard Class"/>
    <s v="JR-16210"/>
    <s v="Justin Ritter"/>
    <x v="1"/>
    <s v="United States"/>
    <s v="Springfield"/>
    <x v="21"/>
    <n v="97477"/>
    <x v="1"/>
    <s v="FUR-BO-10001972"/>
    <x v="0"/>
    <x v="0"/>
    <s v="O'Sullivan 4-Shelf Bookcase in Odessa Pine"/>
    <n v="72.587999999999994"/>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6000000000004"/>
  </r>
  <r>
    <n v="6124"/>
    <x v="3046"/>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6-08T00:00:00"/>
    <s v="Standard Class"/>
    <s v="SS-20140"/>
    <s v="Saphhira Shifley"/>
    <x v="1"/>
    <s v="United States"/>
    <s v="Los Angeles"/>
    <x v="1"/>
    <n v="90036"/>
    <x v="1"/>
    <s v="TEC-AC-10003038"/>
    <x v="2"/>
    <x v="11"/>
    <s v="Kingston Digital DataTraveler 16GB USB 2.0"/>
    <n v="44.75"/>
    <n v="5"/>
    <n v="0"/>
    <n v="8.5024999999999995"/>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4000000000001"/>
  </r>
  <r>
    <n v="6128"/>
    <x v="3048"/>
    <x v="0"/>
    <x v="1044"/>
    <d v="2013-04-07T00:00:00"/>
    <s v="Standard Class"/>
    <s v="EH-13990"/>
    <s v="Erica Hackney"/>
    <x v="0"/>
    <s v="United States"/>
    <s v="New York City"/>
    <x v="15"/>
    <n v="10009"/>
    <x v="3"/>
    <s v="FUR-CH-10003817"/>
    <x v="0"/>
    <x v="1"/>
    <s v="Global Value Steno Chair, Gray"/>
    <n v="327.99599999999998"/>
    <n v="6"/>
    <n v="0.1"/>
    <n v="54.665999999999997"/>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60000000000001"/>
  </r>
  <r>
    <n v="6132"/>
    <x v="3051"/>
    <x v="2"/>
    <x v="422"/>
    <d v="2011-12-31T00:00:00"/>
    <s v="Standard Class"/>
    <s v="TB-21190"/>
    <s v="Thomas Brumley"/>
    <x v="2"/>
    <s v="United States"/>
    <s v="New York City"/>
    <x v="15"/>
    <n v="10011"/>
    <x v="3"/>
    <s v="FUR-CH-10004477"/>
    <x v="0"/>
    <x v="1"/>
    <s v="Global Push Button Manager's Chair, Indigo"/>
    <n v="767.21400000000006"/>
    <n v="14"/>
    <n v="0.1"/>
    <n v="161.9674"/>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11-05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7999999999998"/>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4"/>
    <n v="6"/>
    <n v="0"/>
    <n v="48.806399999999996"/>
  </r>
  <r>
    <n v="6145"/>
    <x v="3060"/>
    <x v="3"/>
    <x v="818"/>
    <d v="2014-07-02T00:00:00"/>
    <s v="Standard Class"/>
    <s v="GT-14710"/>
    <s v="Greg Tran"/>
    <x v="0"/>
    <s v="United States"/>
    <s v="Omaha"/>
    <x v="8"/>
    <n v="68104"/>
    <x v="2"/>
    <s v="OFF-PA-10000575"/>
    <x v="1"/>
    <x v="10"/>
    <s v="Wirebound Message Books, Four 2 3/4 x 5 White Forms per Page"/>
    <n v="20.07"/>
    <n v="3"/>
    <n v="0"/>
    <n v="9.2322000000000006"/>
  </r>
  <r>
    <n v="6146"/>
    <x v="3061"/>
    <x v="2"/>
    <x v="1091"/>
    <d v="2011-12-26T00:00:00"/>
    <s v="Standard Class"/>
    <s v="KM-16660"/>
    <s v="Khloe Miller"/>
    <x v="0"/>
    <s v="United States"/>
    <s v="San Jose"/>
    <x v="1"/>
    <n v="95123"/>
    <x v="1"/>
    <s v="OFF-AR-10003394"/>
    <x v="1"/>
    <x v="6"/>
    <s v="Newell 332"/>
    <n v="11.76"/>
    <n v="4"/>
    <n v="0"/>
    <n v="3.1751999999999998"/>
  </r>
  <r>
    <n v="6147"/>
    <x v="3062"/>
    <x v="3"/>
    <x v="610"/>
    <d v="2014-11-26T00:00:00"/>
    <s v="Standard Class"/>
    <s v="PJ-18835"/>
    <s v="Patrick Jones"/>
    <x v="1"/>
    <s v="United States"/>
    <s v="San Francisco"/>
    <x v="1"/>
    <n v="94122"/>
    <x v="1"/>
    <s v="OFF-AR-10003394"/>
    <x v="1"/>
    <x v="6"/>
    <s v="Newell 332"/>
    <n v="11.76"/>
    <n v="4"/>
    <n v="0"/>
    <n v="3.1751999999999998"/>
  </r>
  <r>
    <n v="6148"/>
    <x v="3062"/>
    <x v="3"/>
    <x v="610"/>
    <d v="2014-11-26T00:00:00"/>
    <s v="Standard Class"/>
    <s v="PJ-18835"/>
    <s v="Patrick Jones"/>
    <x v="1"/>
    <s v="United States"/>
    <s v="San Francisco"/>
    <x v="1"/>
    <n v="94122"/>
    <x v="1"/>
    <s v="OFF-BI-10001191"/>
    <x v="1"/>
    <x v="8"/>
    <s v="Canvas Sectional Post Binders"/>
    <n v="40.735999999999997"/>
    <n v="2"/>
    <n v="0.2"/>
    <n v="14.7668"/>
  </r>
  <r>
    <n v="6149"/>
    <x v="3063"/>
    <x v="0"/>
    <x v="812"/>
    <d v="2013-06-30T00:00:00"/>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04-12T00:00:00"/>
    <s v="First Class"/>
    <s v="RM-19375"/>
    <s v="Raymond Messe"/>
    <x v="0"/>
    <s v="United States"/>
    <s v="Columbus"/>
    <x v="32"/>
    <n v="31907"/>
    <x v="0"/>
    <s v="FUR-BO-10001608"/>
    <x v="0"/>
    <x v="0"/>
    <s v="Hon Metal Bookcases, Black"/>
    <n v="354.9"/>
    <n v="5"/>
    <n v="0"/>
    <n v="88.72499999999999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7-09T00:00:00"/>
    <s v="Standard Class"/>
    <s v="RD-19585"/>
    <s v="Rob Dowd"/>
    <x v="0"/>
    <s v="United States"/>
    <s v="Los Angeles"/>
    <x v="1"/>
    <n v="90004"/>
    <x v="1"/>
    <s v="OFF-ST-10002485"/>
    <x v="1"/>
    <x v="4"/>
    <s v="Rogers Deluxe File Chest"/>
    <n v="87.92"/>
    <n v="4"/>
    <n v="0"/>
    <n v="0.87919999999999998"/>
  </r>
  <r>
    <n v="6154"/>
    <x v="3068"/>
    <x v="3"/>
    <x v="693"/>
    <d v="2014-04-24T00:00:00"/>
    <s v="First Class"/>
    <s v="CV-12805"/>
    <s v="Cynthia Voltz"/>
    <x v="1"/>
    <s v="United States"/>
    <s v="Philadelphia"/>
    <x v="9"/>
    <n v="19120"/>
    <x v="3"/>
    <s v="FUR-FU-10001876"/>
    <x v="0"/>
    <x v="5"/>
    <s v="Computer Room Manger, 14&quot;"/>
    <n v="51.968000000000004"/>
    <n v="2"/>
    <n v="0.2"/>
    <n v="10.393599999999999"/>
  </r>
  <r>
    <n v="6155"/>
    <x v="3068"/>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
  </r>
  <r>
    <n v="6160"/>
    <x v="3070"/>
    <x v="0"/>
    <x v="275"/>
    <d v="2013-12-10T00:00:00"/>
    <s v="Standard Class"/>
    <s v="GM-14440"/>
    <s v="Gary McGarr"/>
    <x v="0"/>
    <s v="United States"/>
    <s v="Los Angeles"/>
    <x v="1"/>
    <n v="90049"/>
    <x v="1"/>
    <s v="OFF-ST-10001932"/>
    <x v="1"/>
    <x v="4"/>
    <s v="Fellowes Staxonsteel Drawer Files"/>
    <n v="772.68"/>
    <n v="4"/>
    <n v="0"/>
    <n v="108.1752"/>
  </r>
  <r>
    <n v="6161"/>
    <x v="3071"/>
    <x v="2"/>
    <x v="1093"/>
    <d v="2011-03-21T00:00:00"/>
    <s v="First Class"/>
    <s v="MC-17605"/>
    <s v="Matt Connell"/>
    <x v="1"/>
    <s v="United States"/>
    <s v="Lakeland"/>
    <x v="2"/>
    <n v="33801"/>
    <x v="0"/>
    <s v="TEC-PH-10004667"/>
    <x v="2"/>
    <x v="7"/>
    <s v="Cisco 8x8 Inc. 6753i IP Business Phone System"/>
    <n v="323.976"/>
    <n v="3"/>
    <n v="0.2"/>
    <n v="28.347899999999999"/>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
    <n v="3"/>
    <n v="0.2"/>
    <n v="1.962"/>
  </r>
  <r>
    <n v="6164"/>
    <x v="3071"/>
    <x v="2"/>
    <x v="1093"/>
    <d v="2011-03-21T00:00:00"/>
    <s v="First Class"/>
    <s v="MC-17605"/>
    <s v="Matt Connell"/>
    <x v="1"/>
    <s v="United States"/>
    <s v="Lakeland"/>
    <x v="2"/>
    <n v="33801"/>
    <x v="0"/>
    <s v="OFF-BI-10001196"/>
    <x v="1"/>
    <x v="8"/>
    <s v="Avery Flip-Chart Easel Binder, Black"/>
    <n v="33.57"/>
    <n v="5"/>
    <n v="0.7"/>
    <n v="-25.736999999999998"/>
  </r>
  <r>
    <n v="6165"/>
    <x v="3071"/>
    <x v="2"/>
    <x v="1093"/>
    <d v="2011-03-21T00:00:00"/>
    <s v="First Class"/>
    <s v="MC-17605"/>
    <s v="Matt Connell"/>
    <x v="1"/>
    <s v="United States"/>
    <s v="Lakeland"/>
    <x v="2"/>
    <n v="33801"/>
    <x v="0"/>
    <s v="FUR-FU-10003981"/>
    <x v="0"/>
    <x v="5"/>
    <s v="Eldon Wave Desk Accessories"/>
    <n v="4.992"/>
    <n v="3"/>
    <n v="0.2"/>
    <n v="1.3728"/>
  </r>
  <r>
    <n v="6166"/>
    <x v="3071"/>
    <x v="2"/>
    <x v="1093"/>
    <d v="2011-03-21T00:00:00"/>
    <s v="First Class"/>
    <s v="MC-17605"/>
    <s v="Matt Connell"/>
    <x v="1"/>
    <s v="United States"/>
    <s v="Lakeland"/>
    <x v="2"/>
    <n v="33801"/>
    <x v="0"/>
    <s v="FUR-FU-10002508"/>
    <x v="0"/>
    <x v="5"/>
    <s v="Document Clip Frames"/>
    <n v="20.015999999999998"/>
    <n v="3"/>
    <n v="0.2"/>
    <n v="5.5044000000000004"/>
  </r>
  <r>
    <n v="6167"/>
    <x v="3071"/>
    <x v="2"/>
    <x v="1093"/>
    <d v="2011-03-21T00:00:00"/>
    <s v="First Class"/>
    <s v="MC-17605"/>
    <s v="Matt Connell"/>
    <x v="1"/>
    <s v="United States"/>
    <s v="Lakeland"/>
    <x v="2"/>
    <n v="33801"/>
    <x v="0"/>
    <s v="TEC-AC-10002647"/>
    <x v="2"/>
    <x v="11"/>
    <s v="Logitech Wireless Boombox Speaker - portable - wireless, wired"/>
    <n v="170.24"/>
    <n v="2"/>
    <n v="0.2"/>
    <n v="53.2"/>
  </r>
  <r>
    <n v="6168"/>
    <x v="3072"/>
    <x v="1"/>
    <x v="704"/>
    <d v="2012-04-25T00:00:00"/>
    <s v="Standard Class"/>
    <s v="ES-14020"/>
    <s v="Erica Smith"/>
    <x v="0"/>
    <s v="United States"/>
    <s v="Houston"/>
    <x v="5"/>
    <n v="77036"/>
    <x v="2"/>
    <s v="OFF-PA-10002377"/>
    <x v="1"/>
    <x v="10"/>
    <s v="Xerox 1916"/>
    <n v="117.456"/>
    <n v="3"/>
    <n v="0.2"/>
    <n v="44.045999999999999"/>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8"/>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59999999999999"/>
  </r>
  <r>
    <n v="6181"/>
    <x v="3077"/>
    <x v="1"/>
    <x v="481"/>
    <d v="2012-09-26T00:00:00"/>
    <s v="Standard Class"/>
    <s v="GB-14575"/>
    <s v="Giulietta Baptist"/>
    <x v="0"/>
    <s v="United States"/>
    <s v="Columbia"/>
    <x v="20"/>
    <n v="29203"/>
    <x v="0"/>
    <s v="TEC-PH-10000369"/>
    <x v="2"/>
    <x v="7"/>
    <s v="HTC One Mini"/>
    <n v="629.95000000000005"/>
    <n v="5"/>
    <n v="0"/>
    <n v="176.386"/>
  </r>
  <r>
    <n v="6182"/>
    <x v="3077"/>
    <x v="1"/>
    <x v="481"/>
    <d v="2012-09-26T00:00:00"/>
    <s v="Standard Class"/>
    <s v="GB-14575"/>
    <s v="Giulietta Baptist"/>
    <x v="0"/>
    <s v="United States"/>
    <s v="Columbia"/>
    <x v="20"/>
    <n v="29203"/>
    <x v="0"/>
    <s v="TEC-PH-10002538"/>
    <x v="2"/>
    <x v="7"/>
    <s v="Grandstream GXP1160 VoIP phone"/>
    <n v="113.73"/>
    <n v="3"/>
    <n v="0"/>
    <n v="32.981699999999996"/>
  </r>
  <r>
    <n v="6183"/>
    <x v="3077"/>
    <x v="1"/>
    <x v="481"/>
    <d v="2012-09-26T00:00:00"/>
    <s v="Standard Class"/>
    <s v="GB-14575"/>
    <s v="Giulietta Baptist"/>
    <x v="0"/>
    <s v="United States"/>
    <s v="Columbia"/>
    <x v="20"/>
    <n v="29203"/>
    <x v="0"/>
    <s v="OFF-BI-10000050"/>
    <x v="1"/>
    <x v="8"/>
    <s v="Angle-D Binders with Locking Rings, Label Holders"/>
    <n v="14.6"/>
    <n v="2"/>
    <n v="0"/>
    <n v="6.8620000000000001"/>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01"/>
  </r>
  <r>
    <n v="6186"/>
    <x v="3079"/>
    <x v="1"/>
    <x v="976"/>
    <d v="2012-08-12T00:00:00"/>
    <s v="Standard Class"/>
    <s v="JK-15625"/>
    <s v="Jim Karlsson"/>
    <x v="0"/>
    <s v="United States"/>
    <s v="Philadelphia"/>
    <x v="9"/>
    <n v="19120"/>
    <x v="3"/>
    <s v="OFF-AR-10002952"/>
    <x v="1"/>
    <x v="6"/>
    <s v="Stanley Contemporary Battery Pencil Sharpeners"/>
    <n v="106.8"/>
    <n v="10"/>
    <n v="0.2"/>
    <n v="10.68"/>
  </r>
  <r>
    <n v="6187"/>
    <x v="3080"/>
    <x v="1"/>
    <x v="219"/>
    <d v="2012-11-17T00:00:00"/>
    <s v="First Class"/>
    <s v="MH-17785"/>
    <s v="Maya Herman"/>
    <x v="1"/>
    <s v="United States"/>
    <s v="New York City"/>
    <x v="15"/>
    <n v="10035"/>
    <x v="3"/>
    <s v="OFF-ST-10003058"/>
    <x v="1"/>
    <x v="4"/>
    <s v="Eldon Mobile Mega Data Cart  Mega Stackable  Add-On Trays"/>
    <n v="70.95"/>
    <n v="3"/>
    <n v="0"/>
    <n v="20.575500000000002"/>
  </r>
  <r>
    <n v="6188"/>
    <x v="3080"/>
    <x v="1"/>
    <x v="219"/>
    <d v="2012-11-17T00:00:00"/>
    <s v="First Class"/>
    <s v="MH-17785"/>
    <s v="Maya Herman"/>
    <x v="1"/>
    <s v="United States"/>
    <s v="New York City"/>
    <x v="15"/>
    <n v="10035"/>
    <x v="3"/>
    <s v="OFF-BI-10003963"/>
    <x v="1"/>
    <x v="8"/>
    <s v="Cardinal Holdit Data Disk Pockets"/>
    <n v="34.944000000000003"/>
    <n v="6"/>
    <n v="0.2"/>
    <n v="11.7936"/>
  </r>
  <r>
    <n v="6189"/>
    <x v="3080"/>
    <x v="1"/>
    <x v="219"/>
    <d v="2012-11-17T00:00:00"/>
    <s v="First Class"/>
    <s v="MH-17785"/>
    <s v="Maya Herman"/>
    <x v="1"/>
    <s v="United States"/>
    <s v="New York City"/>
    <x v="15"/>
    <n v="10035"/>
    <x v="3"/>
    <s v="OFF-AR-10001955"/>
    <x v="1"/>
    <x v="6"/>
    <s v="Newell 319"/>
    <n v="119.04"/>
    <n v="6"/>
    <n v="0"/>
    <n v="35.712000000000003"/>
  </r>
  <r>
    <n v="6190"/>
    <x v="3081"/>
    <x v="3"/>
    <x v="1095"/>
    <d v="2014-04-09T00:00:00"/>
    <s v="Standard Class"/>
    <s v="AM-10705"/>
    <s v="Anne McFarland"/>
    <x v="0"/>
    <s v="United States"/>
    <s v="Des Plaines"/>
    <x v="10"/>
    <n v="60016"/>
    <x v="2"/>
    <s v="TEC-PH-10004345"/>
    <x v="2"/>
    <x v="7"/>
    <s v="Cisco SPA 502G IP Phone"/>
    <n v="383.84"/>
    <n v="4"/>
    <n v="0.2"/>
    <n v="47.98"/>
  </r>
  <r>
    <n v="6191"/>
    <x v="3082"/>
    <x v="0"/>
    <x v="435"/>
    <d v="2013-12-29T00:00:00"/>
    <s v="Standard Class"/>
    <s v="JM-15535"/>
    <s v="Jessica Myrick"/>
    <x v="0"/>
    <s v="United States"/>
    <s v="New York City"/>
    <x v="15"/>
    <n v="10035"/>
    <x v="3"/>
    <s v="FUR-FU-10003192"/>
    <x v="0"/>
    <x v="5"/>
    <s v="Luxo Adjustable Task Clamp Lamp"/>
    <n v="799.56"/>
    <n v="9"/>
    <n v="0"/>
    <n v="207.88560000000001"/>
  </r>
  <r>
    <n v="6192"/>
    <x v="3083"/>
    <x v="3"/>
    <x v="1096"/>
    <d v="2014-12-14T00:00:00"/>
    <s v="Same Day"/>
    <s v="MW-18220"/>
    <s v="Mitch Webber"/>
    <x v="0"/>
    <s v="United States"/>
    <s v="Seattle"/>
    <x v="4"/>
    <n v="98103"/>
    <x v="1"/>
    <s v="OFF-ST-10001325"/>
    <x v="1"/>
    <x v="4"/>
    <s v="Sterilite Officeware Hinged File Box"/>
    <n v="31.44"/>
    <n v="3"/>
    <n v="0"/>
    <n v="8.4887999999999995"/>
  </r>
  <r>
    <n v="6193"/>
    <x v="3084"/>
    <x v="3"/>
    <x v="66"/>
    <d v="2014-12-27T00:00:00"/>
    <s v="Standard Class"/>
    <s v="AG-10330"/>
    <s v="Alex Grayson"/>
    <x v="0"/>
    <s v="United States"/>
    <s v="Houston"/>
    <x v="5"/>
    <n v="77095"/>
    <x v="2"/>
    <s v="OFF-PA-10000019"/>
    <x v="1"/>
    <x v="10"/>
    <s v="Xerox 1931"/>
    <n v="25.92"/>
    <n v="5"/>
    <n v="0.2"/>
    <n v="9.0719999999999992"/>
  </r>
  <r>
    <n v="6194"/>
    <x v="3084"/>
    <x v="3"/>
    <x v="66"/>
    <d v="2014-12-27T00:00:00"/>
    <s v="Standard Class"/>
    <s v="AG-10330"/>
    <s v="Alex Grayson"/>
    <x v="0"/>
    <s v="United States"/>
    <s v="Houston"/>
    <x v="5"/>
    <n v="77095"/>
    <x v="2"/>
    <s v="OFF-BI-10003429"/>
    <x v="1"/>
    <x v="8"/>
    <s v="Cardinal HOLDit! Binder Insert Strips,Extra Strips"/>
    <n v="6.33"/>
    <n v="5"/>
    <n v="0.8"/>
    <n v="-9.8115000000000006"/>
  </r>
  <r>
    <n v="6195"/>
    <x v="3084"/>
    <x v="3"/>
    <x v="66"/>
    <d v="2014-12-27T00:00:00"/>
    <s v="Standard Class"/>
    <s v="AG-10330"/>
    <s v="Alex Grayson"/>
    <x v="0"/>
    <s v="United States"/>
    <s v="Houston"/>
    <x v="5"/>
    <n v="77095"/>
    <x v="2"/>
    <s v="OFF-PA-10000176"/>
    <x v="1"/>
    <x v="10"/>
    <s v="Xerox 1887"/>
    <n v="75.88"/>
    <n v="5"/>
    <n v="0.2"/>
    <n v="26.558"/>
  </r>
  <r>
    <n v="6196"/>
    <x v="3085"/>
    <x v="3"/>
    <x v="208"/>
    <d v="2014-10-29T00:00:00"/>
    <s v="Standard Class"/>
    <s v="CM-12160"/>
    <s v="Charles McCrossin"/>
    <x v="0"/>
    <s v="United States"/>
    <s v="Philadelphia"/>
    <x v="9"/>
    <n v="19143"/>
    <x v="3"/>
    <s v="TEC-PH-10004165"/>
    <x v="2"/>
    <x v="7"/>
    <s v="Mitel MiVoice 5330e IP Phone"/>
    <n v="329.988"/>
    <n v="2"/>
    <n v="0.4"/>
    <n v="-76.997200000000007"/>
  </r>
  <r>
    <n v="6197"/>
    <x v="3085"/>
    <x v="3"/>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50"/>
    <d v="2012-11-17T00:00:00"/>
    <s v="Standard Class"/>
    <s v="RA-19915"/>
    <s v="Russell Applegate"/>
    <x v="0"/>
    <s v="United States"/>
    <s v="Columbus"/>
    <x v="14"/>
    <n v="47201"/>
    <x v="2"/>
    <s v="OFF-PA-10000726"/>
    <x v="1"/>
    <x v="10"/>
    <s v="Black Print Carbonless Snap-Off Rapid Letter, 8 1/2&quot; x 7&quot;"/>
    <n v="63.77"/>
    <n v="7"/>
    <n v="0"/>
    <n v="28.6965"/>
  </r>
  <r>
    <n v="6199"/>
    <x v="3086"/>
    <x v="1"/>
    <x v="50"/>
    <d v="2012-11-17T00:00:00"/>
    <s v="Standard Class"/>
    <s v="RA-19915"/>
    <s v="Russell Applegate"/>
    <x v="0"/>
    <s v="United States"/>
    <s v="Columbus"/>
    <x v="14"/>
    <n v="47201"/>
    <x v="2"/>
    <s v="TEC-PH-10001536"/>
    <x v="2"/>
    <x v="7"/>
    <s v="Spigen Samsung Galaxy S5 Case Wallet"/>
    <n v="50.97"/>
    <n v="3"/>
    <n v="0"/>
    <n v="13.2522"/>
  </r>
  <r>
    <n v="6200"/>
    <x v="3086"/>
    <x v="1"/>
    <x v="50"/>
    <d v="2012-11-17T00:00:00"/>
    <s v="Standard Class"/>
    <s v="RA-19915"/>
    <s v="Russell Applegate"/>
    <x v="0"/>
    <s v="United States"/>
    <s v="Columbus"/>
    <x v="14"/>
    <n v="47201"/>
    <x v="2"/>
    <s v="OFF-PA-10001790"/>
    <x v="1"/>
    <x v="10"/>
    <s v="Xerox 1910"/>
    <n v="96.08"/>
    <n v="2"/>
    <n v="0"/>
    <n v="46.118400000000001"/>
  </r>
  <r>
    <n v="6201"/>
    <x v="3087"/>
    <x v="1"/>
    <x v="392"/>
    <d v="2012-04-20T00:00:00"/>
    <s v="Standard Class"/>
    <s v="SB-20185"/>
    <s v="Sarah Brown"/>
    <x v="0"/>
    <s v="United States"/>
    <s v="Evanston"/>
    <x v="10"/>
    <n v="60201"/>
    <x v="2"/>
    <s v="TEC-CO-10001766"/>
    <x v="2"/>
    <x v="16"/>
    <s v="Canon PC940 Copier"/>
    <n v="1439.9680000000001"/>
    <n v="4"/>
    <n v="0.2"/>
    <n v="485.98919999999998"/>
  </r>
  <r>
    <n v="6202"/>
    <x v="3087"/>
    <x v="1"/>
    <x v="392"/>
    <d v="2012-04-20T00:00:00"/>
    <s v="Standard Class"/>
    <s v="SB-20185"/>
    <s v="Sarah Brown"/>
    <x v="0"/>
    <s v="United States"/>
    <s v="Evanston"/>
    <x v="10"/>
    <n v="60201"/>
    <x v="2"/>
    <s v="TEC-AC-10004396"/>
    <x v="2"/>
    <x v="11"/>
    <s v="Logitech Keyboard K120"/>
    <n v="43.56"/>
    <n v="3"/>
    <n v="0.2"/>
    <n v="-4.9005000000000001"/>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d v="2013-10-28T00:00:00"/>
    <s v="Standard Class"/>
    <s v="SV-20935"/>
    <s v="Susan Vittorini"/>
    <x v="0"/>
    <s v="United States"/>
    <s v="Columbus"/>
    <x v="24"/>
    <n v="43229"/>
    <x v="3"/>
    <s v="TEC-PH-10001305"/>
    <x v="2"/>
    <x v="7"/>
    <s v="Panasonic KX TS208W Corded phone"/>
    <n v="235.15199999999999"/>
    <n v="8"/>
    <n v="0.4"/>
    <n v="-47.0304"/>
  </r>
  <r>
    <n v="6205"/>
    <x v="3090"/>
    <x v="3"/>
    <x v="96"/>
    <d v="2014-12-04T00:00:00"/>
    <s v="First Class"/>
    <s v="MG-17650"/>
    <s v="Matthew Grinstein"/>
    <x v="2"/>
    <s v="United States"/>
    <s v="Marion"/>
    <x v="24"/>
    <n v="43302"/>
    <x v="3"/>
    <s v="FUR-FU-10002885"/>
    <x v="0"/>
    <x v="5"/>
    <s v="Magna Visual Magnetic Picture Hangers"/>
    <n v="7.7119999999999997"/>
    <n v="2"/>
    <n v="0.2"/>
    <n v="1.7352000000000001"/>
  </r>
  <r>
    <n v="6206"/>
    <x v="3091"/>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01"/>
    <d v="2013-10-25T00:00:00"/>
    <s v="Second Class"/>
    <s v="CM-12445"/>
    <s v="Chuck Magee"/>
    <x v="0"/>
    <s v="United States"/>
    <s v="Houston"/>
    <x v="5"/>
    <n v="77095"/>
    <x v="2"/>
    <s v="OFF-FA-10003112"/>
    <x v="1"/>
    <x v="13"/>
    <s v="Staples"/>
    <n v="25.248000000000001"/>
    <n v="4"/>
    <n v="0.2"/>
    <n v="7.89"/>
  </r>
  <r>
    <n v="6208"/>
    <x v="3091"/>
    <x v="0"/>
    <x v="201"/>
    <d v="2013-10-25T00:00:00"/>
    <s v="Second Class"/>
    <s v="CM-12445"/>
    <s v="Chuck Magee"/>
    <x v="0"/>
    <s v="United States"/>
    <s v="Houston"/>
    <x v="5"/>
    <n v="77095"/>
    <x v="2"/>
    <s v="FUR-CH-10002372"/>
    <x v="0"/>
    <x v="1"/>
    <s v="Office Star - Ergonomically Designed Knee Chair"/>
    <n v="56.686"/>
    <n v="1"/>
    <n v="0.3"/>
    <n v="-14.5764"/>
  </r>
  <r>
    <n v="6209"/>
    <x v="3092"/>
    <x v="3"/>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238"/>
    <d v="2014-08-26T00:00:00"/>
    <s v="Standard Class"/>
    <s v="YS-21880"/>
    <s v="Yana Sorensen"/>
    <x v="1"/>
    <s v="United States"/>
    <s v="Seattle"/>
    <x v="4"/>
    <n v="98103"/>
    <x v="1"/>
    <s v="OFF-ST-10003306"/>
    <x v="1"/>
    <x v="4"/>
    <s v="Letter Size Cart"/>
    <n v="1000.02"/>
    <n v="7"/>
    <n v="0"/>
    <n v="290.00580000000002"/>
  </r>
  <r>
    <n v="6212"/>
    <x v="3093"/>
    <x v="3"/>
    <x v="238"/>
    <d v="2014-08-26T00:00:00"/>
    <s v="Standard Class"/>
    <s v="YS-21880"/>
    <s v="Yana Sorensen"/>
    <x v="1"/>
    <s v="United States"/>
    <s v="Seattle"/>
    <x v="4"/>
    <n v="98103"/>
    <x v="1"/>
    <s v="FUR-FU-10001475"/>
    <x v="0"/>
    <x v="5"/>
    <s v="Contract Clock, 14&quot;, Brown"/>
    <n v="65.94"/>
    <n v="3"/>
    <n v="0"/>
    <n v="22.419599999999999"/>
  </r>
  <r>
    <n v="6213"/>
    <x v="3094"/>
    <x v="3"/>
    <x v="105"/>
    <d v="2014-11-17T00:00:00"/>
    <s v="Second Class"/>
    <s v="MB-17305"/>
    <s v="Maria Bertelson"/>
    <x v="0"/>
    <s v="United States"/>
    <s v="Longview"/>
    <x v="4"/>
    <n v="98632"/>
    <x v="1"/>
    <s v="OFF-FA-10003495"/>
    <x v="1"/>
    <x v="13"/>
    <s v="Staples"/>
    <n v="18.239999999999998"/>
    <n v="3"/>
    <n v="0"/>
    <n v="9.1199999999999992"/>
  </r>
  <r>
    <n v="6214"/>
    <x v="3094"/>
    <x v="3"/>
    <x v="105"/>
    <d v="2014-11-17T00:00:00"/>
    <s v="Second Class"/>
    <s v="MB-17305"/>
    <s v="Maria Bertelson"/>
    <x v="0"/>
    <s v="United States"/>
    <s v="Longview"/>
    <x v="4"/>
    <n v="98632"/>
    <x v="1"/>
    <s v="OFF-AP-10004708"/>
    <x v="1"/>
    <x v="9"/>
    <s v="Fellowes Superior 10 Outlet Split Surge Protector"/>
    <n v="76.12"/>
    <n v="2"/>
    <n v="0"/>
    <n v="22.0748"/>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70000000000002"/>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d v="2013-10-27T00:00:00"/>
    <s v="Standard Class"/>
    <s v="JS-16030"/>
    <s v="Joy Smith"/>
    <x v="0"/>
    <s v="United States"/>
    <s v="Trenton"/>
    <x v="12"/>
    <n v="48183"/>
    <x v="2"/>
    <s v="TEC-PH-10001557"/>
    <x v="2"/>
    <x v="7"/>
    <s v="Pyle PMP37LED"/>
    <n v="191.98"/>
    <n v="2"/>
    <n v="0"/>
    <n v="51.834600000000002"/>
  </r>
  <r>
    <n v="6221"/>
    <x v="3098"/>
    <x v="0"/>
    <x v="201"/>
    <d v="2013-10-27T00:00:00"/>
    <s v="Standard Class"/>
    <s v="JS-16030"/>
    <s v="Joy Smith"/>
    <x v="0"/>
    <s v="United States"/>
    <s v="Trenton"/>
    <x v="12"/>
    <n v="48183"/>
    <x v="2"/>
    <s v="OFF-ST-10000617"/>
    <x v="1"/>
    <x v="4"/>
    <s v="Woodgrain Magazine Files by Perma"/>
    <n v="20.86"/>
    <n v="7"/>
    <n v="0"/>
    <n v="1.4601999999999999"/>
  </r>
  <r>
    <n v="6222"/>
    <x v="3099"/>
    <x v="3"/>
    <x v="32"/>
    <d v="2014-09-19T00:00:00"/>
    <s v="Second Class"/>
    <s v="JB-16000"/>
    <s v="Joy Bell-"/>
    <x v="0"/>
    <s v="United States"/>
    <s v="Los Angeles"/>
    <x v="1"/>
    <n v="90045"/>
    <x v="1"/>
    <s v="OFF-LA-10000121"/>
    <x v="1"/>
    <x v="2"/>
    <s v="Avery 48"/>
    <n v="56.7"/>
    <n v="9"/>
    <n v="0"/>
    <n v="26.082000000000001"/>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d v="2014-12-28T00:00:00"/>
    <s v="Standard Class"/>
    <s v="DK-12985"/>
    <s v="Darren Koutras"/>
    <x v="0"/>
    <s v="United States"/>
    <s v="Hendersonville"/>
    <x v="18"/>
    <n v="37075"/>
    <x v="0"/>
    <s v="OFF-AR-10000422"/>
    <x v="1"/>
    <x v="6"/>
    <s v="Pencil and Crayon Sharpener"/>
    <n v="12.263999999999999"/>
    <n v="7"/>
    <n v="0.2"/>
    <n v="1.0730999999999999"/>
  </r>
  <r>
    <n v="6225"/>
    <x v="3100"/>
    <x v="3"/>
    <x v="331"/>
    <d v="2014-12-28T00:00:00"/>
    <s v="Standard Class"/>
    <s v="DK-12985"/>
    <s v="Darren Koutras"/>
    <x v="0"/>
    <s v="United States"/>
    <s v="Hendersonville"/>
    <x v="18"/>
    <n v="37075"/>
    <x v="0"/>
    <s v="OFF-ST-10004123"/>
    <x v="1"/>
    <x v="4"/>
    <s v="Safco Industrial Wire Shelving System"/>
    <n v="218.352"/>
    <n v="3"/>
    <n v="0.2"/>
    <n v="-54.588000000000001"/>
  </r>
  <r>
    <n v="6226"/>
    <x v="3101"/>
    <x v="1"/>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981"/>
    <d v="2011-11-07T00:00:00"/>
    <s v="Standard Class"/>
    <s v="PO-18850"/>
    <s v="Patrick O'Brill"/>
    <x v="0"/>
    <s v="United States"/>
    <s v="Irving"/>
    <x v="5"/>
    <n v="75061"/>
    <x v="2"/>
    <s v="TEC-PH-10002923"/>
    <x v="2"/>
    <x v="7"/>
    <s v="Logitech B530 USB Headset - headset - Full size, Binaural"/>
    <n v="88.775999999999996"/>
    <n v="3"/>
    <n v="0.2"/>
    <n v="7.7679"/>
  </r>
  <r>
    <n v="6229"/>
    <x v="3103"/>
    <x v="0"/>
    <x v="115"/>
    <d v="2013-01-27T00:00:00"/>
    <s v="Standard Class"/>
    <s v="BT-11530"/>
    <s v="Bradley Talbott"/>
    <x v="2"/>
    <s v="United States"/>
    <s v="Cleveland"/>
    <x v="24"/>
    <n v="44105"/>
    <x v="3"/>
    <s v="TEC-PH-10004093"/>
    <x v="2"/>
    <x v="7"/>
    <s v="Panasonic Kx-TS550"/>
    <n v="110.376"/>
    <n v="4"/>
    <n v="0.4"/>
    <n v="-20.235600000000002"/>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92"/>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399999999998"/>
  </r>
  <r>
    <n v="6235"/>
    <x v="3105"/>
    <x v="3"/>
    <x v="220"/>
    <d v="2014-09-12T00:00:00"/>
    <s v="Same Day"/>
    <s v="JF-15415"/>
    <s v="Jennifer Ferguson"/>
    <x v="0"/>
    <s v="United States"/>
    <s v="Seattle"/>
    <x v="4"/>
    <n v="98105"/>
    <x v="1"/>
    <s v="OFF-BI-10004600"/>
    <x v="1"/>
    <x v="8"/>
    <s v="Ibico Ibimaster 300 Manual Binding System"/>
    <n v="1471.96"/>
    <n v="5"/>
    <n v="0.2"/>
    <n v="459.98750000000001"/>
  </r>
  <r>
    <n v="6236"/>
    <x v="3105"/>
    <x v="3"/>
    <x v="220"/>
    <d v="2014-09-12T00:00:00"/>
    <s v="Same Day"/>
    <s v="JF-15415"/>
    <s v="Jennifer Ferguson"/>
    <x v="0"/>
    <s v="United States"/>
    <s v="Seattle"/>
    <x v="4"/>
    <n v="98105"/>
    <x v="1"/>
    <s v="TEC-PH-10000127"/>
    <x v="2"/>
    <x v="7"/>
    <s v="iOttie XL Car Mount"/>
    <n v="79.959999999999994"/>
    <n v="5"/>
    <n v="0.2"/>
    <n v="-17.991"/>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295"/>
    <d v="2012-12-16T00:00:00"/>
    <s v="Standard Class"/>
    <s v="HA-14905"/>
    <s v="Helen Abelman"/>
    <x v="0"/>
    <s v="United States"/>
    <s v="San Jose"/>
    <x v="1"/>
    <n v="95123"/>
    <x v="1"/>
    <s v="FUR-FU-10004597"/>
    <x v="0"/>
    <x v="5"/>
    <s v="Eldon Cleatmat Chair Mats for Medium Pile Carpets"/>
    <n v="166.5"/>
    <n v="3"/>
    <n v="0"/>
    <n v="21.645"/>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8000000000002"/>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39999999999998"/>
    <n v="2"/>
    <n v="0.7"/>
    <n v="-14.592000000000001"/>
  </r>
  <r>
    <n v="6244"/>
    <x v="3112"/>
    <x v="0"/>
    <x v="390"/>
    <d v="2013-11-29T00:00:00"/>
    <s v="Standard Class"/>
    <s v="CR-12580"/>
    <s v="Clay Rozendal"/>
    <x v="2"/>
    <s v="United States"/>
    <s v="Bellevue"/>
    <x v="4"/>
    <n v="98006"/>
    <x v="1"/>
    <s v="OFF-SU-10004782"/>
    <x v="1"/>
    <x v="14"/>
    <s v="Elite 5&quot; Scissors"/>
    <n v="25.35"/>
    <n v="3"/>
    <n v="0"/>
    <n v="7.6050000000000004"/>
  </r>
  <r>
    <n v="6245"/>
    <x v="3113"/>
    <x v="1"/>
    <x v="312"/>
    <d v="2012-11-25T00:00:00"/>
    <s v="Standard Class"/>
    <s v="KB-16405"/>
    <s v="Katrina Bavinger"/>
    <x v="2"/>
    <s v="United States"/>
    <s v="Seattle"/>
    <x v="4"/>
    <n v="98105"/>
    <x v="1"/>
    <s v="OFF-AR-10002067"/>
    <x v="1"/>
    <x v="6"/>
    <s v="Newell 334"/>
    <n v="119.04"/>
    <n v="6"/>
    <n v="0"/>
    <n v="30.950399999999998"/>
  </r>
  <r>
    <n v="6246"/>
    <x v="3113"/>
    <x v="1"/>
    <x v="312"/>
    <d v="2012-11-25T00:00:00"/>
    <s v="Standard Class"/>
    <s v="KB-16405"/>
    <s v="Katrina Bavinger"/>
    <x v="2"/>
    <s v="United States"/>
    <s v="Seattle"/>
    <x v="4"/>
    <n v="98105"/>
    <x v="1"/>
    <s v="FUR-FU-10002364"/>
    <x v="0"/>
    <x v="5"/>
    <s v="Eldon Expressions Wood Desk Accessories, Oak"/>
    <n v="22.14"/>
    <n v="3"/>
    <n v="0"/>
    <n v="6.4206000000000003"/>
  </r>
  <r>
    <n v="6247"/>
    <x v="3113"/>
    <x v="1"/>
    <x v="312"/>
    <d v="2012-11-25T00:00:00"/>
    <s v="Standard Class"/>
    <s v="KB-16405"/>
    <s v="Katrina Bavinger"/>
    <x v="2"/>
    <s v="United States"/>
    <s v="Seattle"/>
    <x v="4"/>
    <n v="98105"/>
    <x v="1"/>
    <s v="TEC-AC-10002018"/>
    <x v="2"/>
    <x v="11"/>
    <s v="AmazonBasics 3-Button USB Wired Mouse"/>
    <n v="13.98"/>
    <n v="2"/>
    <n v="0"/>
    <n v="6.01140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40000000000001"/>
    <n v="1"/>
    <n v="0.8"/>
    <n v="-6.3441000000000001"/>
  </r>
  <r>
    <n v="6253"/>
    <x v="3116"/>
    <x v="2"/>
    <x v="884"/>
    <d v="2011-04-07T00:00:00"/>
    <s v="Same Day"/>
    <s v="VM-21685"/>
    <s v="Valerie Mitchum"/>
    <x v="2"/>
    <s v="United States"/>
    <s v="Marietta"/>
    <x v="32"/>
    <n v="30062"/>
    <x v="0"/>
    <s v="OFF-PA-10003441"/>
    <x v="1"/>
    <x v="10"/>
    <s v="Xerox 226"/>
    <n v="58.32"/>
    <n v="9"/>
    <n v="0"/>
    <n v="27.993600000000001"/>
  </r>
  <r>
    <n v="6254"/>
    <x v="3116"/>
    <x v="2"/>
    <x v="884"/>
    <d v="2011-04-07T00:00:00"/>
    <s v="Same Day"/>
    <s v="VM-21685"/>
    <s v="Valerie Mitchum"/>
    <x v="2"/>
    <s v="United States"/>
    <s v="Marietta"/>
    <x v="32"/>
    <n v="30062"/>
    <x v="0"/>
    <s v="TEC-PH-10004922"/>
    <x v="2"/>
    <x v="7"/>
    <s v="RCA Visys Integrated PBX 8-Line Router"/>
    <n v="200.97"/>
    <n v="3"/>
    <n v="0"/>
    <n v="50.2425"/>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59999999999999"/>
    <n v="4"/>
    <n v="0.2"/>
    <n v="3.4496000000000002"/>
  </r>
  <r>
    <n v="6257"/>
    <x v="3119"/>
    <x v="1"/>
    <x v="684"/>
    <d v="2012-09-08T00:00:00"/>
    <s v="Second Class"/>
    <s v="AT-10435"/>
    <s v="Alyssa Tate"/>
    <x v="2"/>
    <s v="United States"/>
    <s v="Tamarac"/>
    <x v="2"/>
    <n v="33319"/>
    <x v="0"/>
    <s v="OFF-BI-10003166"/>
    <x v="1"/>
    <x v="8"/>
    <s v="GBC Plasticlear Binding Covers"/>
    <n v="3.444"/>
    <n v="1"/>
    <n v="0.7"/>
    <n v="-2.5255999999999998"/>
  </r>
  <r>
    <n v="6258"/>
    <x v="3120"/>
    <x v="3"/>
    <x v="808"/>
    <d v="2014-11-07T00:00:00"/>
    <s v="Second Class"/>
    <s v="AR-10825"/>
    <s v="Anthony Rawles"/>
    <x v="1"/>
    <s v="United States"/>
    <s v="Columbus"/>
    <x v="24"/>
    <n v="43229"/>
    <x v="3"/>
    <s v="OFF-SU-10000646"/>
    <x v="1"/>
    <x v="14"/>
    <s v="Premier Automatic Letter Opener"/>
    <n v="384.59199999999998"/>
    <n v="2"/>
    <n v="0.2"/>
    <n v="-81.725800000000007"/>
  </r>
  <r>
    <n v="6259"/>
    <x v="3121"/>
    <x v="1"/>
    <x v="262"/>
    <d v="2012-03-30T00:00:00"/>
    <s v="Second Class"/>
    <s v="JH-15820"/>
    <s v="John Huston"/>
    <x v="0"/>
    <s v="United States"/>
    <s v="New York City"/>
    <x v="15"/>
    <n v="10009"/>
    <x v="3"/>
    <s v="OFF-EN-10004459"/>
    <x v="1"/>
    <x v="12"/>
    <s v="Security-Tint Envelopes"/>
    <n v="22.92"/>
    <n v="3"/>
    <n v="0"/>
    <n v="11.2308"/>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1"/>
    <n v="3"/>
    <n v="0.2"/>
    <n v="4.9248000000000003"/>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5"/>
  </r>
  <r>
    <n v="6265"/>
    <x v="3127"/>
    <x v="0"/>
    <x v="1099"/>
    <d v="2013-10-07T00:00:00"/>
    <s v="Same Day"/>
    <s v="JH-15910"/>
    <s v="Jonathan Howell"/>
    <x v="0"/>
    <s v="United States"/>
    <s v="Tulsa"/>
    <x v="26"/>
    <n v="74133"/>
    <x v="2"/>
    <s v="OFF-BI-10004654"/>
    <x v="1"/>
    <x v="8"/>
    <s v="Avery Binding System Hidden Tab Executive Style Index Sets"/>
    <n v="28.85"/>
    <n v="5"/>
    <n v="0"/>
    <n v="14.425000000000001"/>
  </r>
  <r>
    <n v="6266"/>
    <x v="3128"/>
    <x v="2"/>
    <x v="935"/>
    <d v="2011-11-08T00:00:00"/>
    <s v="Standard Class"/>
    <s v="AT-10735"/>
    <s v="Annie Thurman"/>
    <x v="0"/>
    <s v="United States"/>
    <s v="Nashville"/>
    <x v="18"/>
    <n v="37211"/>
    <x v="0"/>
    <s v="OFF-PA-10000141"/>
    <x v="1"/>
    <x v="10"/>
    <s v="Ampad Evidence Wirebond Steno Books, 6&quot; x 9&quot;"/>
    <n v="3.488"/>
    <n v="2"/>
    <n v="0.2"/>
    <n v="1.1772"/>
  </r>
  <r>
    <n v="6267"/>
    <x v="3128"/>
    <x v="2"/>
    <x v="935"/>
    <d v="2011-11-08T00:00:00"/>
    <s v="Standard Class"/>
    <s v="AT-10735"/>
    <s v="Annie Thurman"/>
    <x v="0"/>
    <s v="United States"/>
    <s v="Nashville"/>
    <x v="18"/>
    <n v="37211"/>
    <x v="0"/>
    <s v="OFF-PA-10001019"/>
    <x v="1"/>
    <x v="10"/>
    <s v="Xerox 1884"/>
    <n v="143.85599999999999"/>
    <n v="9"/>
    <n v="0.2"/>
    <n v="48.551400000000001"/>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
    <n v="5"/>
    <n v="0"/>
    <n v="10.327"/>
  </r>
  <r>
    <n v="6270"/>
    <x v="3130"/>
    <x v="3"/>
    <x v="574"/>
    <d v="2014-12-07T00:00:00"/>
    <s v="Standard Class"/>
    <s v="BB-11545"/>
    <s v="Brenda Bowman"/>
    <x v="1"/>
    <s v="United States"/>
    <s v="Oakland"/>
    <x v="1"/>
    <n v="94601"/>
    <x v="1"/>
    <s v="TEC-PH-10001448"/>
    <x v="2"/>
    <x v="7"/>
    <s v="Anker Astro 15000mAh USB Portable Charger"/>
    <n v="39.991999999999997"/>
    <n v="1"/>
    <n v="0.2"/>
    <n v="-7.9984000000000002"/>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12-07T00:00:00"/>
    <s v="Standard Class"/>
    <s v="BB-11545"/>
    <s v="Brenda Bowman"/>
    <x v="1"/>
    <s v="United States"/>
    <s v="Oakland"/>
    <x v="1"/>
    <n v="94601"/>
    <x v="1"/>
    <s v="OFF-AR-10004022"/>
    <x v="1"/>
    <x v="6"/>
    <s v="Panasonic KP-380BK Classic Electric Pencil Sharpener"/>
    <n v="179.9"/>
    <n v="5"/>
    <n v="0"/>
    <n v="44.975000000000001"/>
  </r>
  <r>
    <n v="6273"/>
    <x v="3131"/>
    <x v="3"/>
    <x v="157"/>
    <d v="2014-12-13T00:00:00"/>
    <s v="First Class"/>
    <s v="AS-10285"/>
    <s v="Alejandro Savely"/>
    <x v="1"/>
    <s v="United States"/>
    <s v="Palatine"/>
    <x v="10"/>
    <n v="60067"/>
    <x v="2"/>
    <s v="TEC-AC-10001284"/>
    <x v="2"/>
    <x v="11"/>
    <s v="Enermax Briskie RF Wireless Keyboard and Mouse Combo"/>
    <n v="116.312"/>
    <n v="7"/>
    <n v="0.2"/>
    <n v="23.2624"/>
  </r>
  <r>
    <n v="6274"/>
    <x v="3132"/>
    <x v="0"/>
    <x v="19"/>
    <d v="2013-07-23T00:00:00"/>
    <s v="Second Class"/>
    <s v="DK-13375"/>
    <s v="Dennis Kane"/>
    <x v="0"/>
    <s v="United States"/>
    <s v="Seattle"/>
    <x v="4"/>
    <n v="98105"/>
    <x v="1"/>
    <s v="FUR-FU-10001847"/>
    <x v="0"/>
    <x v="5"/>
    <s v="Eldon Image Series Black Desk Accessories"/>
    <n v="12.42"/>
    <n v="3"/>
    <n v="0"/>
    <n v="4.4711999999999996"/>
  </r>
  <r>
    <n v="6275"/>
    <x v="3132"/>
    <x v="0"/>
    <x v="19"/>
    <d v="2013-07-23T00:00:00"/>
    <s v="Second Class"/>
    <s v="DK-13375"/>
    <s v="Dennis Kane"/>
    <x v="0"/>
    <s v="United States"/>
    <s v="Seattle"/>
    <x v="4"/>
    <n v="98105"/>
    <x v="1"/>
    <s v="TEC-AC-10004595"/>
    <x v="2"/>
    <x v="11"/>
    <s v="First Data TMFD35 PIN Pad"/>
    <n v="428.4"/>
    <n v="3"/>
    <n v="0"/>
    <n v="89.963999999999999"/>
  </r>
  <r>
    <n v="6276"/>
    <x v="3132"/>
    <x v="0"/>
    <x v="19"/>
    <d v="2013-07-23T00:00:00"/>
    <s v="Second Class"/>
    <s v="DK-13375"/>
    <s v="Dennis Kane"/>
    <x v="0"/>
    <s v="United States"/>
    <s v="Seattle"/>
    <x v="4"/>
    <n v="98105"/>
    <x v="1"/>
    <s v="FUR-FU-10004164"/>
    <x v="0"/>
    <x v="5"/>
    <s v="Eldon 300 Class Desk Accessories, Black"/>
    <n v="24.75"/>
    <n v="5"/>
    <n v="0"/>
    <n v="10.89"/>
  </r>
  <r>
    <n v="6277"/>
    <x v="3132"/>
    <x v="0"/>
    <x v="19"/>
    <d v="2013-07-23T00:00:00"/>
    <s v="Second Class"/>
    <s v="DK-13375"/>
    <s v="Dennis Kane"/>
    <x v="0"/>
    <s v="United States"/>
    <s v="Seattle"/>
    <x v="4"/>
    <n v="98105"/>
    <x v="1"/>
    <s v="OFF-LA-10001074"/>
    <x v="1"/>
    <x v="2"/>
    <s v="Round Specialty Laser Printer Labels"/>
    <n v="87.71"/>
    <n v="7"/>
    <n v="0"/>
    <n v="41.223700000000001"/>
  </r>
  <r>
    <n v="6278"/>
    <x v="3132"/>
    <x v="0"/>
    <x v="19"/>
    <d v="2013-07-23T00:00:00"/>
    <s v="Second Class"/>
    <s v="DK-13375"/>
    <s v="Dennis Kane"/>
    <x v="0"/>
    <s v="United States"/>
    <s v="Seattle"/>
    <x v="4"/>
    <n v="98105"/>
    <x v="1"/>
    <s v="OFF-ST-10000604"/>
    <x v="1"/>
    <x v="4"/>
    <s v="Home/Office Personal File Carts"/>
    <n v="69.52"/>
    <n v="2"/>
    <n v="0"/>
    <n v="17.38"/>
  </r>
  <r>
    <n v="6279"/>
    <x v="3132"/>
    <x v="0"/>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312"/>
    <d v="2012-11-26T00:00:00"/>
    <s v="Standard Class"/>
    <s v="JK-15205"/>
    <s v="Jamie Kunitz"/>
    <x v="0"/>
    <s v="United States"/>
    <s v="Marion"/>
    <x v="24"/>
    <n v="43302"/>
    <x v="3"/>
    <s v="OFF-ST-10003994"/>
    <x v="1"/>
    <x v="4"/>
    <s v="Belkin 19&quot; Center-Weighted Shelf, Gray"/>
    <n v="141.55199999999999"/>
    <n v="3"/>
    <n v="0.2"/>
    <n v="-26.541"/>
  </r>
  <r>
    <n v="6284"/>
    <x v="3135"/>
    <x v="0"/>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446"/>
    <d v="2013-09-29T00:00:00"/>
    <s v="Standard Class"/>
    <s v="EH-13765"/>
    <s v="Edward Hooks"/>
    <x v="1"/>
    <s v="United States"/>
    <s v="Los Angeles"/>
    <x v="1"/>
    <n v="90049"/>
    <x v="1"/>
    <s v="FUR-CH-10000988"/>
    <x v="0"/>
    <x v="1"/>
    <s v="Hon Olson Stacker Stools"/>
    <n v="563.24"/>
    <n v="5"/>
    <n v="0.2"/>
    <n v="56.323999999999998"/>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11-01T00:00:00"/>
    <s v="Standard Class"/>
    <s v="CG-12040"/>
    <s v="Catherine Glotzbach"/>
    <x v="2"/>
    <s v="United States"/>
    <s v="Lebanon"/>
    <x v="18"/>
    <n v="37087"/>
    <x v="0"/>
    <s v="TEC-PH-10001061"/>
    <x v="2"/>
    <x v="7"/>
    <s v="Apple iPhone 5C"/>
    <n v="239.976"/>
    <n v="3"/>
    <n v="0.2"/>
    <n v="17.998200000000001"/>
  </r>
  <r>
    <n v="6288"/>
    <x v="3138"/>
    <x v="2"/>
    <x v="1001"/>
    <d v="2011-07-12T00:00:00"/>
    <s v="Standard Class"/>
    <s v="EB-13705"/>
    <s v="Ed Braxton"/>
    <x v="1"/>
    <s v="United States"/>
    <s v="San Francisco"/>
    <x v="1"/>
    <n v="94122"/>
    <x v="1"/>
    <s v="FUR-TA-10003715"/>
    <x v="0"/>
    <x v="3"/>
    <s v="Hon 2111 Invitation Series Corner Table"/>
    <n v="502.488"/>
    <n v="3"/>
    <n v="0.2"/>
    <n v="-87.935400000000001"/>
  </r>
  <r>
    <n v="6289"/>
    <x v="3138"/>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649"/>
    <d v="2012-03-18T00:00:00"/>
    <s v="Second Class"/>
    <s v="NF-18595"/>
    <s v="Nicole Fjeld"/>
    <x v="2"/>
    <s v="United States"/>
    <s v="Chico"/>
    <x v="1"/>
    <n v="95928"/>
    <x v="1"/>
    <s v="FUR-CH-10004063"/>
    <x v="0"/>
    <x v="1"/>
    <s v="Global Deluxe High-Back Manager's Chair"/>
    <n v="915.13599999999997"/>
    <n v="4"/>
    <n v="0.2"/>
    <n v="102.9528"/>
  </r>
  <r>
    <n v="6291"/>
    <x v="3139"/>
    <x v="1"/>
    <x v="649"/>
    <d v="2012-03-18T00:00:00"/>
    <s v="Second Class"/>
    <s v="NF-18595"/>
    <s v="Nicole Fjeld"/>
    <x v="2"/>
    <s v="United States"/>
    <s v="Chico"/>
    <x v="1"/>
    <n v="95928"/>
    <x v="1"/>
    <s v="FUR-FU-10001979"/>
    <x v="0"/>
    <x v="5"/>
    <s v="Dana Halogen Swing-Arm Architect Lamp"/>
    <n v="327.76"/>
    <n v="8"/>
    <n v="0"/>
    <n v="91.772800000000004"/>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d v="2012-04-26T00:00:00"/>
    <s v="Standard Class"/>
    <s v="AZ-10750"/>
    <s v="Annie Zypern"/>
    <x v="0"/>
    <s v="United States"/>
    <s v="Los Angeles"/>
    <x v="1"/>
    <n v="90008"/>
    <x v="1"/>
    <s v="TEC-PH-10002923"/>
    <x v="2"/>
    <x v="7"/>
    <s v="Logitech B530 USB Headset - headset - Full size, Binaural"/>
    <n v="88.775999999999996"/>
    <n v="3"/>
    <n v="0.2"/>
    <n v="7.767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1000000000002"/>
  </r>
  <r>
    <n v="6301"/>
    <x v="3146"/>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06-12T00:00:00"/>
    <s v="Standard Class"/>
    <s v="SB-20170"/>
    <s v="Sarah Bern"/>
    <x v="0"/>
    <s v="United States"/>
    <s v="Chicago"/>
    <x v="10"/>
    <n v="60623"/>
    <x v="2"/>
    <s v="OFF-EN-10000461"/>
    <x v="1"/>
    <x v="12"/>
    <s v="#10- 4 1/8&quot; x 9 1/2&quot; Recycled Envelopes"/>
    <n v="13.984"/>
    <n v="2"/>
    <n v="0.2"/>
    <n v="4.7195999999999998"/>
  </r>
  <r>
    <n v="6303"/>
    <x v="3147"/>
    <x v="3"/>
    <x v="51"/>
    <d v="2014-11-28T00:00:00"/>
    <s v="Standard Class"/>
    <s v="AH-10210"/>
    <s v="Alan Hwang"/>
    <x v="0"/>
    <s v="United States"/>
    <s v="Dallas"/>
    <x v="5"/>
    <n v="75220"/>
    <x v="2"/>
    <s v="TEC-PH-10001305"/>
    <x v="2"/>
    <x v="7"/>
    <s v="Panasonic KX TS208W Corded phone"/>
    <n v="195.96"/>
    <n v="5"/>
    <n v="0.2"/>
    <n v="19.596"/>
  </r>
  <r>
    <n v="6304"/>
    <x v="3148"/>
    <x v="3"/>
    <x v="978"/>
    <d v="2014-06-21T00:00:00"/>
    <s v="Second Class"/>
    <s v="NK-18490"/>
    <s v="Neil Knudson"/>
    <x v="2"/>
    <s v="United States"/>
    <s v="Corpus Christi"/>
    <x v="5"/>
    <n v="78415"/>
    <x v="2"/>
    <s v="OFF-PA-10000167"/>
    <x v="1"/>
    <x v="10"/>
    <s v="Xerox 1925"/>
    <n v="74.352000000000004"/>
    <n v="3"/>
    <n v="0.2"/>
    <n v="23.234999999999999"/>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254"/>
    <d v="2013-11-07T00:00:00"/>
    <s v="Second Class"/>
    <s v="TP-21565"/>
    <s v="Tracy Poddar"/>
    <x v="1"/>
    <s v="United States"/>
    <s v="Eugene"/>
    <x v="21"/>
    <n v="97405"/>
    <x v="1"/>
    <s v="OFF-PA-10000176"/>
    <x v="1"/>
    <x v="10"/>
    <s v="Xerox 1887"/>
    <n v="15.176"/>
    <n v="1"/>
    <n v="0.2"/>
    <n v="5.3116000000000003"/>
  </r>
  <r>
    <n v="6312"/>
    <x v="3151"/>
    <x v="2"/>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911"/>
    <d v="2014-02-22T00:00:00"/>
    <s v="Standard Class"/>
    <s v="NG-18355"/>
    <s v="Nat Gilpin"/>
    <x v="1"/>
    <s v="United States"/>
    <s v="Fairfield"/>
    <x v="29"/>
    <n v="6824"/>
    <x v="3"/>
    <s v="OFF-ST-10001932"/>
    <x v="1"/>
    <x v="4"/>
    <s v="Fellowes Staxonsteel Drawer Files"/>
    <n v="579.51"/>
    <n v="3"/>
    <n v="0"/>
    <n v="81.131399999999999"/>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98"/>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
    <n v="5"/>
    <n v="0.2"/>
    <n v="3.4965000000000002"/>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10-03T00:00:00"/>
    <s v="Standard Class"/>
    <s v="SP-20860"/>
    <s v="Sung Pak"/>
    <x v="1"/>
    <s v="United States"/>
    <s v="Jacksonville"/>
    <x v="2"/>
    <n v="32216"/>
    <x v="0"/>
    <s v="OFF-PA-10001800"/>
    <x v="1"/>
    <x v="10"/>
    <s v="Xerox 220"/>
    <n v="10.368"/>
    <n v="2"/>
    <n v="0.2"/>
    <n v="3.6288"/>
  </r>
  <r>
    <n v="6322"/>
    <x v="315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9"/>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d v="2011-01-27T00:00:00"/>
    <s v="Standard Class"/>
    <s v="XP-21865"/>
    <s v="Xylona Preis"/>
    <x v="0"/>
    <s v="United States"/>
    <s v="Westland"/>
    <x v="12"/>
    <n v="48185"/>
    <x v="2"/>
    <s v="OFF-ST-10003123"/>
    <x v="1"/>
    <x v="4"/>
    <s v="Fellowes Bases and Tops For Staxonsteel/High-Stak Systems"/>
    <n v="66.58"/>
    <n v="2"/>
    <n v="0"/>
    <n v="15.979200000000001"/>
  </r>
  <r>
    <n v="6332"/>
    <x v="3160"/>
    <x v="2"/>
    <x v="407"/>
    <d v="2011-01-27T00:00:00"/>
    <s v="Standard Class"/>
    <s v="XP-21865"/>
    <s v="Xylona Preis"/>
    <x v="0"/>
    <s v="United States"/>
    <s v="Westland"/>
    <x v="12"/>
    <n v="48185"/>
    <x v="2"/>
    <s v="OFF-AR-10004456"/>
    <x v="1"/>
    <x v="6"/>
    <s v="Panasonic KP-4ABK Battery-Operated Pencil Sharpener"/>
    <n v="43.92"/>
    <n v="3"/>
    <n v="0"/>
    <n v="12.736800000000001"/>
  </r>
  <r>
    <n v="6333"/>
    <x v="3160"/>
    <x v="2"/>
    <x v="407"/>
    <d v="2011-01-27T00:00:00"/>
    <s v="Standard Class"/>
    <s v="XP-21865"/>
    <s v="Xylona Preis"/>
    <x v="0"/>
    <s v="United States"/>
    <s v="Westland"/>
    <x v="12"/>
    <n v="48185"/>
    <x v="2"/>
    <s v="FUR-FU-10002268"/>
    <x v="0"/>
    <x v="5"/>
    <s v="Ultra Door Push Plate"/>
    <n v="14.73"/>
    <n v="3"/>
    <n v="0"/>
    <n v="4.8609"/>
  </r>
  <r>
    <n v="6334"/>
    <x v="3160"/>
    <x v="2"/>
    <x v="407"/>
    <d v="2011-01-27T00:00:00"/>
    <s v="Standard Class"/>
    <s v="XP-21865"/>
    <s v="Xylona Preis"/>
    <x v="0"/>
    <s v="United States"/>
    <s v="Westland"/>
    <x v="12"/>
    <n v="48185"/>
    <x v="2"/>
    <s v="OFF-BI-10004364"/>
    <x v="1"/>
    <x v="8"/>
    <s v="Storex Dura Pro Binders"/>
    <n v="29.7"/>
    <n v="5"/>
    <n v="0"/>
    <n v="13.365"/>
  </r>
  <r>
    <n v="6335"/>
    <x v="3161"/>
    <x v="2"/>
    <x v="384"/>
    <d v="2011-07-15T00:00:00"/>
    <s v="Standard Class"/>
    <s v="MH-17455"/>
    <s v="Mark Hamilton"/>
    <x v="0"/>
    <s v="United States"/>
    <s v="New York City"/>
    <x v="15"/>
    <n v="10011"/>
    <x v="3"/>
    <s v="OFF-PA-10001970"/>
    <x v="1"/>
    <x v="10"/>
    <s v="Xerox 1881"/>
    <n v="49.12"/>
    <n v="4"/>
    <n v="0"/>
    <n v="23.086400000000001"/>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600000000001"/>
  </r>
  <r>
    <n v="6338"/>
    <x v="3162"/>
    <x v="0"/>
    <x v="133"/>
    <d v="2013-09-07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1-03T00:00:00"/>
    <s v="First Class"/>
    <s v="DB-13660"/>
    <s v="Duane Benoit"/>
    <x v="0"/>
    <s v="United States"/>
    <s v="Lancaster"/>
    <x v="24"/>
    <n v="43130"/>
    <x v="3"/>
    <s v="OFF-ST-10002554"/>
    <x v="1"/>
    <x v="4"/>
    <s v="Tennsco Industrial Shelving"/>
    <n v="156.512"/>
    <n v="4"/>
    <n v="0.2"/>
    <n v="-35.215200000000003"/>
  </r>
  <r>
    <n v="6343"/>
    <x v="3165"/>
    <x v="1"/>
    <x v="1105"/>
    <d v="2012-03-10T00:00:00"/>
    <s v="First Class"/>
    <s v="EM-14140"/>
    <s v="Eugene Moren"/>
    <x v="2"/>
    <s v="United States"/>
    <s v="Newark"/>
    <x v="13"/>
    <n v="19711"/>
    <x v="3"/>
    <s v="TEC-AC-10004469"/>
    <x v="2"/>
    <x v="11"/>
    <s v="Microsoft Sculpt Comfort Mouse"/>
    <n v="119.85"/>
    <n v="3"/>
    <n v="0"/>
    <n v="52.734000000000002"/>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30000000001"/>
  </r>
  <r>
    <n v="6347"/>
    <x v="3166"/>
    <x v="3"/>
    <x v="179"/>
    <d v="2014-10-21T00:00:00"/>
    <s v="Same Day"/>
    <s v="RB-19465"/>
    <s v="Rick Bensley"/>
    <x v="2"/>
    <s v="United States"/>
    <s v="New York City"/>
    <x v="15"/>
    <n v="10024"/>
    <x v="3"/>
    <s v="OFF-LA-10002034"/>
    <x v="1"/>
    <x v="2"/>
    <s v="Avery 478"/>
    <n v="24.55"/>
    <n v="5"/>
    <n v="0"/>
    <n v="12.029500000000001"/>
  </r>
  <r>
    <n v="6348"/>
    <x v="3167"/>
    <x v="1"/>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11-09T00:00:00"/>
    <s v="Standard Class"/>
    <s v="BF-11275"/>
    <s v="Beth Fritzler"/>
    <x v="1"/>
    <s v="United States"/>
    <s v="Miami"/>
    <x v="2"/>
    <n v="33178"/>
    <x v="0"/>
    <s v="TEC-PH-10002549"/>
    <x v="2"/>
    <x v="7"/>
    <s v="Polycom SoundPoint IP 450 VoIP phone"/>
    <n v="361.37599999999998"/>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400000000001"/>
  </r>
  <r>
    <n v="6356"/>
    <x v="3172"/>
    <x v="2"/>
    <x v="191"/>
    <d v="2011-10-13T00:00:00"/>
    <s v="Standard Class"/>
    <s v="JD-16015"/>
    <s v="Joy Daniels"/>
    <x v="0"/>
    <s v="United States"/>
    <s v="Philadelphia"/>
    <x v="9"/>
    <n v="19120"/>
    <x v="3"/>
    <s v="OFF-ST-10000642"/>
    <x v="1"/>
    <x v="4"/>
    <s v="Tennsco Lockers, Gray"/>
    <n v="83.92"/>
    <n v="5"/>
    <n v="0.2"/>
    <n v="-13.637"/>
  </r>
  <r>
    <n v="6357"/>
    <x v="3173"/>
    <x v="3"/>
    <x v="205"/>
    <d v="2014-01-29T00:00:00"/>
    <s v="Standard Class"/>
    <s v="CS-12250"/>
    <s v="Chris Selesnick"/>
    <x v="1"/>
    <s v="United States"/>
    <s v="Seattle"/>
    <x v="4"/>
    <n v="98103"/>
    <x v="1"/>
    <s v="OFF-BI-10001757"/>
    <x v="1"/>
    <x v="8"/>
    <s v="Pressboard Hanging Data Binders for Unburst Sheets"/>
    <n v="19.68"/>
    <n v="5"/>
    <n v="0.2"/>
    <n v="6.8879999999999999"/>
  </r>
  <r>
    <n v="6358"/>
    <x v="3173"/>
    <x v="3"/>
    <x v="205"/>
    <d v="2014-01-29T00:00:00"/>
    <s v="Standard Class"/>
    <s v="CS-12250"/>
    <s v="Chris Selesnick"/>
    <x v="1"/>
    <s v="United States"/>
    <s v="Seattle"/>
    <x v="4"/>
    <n v="98103"/>
    <x v="1"/>
    <s v="OFF-PA-10004621"/>
    <x v="1"/>
    <x v="10"/>
    <s v="Xerox 212"/>
    <n v="25.92"/>
    <n v="4"/>
    <n v="0"/>
    <n v="12.441599999999999"/>
  </r>
  <r>
    <n v="6359"/>
    <x v="3173"/>
    <x v="3"/>
    <x v="205"/>
    <d v="2014-01-29T00:00:00"/>
    <s v="Standard Class"/>
    <s v="CS-12250"/>
    <s v="Chris Selesnick"/>
    <x v="1"/>
    <s v="United States"/>
    <s v="Seattle"/>
    <x v="4"/>
    <n v="98103"/>
    <x v="1"/>
    <s v="OFF-PA-10002262"/>
    <x v="1"/>
    <x v="10"/>
    <s v="Xerox 192"/>
    <n v="6.48"/>
    <n v="1"/>
    <n v="0"/>
    <n v="3.1103999999999998"/>
  </r>
  <r>
    <n v="6360"/>
    <x v="3173"/>
    <x v="3"/>
    <x v="205"/>
    <d v="2014-01-29T00:00:00"/>
    <s v="Standard Class"/>
    <s v="CS-12250"/>
    <s v="Chris Selesnick"/>
    <x v="1"/>
    <s v="United States"/>
    <s v="Seattle"/>
    <x v="4"/>
    <n v="98103"/>
    <x v="1"/>
    <s v="TEC-PH-10004100"/>
    <x v="2"/>
    <x v="7"/>
    <s v="Griffin GC17055 Auxiliary Audio Cable"/>
    <n v="86.352000000000004"/>
    <n v="6"/>
    <n v="0.2"/>
    <n v="8.6351999999999993"/>
  </r>
  <r>
    <n v="6361"/>
    <x v="3174"/>
    <x v="1"/>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
  </r>
  <r>
    <n v="6365"/>
    <x v="3176"/>
    <x v="3"/>
    <x v="610"/>
    <d v="2014-11-26T00:00:00"/>
    <s v="Standard Class"/>
    <s v="CK-12205"/>
    <s v="Chloris Kastensmidt"/>
    <x v="0"/>
    <s v="United States"/>
    <s v="Renton"/>
    <x v="4"/>
    <n v="98059"/>
    <x v="1"/>
    <s v="OFF-PA-10003797"/>
    <x v="1"/>
    <x v="10"/>
    <s v="Xerox 209"/>
    <n v="51.84"/>
    <n v="8"/>
    <n v="0"/>
    <n v="24.883199999999999"/>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001"/>
  </r>
  <r>
    <n v="6368"/>
    <x v="3177"/>
    <x v="3"/>
    <x v="1095"/>
    <d v="2014-04-06T00:00:00"/>
    <s v="First Class"/>
    <s v="DS-13030"/>
    <s v="Darrin Sayre"/>
    <x v="2"/>
    <s v="United States"/>
    <s v="New York City"/>
    <x v="15"/>
    <n v="10009"/>
    <x v="3"/>
    <s v="TEC-PH-10002262"/>
    <x v="2"/>
    <x v="7"/>
    <s v="LG Electronics Tone+ HBS-730 Bluetooth Headset"/>
    <n v="119.02"/>
    <n v="2"/>
    <n v="0"/>
    <n v="33.325600000000001"/>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
  </r>
  <r>
    <n v="6371"/>
    <x v="3180"/>
    <x v="0"/>
    <x v="831"/>
    <d v="2013-11-22T00:00:00"/>
    <s v="Same Day"/>
    <s v="JK-16120"/>
    <s v="Julie Kriz"/>
    <x v="2"/>
    <s v="United States"/>
    <s v="New York City"/>
    <x v="15"/>
    <n v="10009"/>
    <x v="3"/>
    <s v="FUR-BO-10002598"/>
    <x v="0"/>
    <x v="0"/>
    <s v="Hon Metal Bookcases, Putty"/>
    <n v="113.568"/>
    <n v="2"/>
    <n v="0.2"/>
    <n v="12.776400000000001"/>
  </r>
  <r>
    <n v="6372"/>
    <x v="3181"/>
    <x v="3"/>
    <x v="621"/>
    <d v="2014-10-06T00:00:00"/>
    <s v="Second Class"/>
    <s v="CC-12430"/>
    <s v="Chuck Clark"/>
    <x v="2"/>
    <s v="United States"/>
    <s v="New York City"/>
    <x v="15"/>
    <n v="10009"/>
    <x v="3"/>
    <s v="FUR-FU-10001934"/>
    <x v="0"/>
    <x v="5"/>
    <s v="Magnifier Swing Arm Lamp"/>
    <n v="83.92"/>
    <n v="4"/>
    <n v="0"/>
    <n v="21.819199999999999"/>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7"/>
    <n v="3"/>
    <n v="0"/>
    <n v="66.954599999999999"/>
  </r>
  <r>
    <n v="6375"/>
    <x v="3182"/>
    <x v="2"/>
    <x v="333"/>
    <d v="2011-05-03T00:00:00"/>
    <s v="Standard Class"/>
    <s v="LA-16780"/>
    <s v="Laura Armstrong"/>
    <x v="1"/>
    <s v="United States"/>
    <s v="Memphis"/>
    <x v="18"/>
    <n v="38109"/>
    <x v="0"/>
    <s v="FUR-CH-10001394"/>
    <x v="0"/>
    <x v="1"/>
    <s v="Global Leather Executive Chair"/>
    <n v="561.58399999999995"/>
    <n v="2"/>
    <n v="0.2"/>
    <n v="70.197999999999993"/>
  </r>
  <r>
    <n v="6376"/>
    <x v="3182"/>
    <x v="2"/>
    <x v="333"/>
    <d v="2011-05-03T00:00:00"/>
    <s v="Standard Class"/>
    <s v="LA-16780"/>
    <s v="Laura Armstrong"/>
    <x v="1"/>
    <s v="United States"/>
    <s v="Memphis"/>
    <x v="18"/>
    <n v="38109"/>
    <x v="0"/>
    <s v="OFF-ST-10000798"/>
    <x v="1"/>
    <x v="4"/>
    <s v="2300 Heavy-Duty Transfer File Systems by Perma"/>
    <n v="99.92"/>
    <n v="5"/>
    <n v="0.2"/>
    <n v="-1.2490000000000001"/>
  </r>
  <r>
    <n v="6377"/>
    <x v="3183"/>
    <x v="0"/>
    <x v="877"/>
    <d v="2013-10-11T00:00:00"/>
    <s v="First Class"/>
    <s v="AW-10930"/>
    <s v="Arthur Wiediger"/>
    <x v="2"/>
    <s v="United States"/>
    <s v="Philadelphia"/>
    <x v="9"/>
    <n v="19143"/>
    <x v="3"/>
    <s v="OFF-LA-10000134"/>
    <x v="1"/>
    <x v="2"/>
    <s v="Avery 511"/>
    <n v="4.9279999999999999"/>
    <n v="2"/>
    <n v="0.2"/>
    <n v="1.7248000000000001"/>
  </r>
  <r>
    <n v="6378"/>
    <x v="3184"/>
    <x v="0"/>
    <x v="272"/>
    <d v="2013-12-23T00:00:00"/>
    <s v="Standard Class"/>
    <s v="BP-11230"/>
    <s v="Benjamin Patterson"/>
    <x v="0"/>
    <s v="United States"/>
    <s v="Los Angeles"/>
    <x v="1"/>
    <n v="90004"/>
    <x v="1"/>
    <s v="FUR-FU-10002364"/>
    <x v="0"/>
    <x v="5"/>
    <s v="Eldon Expressions Wood Desk Accessories, Oak"/>
    <n v="14.76"/>
    <n v="2"/>
    <n v="0"/>
    <n v="4.2804000000000002"/>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
  </r>
  <r>
    <n v="6382"/>
    <x v="3187"/>
    <x v="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4-03T00:00:00"/>
    <s v="Standard Class"/>
    <s v="TB-21595"/>
    <s v="Troy Blackwell"/>
    <x v="0"/>
    <s v="United States"/>
    <s v="Springfield"/>
    <x v="24"/>
    <n v="45503"/>
    <x v="3"/>
    <s v="TEC-PH-10000141"/>
    <x v="2"/>
    <x v="7"/>
    <s v="Clearsounds A400"/>
    <n v="158.376"/>
    <n v="4"/>
    <n v="0.4"/>
    <n v="-36.9544"/>
  </r>
  <r>
    <n v="6384"/>
    <x v="3188"/>
    <x v="3"/>
    <x v="787"/>
    <d v="2014-01-19T00:00:00"/>
    <s v="First Class"/>
    <s v="TB-21250"/>
    <s v="Tim Brockman"/>
    <x v="0"/>
    <s v="United States"/>
    <s v="Austin"/>
    <x v="5"/>
    <n v="78745"/>
    <x v="2"/>
    <s v="OFF-BI-10001597"/>
    <x v="1"/>
    <x v="8"/>
    <s v="Wilson Jones Ledger-Size, Piano-Hinge Binder, 2&quot;, Blue"/>
    <n v="32.783999999999999"/>
    <n v="4"/>
    <n v="0.8"/>
    <n v="-52.4544"/>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787"/>
    <d v="2014-01-19T00:00:00"/>
    <s v="First Class"/>
    <s v="TB-21250"/>
    <s v="Tim Brockman"/>
    <x v="0"/>
    <s v="United States"/>
    <s v="Austin"/>
    <x v="5"/>
    <n v="78745"/>
    <x v="2"/>
    <s v="TEC-AC-10002331"/>
    <x v="2"/>
    <x v="11"/>
    <s v="Maxell 74 Minute CDR, 10/Pack"/>
    <n v="62.591999999999999"/>
    <n v="8"/>
    <n v="0.2"/>
    <n v="13.300800000000001"/>
  </r>
  <r>
    <n v="6387"/>
    <x v="3188"/>
    <x v="3"/>
    <x v="787"/>
    <d v="2014-01-19T00:00:00"/>
    <s v="First Class"/>
    <s v="TB-21250"/>
    <s v="Tim Brockman"/>
    <x v="0"/>
    <s v="United States"/>
    <s v="Austin"/>
    <x v="5"/>
    <n v="78745"/>
    <x v="2"/>
    <s v="OFF-BI-10001098"/>
    <x v="1"/>
    <x v="8"/>
    <s v="Acco D-Ring Binder w/DublLock"/>
    <n v="4.2759999999999998"/>
    <n v="1"/>
    <n v="0.8"/>
    <n v="-6.6277999999999997"/>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01"/>
  </r>
  <r>
    <n v="6390"/>
    <x v="3190"/>
    <x v="1"/>
    <x v="1107"/>
    <d v="2012-02-11T00:00:00"/>
    <s v="Standard Class"/>
    <s v="DK-12835"/>
    <s v="Damala Kotsonis"/>
    <x v="1"/>
    <s v="United States"/>
    <s v="Springfield"/>
    <x v="17"/>
    <n v="22153"/>
    <x v="0"/>
    <s v="OFF-EN-10000056"/>
    <x v="1"/>
    <x v="12"/>
    <s v="Cameo Buff Policy Envelopes"/>
    <n v="311.14999999999998"/>
    <n v="5"/>
    <n v="0"/>
    <n v="146.2405"/>
  </r>
  <r>
    <n v="6391"/>
    <x v="3190"/>
    <x v="1"/>
    <x v="1107"/>
    <d v="2012-02-11T00:00:00"/>
    <s v="Standard Class"/>
    <s v="DK-12835"/>
    <s v="Damala Kotsonis"/>
    <x v="1"/>
    <s v="United States"/>
    <s v="Springfield"/>
    <x v="17"/>
    <n v="22153"/>
    <x v="0"/>
    <s v="OFF-PA-10003349"/>
    <x v="1"/>
    <x v="10"/>
    <s v="Xerox 1957"/>
    <n v="12.96"/>
    <n v="2"/>
    <n v="0"/>
    <n v="6.3503999999999996"/>
  </r>
  <r>
    <n v="6392"/>
    <x v="3191"/>
    <x v="0"/>
    <x v="882"/>
    <d v="2013-12-20T00:00:00"/>
    <s v="Standard Class"/>
    <s v="PK-19075"/>
    <s v="Pete Kriz"/>
    <x v="0"/>
    <s v="United States"/>
    <s v="New York City"/>
    <x v="15"/>
    <n v="10011"/>
    <x v="3"/>
    <s v="OFF-PA-10001471"/>
    <x v="1"/>
    <x v="10"/>
    <s v="Strathmore Photo Frame Cards"/>
    <n v="14.62"/>
    <n v="2"/>
    <n v="0"/>
    <n v="6.7252000000000001"/>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1108"/>
    <d v="2014-11-05T00:00:00"/>
    <s v="Standard Class"/>
    <s v="AH-10120"/>
    <s v="Adrian Hane"/>
    <x v="2"/>
    <s v="United States"/>
    <s v="Dallas"/>
    <x v="5"/>
    <n v="75217"/>
    <x v="2"/>
    <s v="OFF-AR-10003651"/>
    <x v="1"/>
    <x v="6"/>
    <s v="Newell 350"/>
    <n v="5.2480000000000002"/>
    <n v="2"/>
    <n v="0.2"/>
    <n v="0.59040000000000004"/>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4000000000004"/>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
    <n v="3"/>
    <n v="0.2"/>
    <n v="19.9665"/>
  </r>
  <r>
    <n v="6406"/>
    <x v="3196"/>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304"/>
    <d v="2014-05-16T00:00:00"/>
    <s v="First Class"/>
    <s v="GT-14710"/>
    <s v="Greg Tran"/>
    <x v="0"/>
    <s v="United States"/>
    <s v="Houston"/>
    <x v="5"/>
    <n v="77041"/>
    <x v="2"/>
    <s v="FUR-CH-10003981"/>
    <x v="0"/>
    <x v="1"/>
    <s v="Global Commerce Series Low-Back Swivel/Tilt Chairs"/>
    <n v="899.43"/>
    <n v="5"/>
    <n v="0.3"/>
    <n v="-12.849"/>
  </r>
  <r>
    <n v="6409"/>
    <x v="3197"/>
    <x v="3"/>
    <x v="304"/>
    <d v="2014-05-16T00:00:00"/>
    <s v="First Class"/>
    <s v="GT-14710"/>
    <s v="Greg Tran"/>
    <x v="0"/>
    <s v="United States"/>
    <s v="Houston"/>
    <x v="5"/>
    <n v="77041"/>
    <x v="2"/>
    <s v="OFF-AR-10001446"/>
    <x v="1"/>
    <x v="6"/>
    <s v="Newell 309"/>
    <n v="46.2"/>
    <n v="5"/>
    <n v="0.2"/>
    <n v="5.7750000000000004"/>
  </r>
  <r>
    <n v="6410"/>
    <x v="3197"/>
    <x v="3"/>
    <x v="304"/>
    <d v="2014-05-16T00:00:00"/>
    <s v="First Class"/>
    <s v="GT-14710"/>
    <s v="Greg Tran"/>
    <x v="0"/>
    <s v="United States"/>
    <s v="Houston"/>
    <x v="5"/>
    <n v="77041"/>
    <x v="2"/>
    <s v="OFF-PA-10000300"/>
    <x v="1"/>
    <x v="10"/>
    <s v="Xerox 1936"/>
    <n v="47.951999999999998"/>
    <n v="3"/>
    <n v="0.2"/>
    <n v="16.183800000000002"/>
  </r>
  <r>
    <n v="6411"/>
    <x v="3197"/>
    <x v="3"/>
    <x v="304"/>
    <d v="2014-05-16T00:00:00"/>
    <s v="First Class"/>
    <s v="GT-14710"/>
    <s v="Greg Tran"/>
    <x v="0"/>
    <s v="United States"/>
    <s v="Houston"/>
    <x v="5"/>
    <n v="77041"/>
    <x v="2"/>
    <s v="TEC-PH-10004071"/>
    <x v="2"/>
    <x v="7"/>
    <s v="PayAnywhere Card Reader"/>
    <n v="7.992"/>
    <n v="1"/>
    <n v="0.2"/>
    <n v="0.69930000000000003"/>
  </r>
  <r>
    <n v="6412"/>
    <x v="3197"/>
    <x v="3"/>
    <x v="304"/>
    <d v="2014-05-16T00:00:00"/>
    <s v="First Class"/>
    <s v="GT-14710"/>
    <s v="Greg Tran"/>
    <x v="0"/>
    <s v="United States"/>
    <s v="Houston"/>
    <x v="5"/>
    <n v="77041"/>
    <x v="2"/>
    <s v="OFF-PA-10003134"/>
    <x v="1"/>
    <x v="10"/>
    <s v="Xerox 1937"/>
    <n v="76.864000000000004"/>
    <n v="2"/>
    <n v="0.2"/>
    <n v="26.9024"/>
  </r>
  <r>
    <n v="6413"/>
    <x v="3198"/>
    <x v="3"/>
    <x v="629"/>
    <d v="2014-08-24T00:00:00"/>
    <s v="Standard Class"/>
    <s v="AH-10120"/>
    <s v="Adrian Hane"/>
    <x v="2"/>
    <s v="United States"/>
    <s v="Louisville"/>
    <x v="0"/>
    <n v="40214"/>
    <x v="0"/>
    <s v="OFF-BI-10002735"/>
    <x v="1"/>
    <x v="8"/>
    <s v="GBC Prestige Therm-A-Bind Covers"/>
    <n v="102.93"/>
    <n v="3"/>
    <n v="0"/>
    <n v="48.377099999999999"/>
  </r>
  <r>
    <n v="6414"/>
    <x v="3198"/>
    <x v="3"/>
    <x v="629"/>
    <d v="2014-08-24T00:00:00"/>
    <s v="Standard Class"/>
    <s v="AH-10120"/>
    <s v="Adrian Hane"/>
    <x v="2"/>
    <s v="United States"/>
    <s v="Louisville"/>
    <x v="0"/>
    <n v="40214"/>
    <x v="0"/>
    <s v="TEC-AC-10004510"/>
    <x v="2"/>
    <x v="11"/>
    <s v="Logitech Desktop MK120 Mouse and keyboard Combo"/>
    <n v="98.16"/>
    <n v="6"/>
    <n v="0"/>
    <n v="9.8160000000000007"/>
  </r>
  <r>
    <n v="6415"/>
    <x v="3199"/>
    <x v="3"/>
    <x v="468"/>
    <d v="2014-11-15T00:00:00"/>
    <s v="Second Class"/>
    <s v="DR-12940"/>
    <s v="Daniel Raglin"/>
    <x v="2"/>
    <s v="United States"/>
    <s v="Hollywood"/>
    <x v="2"/>
    <n v="33021"/>
    <x v="0"/>
    <s v="OFF-BI-10004099"/>
    <x v="1"/>
    <x v="8"/>
    <s v="GBC VeloBinder Strips"/>
    <n v="11.52"/>
    <n v="5"/>
    <n v="0.7"/>
    <n v="-7.68"/>
  </r>
  <r>
    <n v="6416"/>
    <x v="3200"/>
    <x v="3"/>
    <x v="170"/>
    <d v="2014-08-22T00:00:00"/>
    <s v="Same Day"/>
    <s v="DL-13495"/>
    <s v="Dionis Lloyd"/>
    <x v="1"/>
    <s v="United States"/>
    <s v="Chandler"/>
    <x v="16"/>
    <n v="85224"/>
    <x v="1"/>
    <s v="OFF-PA-10003395"/>
    <x v="1"/>
    <x v="10"/>
    <s v="Xerox 1941"/>
    <n v="83.88"/>
    <n v="1"/>
    <n v="0.2"/>
    <n v="29.358000000000001"/>
  </r>
  <r>
    <n v="6417"/>
    <x v="3201"/>
    <x v="0"/>
    <x v="387"/>
    <d v="2013-03-13T00:00:00"/>
    <s v="Standard Class"/>
    <s v="BD-11620"/>
    <s v="Brian DeCherney"/>
    <x v="0"/>
    <s v="United States"/>
    <s v="Philadelphia"/>
    <x v="9"/>
    <n v="19120"/>
    <x v="3"/>
    <s v="TEC-PH-10002890"/>
    <x v="2"/>
    <x v="7"/>
    <s v="AT&amp;T 17929 Lendline Telephone"/>
    <n v="108.57599999999999"/>
    <n v="4"/>
    <n v="0.4"/>
    <n v="-25.334399999999999"/>
  </r>
  <r>
    <n v="6418"/>
    <x v="3201"/>
    <x v="0"/>
    <x v="387"/>
    <d v="2013-03-13T00:00:00"/>
    <s v="Standard Class"/>
    <s v="BD-11620"/>
    <s v="Brian DeCherney"/>
    <x v="0"/>
    <s v="United States"/>
    <s v="Philadelphia"/>
    <x v="9"/>
    <n v="19120"/>
    <x v="3"/>
    <s v="OFF-FA-10004968"/>
    <x v="1"/>
    <x v="13"/>
    <s v="Rubber Band Ball"/>
    <n v="5.984"/>
    <n v="2"/>
    <n v="0.2"/>
    <n v="-1.3464"/>
  </r>
  <r>
    <n v="6419"/>
    <x v="3202"/>
    <x v="0"/>
    <x v="731"/>
    <d v="2013-11-06T00:00:00"/>
    <s v="Standard Class"/>
    <s v="HW-14935"/>
    <s v="Helen Wasserman"/>
    <x v="1"/>
    <s v="United States"/>
    <s v="Tulsa"/>
    <x v="26"/>
    <n v="74133"/>
    <x v="2"/>
    <s v="OFF-SU-10001218"/>
    <x v="1"/>
    <x v="14"/>
    <s v="Fiskars Softgrip Scissors"/>
    <n v="21.96"/>
    <n v="2"/>
    <n v="0"/>
    <n v="6.1487999999999996"/>
  </r>
  <r>
    <n v="6420"/>
    <x v="3202"/>
    <x v="0"/>
    <x v="731"/>
    <d v="2013-11-06T00:00:00"/>
    <s v="Standard Class"/>
    <s v="HW-14935"/>
    <s v="Helen Wasserman"/>
    <x v="1"/>
    <s v="United States"/>
    <s v="Tulsa"/>
    <x v="26"/>
    <n v="74133"/>
    <x v="2"/>
    <s v="FUR-CH-10002084"/>
    <x v="0"/>
    <x v="1"/>
    <s v="Hon Mobius Operator's Chair"/>
    <n v="368.97"/>
    <n v="3"/>
    <n v="0"/>
    <n v="81.173400000000001"/>
  </r>
  <r>
    <n v="6421"/>
    <x v="3202"/>
    <x v="0"/>
    <x v="731"/>
    <d v="2013-11-06T00:00:00"/>
    <s v="Standard Class"/>
    <s v="HW-14935"/>
    <s v="Helen Wasserman"/>
    <x v="1"/>
    <s v="United States"/>
    <s v="Tulsa"/>
    <x v="26"/>
    <n v="74133"/>
    <x v="2"/>
    <s v="OFF-AR-10004269"/>
    <x v="1"/>
    <x v="6"/>
    <s v="Newell 31"/>
    <n v="12.39"/>
    <n v="3"/>
    <n v="0"/>
    <n v="3.4691999999999998"/>
  </r>
  <r>
    <n v="6422"/>
    <x v="3202"/>
    <x v="0"/>
    <x v="731"/>
    <d v="2013-11-06T00:00:00"/>
    <s v="Standard Class"/>
    <s v="HW-14935"/>
    <s v="Helen Wasserman"/>
    <x v="1"/>
    <s v="United States"/>
    <s v="Tulsa"/>
    <x v="26"/>
    <n v="74133"/>
    <x v="2"/>
    <s v="OFF-ST-10001128"/>
    <x v="1"/>
    <x v="4"/>
    <s v="Carina Mini System Audio Rack, Model AR050B"/>
    <n v="332.94"/>
    <n v="3"/>
    <n v="0"/>
    <n v="9.9882000000000009"/>
  </r>
  <r>
    <n v="6423"/>
    <x v="3203"/>
    <x v="2"/>
    <x v="711"/>
    <d v="2011-08-01T00:00:00"/>
    <s v="Standard Class"/>
    <s v="JO-15145"/>
    <s v="Jack O'Briant"/>
    <x v="1"/>
    <s v="United States"/>
    <s v="Draper"/>
    <x v="7"/>
    <n v="84020"/>
    <x v="1"/>
    <s v="TEC-AC-10002006"/>
    <x v="2"/>
    <x v="11"/>
    <s v="Memorex Micro Travel Drive 16 GB"/>
    <n v="111.93"/>
    <n v="7"/>
    <n v="0"/>
    <n v="34.698300000000003"/>
  </r>
  <r>
    <n v="6424"/>
    <x v="3204"/>
    <x v="1"/>
    <x v="1040"/>
    <d v="2012-10-27T00:00:00"/>
    <s v="First Class"/>
    <s v="RD-19660"/>
    <s v="Robert Dilbeck"/>
    <x v="2"/>
    <s v="United States"/>
    <s v="Oakland"/>
    <x v="1"/>
    <n v="94601"/>
    <x v="1"/>
    <s v="FUR-CH-10003956"/>
    <x v="0"/>
    <x v="1"/>
    <s v="Novimex High-Tech Fabric Mesh Task Chair"/>
    <n v="454.27199999999999"/>
    <n v="8"/>
    <n v="0.2"/>
    <n v="-73.819199999999995"/>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454"/>
    <d v="2013-05-28T00:00:00"/>
    <s v="Standard Class"/>
    <s v="CC-12370"/>
    <s v="Christopher Conant"/>
    <x v="0"/>
    <s v="United States"/>
    <s v="Philadelphia"/>
    <x v="9"/>
    <n v="19120"/>
    <x v="3"/>
    <s v="OFF-BI-10004308"/>
    <x v="1"/>
    <x v="8"/>
    <s v="Avery Legal 4-Ring Binder"/>
    <n v="6.2939999999999996"/>
    <n v="1"/>
    <n v="0.7"/>
    <n v="-4.1959999999999997"/>
  </r>
  <r>
    <n v="6428"/>
    <x v="3206"/>
    <x v="0"/>
    <x v="454"/>
    <d v="2013-05-28T00:00:00"/>
    <s v="Standard Class"/>
    <s v="CC-12370"/>
    <s v="Christopher Conant"/>
    <x v="0"/>
    <s v="United States"/>
    <s v="Philadelphia"/>
    <x v="9"/>
    <n v="19120"/>
    <x v="3"/>
    <s v="OFF-PA-10000029"/>
    <x v="1"/>
    <x v="10"/>
    <s v="Xerox 224"/>
    <n v="10.368"/>
    <n v="2"/>
    <n v="0.2"/>
    <n v="3.6288"/>
  </r>
  <r>
    <n v="6429"/>
    <x v="3206"/>
    <x v="0"/>
    <x v="454"/>
    <d v="2013-05-28T00:00:00"/>
    <s v="Standard Class"/>
    <s v="CC-12370"/>
    <s v="Christopher Conant"/>
    <x v="0"/>
    <s v="United States"/>
    <s v="Philadelphia"/>
    <x v="9"/>
    <n v="19120"/>
    <x v="3"/>
    <s v="TEC-PH-10004080"/>
    <x v="2"/>
    <x v="7"/>
    <s v="Avaya 5410 Digital phone"/>
    <n v="122.38200000000001"/>
    <n v="3"/>
    <n v="0.4"/>
    <n v="-24.476400000000002"/>
  </r>
  <r>
    <n v="6430"/>
    <x v="3207"/>
    <x v="2"/>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935"/>
    <d v="2011-11-07T00:00:00"/>
    <s v="Standard Class"/>
    <s v="SH-20395"/>
    <s v="Shahid Hopkins"/>
    <x v="0"/>
    <s v="United States"/>
    <s v="Jacksonville"/>
    <x v="3"/>
    <n v="28540"/>
    <x v="0"/>
    <s v="FUR-TA-10001768"/>
    <x v="0"/>
    <x v="3"/>
    <s v="Hon Racetrack Conference Tables"/>
    <n v="945.03599999999994"/>
    <n v="6"/>
    <n v="0.4"/>
    <n v="-299.26139999999998"/>
  </r>
  <r>
    <n v="6432"/>
    <x v="3207"/>
    <x v="2"/>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d v="2014-05-30T00:00:00"/>
    <s v="First Class"/>
    <s v="JG-15160"/>
    <s v="James Galang"/>
    <x v="0"/>
    <s v="United States"/>
    <s v="Pocatello"/>
    <x v="45"/>
    <n v="83201"/>
    <x v="1"/>
    <s v="FUR-FU-10004963"/>
    <x v="0"/>
    <x v="5"/>
    <s v="Eldon 400 Class Desk Accessories, Black Carbon"/>
    <n v="35"/>
    <n v="4"/>
    <n v="0"/>
    <n v="14.7"/>
  </r>
  <r>
    <n v="6437"/>
    <x v="3209"/>
    <x v="3"/>
    <x v="837"/>
    <d v="2014-05-30T00:00:00"/>
    <s v="First Class"/>
    <s v="JG-15160"/>
    <s v="James Galang"/>
    <x v="0"/>
    <s v="United States"/>
    <s v="Pocatello"/>
    <x v="45"/>
    <n v="83201"/>
    <x v="1"/>
    <s v="OFF-ST-10000025"/>
    <x v="1"/>
    <x v="4"/>
    <s v="Fellowes Stor/Drawer Steel Plus Storage Drawers"/>
    <n v="477.15"/>
    <n v="5"/>
    <n v="0"/>
    <n v="28.629000000000001"/>
  </r>
  <r>
    <n v="6438"/>
    <x v="3209"/>
    <x v="3"/>
    <x v="837"/>
    <d v="2014-05-30T00:00:00"/>
    <s v="First Class"/>
    <s v="JG-15160"/>
    <s v="James Galang"/>
    <x v="0"/>
    <s v="United States"/>
    <s v="Pocatello"/>
    <x v="45"/>
    <n v="83201"/>
    <x v="1"/>
    <s v="TEC-PH-10004389"/>
    <x v="2"/>
    <x v="7"/>
    <s v="Nokia Lumia 925"/>
    <n v="302.37599999999998"/>
    <n v="3"/>
    <n v="0.2"/>
    <n v="22.6782"/>
  </r>
  <r>
    <n v="6439"/>
    <x v="3210"/>
    <x v="3"/>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63"/>
    <d v="2013-10-21T00:00:00"/>
    <s v="Standard Class"/>
    <s v="BW-11110"/>
    <s v="Bart Watters"/>
    <x v="1"/>
    <s v="United States"/>
    <s v="New York City"/>
    <x v="15"/>
    <n v="10024"/>
    <x v="3"/>
    <s v="OFF-LA-10000407"/>
    <x v="1"/>
    <x v="2"/>
    <s v="Avery White Multi-Purpose Labels"/>
    <n v="24.9"/>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599999999998"/>
  </r>
  <r>
    <n v="6446"/>
    <x v="3213"/>
    <x v="1"/>
    <x v="616"/>
    <d v="2012-03-10T00:00:00"/>
    <s v="Standard Class"/>
    <s v="JJ-15445"/>
    <s v="Jennifer Jackson"/>
    <x v="0"/>
    <s v="United States"/>
    <s v="Chicago"/>
    <x v="10"/>
    <n v="60623"/>
    <x v="2"/>
    <s v="OFF-FA-10000611"/>
    <x v="1"/>
    <x v="13"/>
    <s v="Binder Clips by OIC"/>
    <n v="7.1040000000000001"/>
    <n v="6"/>
    <n v="0.2"/>
    <n v="2.4864000000000002"/>
  </r>
  <r>
    <n v="6447"/>
    <x v="3214"/>
    <x v="3"/>
    <x v="168"/>
    <d v="2014-03-07T00:00:00"/>
    <s v="Second Class"/>
    <s v="TT-21460"/>
    <s v="Tonja Turnell"/>
    <x v="2"/>
    <s v="United States"/>
    <s v="Houston"/>
    <x v="5"/>
    <n v="77095"/>
    <x v="2"/>
    <s v="FUR-FU-10004848"/>
    <x v="0"/>
    <x v="5"/>
    <s v="Howard Miller 13-3/4&quot; Diameter Brushed Chrome Round Wall Clock"/>
    <n v="103.5"/>
    <n v="5"/>
    <n v="0.6"/>
    <n v="-77.625"/>
  </r>
  <r>
    <n v="6448"/>
    <x v="3214"/>
    <x v="3"/>
    <x v="168"/>
    <d v="2014-03-07T00:00:00"/>
    <s v="Second Class"/>
    <s v="TT-21460"/>
    <s v="Tonja Turnell"/>
    <x v="2"/>
    <s v="United States"/>
    <s v="Houston"/>
    <x v="5"/>
    <n v="77095"/>
    <x v="2"/>
    <s v="OFF-LA-10002381"/>
    <x v="1"/>
    <x v="2"/>
    <s v="Avery 497"/>
    <n v="2.464"/>
    <n v="1"/>
    <n v="0.2"/>
    <n v="0.86240000000000006"/>
  </r>
  <r>
    <n v="6449"/>
    <x v="3214"/>
    <x v="3"/>
    <x v="168"/>
    <d v="2014-03-07T00:00:00"/>
    <s v="Second Class"/>
    <s v="TT-21460"/>
    <s v="Tonja Turnell"/>
    <x v="2"/>
    <s v="United States"/>
    <s v="Houston"/>
    <x v="5"/>
    <n v="77095"/>
    <x v="2"/>
    <s v="OFF-ST-10000918"/>
    <x v="1"/>
    <x v="4"/>
    <s v="Crate-A-Files"/>
    <n v="8.7200000000000006"/>
    <n v="1"/>
    <n v="0.2"/>
    <n v="0.65400000000000003"/>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9"/>
  </r>
  <r>
    <n v="6453"/>
    <x v="3216"/>
    <x v="1"/>
    <x v="546"/>
    <d v="2012-12-23T00:00:00"/>
    <s v="Second Class"/>
    <s v="PR-18880"/>
    <s v="Patrick Ryan"/>
    <x v="0"/>
    <s v="United States"/>
    <s v="Glenview"/>
    <x v="10"/>
    <n v="60025"/>
    <x v="2"/>
    <s v="TEC-PH-10001750"/>
    <x v="2"/>
    <x v="7"/>
    <s v="Samsung Rugby III"/>
    <n v="158.376"/>
    <n v="3"/>
    <n v="0.2"/>
    <n v="13.857900000000001"/>
  </r>
  <r>
    <n v="6454"/>
    <x v="3217"/>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9"/>
  </r>
  <r>
    <n v="6457"/>
    <x v="3219"/>
    <x v="2"/>
    <x v="79"/>
    <d v="2011-08-11T00:00:00"/>
    <s v="Standard Class"/>
    <s v="SP-20650"/>
    <s v="Stephanie Phelps"/>
    <x v="1"/>
    <s v="United States"/>
    <s v="New York City"/>
    <x v="15"/>
    <n v="10009"/>
    <x v="3"/>
    <s v="TEC-PH-10002468"/>
    <x v="2"/>
    <x v="7"/>
    <s v="Plantronics CS 50-USB - headset - Convertible, Monaural"/>
    <n v="135.99"/>
    <n v="1"/>
    <n v="0"/>
    <n v="36.717300000000002"/>
  </r>
  <r>
    <n v="6458"/>
    <x v="3219"/>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d v="2014-05-18T00:00:00"/>
    <s v="First Class"/>
    <s v="AJ-10780"/>
    <s v="Anthony Jacobs"/>
    <x v="1"/>
    <s v="United States"/>
    <s v="Baltimore"/>
    <x v="39"/>
    <n v="21215"/>
    <x v="3"/>
    <s v="OFF-AR-10001919"/>
    <x v="1"/>
    <x v="6"/>
    <s v="OIC #2 Pencils, Medium Soft"/>
    <n v="3.76"/>
    <n v="2"/>
    <n v="0"/>
    <n v="1.0904"/>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9"/>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200000000001"/>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5000000000005"/>
    <n v="5"/>
    <n v="0"/>
    <n v="176.386"/>
  </r>
  <r>
    <n v="6470"/>
    <x v="3224"/>
    <x v="0"/>
    <x v="499"/>
    <d v="2013-12-09T00:00:00"/>
    <s v="Standard Class"/>
    <s v="DB-13270"/>
    <s v="Deborah Brumfield"/>
    <x v="2"/>
    <s v="United States"/>
    <s v="Providence"/>
    <x v="34"/>
    <n v="2908"/>
    <x v="3"/>
    <s v="FUR-FU-10004864"/>
    <x v="0"/>
    <x v="5"/>
    <s v="Eldon 500 Class Desk Accessories"/>
    <n v="72.42"/>
    <n v="6"/>
    <n v="0"/>
    <n v="23.898599999999998"/>
  </r>
  <r>
    <n v="6471"/>
    <x v="3225"/>
    <x v="1"/>
    <x v="1111"/>
    <d v="2012-09-02T00:00:00"/>
    <s v="Standard Class"/>
    <s v="CC-12100"/>
    <s v="Chad Cunningham"/>
    <x v="2"/>
    <s v="United States"/>
    <s v="Detroit"/>
    <x v="12"/>
    <n v="48234"/>
    <x v="2"/>
    <s v="TEC-PH-10001750"/>
    <x v="2"/>
    <x v="7"/>
    <s v="Samsung Rugby III"/>
    <n v="131.97999999999999"/>
    <n v="2"/>
    <n v="0"/>
    <n v="35.634599999999999"/>
  </r>
  <r>
    <n v="6472"/>
    <x v="3225"/>
    <x v="1"/>
    <x v="1111"/>
    <d v="2012-09-02T00:00:00"/>
    <s v="Standard Class"/>
    <s v="CC-12100"/>
    <s v="Chad Cunningham"/>
    <x v="2"/>
    <s v="United States"/>
    <s v="Detroit"/>
    <x v="12"/>
    <n v="48234"/>
    <x v="2"/>
    <s v="TEC-AC-10004510"/>
    <x v="2"/>
    <x v="11"/>
    <s v="Logitech Desktop MK120 Mouse and keyboard Combo"/>
    <n v="114.52"/>
    <n v="7"/>
    <n v="0"/>
    <n v="11.452"/>
  </r>
  <r>
    <n v="6473"/>
    <x v="3226"/>
    <x v="2"/>
    <x v="571"/>
    <d v="2011-06-10T00:00:00"/>
    <s v="Standard Class"/>
    <s v="VT-21700"/>
    <s v="Valerie Takahito"/>
    <x v="2"/>
    <s v="United States"/>
    <s v="Houston"/>
    <x v="5"/>
    <n v="77070"/>
    <x v="2"/>
    <s v="OFF-LA-10001074"/>
    <x v="1"/>
    <x v="2"/>
    <s v="Round Specialty Laser Printer Labels"/>
    <n v="100.24"/>
    <n v="10"/>
    <n v="0.2"/>
    <n v="33.831000000000003"/>
  </r>
  <r>
    <n v="6474"/>
    <x v="3227"/>
    <x v="0"/>
    <x v="196"/>
    <d v="2013-03-21T00:00:00"/>
    <s v="Second Class"/>
    <s v="DB-13060"/>
    <s v="Dave Brooks"/>
    <x v="0"/>
    <s v="United States"/>
    <s v="Columbia"/>
    <x v="18"/>
    <n v="38401"/>
    <x v="0"/>
    <s v="OFF-AP-10003590"/>
    <x v="1"/>
    <x v="9"/>
    <s v="Hoover WindTunnel Plus Canister Vacuum"/>
    <n v="871.8"/>
    <n v="3"/>
    <n v="0.2"/>
    <n v="87.18"/>
  </r>
  <r>
    <n v="6475"/>
    <x v="3228"/>
    <x v="2"/>
    <x v="1112"/>
    <d v="2011-01-16T00:00:00"/>
    <s v="First Class"/>
    <s v="BS-11590"/>
    <s v="Brendan Sweed"/>
    <x v="1"/>
    <s v="United States"/>
    <s v="Philadelphia"/>
    <x v="9"/>
    <n v="19140"/>
    <x v="3"/>
    <s v="FUR-BO-10003433"/>
    <x v="0"/>
    <x v="0"/>
    <s v="Sauder Cornerstone Collection Library"/>
    <n v="61.96"/>
    <n v="4"/>
    <n v="0.5"/>
    <n v="-53.285600000000002"/>
  </r>
  <r>
    <n v="6476"/>
    <x v="3229"/>
    <x v="3"/>
    <x v="95"/>
    <d v="2014-06-11T00:00:00"/>
    <s v="Standard Class"/>
    <s v="NR-18550"/>
    <s v="Nick Radford"/>
    <x v="0"/>
    <s v="United States"/>
    <s v="Pembroke Pines"/>
    <x v="2"/>
    <n v="33024"/>
    <x v="0"/>
    <s v="OFF-BI-10002432"/>
    <x v="1"/>
    <x v="8"/>
    <s v="Wilson Jones Standard D-Ring Binders"/>
    <n v="4.5540000000000003"/>
    <n v="3"/>
    <n v="0.7"/>
    <n v="-3.4914000000000001"/>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06-11T00:00:00"/>
    <s v="Standard Class"/>
    <s v="NR-18550"/>
    <s v="Nick Radford"/>
    <x v="0"/>
    <s v="United States"/>
    <s v="Pembroke Pines"/>
    <x v="2"/>
    <n v="33024"/>
    <x v="0"/>
    <s v="TEC-AC-10003832"/>
    <x v="2"/>
    <x v="11"/>
    <s v="Logitech P710e Mobile Speakerphone"/>
    <n v="205.99199999999999"/>
    <n v="1"/>
    <n v="0.2"/>
    <n v="-2.5749"/>
  </r>
  <r>
    <n v="6479"/>
    <x v="3229"/>
    <x v="3"/>
    <x v="95"/>
    <d v="2014-06-11T00:00:00"/>
    <s v="Standard Class"/>
    <s v="NR-18550"/>
    <s v="Nick Radford"/>
    <x v="0"/>
    <s v="United States"/>
    <s v="Pembroke Pines"/>
    <x v="2"/>
    <n v="33024"/>
    <x v="0"/>
    <s v="OFF-PA-10000809"/>
    <x v="1"/>
    <x v="10"/>
    <s v="Xerox 206"/>
    <n v="15.552"/>
    <n v="3"/>
    <n v="0.2"/>
    <n v="5.4432"/>
  </r>
  <r>
    <n v="6480"/>
    <x v="3229"/>
    <x v="3"/>
    <x v="95"/>
    <d v="2014-06-11T00:00:00"/>
    <s v="Standard Class"/>
    <s v="NR-18550"/>
    <s v="Nick Radford"/>
    <x v="0"/>
    <s v="United States"/>
    <s v="Pembroke Pines"/>
    <x v="2"/>
    <n v="33024"/>
    <x v="0"/>
    <s v="TEC-PH-10000441"/>
    <x v="2"/>
    <x v="7"/>
    <s v="VTech DS6151"/>
    <n v="503.96"/>
    <n v="5"/>
    <n v="0.2"/>
    <n v="50.396000000000001"/>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800000000001"/>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06-10T00:00:00"/>
    <s v="Standard Class"/>
    <s v="KN-16390"/>
    <s v="Katherine Nockton"/>
    <x v="1"/>
    <s v="United States"/>
    <s v="New York City"/>
    <x v="15"/>
    <n v="10011"/>
    <x v="3"/>
    <s v="TEC-MA-10003173"/>
    <x v="2"/>
    <x v="15"/>
    <s v="Hewlett-Packard 300S Scientific Calculator"/>
    <n v="78.66"/>
    <n v="6"/>
    <n v="0"/>
    <n v="36.183599999999998"/>
  </r>
  <r>
    <n v="6486"/>
    <x v="3230"/>
    <x v="3"/>
    <x v="95"/>
    <d v="2014-06-10T00:00:00"/>
    <s v="Standard Class"/>
    <s v="KN-16390"/>
    <s v="Katherine Nockton"/>
    <x v="1"/>
    <s v="United States"/>
    <s v="New York City"/>
    <x v="15"/>
    <n v="10011"/>
    <x v="3"/>
    <s v="OFF-PA-10004156"/>
    <x v="1"/>
    <x v="10"/>
    <s v="Xerox 188"/>
    <n v="45.36"/>
    <n v="4"/>
    <n v="0"/>
    <n v="22.226400000000002"/>
  </r>
  <r>
    <n v="6487"/>
    <x v="323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113"/>
    <d v="2012-03-26T00:00:00"/>
    <s v="Standard Class"/>
    <s v="JW-16075"/>
    <s v="Julia West"/>
    <x v="0"/>
    <s v="United States"/>
    <s v="Jacksonville"/>
    <x v="3"/>
    <n v="28540"/>
    <x v="0"/>
    <s v="OFF-PA-10002254"/>
    <x v="1"/>
    <x v="10"/>
    <s v="Xerox 1883"/>
    <n v="295.45600000000002"/>
    <n v="14"/>
    <n v="0.2"/>
    <n v="96.023200000000003"/>
  </r>
  <r>
    <n v="6490"/>
    <x v="3232"/>
    <x v="3"/>
    <x v="20"/>
    <d v="2014-09-25T00:00:00"/>
    <s v="Standard Class"/>
    <s v="JM-15535"/>
    <s v="Jessica Myrick"/>
    <x v="0"/>
    <s v="United States"/>
    <s v="New York City"/>
    <x v="15"/>
    <n v="10011"/>
    <x v="3"/>
    <s v="OFF-PA-10004782"/>
    <x v="1"/>
    <x v="10"/>
    <s v="Xerox 228"/>
    <n v="32.4"/>
    <n v="5"/>
    <n v="0"/>
    <n v="15.552"/>
  </r>
  <r>
    <n v="6491"/>
    <x v="3233"/>
    <x v="2"/>
    <x v="1114"/>
    <d v="2011-09-19T00:00:00"/>
    <s v="Standard Class"/>
    <s v="MF-18250"/>
    <s v="Monica Federle"/>
    <x v="1"/>
    <s v="United States"/>
    <s v="Philadelphia"/>
    <x v="9"/>
    <n v="19120"/>
    <x v="3"/>
    <s v="FUR-FU-10000222"/>
    <x v="0"/>
    <x v="5"/>
    <s v="Seth Thomas 16&quot; Steel Case Clock"/>
    <n v="103.93600000000001"/>
    <n v="4"/>
    <n v="0.2"/>
    <n v="16.889600000000002"/>
  </r>
  <r>
    <n v="6492"/>
    <x v="3234"/>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73"/>
    <d v="2013-11-26T00:00:00"/>
    <s v="Standard Class"/>
    <s v="FA-14230"/>
    <s v="Frank Atkinson"/>
    <x v="1"/>
    <s v="United States"/>
    <s v="Orlando"/>
    <x v="2"/>
    <n v="32839"/>
    <x v="0"/>
    <s v="OFF-ST-10003327"/>
    <x v="1"/>
    <x v="4"/>
    <s v="Akro-Mils 12-Gallon Tote"/>
    <n v="39.72"/>
    <n v="5"/>
    <n v="0.2"/>
    <n v="4.4684999999999997"/>
  </r>
  <r>
    <n v="6494"/>
    <x v="3234"/>
    <x v="0"/>
    <x v="73"/>
    <d v="2013-11-26T00:00:00"/>
    <s v="Standard Class"/>
    <s v="FA-14230"/>
    <s v="Frank Atkinson"/>
    <x v="1"/>
    <s v="United States"/>
    <s v="Orlando"/>
    <x v="2"/>
    <n v="32839"/>
    <x v="0"/>
    <s v="TEC-PH-10003357"/>
    <x v="2"/>
    <x v="7"/>
    <s v="Grandstream GXP2100 Mainstream Business Phone"/>
    <n v="244.768"/>
    <n v="4"/>
    <n v="0.2"/>
    <n v="24.476800000000001"/>
  </r>
  <r>
    <n v="6495"/>
    <x v="3235"/>
    <x v="3"/>
    <x v="960"/>
    <d v="2014-11-02T00:00:00"/>
    <s v="Second Class"/>
    <s v="KH-16510"/>
    <s v="Keith Herrera"/>
    <x v="0"/>
    <s v="United States"/>
    <s v="Houston"/>
    <x v="5"/>
    <n v="77095"/>
    <x v="2"/>
    <s v="TEC-AC-10002167"/>
    <x v="2"/>
    <x v="11"/>
    <s v="Imation 8gb Micro Traveldrive Usb 2.0 Flash Drive"/>
    <n v="24"/>
    <n v="2"/>
    <n v="0.2"/>
    <n v="-2.7"/>
  </r>
  <r>
    <n v="6496"/>
    <x v="3235"/>
    <x v="3"/>
    <x v="960"/>
    <d v="2014-11-02T00:00:00"/>
    <s v="Second Class"/>
    <s v="KH-16510"/>
    <s v="Keith Herrera"/>
    <x v="0"/>
    <s v="United States"/>
    <s v="Houston"/>
    <x v="5"/>
    <n v="77095"/>
    <x v="2"/>
    <s v="OFF-PA-10001937"/>
    <x v="1"/>
    <x v="10"/>
    <s v="Xerox 21"/>
    <n v="15.552"/>
    <n v="3"/>
    <n v="0.2"/>
    <n v="5.4432"/>
  </r>
  <r>
    <n v="6497"/>
    <x v="3235"/>
    <x v="3"/>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981"/>
    <d v="2011-11-06T00:00:00"/>
    <s v="Standard Class"/>
    <s v="LC-17050"/>
    <s v="Liz Carlisle"/>
    <x v="0"/>
    <s v="United States"/>
    <s v="Medina"/>
    <x v="24"/>
    <n v="44256"/>
    <x v="3"/>
    <s v="TEC-PH-10001299"/>
    <x v="2"/>
    <x v="7"/>
    <s v="Polycom CX300 Desktop Phone USB VoIP phone"/>
    <n v="539.96400000000006"/>
    <n v="6"/>
    <n v="0.4"/>
    <n v="-107.9928"/>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90"/>
    <d v="2013-07-01T00:00:00"/>
    <s v="Standard Class"/>
    <s v="LD-16855"/>
    <s v="Lela Donovan"/>
    <x v="1"/>
    <s v="United States"/>
    <s v="Chicago"/>
    <x v="10"/>
    <n v="60653"/>
    <x v="2"/>
    <s v="OFF-AR-10001547"/>
    <x v="1"/>
    <x v="6"/>
    <s v="Newell 311"/>
    <n v="5.3040000000000003"/>
    <n v="3"/>
    <n v="0.2"/>
    <n v="0.46410000000000001"/>
  </r>
  <r>
    <n v="6507"/>
    <x v="3240"/>
    <x v="0"/>
    <x v="790"/>
    <d v="2013-10-12T00:00:00"/>
    <s v="Second Class"/>
    <s v="SP-20545"/>
    <s v="Sibella Parks"/>
    <x v="1"/>
    <s v="United States"/>
    <s v="Philadelphia"/>
    <x v="9"/>
    <n v="19143"/>
    <x v="3"/>
    <s v="OFF-PA-10001593"/>
    <x v="1"/>
    <x v="10"/>
    <s v="Xerox 1947"/>
    <n v="19.135999999999999"/>
    <n v="4"/>
    <n v="0.2"/>
    <n v="5.98"/>
  </r>
  <r>
    <n v="6508"/>
    <x v="3240"/>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d v="2014-12-27T00:00:00"/>
    <s v="Standard Class"/>
    <s v="DK-13150"/>
    <s v="David Kendrick"/>
    <x v="1"/>
    <s v="United States"/>
    <s v="New York City"/>
    <x v="15"/>
    <n v="10009"/>
    <x v="3"/>
    <s v="OFF-PA-10004156"/>
    <x v="1"/>
    <x v="10"/>
    <s v="Xerox 188"/>
    <n v="34.020000000000003"/>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399999999999"/>
    <n v="2"/>
    <n v="0.2"/>
    <n v="23.2182"/>
  </r>
  <r>
    <n v="6516"/>
    <x v="3243"/>
    <x v="3"/>
    <x v="175"/>
    <d v="2014-09-20T00:00:00"/>
    <s v="Standard Class"/>
    <s v="RD-19480"/>
    <s v="Rick Duston"/>
    <x v="0"/>
    <s v="United States"/>
    <s v="San Francisco"/>
    <x v="1"/>
    <n v="94122"/>
    <x v="1"/>
    <s v="FUR-CH-10002961"/>
    <x v="0"/>
    <x v="1"/>
    <s v="Leather Task Chair, Black"/>
    <n v="218.352"/>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1"/>
  </r>
  <r>
    <n v="6520"/>
    <x v="3243"/>
    <x v="3"/>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5"/>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d v="2013-07-14T00:00:00"/>
    <s v="Standard Class"/>
    <s v="CC-12100"/>
    <s v="Chad Cunningham"/>
    <x v="2"/>
    <s v="United States"/>
    <s v="Philadelphia"/>
    <x v="9"/>
    <n v="19120"/>
    <x v="3"/>
    <s v="TEC-PH-10002310"/>
    <x v="2"/>
    <x v="7"/>
    <s v="Panasonic KX T7731-B Digital phone"/>
    <n v="59.994"/>
    <n v="1"/>
    <n v="0.4"/>
    <n v="-12.998699999999999"/>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d v="2013-07-14T00:00:00"/>
    <s v="Standard Class"/>
    <s v="CC-12100"/>
    <s v="Chad Cunningham"/>
    <x v="2"/>
    <s v="United States"/>
    <s v="Philadelphia"/>
    <x v="9"/>
    <n v="19120"/>
    <x v="3"/>
    <s v="OFF-BI-10001308"/>
    <x v="1"/>
    <x v="8"/>
    <s v="GBC Standard Plastic Binding Systems' Combs"/>
    <n v="9.42"/>
    <n v="5"/>
    <n v="0.7"/>
    <n v="-7.85"/>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03"/>
  </r>
  <r>
    <n v="6530"/>
    <x v="3248"/>
    <x v="2"/>
    <x v="1116"/>
    <d v="2011-02-28T00:00:00"/>
    <s v="Standard Class"/>
    <s v="MG-17875"/>
    <s v="Michael Grace"/>
    <x v="2"/>
    <s v="United States"/>
    <s v="El Paso"/>
    <x v="5"/>
    <n v="79907"/>
    <x v="2"/>
    <s v="OFF-LA-10004425"/>
    <x v="1"/>
    <x v="2"/>
    <s v="Staples"/>
    <n v="6.9359999999999999"/>
    <n v="3"/>
    <n v="0.2"/>
    <n v="2.3409"/>
  </r>
  <r>
    <n v="6531"/>
    <x v="3248"/>
    <x v="2"/>
    <x v="1116"/>
    <d v="2011-02-28T00:00:00"/>
    <s v="Standard Class"/>
    <s v="MG-17875"/>
    <s v="Michael Grace"/>
    <x v="2"/>
    <s v="United States"/>
    <s v="El Paso"/>
    <x v="5"/>
    <n v="79907"/>
    <x v="2"/>
    <s v="OFF-BI-10000320"/>
    <x v="1"/>
    <x v="8"/>
    <s v="GBC Plastic Binding Combs"/>
    <n v="4.4279999999999999"/>
    <n v="3"/>
    <n v="0.8"/>
    <n v="-6.8634000000000004"/>
  </r>
  <r>
    <n v="6532"/>
    <x v="3249"/>
    <x v="3"/>
    <x v="769"/>
    <d v="2014-12-09T00:00:00"/>
    <s v="Standard Class"/>
    <s v="TP-21130"/>
    <s v="Theone Pippenger"/>
    <x v="0"/>
    <s v="United States"/>
    <s v="Rochester"/>
    <x v="11"/>
    <n v="55901"/>
    <x v="2"/>
    <s v="OFF-AR-10001315"/>
    <x v="1"/>
    <x v="6"/>
    <s v="Newell 310"/>
    <n v="8.8000000000000007"/>
    <n v="5"/>
    <n v="0"/>
    <n v="2.552"/>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59999999998"/>
    <n v="3"/>
    <n v="0.2"/>
    <n v="726.56190000000004"/>
  </r>
  <r>
    <n v="6536"/>
    <x v="3250"/>
    <x v="2"/>
    <x v="664"/>
    <d v="2011-11-22T00:00:00"/>
    <s v="Standard Class"/>
    <s v="GT-14710"/>
    <s v="Greg Tran"/>
    <x v="0"/>
    <s v="United States"/>
    <s v="Buffalo"/>
    <x v="15"/>
    <n v="14215"/>
    <x v="3"/>
    <s v="FUR-BO-10002213"/>
    <x v="0"/>
    <x v="0"/>
    <s v="DMI Eclipse Executive Suite Bookcases"/>
    <n v="4007.84"/>
    <n v="10"/>
    <n v="0.2"/>
    <n v="-50.097999999999999"/>
  </r>
  <r>
    <n v="6537"/>
    <x v="3251"/>
    <x v="2"/>
    <x v="22"/>
    <d v="2011-10-23T00:00:00"/>
    <s v="First Class"/>
    <s v="FH-14365"/>
    <s v="Fred Hopkins"/>
    <x v="1"/>
    <s v="United States"/>
    <s v="Knoxville"/>
    <x v="18"/>
    <n v="37918"/>
    <x v="0"/>
    <s v="FUR-TA-10003008"/>
    <x v="0"/>
    <x v="3"/>
    <s v="Lesro Round Back Collection Coffee Table, End Table"/>
    <n v="328.59"/>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80000000000007"/>
    <n v="6"/>
    <n v="0"/>
    <n v="34.629600000000003"/>
  </r>
  <r>
    <n v="6542"/>
    <x v="3253"/>
    <x v="3"/>
    <x v="673"/>
    <d v="2014-11-20T00:00:00"/>
    <s v="First Class"/>
    <s v="CC-12220"/>
    <s v="Chris Cortes"/>
    <x v="0"/>
    <s v="United States"/>
    <s v="Seattle"/>
    <x v="4"/>
    <n v="98103"/>
    <x v="1"/>
    <s v="FUR-FU-10003394"/>
    <x v="0"/>
    <x v="5"/>
    <s v="Tenex &quot;The Solids&quot; Textured Chair Mats"/>
    <n v="139.91999999999999"/>
    <n v="2"/>
    <n v="0"/>
    <n v="23.7864"/>
  </r>
  <r>
    <n v="6543"/>
    <x v="3253"/>
    <x v="3"/>
    <x v="673"/>
    <d v="2014-11-20T00:00:00"/>
    <s v="First Class"/>
    <s v="CC-12220"/>
    <s v="Chris Cortes"/>
    <x v="0"/>
    <s v="United States"/>
    <s v="Seattle"/>
    <x v="4"/>
    <n v="98103"/>
    <x v="1"/>
    <s v="TEC-PH-10003171"/>
    <x v="2"/>
    <x v="7"/>
    <s v="Plantronics Encore H101 Dual Earpieces Headset"/>
    <n v="107.88"/>
    <n v="3"/>
    <n v="0.2"/>
    <n v="10.788"/>
  </r>
  <r>
    <n v="6544"/>
    <x v="3253"/>
    <x v="3"/>
    <x v="673"/>
    <d v="2014-11-20T00:00:00"/>
    <s v="First Class"/>
    <s v="CC-12220"/>
    <s v="Chris Cortes"/>
    <x v="0"/>
    <s v="United States"/>
    <s v="Seattle"/>
    <x v="4"/>
    <n v="98103"/>
    <x v="1"/>
    <s v="OFF-ST-10003123"/>
    <x v="1"/>
    <x v="4"/>
    <s v="Fellowes Bases and Tops For Staxonsteel/High-Stak Systems"/>
    <n v="33.29"/>
    <n v="1"/>
    <n v="0"/>
    <n v="7.9896000000000003"/>
  </r>
  <r>
    <n v="6545"/>
    <x v="3254"/>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3999999999999"/>
    <n v="1"/>
    <n v="0.2"/>
    <n v="7.7450000000000001"/>
  </r>
  <r>
    <n v="6548"/>
    <x v="3255"/>
    <x v="2"/>
    <x v="72"/>
    <d v="2011-03-05T00:00:00"/>
    <s v="Standard Class"/>
    <s v="VF-21715"/>
    <s v="Vicky Freymann"/>
    <x v="2"/>
    <s v="United States"/>
    <s v="Elmhurst"/>
    <x v="10"/>
    <n v="60126"/>
    <x v="2"/>
    <s v="FUR-CH-10000863"/>
    <x v="0"/>
    <x v="1"/>
    <s v="Novimex Swivel Fabric Task Chair"/>
    <n v="634.11599999999999"/>
    <n v="6"/>
    <n v="0.3"/>
    <n v="-172.1172"/>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8-01T00:00:00"/>
    <s v="First Class"/>
    <s v="GH-14410"/>
    <s v="Gary Hansen"/>
    <x v="2"/>
    <s v="United States"/>
    <s v="Lakeville"/>
    <x v="11"/>
    <n v="55044"/>
    <x v="2"/>
    <s v="FUR-CH-10002304"/>
    <x v="0"/>
    <x v="1"/>
    <s v="Global Stack Chair without Arms, Black"/>
    <n v="155.88"/>
    <n v="6"/>
    <n v="0"/>
    <n v="38.97"/>
  </r>
  <r>
    <n v="6551"/>
    <x v="3257"/>
    <x v="1"/>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
    <n v="3"/>
    <n v="0.2"/>
    <n v="31.5825"/>
  </r>
  <r>
    <n v="6556"/>
    <x v="3259"/>
    <x v="2"/>
    <x v="22"/>
    <d v="2011-10-22T00:00:00"/>
    <s v="Second Class"/>
    <s v="LS-16975"/>
    <s v="Lindsay Shagiari"/>
    <x v="2"/>
    <s v="United States"/>
    <s v="Chicago"/>
    <x v="10"/>
    <n v="60653"/>
    <x v="2"/>
    <s v="OFF-PA-10002109"/>
    <x v="1"/>
    <x v="10"/>
    <s v="Wirebound Voice Message Log Book"/>
    <n v="3.8079999999999998"/>
    <n v="1"/>
    <n v="0.2"/>
    <n v="1.2376"/>
  </r>
  <r>
    <n v="6557"/>
    <x v="3259"/>
    <x v="2"/>
    <x v="22"/>
    <d v="2011-10-22T00:00:00"/>
    <s v="Second Class"/>
    <s v="LS-16975"/>
    <s v="Lindsay Shagiari"/>
    <x v="2"/>
    <s v="United States"/>
    <s v="Chicago"/>
    <x v="10"/>
    <n v="60653"/>
    <x v="2"/>
    <s v="OFF-BI-10000632"/>
    <x v="1"/>
    <x v="8"/>
    <s v="Satellite Sectional Post Binders"/>
    <n v="8.6820000000000004"/>
    <n v="1"/>
    <n v="0.8"/>
    <n v="-14.759399999999999"/>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658"/>
    <d v="2013-07-27T00:00:00"/>
    <s v="Standard Class"/>
    <s v="DK-12835"/>
    <s v="Damala Kotsonis"/>
    <x v="1"/>
    <s v="United States"/>
    <s v="Roseville"/>
    <x v="1"/>
    <n v="95661"/>
    <x v="1"/>
    <s v="OFF-EN-10003001"/>
    <x v="1"/>
    <x v="12"/>
    <s v="Ames Color-File Green Diamond Border X-ray Mailers"/>
    <n v="419.9"/>
    <n v="5"/>
    <n v="0"/>
    <n v="197.35300000000001"/>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5"/>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9"/>
    <n v="4"/>
    <n v="0.8"/>
    <n v="-426.98599999999999"/>
  </r>
  <r>
    <n v="6568"/>
    <x v="3264"/>
    <x v="3"/>
    <x v="1119"/>
    <d v="2014-02-09T00:00:00"/>
    <s v="Second Class"/>
    <s v="CB-12025"/>
    <s v="Cassandra Brandow"/>
    <x v="0"/>
    <s v="United States"/>
    <s v="Waco"/>
    <x v="5"/>
    <n v="76706"/>
    <x v="2"/>
    <s v="OFF-AR-10003087"/>
    <x v="1"/>
    <x v="6"/>
    <s v="Staples"/>
    <n v="7.12"/>
    <n v="5"/>
    <n v="0.2"/>
    <n v="0.71199999999999997"/>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891"/>
    <d v="2011-04-22T00:00:00"/>
    <s v="Standard Class"/>
    <s v="KM-16720"/>
    <s v="Kunst Miller"/>
    <x v="0"/>
    <s v="United States"/>
    <s v="Houston"/>
    <x v="5"/>
    <n v="77095"/>
    <x v="2"/>
    <s v="OFF-EN-10000056"/>
    <x v="1"/>
    <x v="12"/>
    <s v="Cameo Buff Policy Envelopes"/>
    <n v="149.352"/>
    <n v="3"/>
    <n v="0.2"/>
    <n v="50.406300000000002"/>
  </r>
  <r>
    <n v="6572"/>
    <x v="3265"/>
    <x v="2"/>
    <x v="891"/>
    <d v="2011-04-22T00:00:00"/>
    <s v="Standard Class"/>
    <s v="KM-16720"/>
    <s v="Kunst Miller"/>
    <x v="0"/>
    <s v="United States"/>
    <s v="Houston"/>
    <x v="5"/>
    <n v="77095"/>
    <x v="2"/>
    <s v="TEC-AC-10000474"/>
    <x v="2"/>
    <x v="11"/>
    <s v="Kensington Expert Mouse Optical USB Trackball for PC or Mac"/>
    <n v="227.976"/>
    <n v="3"/>
    <n v="0.2"/>
    <n v="28.49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
  </r>
  <r>
    <n v="6576"/>
    <x v="3268"/>
    <x v="3"/>
    <x v="448"/>
    <d v="2014-03-09T00:00:00"/>
    <s v="Standard Class"/>
    <s v="EJ-13720"/>
    <s v="Ed Jacobs"/>
    <x v="0"/>
    <s v="United States"/>
    <s v="Los Angeles"/>
    <x v="1"/>
    <n v="90008"/>
    <x v="1"/>
    <s v="TEC-AC-10000990"/>
    <x v="2"/>
    <x v="11"/>
    <s v="Imation Bio 2GB USB Flash Drive Imation Corp"/>
    <n v="1049.44"/>
    <n v="8"/>
    <n v="0"/>
    <n v="440.76479999999998"/>
  </r>
  <r>
    <n v="6577"/>
    <x v="3268"/>
    <x v="3"/>
    <x v="448"/>
    <d v="2014-03-09T00:00:00"/>
    <s v="Standard Class"/>
    <s v="EJ-13720"/>
    <s v="Ed Jacobs"/>
    <x v="0"/>
    <s v="United States"/>
    <s v="Los Angeles"/>
    <x v="1"/>
    <n v="90008"/>
    <x v="1"/>
    <s v="FUR-CH-10003968"/>
    <x v="0"/>
    <x v="1"/>
    <s v="Novimex Turbo Task Chair"/>
    <n v="170.352"/>
    <n v="3"/>
    <n v="0.2"/>
    <n v="-17.0352"/>
  </r>
  <r>
    <n v="6578"/>
    <x v="3269"/>
    <x v="1"/>
    <x v="401"/>
    <d v="2012-12-11T00:00:00"/>
    <s v="Second Class"/>
    <s v="RO-19780"/>
    <s v="Rose O'Brian"/>
    <x v="0"/>
    <s v="United States"/>
    <s v="Arlington"/>
    <x v="17"/>
    <n v="22204"/>
    <x v="0"/>
    <s v="TEC-PH-10001615"/>
    <x v="2"/>
    <x v="7"/>
    <s v="AT&amp;T CL82213"/>
    <n v="173.94"/>
    <n v="6"/>
    <n v="0"/>
    <n v="50.442599999999999"/>
  </r>
  <r>
    <n v="6579"/>
    <x v="3270"/>
    <x v="2"/>
    <x v="55"/>
    <d v="2011-08-30T00:00:00"/>
    <s v="Standard Class"/>
    <s v="MW-18220"/>
    <s v="Mitch Webber"/>
    <x v="0"/>
    <s v="United States"/>
    <s v="Seattle"/>
    <x v="4"/>
    <n v="98103"/>
    <x v="1"/>
    <s v="TEC-PH-10000895"/>
    <x v="2"/>
    <x v="7"/>
    <s v="Polycom VVX 310 VoIP phone"/>
    <n v="1007.944"/>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2000000000001"/>
  </r>
  <r>
    <n v="6583"/>
    <x v="3272"/>
    <x v="0"/>
    <x v="1121"/>
    <d v="2013-08-12T00:00:00"/>
    <s v="Standard Class"/>
    <s v="DW-13585"/>
    <s v="Dorothy Wardle"/>
    <x v="1"/>
    <s v="United States"/>
    <s v="Edmonds"/>
    <x v="4"/>
    <n v="98026"/>
    <x v="1"/>
    <s v="TEC-AC-10003610"/>
    <x v="2"/>
    <x v="11"/>
    <s v="Logitech Illuminated - Keyboard"/>
    <n v="179.97"/>
    <n v="3"/>
    <n v="0"/>
    <n v="86.385599999999997"/>
  </r>
  <r>
    <n v="6584"/>
    <x v="3273"/>
    <x v="3"/>
    <x v="246"/>
    <d v="2014-07-28T00:00:00"/>
    <s v="Standard Class"/>
    <s v="AM-10705"/>
    <s v="Anne McFarland"/>
    <x v="0"/>
    <s v="United States"/>
    <s v="Salem"/>
    <x v="17"/>
    <n v="24153"/>
    <x v="0"/>
    <s v="OFF-AR-10003727"/>
    <x v="1"/>
    <x v="6"/>
    <s v="Berol Giant Pencil Sharpener"/>
    <n v="101.94"/>
    <n v="6"/>
    <n v="0"/>
    <n v="29.5626"/>
  </r>
  <r>
    <n v="6585"/>
    <x v="3273"/>
    <x v="3"/>
    <x v="246"/>
    <d v="2014-07-28T00:00:00"/>
    <s v="Standard Class"/>
    <s v="AM-10705"/>
    <s v="Anne McFarland"/>
    <x v="0"/>
    <s v="United States"/>
    <s v="Salem"/>
    <x v="17"/>
    <n v="24153"/>
    <x v="0"/>
    <s v="TEC-PH-10002660"/>
    <x v="2"/>
    <x v="7"/>
    <s v="Nortel Networks T7316 E Nt8 B27"/>
    <n v="271.95999999999998"/>
    <n v="4"/>
    <n v="0"/>
    <n v="67.989999999999995"/>
  </r>
  <r>
    <n v="6586"/>
    <x v="3273"/>
    <x v="3"/>
    <x v="246"/>
    <d v="2014-07-28T00:00:00"/>
    <s v="Standard Class"/>
    <s v="AM-10705"/>
    <s v="Anne McFarland"/>
    <x v="0"/>
    <s v="United States"/>
    <s v="Salem"/>
    <x v="17"/>
    <n v="24153"/>
    <x v="0"/>
    <s v="FUR-FU-10003274"/>
    <x v="0"/>
    <x v="5"/>
    <s v="Regeneration Desk Collection"/>
    <n v="8.8000000000000007"/>
    <n v="5"/>
    <n v="0"/>
    <n v="3.8719999999999999"/>
  </r>
  <r>
    <n v="6587"/>
    <x v="3273"/>
    <x v="3"/>
    <x v="246"/>
    <d v="2014-07-28T00:00:00"/>
    <s v="Standard Class"/>
    <s v="AM-10705"/>
    <s v="Anne McFarland"/>
    <x v="0"/>
    <s v="United States"/>
    <s v="Salem"/>
    <x v="17"/>
    <n v="24153"/>
    <x v="0"/>
    <s v="OFF-AR-10003829"/>
    <x v="1"/>
    <x v="6"/>
    <s v="Newell 35"/>
    <n v="19.68"/>
    <n v="6"/>
    <n v="0"/>
    <n v="5.7072000000000003"/>
  </r>
  <r>
    <n v="6588"/>
    <x v="3273"/>
    <x v="3"/>
    <x v="246"/>
    <d v="2014-07-28T00:00:00"/>
    <s v="Standard Class"/>
    <s v="AM-10705"/>
    <s v="Anne McFarland"/>
    <x v="0"/>
    <s v="United States"/>
    <s v="Salem"/>
    <x v="17"/>
    <n v="24153"/>
    <x v="0"/>
    <s v="FUR-BO-10003441"/>
    <x v="0"/>
    <x v="0"/>
    <s v="Bush Westfield Collection Bookcases, Fully Assembled"/>
    <n v="302.94"/>
    <n v="3"/>
    <n v="0"/>
    <n v="69.676199999999994"/>
  </r>
  <r>
    <n v="6589"/>
    <x v="3273"/>
    <x v="3"/>
    <x v="246"/>
    <d v="2014-07-28T00:00:00"/>
    <s v="Standard Class"/>
    <s v="AM-10705"/>
    <s v="Anne McFarland"/>
    <x v="0"/>
    <s v="United States"/>
    <s v="Salem"/>
    <x v="17"/>
    <n v="24153"/>
    <x v="0"/>
    <s v="OFF-BI-10003355"/>
    <x v="1"/>
    <x v="8"/>
    <s v="Cardinal Holdit Business Card Pockets"/>
    <n v="14.94"/>
    <n v="3"/>
    <n v="0"/>
    <n v="7.1711999999999998"/>
  </r>
  <r>
    <n v="6590"/>
    <x v="3273"/>
    <x v="3"/>
    <x v="246"/>
    <d v="2014-07-28T00:00:00"/>
    <s v="Standard Class"/>
    <s v="AM-10705"/>
    <s v="Anne McFarland"/>
    <x v="0"/>
    <s v="United States"/>
    <s v="Salem"/>
    <x v="17"/>
    <n v="24153"/>
    <x v="0"/>
    <s v="OFF-SU-10003505"/>
    <x v="1"/>
    <x v="14"/>
    <s v="Premier Electric Letter Opener"/>
    <n v="231.72"/>
    <n v="2"/>
    <n v="0"/>
    <n v="11.586"/>
  </r>
  <r>
    <n v="6591"/>
    <x v="3274"/>
    <x v="2"/>
    <x v="893"/>
    <d v="2011-03-26T00:00:00"/>
    <s v="First Class"/>
    <s v="BG-11740"/>
    <s v="Bruce Geld"/>
    <x v="0"/>
    <s v="United States"/>
    <s v="Delray Beach"/>
    <x v="2"/>
    <n v="33445"/>
    <x v="0"/>
    <s v="OFF-LA-10004484"/>
    <x v="1"/>
    <x v="2"/>
    <s v="Avery 476"/>
    <n v="9.9120000000000008"/>
    <n v="3"/>
    <n v="0.2"/>
    <n v="3.2214"/>
  </r>
  <r>
    <n v="6592"/>
    <x v="3275"/>
    <x v="1"/>
    <x v="28"/>
    <d v="2012-05-06T00:00:00"/>
    <s v="Standard Class"/>
    <s v="KB-16585"/>
    <s v="Ken Black"/>
    <x v="1"/>
    <s v="United States"/>
    <s v="San Francisco"/>
    <x v="1"/>
    <n v="94110"/>
    <x v="1"/>
    <s v="OFF-AR-10000658"/>
    <x v="1"/>
    <x v="6"/>
    <s v="Newell 324"/>
    <n v="34.65"/>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124"/>
    <d v="2012-05-11T00:00:00"/>
    <s v="Standard Class"/>
    <s v="SV-20815"/>
    <s v="Stuart Van"/>
    <x v="1"/>
    <s v="United States"/>
    <s v="Indianapolis"/>
    <x v="14"/>
    <n v="46203"/>
    <x v="2"/>
    <s v="OFF-AR-10001897"/>
    <x v="1"/>
    <x v="6"/>
    <s v="Model L Table or Wall-Mount Pencil Sharpener"/>
    <n v="125.93"/>
    <n v="7"/>
    <n v="0"/>
    <n v="35.260399999999997"/>
  </r>
  <r>
    <n v="6596"/>
    <x v="3278"/>
    <x v="3"/>
    <x v="756"/>
    <d v="2014-04-27T00:00:00"/>
    <s v="First Class"/>
    <s v="GG-14650"/>
    <s v="Greg Guthrie"/>
    <x v="1"/>
    <s v="United States"/>
    <s v="Columbus"/>
    <x v="24"/>
    <n v="43229"/>
    <x v="3"/>
    <s v="OFF-BI-10000285"/>
    <x v="1"/>
    <x v="8"/>
    <s v="XtraLife ClearVue Slant-D Ring Binders by Cardinal"/>
    <n v="11.76"/>
    <n v="5"/>
    <n v="0.7"/>
    <n v="-7.84"/>
  </r>
  <r>
    <n v="6597"/>
    <x v="3278"/>
    <x v="3"/>
    <x v="756"/>
    <d v="2014-04-27T00:00:00"/>
    <s v="First Class"/>
    <s v="GG-14650"/>
    <s v="Greg Guthrie"/>
    <x v="1"/>
    <s v="United States"/>
    <s v="Columbus"/>
    <x v="24"/>
    <n v="43229"/>
    <x v="3"/>
    <s v="OFF-PA-10001804"/>
    <x v="1"/>
    <x v="10"/>
    <s v="Xerox 195"/>
    <n v="5.3440000000000003"/>
    <n v="1"/>
    <n v="0.2"/>
    <n v="1.8704000000000001"/>
  </r>
  <r>
    <n v="6598"/>
    <x v="3279"/>
    <x v="2"/>
    <x v="571"/>
    <d v="2011-06-12T00:00:00"/>
    <s v="Standard Class"/>
    <s v="SV-20785"/>
    <s v="Stewart Visinsky"/>
    <x v="0"/>
    <s v="United States"/>
    <s v="Jacksonville"/>
    <x v="2"/>
    <n v="32216"/>
    <x v="0"/>
    <s v="OFF-BI-10002557"/>
    <x v="1"/>
    <x v="8"/>
    <s v="Presstex Flexible Ring Binders"/>
    <n v="1.365"/>
    <n v="1"/>
    <n v="0.7"/>
    <n v="-0.91"/>
  </r>
  <r>
    <n v="6599"/>
    <x v="3279"/>
    <x v="2"/>
    <x v="571"/>
    <d v="2011-06-12T00:00:00"/>
    <s v="Standard Class"/>
    <s v="SV-20785"/>
    <s v="Stewart Visinsky"/>
    <x v="0"/>
    <s v="United States"/>
    <s v="Jacksonville"/>
    <x v="2"/>
    <n v="32216"/>
    <x v="0"/>
    <s v="OFF-PA-10002319"/>
    <x v="1"/>
    <x v="10"/>
    <s v="Xerox 1944"/>
    <n v="62.015999999999998"/>
    <n v="2"/>
    <n v="0.2"/>
    <n v="22.480799999999999"/>
  </r>
  <r>
    <n v="6600"/>
    <x v="3280"/>
    <x v="2"/>
    <x v="266"/>
    <d v="2011-12-07T00:00:00"/>
    <s v="Standard Class"/>
    <s v="ON-18715"/>
    <s v="Odella Nelson"/>
    <x v="1"/>
    <s v="United States"/>
    <s v="Clinton"/>
    <x v="39"/>
    <n v="20735"/>
    <x v="3"/>
    <s v="FUR-FU-10003849"/>
    <x v="0"/>
    <x v="5"/>
    <s v="DAX Metal Frame, Desktop, Stepped-Edge"/>
    <n v="60.72"/>
    <n v="3"/>
    <n v="0"/>
    <n v="23.680800000000001"/>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4"/>
    <n v="3"/>
    <n v="0"/>
    <n v="0"/>
  </r>
  <r>
    <n v="6606"/>
    <x v="3282"/>
    <x v="0"/>
    <x v="439"/>
    <d v="2013-06-01T00:00:00"/>
    <s v="Standard Class"/>
    <s v="SV-20785"/>
    <s v="Stewart Visinsky"/>
    <x v="0"/>
    <s v="United States"/>
    <s v="Santa Ana"/>
    <x v="1"/>
    <n v="92704"/>
    <x v="1"/>
    <s v="OFF-PA-10001293"/>
    <x v="1"/>
    <x v="10"/>
    <s v="Xerox 1946"/>
    <n v="45.36"/>
    <n v="7"/>
    <n v="0"/>
    <n v="21.7728"/>
  </r>
  <r>
    <n v="6607"/>
    <x v="3282"/>
    <x v="0"/>
    <x v="439"/>
    <d v="2013-06-01T00:00:00"/>
    <s v="Standard Class"/>
    <s v="SV-20785"/>
    <s v="Stewart Visinsky"/>
    <x v="0"/>
    <s v="United States"/>
    <s v="Santa Ana"/>
    <x v="1"/>
    <n v="92704"/>
    <x v="1"/>
    <s v="TEC-PH-10003885"/>
    <x v="2"/>
    <x v="7"/>
    <s v="Cisco SPA508G"/>
    <n v="211.16800000000001"/>
    <n v="4"/>
    <n v="0.2"/>
    <n v="23.756399999999999"/>
  </r>
  <r>
    <n v="6608"/>
    <x v="3282"/>
    <x v="0"/>
    <x v="439"/>
    <d v="2013-06-01T00:00:00"/>
    <s v="Standard Class"/>
    <s v="SV-20785"/>
    <s v="Stewart Visinsky"/>
    <x v="0"/>
    <s v="United States"/>
    <s v="Santa Ana"/>
    <x v="1"/>
    <n v="92704"/>
    <x v="1"/>
    <s v="FUR-CH-10004860"/>
    <x v="0"/>
    <x v="1"/>
    <s v="Global Low Back Tilter Chair"/>
    <n v="484.70400000000001"/>
    <n v="6"/>
    <n v="0.2"/>
    <n v="-84.8232"/>
  </r>
  <r>
    <n v="6609"/>
    <x v="3282"/>
    <x v="0"/>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366"/>
    <d v="2012-03-10T00:00:00"/>
    <s v="Same Day"/>
    <s v="KB-16585"/>
    <s v="Ken Black"/>
    <x v="1"/>
    <s v="United States"/>
    <s v="Clinton"/>
    <x v="39"/>
    <n v="20735"/>
    <x v="3"/>
    <s v="OFF-ST-10002406"/>
    <x v="1"/>
    <x v="4"/>
    <s v="Pizazz Global Quick File"/>
    <n v="89.82"/>
    <n v="6"/>
    <n v="0"/>
    <n v="25.1496"/>
  </r>
  <r>
    <n v="6611"/>
    <x v="3284"/>
    <x v="0"/>
    <x v="201"/>
    <d v="2013-10-23T00:00:00"/>
    <s v="First Class"/>
    <s v="AG-10495"/>
    <s v="Andrew Gjertsen"/>
    <x v="1"/>
    <s v="United States"/>
    <s v="Los Angeles"/>
    <x v="1"/>
    <n v="90049"/>
    <x v="1"/>
    <s v="OFF-BI-10004209"/>
    <x v="1"/>
    <x v="8"/>
    <s v="Fellowes Twister Kit, Gray/Clear, 3/pkg"/>
    <n v="19.295999999999999"/>
    <n v="3"/>
    <n v="0.2"/>
    <n v="6.03"/>
  </r>
  <r>
    <n v="6612"/>
    <x v="3285"/>
    <x v="1"/>
    <x v="1122"/>
    <d v="2012-04-28T00:00:00"/>
    <s v="Standard Class"/>
    <s v="JK-16090"/>
    <s v="Juliana Krohn"/>
    <x v="0"/>
    <s v="United States"/>
    <s v="Louisville"/>
    <x v="0"/>
    <n v="40214"/>
    <x v="0"/>
    <s v="FUR-CH-10001891"/>
    <x v="0"/>
    <x v="1"/>
    <s v="Global Deluxe Office Fabric Chairs"/>
    <n v="191.96"/>
    <n v="2"/>
    <n v="0"/>
    <n v="51.8292"/>
  </r>
  <r>
    <n v="6613"/>
    <x v="3285"/>
    <x v="1"/>
    <x v="1122"/>
    <d v="2012-04-28T00:00:00"/>
    <s v="Standard Class"/>
    <s v="JK-16090"/>
    <s v="Juliana Krohn"/>
    <x v="0"/>
    <s v="United States"/>
    <s v="Louisville"/>
    <x v="0"/>
    <n v="40214"/>
    <x v="0"/>
    <s v="OFF-BI-10002215"/>
    <x v="1"/>
    <x v="8"/>
    <s v="Wilson Jones Hanging View Binder, White, 1&quot;"/>
    <n v="21.3"/>
    <n v="3"/>
    <n v="0"/>
    <n v="9.798"/>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600000000001"/>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d v="2013-06-20T00:00:00"/>
    <s v="First Class"/>
    <s v="MV-18190"/>
    <s v="Mike Vittorini"/>
    <x v="0"/>
    <s v="United States"/>
    <s v="Los Angeles"/>
    <x v="1"/>
    <n v="90045"/>
    <x v="1"/>
    <s v="OFF-LA-10000081"/>
    <x v="1"/>
    <x v="2"/>
    <s v="Avery 496"/>
    <n v="22.5"/>
    <n v="6"/>
    <n v="0"/>
    <n v="10.8"/>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
    <n v="5"/>
    <n v="0"/>
    <n v="15.552"/>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1123"/>
    <d v="2014-01-19T00:00:00"/>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d v="2012-01-23T00:00:00"/>
    <s v="Standard Class"/>
    <s v="PM-18940"/>
    <s v="Paul MacIntyre"/>
    <x v="0"/>
    <s v="United States"/>
    <s v="Texas City"/>
    <x v="5"/>
    <n v="77590"/>
    <x v="2"/>
    <s v="FUR-TA-10002855"/>
    <x v="0"/>
    <x v="3"/>
    <s v="Bevis Round Conference Table Top &amp; Single Column Base"/>
    <n v="102.438"/>
    <n v="1"/>
    <n v="0.3"/>
    <n v="-13.1706"/>
  </r>
  <r>
    <n v="6626"/>
    <x v="3289"/>
    <x v="1"/>
    <x v="1125"/>
    <d v="2012-01-23T00:00:00"/>
    <s v="Standard Class"/>
    <s v="PM-18940"/>
    <s v="Paul MacIntyre"/>
    <x v="0"/>
    <s v="United States"/>
    <s v="Texas City"/>
    <x v="5"/>
    <n v="77590"/>
    <x v="2"/>
    <s v="FUR-CH-10004875"/>
    <x v="0"/>
    <x v="1"/>
    <s v="Harbour Creations 67200 Series Stacking Chairs"/>
    <n v="199.304"/>
    <n v="4"/>
    <n v="0.3"/>
    <n v="-8.5416000000000007"/>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235"/>
    <d v="2011-05-27T00:00:00"/>
    <s v="Standard Class"/>
    <s v="EH-13990"/>
    <s v="Erica Hackney"/>
    <x v="0"/>
    <s v="United States"/>
    <s v="Bellevue"/>
    <x v="4"/>
    <n v="98006"/>
    <x v="1"/>
    <s v="OFF-PA-10003177"/>
    <x v="1"/>
    <x v="10"/>
    <s v="Xerox 1999"/>
    <n v="12.96"/>
    <n v="2"/>
    <n v="0"/>
    <n v="6.2207999999999997"/>
  </r>
  <r>
    <n v="6629"/>
    <x v="3292"/>
    <x v="1"/>
    <x v="444"/>
    <d v="2012-09-22T00:00:00"/>
    <s v="Second Class"/>
    <s v="GW-14605"/>
    <s v="Giulietta Weimer"/>
    <x v="0"/>
    <s v="United States"/>
    <s v="New York City"/>
    <x v="15"/>
    <n v="10024"/>
    <x v="3"/>
    <s v="TEC-PH-10000011"/>
    <x v="2"/>
    <x v="7"/>
    <s v="PureGear Roll-On Screen Protector"/>
    <n v="279.86"/>
    <n v="14"/>
    <n v="0"/>
    <n v="134.33279999999999"/>
  </r>
  <r>
    <n v="6630"/>
    <x v="3293"/>
    <x v="1"/>
    <x v="653"/>
    <d v="2012-10-06T00:00:00"/>
    <s v="Standard Class"/>
    <s v="NP-18685"/>
    <s v="Nora Pelletier"/>
    <x v="2"/>
    <s v="United States"/>
    <s v="Wilson"/>
    <x v="3"/>
    <n v="27893"/>
    <x v="0"/>
    <s v="OFF-BI-10001757"/>
    <x v="1"/>
    <x v="8"/>
    <s v="Pressboard Hanging Data Binders for Unburst Sheets"/>
    <n v="7.38"/>
    <n v="5"/>
    <n v="0.7"/>
    <n v="-5.4119999999999999"/>
  </r>
  <r>
    <n v="6631"/>
    <x v="3294"/>
    <x v="0"/>
    <x v="591"/>
    <d v="2013-12-31T00:00:00"/>
    <s v="Standard Class"/>
    <s v="JE-15715"/>
    <s v="Joe Elijah"/>
    <x v="0"/>
    <s v="United States"/>
    <s v="Seattle"/>
    <x v="4"/>
    <n v="98115"/>
    <x v="1"/>
    <s v="FUR-CH-10000847"/>
    <x v="0"/>
    <x v="1"/>
    <s v="Global Executive Mid-Back Manager's Chair"/>
    <n v="698.35199999999998"/>
    <n v="3"/>
    <n v="0.2"/>
    <n v="52.376399999999997"/>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
  </r>
  <r>
    <n v="6634"/>
    <x v="3296"/>
    <x v="0"/>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636"/>
    <d v="2014-05-07T00:00:00"/>
    <s v="Same Day"/>
    <s v="MB-18085"/>
    <s v="Mick Brown"/>
    <x v="0"/>
    <s v="United States"/>
    <s v="Charlotte"/>
    <x v="3"/>
    <n v="28205"/>
    <x v="0"/>
    <s v="OFF-BI-10003982"/>
    <x v="1"/>
    <x v="8"/>
    <s v="Wilson Jones Century Plastic Molded Ring Binders"/>
    <n v="68.540999999999997"/>
    <n v="11"/>
    <n v="0.7"/>
    <n v="-52.548099999999998"/>
  </r>
  <r>
    <n v="6636"/>
    <x v="3297"/>
    <x v="3"/>
    <x v="636"/>
    <d v="2014-05-07T00:00:00"/>
    <s v="Same Day"/>
    <s v="MB-18085"/>
    <s v="Mick Brown"/>
    <x v="0"/>
    <s v="United States"/>
    <s v="Charlotte"/>
    <x v="3"/>
    <n v="28205"/>
    <x v="0"/>
    <s v="TEC-PH-10004977"/>
    <x v="2"/>
    <x v="7"/>
    <s v="GE 30524EE4"/>
    <n v="627.16800000000001"/>
    <n v="4"/>
    <n v="0.2"/>
    <n v="70.556399999999996"/>
  </r>
  <r>
    <n v="6637"/>
    <x v="3297"/>
    <x v="3"/>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344"/>
    <d v="2014-12-01T00:00:00"/>
    <s v="Second Class"/>
    <s v="RP-19390"/>
    <s v="Resi Pölking"/>
    <x v="0"/>
    <s v="United States"/>
    <s v="New York City"/>
    <x v="15"/>
    <n v="10011"/>
    <x v="3"/>
    <s v="OFF-AR-10001573"/>
    <x v="1"/>
    <x v="6"/>
    <s v="American Pencil"/>
    <n v="6.99"/>
    <n v="3"/>
    <n v="0"/>
    <n v="2.0270999999999999"/>
  </r>
  <r>
    <n v="6639"/>
    <x v="3298"/>
    <x v="3"/>
    <x v="344"/>
    <d v="2014-12-01T00:00:00"/>
    <s v="Second Class"/>
    <s v="RP-19390"/>
    <s v="Resi Pölking"/>
    <x v="0"/>
    <s v="United States"/>
    <s v="New York City"/>
    <x v="15"/>
    <n v="10011"/>
    <x v="3"/>
    <s v="OFF-BI-10001196"/>
    <x v="1"/>
    <x v="8"/>
    <s v="Avery Flip-Chart Easel Binder, Black"/>
    <n v="107.42400000000001"/>
    <n v="6"/>
    <n v="0.2"/>
    <n v="36.255600000000001"/>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400000000003"/>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19999999999999"/>
    <n v="9"/>
    <n v="0"/>
    <n v="66.599999999999994"/>
  </r>
  <r>
    <n v="6644"/>
    <x v="3301"/>
    <x v="1"/>
    <x v="544"/>
    <d v="2012-08-16T00:00:00"/>
    <s v="Standard Class"/>
    <s v="WB-21850"/>
    <s v="William Brown"/>
    <x v="0"/>
    <s v="United States"/>
    <s v="Redmond"/>
    <x v="21"/>
    <n v="97756"/>
    <x v="1"/>
    <s v="TEC-PH-10000576"/>
    <x v="2"/>
    <x v="7"/>
    <s v="AT&amp;T 1080 Corded phone"/>
    <n v="438.36799999999999"/>
    <n v="4"/>
    <n v="0.2"/>
    <n v="38.357199999999999"/>
  </r>
  <r>
    <n v="6645"/>
    <x v="3301"/>
    <x v="1"/>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272"/>
    <d v="2013-12-22T00:00:00"/>
    <s v="Standard Class"/>
    <s v="MP-18175"/>
    <s v="Mike Pelletier"/>
    <x v="2"/>
    <s v="United States"/>
    <s v="Springfield"/>
    <x v="21"/>
    <n v="97477"/>
    <x v="1"/>
    <s v="FUR-TA-10003473"/>
    <x v="0"/>
    <x v="3"/>
    <s v="Bretford Rectangular Conference Table Tops"/>
    <n v="564.19500000000005"/>
    <n v="3"/>
    <n v="0.5"/>
    <n v="-304.6653"/>
  </r>
  <r>
    <n v="6648"/>
    <x v="3302"/>
    <x v="0"/>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565"/>
    <d v="2014-09-12T00:00:00"/>
    <s v="First Class"/>
    <s v="BF-11020"/>
    <s v="Barry Französisch"/>
    <x v="1"/>
    <s v="United States"/>
    <s v="Arlington"/>
    <x v="5"/>
    <n v="76017"/>
    <x v="2"/>
    <s v="OFF-BI-10002429"/>
    <x v="1"/>
    <x v="8"/>
    <s v="Premier Elliptical Ring Binder, Black"/>
    <n v="42.616"/>
    <n v="7"/>
    <n v="0.8"/>
    <n v="-68.185599999999994"/>
  </r>
  <r>
    <n v="6650"/>
    <x v="3303"/>
    <x v="3"/>
    <x v="565"/>
    <d v="2014-09-12T00:00:00"/>
    <s v="First Class"/>
    <s v="BF-11020"/>
    <s v="Barry Französisch"/>
    <x v="1"/>
    <s v="United States"/>
    <s v="Arlington"/>
    <x v="5"/>
    <n v="76017"/>
    <x v="2"/>
    <s v="TEC-CO-10001943"/>
    <x v="2"/>
    <x v="16"/>
    <s v="Canon PC-428 Personal Copier"/>
    <n v="319.98399999999998"/>
    <n v="2"/>
    <n v="0.2"/>
    <n v="107.99460000000001"/>
  </r>
  <r>
    <n v="6651"/>
    <x v="3303"/>
    <x v="3"/>
    <x v="565"/>
    <d v="2014-09-12T00:00:00"/>
    <s v="First Class"/>
    <s v="BF-11020"/>
    <s v="Barry Französisch"/>
    <x v="1"/>
    <s v="United States"/>
    <s v="Arlington"/>
    <x v="5"/>
    <n v="76017"/>
    <x v="2"/>
    <s v="OFF-FA-10004854"/>
    <x v="1"/>
    <x v="13"/>
    <s v="Vinyl Coated Wire Paper Clips in Organizer Box, 800/Box"/>
    <n v="45.92"/>
    <n v="5"/>
    <n v="0.2"/>
    <n v="15.497999999999999"/>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1"/>
    <n v="4"/>
    <n v="0.2"/>
    <n v="7.2576000000000001"/>
  </r>
  <r>
    <n v="6654"/>
    <x v="3303"/>
    <x v="3"/>
    <x v="565"/>
    <d v="2014-09-12T00:00:00"/>
    <s v="First Class"/>
    <s v="BF-11020"/>
    <s v="Barry Französisch"/>
    <x v="1"/>
    <s v="United States"/>
    <s v="Arlington"/>
    <x v="5"/>
    <n v="76017"/>
    <x v="2"/>
    <s v="FUR-CH-10003535"/>
    <x v="0"/>
    <x v="1"/>
    <s v="Global Armless Task Chair, Royal Blue"/>
    <n v="213.43"/>
    <n v="5"/>
    <n v="0.3"/>
    <n v="-39.637"/>
  </r>
  <r>
    <n v="6655"/>
    <x v="3304"/>
    <x v="3"/>
    <x v="297"/>
    <d v="2014-02-28T00:00:00"/>
    <s v="Standard Class"/>
    <s v="KM-16375"/>
    <s v="Katherine Murray"/>
    <x v="2"/>
    <s v="United States"/>
    <s v="Gilbert"/>
    <x v="16"/>
    <n v="85234"/>
    <x v="1"/>
    <s v="TEC-PH-10004447"/>
    <x v="2"/>
    <x v="7"/>
    <s v="Toshiba IPT2010-SD IP Telephone"/>
    <n v="333.57600000000002"/>
    <n v="3"/>
    <n v="0.2"/>
    <n v="25.0182"/>
  </r>
  <r>
    <n v="6656"/>
    <x v="3304"/>
    <x v="3"/>
    <x v="297"/>
    <d v="2014-02-28T00:00:00"/>
    <s v="Standard Class"/>
    <s v="KM-16375"/>
    <s v="Katherine Murray"/>
    <x v="2"/>
    <s v="United States"/>
    <s v="Gilbert"/>
    <x v="16"/>
    <n v="85234"/>
    <x v="1"/>
    <s v="TEC-AC-10001114"/>
    <x v="2"/>
    <x v="11"/>
    <s v="Microsoft Wireless Mobile Mouse 4000"/>
    <n v="31.992000000000001"/>
    <n v="1"/>
    <n v="0.2"/>
    <n v="4.7988"/>
  </r>
  <r>
    <n v="6657"/>
    <x v="3304"/>
    <x v="3"/>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297"/>
    <d v="2014-02-28T00:00:00"/>
    <s v="Standard Class"/>
    <s v="KM-16375"/>
    <s v="Katherine Murray"/>
    <x v="2"/>
    <s v="United States"/>
    <s v="Gilbert"/>
    <x v="16"/>
    <n v="85234"/>
    <x v="1"/>
    <s v="FUR-TA-10001039"/>
    <x v="0"/>
    <x v="3"/>
    <s v="KI Adjustable-Height Table"/>
    <n v="386.91"/>
    <n v="9"/>
    <n v="0.5"/>
    <n v="-185.71680000000001"/>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08-10T00:00:00"/>
    <s v="Second Class"/>
    <s v="DB-13405"/>
    <s v="Denny Blanton"/>
    <x v="0"/>
    <s v="United States"/>
    <s v="Lawrence"/>
    <x v="31"/>
    <n v="1841"/>
    <x v="3"/>
    <s v="OFF-BI-10001718"/>
    <x v="1"/>
    <x v="8"/>
    <s v="GBC DocuBind P50 Personal Binding Machine"/>
    <n v="447.86"/>
    <n v="7"/>
    <n v="0"/>
    <n v="210.4942000000000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11-02T00:00:00"/>
    <s v="Standard Class"/>
    <s v="OT-18730"/>
    <s v="Olvera Toch"/>
    <x v="0"/>
    <s v="United States"/>
    <s v="Virginia Beach"/>
    <x v="17"/>
    <n v="23464"/>
    <x v="0"/>
    <s v="OFF-EN-10002831"/>
    <x v="1"/>
    <x v="12"/>
    <s v="Tyvek  Top-Opening Peel &amp; Seel  Envelopes, Gray"/>
    <n v="251.58"/>
    <n v="7"/>
    <n v="0"/>
    <n v="113.211"/>
  </r>
  <r>
    <n v="6666"/>
    <x v="3307"/>
    <x v="0"/>
    <x v="216"/>
    <d v="2013-07-19T00:00:00"/>
    <s v="Second Class"/>
    <s v="JS-15880"/>
    <s v="John Stevenson"/>
    <x v="0"/>
    <s v="United States"/>
    <s v="Irving"/>
    <x v="5"/>
    <n v="75061"/>
    <x v="2"/>
    <s v="OFF-PA-10001497"/>
    <x v="1"/>
    <x v="10"/>
    <s v="Xerox 1914"/>
    <n v="219.84"/>
    <n v="5"/>
    <n v="0.2"/>
    <n v="79.691999999999993"/>
  </r>
  <r>
    <n v="6667"/>
    <x v="3308"/>
    <x v="3"/>
    <x v="605"/>
    <d v="2014-05-15T00:00:00"/>
    <s v="Second Class"/>
    <s v="CA-12775"/>
    <s v="Cynthia Arntzen"/>
    <x v="0"/>
    <s v="United States"/>
    <s v="Vineland"/>
    <x v="30"/>
    <n v="8360"/>
    <x v="3"/>
    <s v="FUR-FU-10000719"/>
    <x v="0"/>
    <x v="5"/>
    <s v="DAX Cubicle Frames, 8-1/2 x 11"/>
    <n v="42.85"/>
    <n v="5"/>
    <n v="0"/>
    <n v="15.426"/>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
  </r>
  <r>
    <n v="6671"/>
    <x v="3309"/>
    <x v="3"/>
    <x v="1126"/>
    <d v="2014-05-30T00:00:00"/>
    <s v="Standard Class"/>
    <s v="MH-18115"/>
    <s v="Mick Hernandez"/>
    <x v="2"/>
    <s v="United States"/>
    <s v="Columbus"/>
    <x v="32"/>
    <n v="31907"/>
    <x v="0"/>
    <s v="OFF-BI-10002824"/>
    <x v="1"/>
    <x v="8"/>
    <s v="Recycled Easel Ring Binders"/>
    <n v="29.84"/>
    <n v="2"/>
    <n v="0"/>
    <n v="13.428000000000001"/>
  </r>
  <r>
    <n v="6672"/>
    <x v="3310"/>
    <x v="2"/>
    <x v="709"/>
    <d v="2011-08-27T00:00:00"/>
    <s v="Second Class"/>
    <s v="RB-19645"/>
    <s v="Robert Barroso"/>
    <x v="1"/>
    <s v="United States"/>
    <s v="Los Angeles"/>
    <x v="1"/>
    <n v="90032"/>
    <x v="1"/>
    <s v="OFF-BI-10001575"/>
    <x v="1"/>
    <x v="8"/>
    <s v="GBC Linen Binding Covers"/>
    <n v="49.567999999999998"/>
    <n v="2"/>
    <n v="0.2"/>
    <n v="17.348800000000001"/>
  </r>
  <r>
    <n v="6673"/>
    <x v="3311"/>
    <x v="1"/>
    <x v="861"/>
    <d v="2012-09-16T00:00:00"/>
    <s v="Standard Class"/>
    <s v="SB-20290"/>
    <s v="Sean Braxton"/>
    <x v="1"/>
    <s v="United States"/>
    <s v="San Diego"/>
    <x v="1"/>
    <n v="92024"/>
    <x v="1"/>
    <s v="OFF-AR-10000380"/>
    <x v="1"/>
    <x v="6"/>
    <s v="Hunt PowerHouse Electric Pencil Sharpener, Blue"/>
    <n v="265.86"/>
    <n v="7"/>
    <n v="0"/>
    <n v="79.757999999999996"/>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2999999999999"/>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d v="2012-11-23T00:00:00"/>
    <s v="Second Class"/>
    <s v="DL-13330"/>
    <s v="Denise Leinenbach"/>
    <x v="0"/>
    <s v="United States"/>
    <s v="Lawrence"/>
    <x v="14"/>
    <n v="46226"/>
    <x v="2"/>
    <s v="TEC-AC-10000990"/>
    <x v="2"/>
    <x v="11"/>
    <s v="Imation Bio 2GB USB Flash Drive Imation Corp"/>
    <n v="393.54"/>
    <n v="3"/>
    <n v="0"/>
    <n v="165.2868"/>
  </r>
  <r>
    <n v="6679"/>
    <x v="3314"/>
    <x v="2"/>
    <x v="982"/>
    <d v="2011-10-14T00:00:00"/>
    <s v="Standard Class"/>
    <s v="SD-20485"/>
    <s v="Shirley Daniels"/>
    <x v="2"/>
    <s v="United States"/>
    <s v="Phoenix"/>
    <x v="16"/>
    <n v="85023"/>
    <x v="1"/>
    <s v="FUR-FU-10003724"/>
    <x v="0"/>
    <x v="5"/>
    <s v="Westinghouse Clip-On Gooseneck Lamps"/>
    <n v="46.872"/>
    <n v="7"/>
    <n v="0.2"/>
    <n v="3.5154000000000001"/>
  </r>
  <r>
    <n v="6680"/>
    <x v="3315"/>
    <x v="3"/>
    <x v="264"/>
    <d v="2014-09-08T00:00:00"/>
    <s v="Second Class"/>
    <s v="TB-21055"/>
    <s v="Ted Butterfield"/>
    <x v="0"/>
    <s v="United States"/>
    <s v="Meriden"/>
    <x v="29"/>
    <n v="6450"/>
    <x v="3"/>
    <s v="OFF-ST-10000918"/>
    <x v="1"/>
    <x v="4"/>
    <s v="Crate-A-Files"/>
    <n v="10.9"/>
    <n v="1"/>
    <n v="0"/>
    <n v="2.8340000000000001"/>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05"/>
  </r>
  <r>
    <n v="6685"/>
    <x v="3318"/>
    <x v="1"/>
    <x v="997"/>
    <d v="2012-12-22T00:00:00"/>
    <s v="Standard Class"/>
    <s v="MC-18100"/>
    <s v="Mick Crebagga"/>
    <x v="0"/>
    <s v="United States"/>
    <s v="Bloomington"/>
    <x v="10"/>
    <n v="61701"/>
    <x v="2"/>
    <s v="OFF-ST-10003716"/>
    <x v="1"/>
    <x v="4"/>
    <s v="Tennsco Double-Tier Lockers"/>
    <n v="180.01599999999999"/>
    <n v="1"/>
    <n v="0.2"/>
    <n v="-15.7514"/>
  </r>
  <r>
    <n v="6686"/>
    <x v="3318"/>
    <x v="1"/>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997"/>
    <d v="2012-12-22T00:00:00"/>
    <s v="Standard Class"/>
    <s v="MC-18100"/>
    <s v="Mick Crebagga"/>
    <x v="0"/>
    <s v="United States"/>
    <s v="Bloomington"/>
    <x v="10"/>
    <n v="61701"/>
    <x v="2"/>
    <s v="OFF-AR-10003829"/>
    <x v="1"/>
    <x v="6"/>
    <s v="Newell 35"/>
    <n v="13.12"/>
    <n v="5"/>
    <n v="0.2"/>
    <n v="1.476"/>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434"/>
    <d v="2014-03-16T00:00:00"/>
    <s v="Second Class"/>
    <s v="CM-11815"/>
    <s v="Candace McMahon"/>
    <x v="1"/>
    <s v="United States"/>
    <s v="San Francisco"/>
    <x v="1"/>
    <n v="94109"/>
    <x v="1"/>
    <s v="TEC-AC-10004568"/>
    <x v="2"/>
    <x v="11"/>
    <s v="Maxell LTO Ultrium - 800 GB"/>
    <n v="111.96"/>
    <n v="4"/>
    <n v="0"/>
    <n v="21.272400000000001"/>
  </r>
  <r>
    <n v="6690"/>
    <x v="3321"/>
    <x v="3"/>
    <x v="574"/>
    <d v="2014-12-10T00:00:00"/>
    <s v="Standard Class"/>
    <s v="RP-19855"/>
    <s v="Roy Phan"/>
    <x v="1"/>
    <s v="United States"/>
    <s v="Houston"/>
    <x v="5"/>
    <n v="77095"/>
    <x v="2"/>
    <s v="OFF-AR-10000817"/>
    <x v="1"/>
    <x v="6"/>
    <s v="Manco Dry-Lighter Erasable Highlighter"/>
    <n v="12.16"/>
    <n v="5"/>
    <n v="0.2"/>
    <n v="2.1280000000000001"/>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9"/>
  </r>
  <r>
    <n v="6696"/>
    <x v="3326"/>
    <x v="0"/>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599999999999"/>
    <n v="2"/>
    <n v="0.2"/>
    <n v="22.529599999999999"/>
  </r>
  <r>
    <n v="6701"/>
    <x v="3327"/>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1128"/>
    <d v="2012-05-24T00:00:00"/>
    <s v="Standard Class"/>
    <s v="SG-20470"/>
    <s v="Sheri Gordon"/>
    <x v="0"/>
    <s v="United States"/>
    <s v="Wilson"/>
    <x v="3"/>
    <n v="27893"/>
    <x v="0"/>
    <s v="FUR-FU-10001986"/>
    <x v="0"/>
    <x v="5"/>
    <s v="Dana Fluorescent Magnifying Lamp, White, 36&quot;"/>
    <n v="163.136"/>
    <n v="4"/>
    <n v="0.2"/>
    <n v="20.391999999999999"/>
  </r>
  <r>
    <n v="6703"/>
    <x v="3328"/>
    <x v="1"/>
    <x v="1128"/>
    <d v="2012-05-24T00:00:00"/>
    <s v="Standard Class"/>
    <s v="SG-20470"/>
    <s v="Sheri Gordon"/>
    <x v="0"/>
    <s v="United States"/>
    <s v="Wilson"/>
    <x v="3"/>
    <n v="27893"/>
    <x v="0"/>
    <s v="OFF-BI-10001031"/>
    <x v="1"/>
    <x v="8"/>
    <s v="Pressboard Data Binders by Wilson Jones"/>
    <n v="6.4080000000000004"/>
    <n v="4"/>
    <n v="0.7"/>
    <n v="-4.9127999999999998"/>
  </r>
  <r>
    <n v="6704"/>
    <x v="3329"/>
    <x v="1"/>
    <x v="537"/>
    <d v="2012-06-28T00:00:00"/>
    <s v="Standard Class"/>
    <s v="CS-12355"/>
    <s v="Christine Sundaresam"/>
    <x v="0"/>
    <s v="United States"/>
    <s v="Long Beach"/>
    <x v="1"/>
    <n v="90805"/>
    <x v="1"/>
    <s v="TEC-PH-10002468"/>
    <x v="2"/>
    <x v="7"/>
    <s v="Plantronics CS 50-USB - headset - Convertible, Monaural"/>
    <n v="217.584"/>
    <n v="2"/>
    <n v="0.2"/>
    <n v="19.038599999999999"/>
  </r>
  <r>
    <n v="6705"/>
    <x v="3329"/>
    <x v="1"/>
    <x v="537"/>
    <d v="2012-06-28T00:00:00"/>
    <s v="Standard Class"/>
    <s v="CS-12355"/>
    <s v="Christine Sundaresam"/>
    <x v="0"/>
    <s v="United States"/>
    <s v="Long Beach"/>
    <x v="1"/>
    <n v="90805"/>
    <x v="1"/>
    <s v="OFF-FA-10003059"/>
    <x v="1"/>
    <x v="13"/>
    <s v="Assorted Color Push Pins"/>
    <n v="5.43"/>
    <n v="3"/>
    <n v="0"/>
    <n v="1.7919"/>
  </r>
  <r>
    <n v="6706"/>
    <x v="3329"/>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545"/>
    <d v="2013-09-16T00:00:00"/>
    <s v="Standard Class"/>
    <s v="SC-20695"/>
    <s v="Steve Chapman"/>
    <x v="1"/>
    <s v="United States"/>
    <s v="Fort Lauderdale"/>
    <x v="2"/>
    <n v="33311"/>
    <x v="0"/>
    <s v="TEC-PH-10003505"/>
    <x v="2"/>
    <x v="7"/>
    <s v="Geemarc AmpliPOWER60"/>
    <n v="519.67999999999995"/>
    <n v="7"/>
    <n v="0.2"/>
    <n v="58.463999999999999"/>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2000000000002"/>
  </r>
  <r>
    <n v="6710"/>
    <x v="3332"/>
    <x v="1"/>
    <x v="717"/>
    <d v="2012-11-19T00:00:00"/>
    <s v="Standard Class"/>
    <s v="GZ-14470"/>
    <s v="Gary Zandusky"/>
    <x v="0"/>
    <s v="United States"/>
    <s v="Rio Rancho"/>
    <x v="27"/>
    <n v="87124"/>
    <x v="1"/>
    <s v="FUR-CH-10001891"/>
    <x v="0"/>
    <x v="1"/>
    <s v="Global Deluxe Office Fabric Chairs"/>
    <n v="230.352"/>
    <n v="3"/>
    <n v="0.2"/>
    <n v="20.155799999999999"/>
  </r>
  <r>
    <n v="6711"/>
    <x v="333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238"/>
    <d v="2014-08-22T00:00:00"/>
    <s v="Second Class"/>
    <s v="PJ-19015"/>
    <s v="Pauline Johnson"/>
    <x v="0"/>
    <s v="United States"/>
    <s v="Columbus"/>
    <x v="24"/>
    <n v="43229"/>
    <x v="3"/>
    <s v="OFF-AR-10001419"/>
    <x v="1"/>
    <x v="6"/>
    <s v="Newell 325"/>
    <n v="9.9120000000000008"/>
    <n v="3"/>
    <n v="0.2"/>
    <n v="1.2390000000000001"/>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817"/>
    <d v="2014-12-15T00:00:00"/>
    <s v="Same Day"/>
    <s v="DB-13060"/>
    <s v="Dave Brooks"/>
    <x v="0"/>
    <s v="United States"/>
    <s v="Skokie"/>
    <x v="10"/>
    <n v="60076"/>
    <x v="2"/>
    <s v="TEC-AC-10004510"/>
    <x v="2"/>
    <x v="11"/>
    <s v="Logitech Desktop MK120 Mouse and keyboard Combo"/>
    <n v="39.264000000000003"/>
    <n v="3"/>
    <n v="0.2"/>
    <n v="-4.9080000000000004"/>
  </r>
  <r>
    <n v="6716"/>
    <x v="3335"/>
    <x v="3"/>
    <x v="817"/>
    <d v="2014-12-15T00:00:00"/>
    <s v="Same Day"/>
    <s v="DB-13060"/>
    <s v="Dave Brooks"/>
    <x v="0"/>
    <s v="United States"/>
    <s v="Skokie"/>
    <x v="10"/>
    <n v="60076"/>
    <x v="2"/>
    <s v="OFF-AR-10002987"/>
    <x v="1"/>
    <x v="6"/>
    <s v="Prismacolor Color Pencil Set"/>
    <n v="95.231999999999999"/>
    <n v="6"/>
    <n v="0.2"/>
    <n v="24.9984"/>
  </r>
  <r>
    <n v="6717"/>
    <x v="3336"/>
    <x v="0"/>
    <x v="143"/>
    <d v="2013-04-16T00:00:00"/>
    <s v="Standard Class"/>
    <s v="CK-12325"/>
    <s v="Christine Kargatis"/>
    <x v="2"/>
    <s v="United States"/>
    <s v="Hot Springs"/>
    <x v="36"/>
    <n v="71901"/>
    <x v="0"/>
    <s v="OFF-FA-10002280"/>
    <x v="1"/>
    <x v="13"/>
    <s v="Advantus Plastic Paper Clips"/>
    <n v="30"/>
    <n v="6"/>
    <n v="0"/>
    <n v="14.4"/>
  </r>
  <r>
    <n v="6718"/>
    <x v="3336"/>
    <x v="0"/>
    <x v="143"/>
    <d v="2013-04-16T00:00:00"/>
    <s v="Standard Class"/>
    <s v="CK-12325"/>
    <s v="Christine Kargatis"/>
    <x v="2"/>
    <s v="United States"/>
    <s v="Hot Springs"/>
    <x v="36"/>
    <n v="71901"/>
    <x v="0"/>
    <s v="OFF-PA-10001934"/>
    <x v="1"/>
    <x v="10"/>
    <s v="Xerox 1993"/>
    <n v="25.92"/>
    <n v="4"/>
    <n v="0"/>
    <n v="12.700799999999999"/>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20"/>
    <d v="2014-09-25T00:00:00"/>
    <s v="Standard Class"/>
    <s v="DP-13105"/>
    <s v="Dave Poirier"/>
    <x v="1"/>
    <s v="United States"/>
    <s v="Los Angeles"/>
    <x v="1"/>
    <n v="90032"/>
    <x v="1"/>
    <s v="TEC-AC-10000057"/>
    <x v="2"/>
    <x v="11"/>
    <s v="Microsoft Natural Ergonomic Keyboard 4000"/>
    <n v="149.94999999999999"/>
    <n v="5"/>
    <n v="0"/>
    <n v="31.4895"/>
  </r>
  <r>
    <n v="6722"/>
    <x v="3338"/>
    <x v="3"/>
    <x v="20"/>
    <d v="2014-09-25T00:00:00"/>
    <s v="Standard Class"/>
    <s v="DP-13105"/>
    <s v="Dave Poirier"/>
    <x v="1"/>
    <s v="United States"/>
    <s v="Los Angeles"/>
    <x v="1"/>
    <n v="90032"/>
    <x v="1"/>
    <s v="OFF-AR-10000914"/>
    <x v="1"/>
    <x v="6"/>
    <s v="Boston 16765 Mini Stand Up Battery Pencil Sharpener"/>
    <n v="23.32"/>
    <n v="2"/>
    <n v="0"/>
    <n v="6.0632000000000001"/>
  </r>
  <r>
    <n v="6723"/>
    <x v="3338"/>
    <x v="3"/>
    <x v="20"/>
    <d v="2014-09-25T00:00:00"/>
    <s v="Standard Class"/>
    <s v="DP-13105"/>
    <s v="Dave Poirier"/>
    <x v="1"/>
    <s v="United States"/>
    <s v="Los Angeles"/>
    <x v="1"/>
    <n v="90032"/>
    <x v="1"/>
    <s v="OFF-AR-10004956"/>
    <x v="1"/>
    <x v="6"/>
    <s v="Newell 33"/>
    <n v="16.739999999999998"/>
    <n v="3"/>
    <n v="0"/>
    <n v="4.8545999999999996"/>
  </r>
  <r>
    <n v="6724"/>
    <x v="3339"/>
    <x v="3"/>
    <x v="507"/>
    <d v="2014-09-07T00:00:00"/>
    <s v="Second Class"/>
    <s v="VM-21835"/>
    <s v="Vivian Mathis"/>
    <x v="0"/>
    <s v="United States"/>
    <s v="Nashua"/>
    <x v="38"/>
    <n v="3060"/>
    <x v="3"/>
    <s v="OFF-FA-10001843"/>
    <x v="1"/>
    <x v="13"/>
    <s v="Staples"/>
    <n v="14.82"/>
    <n v="6"/>
    <n v="0"/>
    <n v="6.9653999999999998"/>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40000000000002"/>
  </r>
  <r>
    <n v="6728"/>
    <x v="3341"/>
    <x v="3"/>
    <x v="682"/>
    <d v="2014-08-16T00:00:00"/>
    <s v="Second Class"/>
    <s v="SC-20695"/>
    <s v="Steve Chapman"/>
    <x v="1"/>
    <s v="United States"/>
    <s v="Richmond"/>
    <x v="14"/>
    <n v="47374"/>
    <x v="2"/>
    <s v="OFF-PA-10003302"/>
    <x v="1"/>
    <x v="10"/>
    <s v="Xerox 1906"/>
    <n v="177.2"/>
    <n v="5"/>
    <n v="0"/>
    <n v="83.284000000000006"/>
  </r>
  <r>
    <n v="6729"/>
    <x v="3342"/>
    <x v="0"/>
    <x v="254"/>
    <d v="2013-11-10T00:00:00"/>
    <s v="Standard Class"/>
    <s v="MF-17665"/>
    <s v="Maureen Fritzler"/>
    <x v="1"/>
    <s v="United States"/>
    <s v="Miami"/>
    <x v="2"/>
    <n v="33180"/>
    <x v="0"/>
    <s v="FUR-FU-10001889"/>
    <x v="0"/>
    <x v="5"/>
    <s v="Ultra Door Pull Handle"/>
    <n v="50.496000000000002"/>
    <n v="6"/>
    <n v="0.2"/>
    <n v="8.2056000000000004"/>
  </r>
  <r>
    <n v="6730"/>
    <x v="3343"/>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d v="2012-06-20T00:00:00"/>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d v="2012-12-25T00:00:00"/>
    <s v="Standard Class"/>
    <s v="EM-14200"/>
    <s v="Evan Minnotte"/>
    <x v="2"/>
    <s v="United States"/>
    <s v="Miami"/>
    <x v="2"/>
    <n v="33142"/>
    <x v="0"/>
    <s v="OFF-LA-10004093"/>
    <x v="1"/>
    <x v="2"/>
    <s v="Avery 486"/>
    <n v="11.696"/>
    <n v="2"/>
    <n v="0.2"/>
    <n v="3.9474"/>
  </r>
  <r>
    <n v="6736"/>
    <x v="3346"/>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42"/>
    <d v="2013-04-18T00:00:00"/>
    <s v="Standard Class"/>
    <s v="BT-11680"/>
    <s v="Brian Thompson"/>
    <x v="0"/>
    <s v="United States"/>
    <s v="San Francisco"/>
    <x v="1"/>
    <n v="94122"/>
    <x v="1"/>
    <s v="OFF-ST-10001932"/>
    <x v="1"/>
    <x v="4"/>
    <s v="Fellowes Staxonsteel Drawer Files"/>
    <n v="579.51"/>
    <n v="3"/>
    <n v="0"/>
    <n v="81.131399999999999"/>
  </r>
  <r>
    <n v="6738"/>
    <x v="3346"/>
    <x v="0"/>
    <x v="342"/>
    <d v="2013-04-18T00:00:00"/>
    <s v="Standard Class"/>
    <s v="BT-11680"/>
    <s v="Brian Thompson"/>
    <x v="0"/>
    <s v="United States"/>
    <s v="San Francisco"/>
    <x v="1"/>
    <n v="94122"/>
    <x v="1"/>
    <s v="OFF-ST-10000636"/>
    <x v="1"/>
    <x v="4"/>
    <s v="Rogers Profile Extra Capacity Storage Tub"/>
    <n v="150.66"/>
    <n v="9"/>
    <n v="0"/>
    <n v="6.0263999999999998"/>
  </r>
  <r>
    <n v="6739"/>
    <x v="3346"/>
    <x v="0"/>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42"/>
    <d v="2011-05-31T00:00:00"/>
    <s v="Standard Class"/>
    <s v="MM-18055"/>
    <s v="Michelle Moray"/>
    <x v="0"/>
    <s v="United States"/>
    <s v="Chicago"/>
    <x v="10"/>
    <n v="60623"/>
    <x v="2"/>
    <s v="OFF-ST-10001837"/>
    <x v="1"/>
    <x v="4"/>
    <s v="SAFCO Mobile Desk Side File, Wire Frame"/>
    <n v="102.624"/>
    <n v="3"/>
    <n v="0.2"/>
    <n v="7.6967999999999996"/>
  </r>
  <r>
    <n v="6741"/>
    <x v="3347"/>
    <x v="2"/>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91"/>
    <d v="2014-07-12T00:00:00"/>
    <s v="Standard Class"/>
    <s v="PO-18850"/>
    <s v="Patrick O'Brill"/>
    <x v="0"/>
    <s v="United States"/>
    <s v="Los Angeles"/>
    <x v="1"/>
    <n v="90008"/>
    <x v="1"/>
    <s v="FUR-CH-10001146"/>
    <x v="0"/>
    <x v="1"/>
    <s v="Global Task Chair, Black"/>
    <n v="122.136"/>
    <n v="3"/>
    <n v="0.2"/>
    <n v="-13.7403"/>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
  </r>
  <r>
    <n v="6746"/>
    <x v="3350"/>
    <x v="3"/>
    <x v="114"/>
    <d v="2014-06-19T00:00:00"/>
    <s v="Second Class"/>
    <s v="CS-12355"/>
    <s v="Christine Sundaresam"/>
    <x v="0"/>
    <s v="United States"/>
    <s v="Dublin"/>
    <x v="24"/>
    <n v="43017"/>
    <x v="3"/>
    <s v="OFF-AR-10001427"/>
    <x v="1"/>
    <x v="6"/>
    <s v="Newell 330"/>
    <n v="23.92"/>
    <n v="5"/>
    <n v="0.2"/>
    <n v="1.794"/>
  </r>
  <r>
    <n v="6747"/>
    <x v="3351"/>
    <x v="3"/>
    <x v="38"/>
    <d v="2014-11-17T00:00:00"/>
    <s v="First Class"/>
    <s v="KB-16600"/>
    <s v="Ken Brennan"/>
    <x v="1"/>
    <s v="United States"/>
    <s v="New York City"/>
    <x v="15"/>
    <n v="10009"/>
    <x v="3"/>
    <s v="TEC-PH-10004389"/>
    <x v="2"/>
    <x v="7"/>
    <s v="Nokia Lumia 925"/>
    <n v="629.95000000000005"/>
    <n v="5"/>
    <n v="0"/>
    <n v="163.78700000000001"/>
  </r>
  <r>
    <n v="6748"/>
    <x v="3352"/>
    <x v="3"/>
    <x v="157"/>
    <d v="2014-12-16T00:00:00"/>
    <s v="Standard Class"/>
    <s v="AA-10375"/>
    <s v="Allen Armold"/>
    <x v="0"/>
    <s v="United States"/>
    <s v="New York City"/>
    <x v="15"/>
    <n v="10035"/>
    <x v="3"/>
    <s v="OFF-BI-10002498"/>
    <x v="1"/>
    <x v="8"/>
    <s v="Clear Mylar Reinforcing Strips"/>
    <n v="14.95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931"/>
    <d v="2013-07-01T00:00:00"/>
    <s v="Second Class"/>
    <s v="BP-11155"/>
    <s v="Becky Pak"/>
    <x v="0"/>
    <s v="United States"/>
    <s v="Paterson"/>
    <x v="30"/>
    <n v="7501"/>
    <x v="3"/>
    <s v="FUR-CH-10003535"/>
    <x v="0"/>
    <x v="1"/>
    <s v="Global Armless Task Chair, Royal Blue"/>
    <n v="121.96"/>
    <n v="2"/>
    <n v="0"/>
    <n v="20.7332"/>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2000000000001"/>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175"/>
    <d v="2014-09-20T00:00:00"/>
    <s v="Standard Class"/>
    <s v="TC-21145"/>
    <s v="Theresa Coyne"/>
    <x v="1"/>
    <s v="United States"/>
    <s v="Lakewood"/>
    <x v="30"/>
    <n v="8701"/>
    <x v="3"/>
    <s v="FUR-FU-10002445"/>
    <x v="0"/>
    <x v="5"/>
    <s v="DAX Two-Tone Rosewood/Black Document Frame, Desktop, 5 x 7"/>
    <n v="47.4"/>
    <n v="5"/>
    <n v="0"/>
    <n v="18.96"/>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4"/>
    <n v="6"/>
    <n v="0"/>
    <n v="102.9444"/>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693"/>
    <d v="2014-04-25T00:00:00"/>
    <s v="Standard Class"/>
    <s v="SJ-20215"/>
    <s v="Sarah Jordon"/>
    <x v="0"/>
    <s v="United States"/>
    <s v="Chicago"/>
    <x v="10"/>
    <n v="60653"/>
    <x v="2"/>
    <s v="OFF-AR-10001683"/>
    <x v="1"/>
    <x v="6"/>
    <s v="Lumber Crayons"/>
    <n v="15.76"/>
    <n v="2"/>
    <n v="0.2"/>
    <n v="3.5459999999999998"/>
  </r>
  <r>
    <n v="6768"/>
    <x v="3359"/>
    <x v="3"/>
    <x v="693"/>
    <d v="2014-04-25T00:00:00"/>
    <s v="Standard Class"/>
    <s v="SJ-20215"/>
    <s v="Sarah Jordon"/>
    <x v="0"/>
    <s v="United States"/>
    <s v="Chicago"/>
    <x v="10"/>
    <n v="60653"/>
    <x v="2"/>
    <s v="FUR-FU-10002456"/>
    <x v="0"/>
    <x v="5"/>
    <s v="Master Caster Door Stop, Large Neon Orange"/>
    <n v="14.56"/>
    <n v="5"/>
    <n v="0.6"/>
    <n v="-6.1879999999999997"/>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d v="2014-07-29T00:00:00"/>
    <s v="Second Class"/>
    <s v="JC-15775"/>
    <s v="John Castell"/>
    <x v="0"/>
    <s v="United States"/>
    <s v="Philadelphia"/>
    <x v="9"/>
    <n v="19143"/>
    <x v="3"/>
    <s v="FUR-FU-10000732"/>
    <x v="0"/>
    <x v="5"/>
    <s v="Eldon 200 Class Desk Accessories"/>
    <n v="20.096"/>
    <n v="4"/>
    <n v="0.2"/>
    <n v="3.0144000000000002"/>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800"/>
    <d v="2014-07-29T00:00:00"/>
    <s v="Second Class"/>
    <s v="JC-15775"/>
    <s v="John Castell"/>
    <x v="0"/>
    <s v="United States"/>
    <s v="Philadelphia"/>
    <x v="9"/>
    <n v="19143"/>
    <x v="3"/>
    <s v="OFF-PA-10004100"/>
    <x v="1"/>
    <x v="10"/>
    <s v="Xerox 216"/>
    <n v="20.736000000000001"/>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3"/>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
  </r>
  <r>
    <n v="6793"/>
    <x v="3373"/>
    <x v="2"/>
    <x v="860"/>
    <d v="2011-08-18T00:00:00"/>
    <s v="First Class"/>
    <s v="CS-12355"/>
    <s v="Christine Sundaresam"/>
    <x v="0"/>
    <s v="United States"/>
    <s v="Fairfield"/>
    <x v="29"/>
    <n v="6824"/>
    <x v="3"/>
    <s v="OFF-BI-10001989"/>
    <x v="1"/>
    <x v="8"/>
    <s v="Premium Transparent Presentation Covers by GBC"/>
    <n v="62.94"/>
    <n v="3"/>
    <n v="0"/>
    <n v="30.211200000000002"/>
  </r>
  <r>
    <n v="6794"/>
    <x v="3374"/>
    <x v="1"/>
    <x v="547"/>
    <d v="2012-11-20T00:00:00"/>
    <s v="Standard Class"/>
    <s v="MC-17605"/>
    <s v="Matt Connell"/>
    <x v="1"/>
    <s v="United States"/>
    <s v="Chicago"/>
    <x v="10"/>
    <n v="60610"/>
    <x v="2"/>
    <s v="OFF-ST-10000344"/>
    <x v="1"/>
    <x v="4"/>
    <s v="Neat Ideas Personal Hanging Folder Files, Black"/>
    <n v="21.488"/>
    <n v="2"/>
    <n v="0.2"/>
    <n v="1.6115999999999999"/>
  </r>
  <r>
    <n v="6795"/>
    <x v="3374"/>
    <x v="1"/>
    <x v="547"/>
    <d v="2012-11-20T00:00:00"/>
    <s v="Standard Class"/>
    <s v="MC-17605"/>
    <s v="Matt Connell"/>
    <x v="1"/>
    <s v="United States"/>
    <s v="Chicago"/>
    <x v="10"/>
    <n v="60610"/>
    <x v="2"/>
    <s v="TEC-PH-10001051"/>
    <x v="2"/>
    <x v="7"/>
    <s v="HTC One"/>
    <n v="239.976"/>
    <n v="3"/>
    <n v="0.2"/>
    <n v="26.997299999999999"/>
  </r>
  <r>
    <n v="6796"/>
    <x v="3374"/>
    <x v="1"/>
    <x v="547"/>
    <d v="2012-11-20T00:00:00"/>
    <s v="Standard Class"/>
    <s v="MC-17605"/>
    <s v="Matt Connell"/>
    <x v="1"/>
    <s v="United States"/>
    <s v="Chicago"/>
    <x v="10"/>
    <n v="60610"/>
    <x v="2"/>
    <s v="FUR-FU-10001215"/>
    <x v="0"/>
    <x v="5"/>
    <s v="Howard Miller 11-1/2&quot; Diameter Brentwood Wall Clock"/>
    <n v="34.503999999999998"/>
    <n v="2"/>
    <n v="0.6"/>
    <n v="-15.5268"/>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8"/>
    <n v="1"/>
    <n v="0.8"/>
    <n v="-6.0768000000000004"/>
  </r>
  <r>
    <n v="6799"/>
    <x v="3375"/>
    <x v="1"/>
    <x v="767"/>
    <d v="2012-08-25T00:00:00"/>
    <s v="Same Day"/>
    <s v="MC-18100"/>
    <s v="Mick Crebagga"/>
    <x v="0"/>
    <s v="United States"/>
    <s v="Houston"/>
    <x v="5"/>
    <n v="77041"/>
    <x v="2"/>
    <s v="FUR-FU-10002240"/>
    <x v="0"/>
    <x v="5"/>
    <s v="Nu-Dell EZ-Mount Plastic Wall Frames"/>
    <n v="7.88"/>
    <n v="5"/>
    <n v="0.6"/>
    <n v="-3.94"/>
  </r>
  <r>
    <n v="6800"/>
    <x v="3376"/>
    <x v="0"/>
    <x v="591"/>
    <d v="2014-01-02T00:00:00"/>
    <s v="Standard Class"/>
    <s v="LW-16825"/>
    <s v="Laurel Workman"/>
    <x v="1"/>
    <s v="United States"/>
    <s v="Phoenix"/>
    <x v="16"/>
    <n v="85023"/>
    <x v="1"/>
    <s v="FUR-TA-10002607"/>
    <x v="0"/>
    <x v="3"/>
    <s v="KI Conference Tables"/>
    <n v="35.445"/>
    <n v="1"/>
    <n v="0.5"/>
    <n v="-24.102599999999999"/>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
    <n v="3"/>
    <n v="0.2"/>
    <n v="-7.8959999999999999"/>
  </r>
  <r>
    <n v="6803"/>
    <x v="3376"/>
    <x v="0"/>
    <x v="591"/>
    <d v="2014-01-02T00:00:00"/>
    <s v="Standard Class"/>
    <s v="LW-16825"/>
    <s v="Laurel Workman"/>
    <x v="1"/>
    <s v="United States"/>
    <s v="Phoenix"/>
    <x v="16"/>
    <n v="85023"/>
    <x v="1"/>
    <s v="TEC-AC-10004353"/>
    <x v="2"/>
    <x v="11"/>
    <s v="Hypercom P1300 Pinpad"/>
    <n v="100.8"/>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96"/>
  </r>
  <r>
    <n v="6805"/>
    <x v="3377"/>
    <x v="2"/>
    <x v="1082"/>
    <d v="2011-10-06T00:00:00"/>
    <s v="First Class"/>
    <s v="KH-16510"/>
    <s v="Keith Herrera"/>
    <x v="0"/>
    <s v="United States"/>
    <s v="Pomona"/>
    <x v="1"/>
    <n v="91767"/>
    <x v="1"/>
    <s v="TEC-AC-10002800"/>
    <x v="2"/>
    <x v="11"/>
    <s v="Plantronics Audio 478 Stereo USB Headset"/>
    <n v="99.98"/>
    <n v="2"/>
    <n v="0"/>
    <n v="34.993000000000002"/>
  </r>
  <r>
    <n v="6806"/>
    <x v="3378"/>
    <x v="2"/>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53"/>
    <d v="2014-12-30T00:00:00"/>
    <s v="Standard Class"/>
    <s v="GD-14590"/>
    <s v="Giulietta Dortch"/>
    <x v="1"/>
    <s v="United States"/>
    <s v="Everett"/>
    <x v="4"/>
    <n v="98208"/>
    <x v="1"/>
    <s v="OFF-BI-10003314"/>
    <x v="1"/>
    <x v="8"/>
    <s v="Tuff Stuff Recycled Round Ring Binders"/>
    <n v="3.8559999999999999"/>
    <n v="1"/>
    <n v="0.2"/>
    <n v="1.3977999999999999"/>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4-05T00:00:00"/>
    <s v="Standard Class"/>
    <s v="EB-13705"/>
    <s v="Ed Braxton"/>
    <x v="1"/>
    <s v="United States"/>
    <s v="Houston"/>
    <x v="5"/>
    <n v="77095"/>
    <x v="2"/>
    <s v="FUR-FU-10001085"/>
    <x v="0"/>
    <x v="5"/>
    <s v="3M Polarizing Light Filter Sleeves"/>
    <n v="22.38"/>
    <n v="3"/>
    <n v="0.6"/>
    <n v="-7.8330000000000002"/>
  </r>
  <r>
    <n v="6810"/>
    <x v="3381"/>
    <x v="3"/>
    <x v="32"/>
    <d v="2014-09-16T00:00:00"/>
    <s v="First Class"/>
    <s v="PS-18760"/>
    <s v="Pamela Stobb"/>
    <x v="0"/>
    <s v="United States"/>
    <s v="Philadelphia"/>
    <x v="9"/>
    <n v="19140"/>
    <x v="3"/>
    <s v="OFF-BI-10000301"/>
    <x v="1"/>
    <x v="8"/>
    <s v="GBC Instant Report Kit"/>
    <n v="3.8820000000000001"/>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32"/>
    <d v="2014-09-16T00:00:00"/>
    <s v="First Class"/>
    <s v="PS-18760"/>
    <s v="Pamela Stobb"/>
    <x v="0"/>
    <s v="United States"/>
    <s v="Philadelphia"/>
    <x v="9"/>
    <n v="19140"/>
    <x v="3"/>
    <s v="FUR-CH-10002372"/>
    <x v="0"/>
    <x v="1"/>
    <s v="Office Star - Ergonomically Designed Knee Chair"/>
    <n v="113.372"/>
    <n v="2"/>
    <n v="0.3"/>
    <n v="-29.152799999999999"/>
  </r>
  <r>
    <n v="6813"/>
    <x v="3381"/>
    <x v="3"/>
    <x v="32"/>
    <d v="2014-09-16T00:00:00"/>
    <s v="First Class"/>
    <s v="PS-18760"/>
    <s v="Pamela Stobb"/>
    <x v="0"/>
    <s v="United States"/>
    <s v="Philadelphia"/>
    <x v="9"/>
    <n v="19140"/>
    <x v="3"/>
    <s v="OFF-BI-10003707"/>
    <x v="1"/>
    <x v="8"/>
    <s v="Aluminum Screw Posts"/>
    <n v="18.312000000000001"/>
    <n v="4"/>
    <n v="0.7"/>
    <n v="-12.208"/>
  </r>
  <r>
    <n v="6814"/>
    <x v="3381"/>
    <x v="3"/>
    <x v="32"/>
    <d v="2014-09-16T00:00:00"/>
    <s v="First Class"/>
    <s v="PS-18760"/>
    <s v="Pamela Stobb"/>
    <x v="0"/>
    <s v="United States"/>
    <s v="Philadelphia"/>
    <x v="9"/>
    <n v="19140"/>
    <x v="3"/>
    <s v="FUR-FU-10001057"/>
    <x v="0"/>
    <x v="5"/>
    <s v="Tensor Track Tree Floor Lamp"/>
    <n v="127.93600000000001"/>
    <n v="8"/>
    <n v="0.2"/>
    <n v="4.7976000000000001"/>
  </r>
  <r>
    <n v="6815"/>
    <x v="3381"/>
    <x v="3"/>
    <x v="32"/>
    <d v="2014-09-16T00:00:00"/>
    <s v="First Class"/>
    <s v="PS-18760"/>
    <s v="Pamela Stobb"/>
    <x v="0"/>
    <s v="United States"/>
    <s v="Philadelphia"/>
    <x v="9"/>
    <n v="19140"/>
    <x v="3"/>
    <s v="TEC-MA-10001681"/>
    <x v="2"/>
    <x v="15"/>
    <s v="Lexmark MarkNet N8150 Wireless Print Server"/>
    <n v="241.17"/>
    <n v="2"/>
    <n v="0.7"/>
    <n v="-168.81899999999999"/>
  </r>
  <r>
    <n v="6816"/>
    <x v="3382"/>
    <x v="2"/>
    <x v="1103"/>
    <d v="2011-06-21T00:00:00"/>
    <s v="Standard Class"/>
    <s v="GH-14425"/>
    <s v="Gary Hwang"/>
    <x v="0"/>
    <s v="United States"/>
    <s v="Seattle"/>
    <x v="4"/>
    <n v="98105"/>
    <x v="1"/>
    <s v="FUR-FU-10003981"/>
    <x v="0"/>
    <x v="5"/>
    <s v="Eldon Wave Desk Accessories"/>
    <n v="6.24"/>
    <n v="3"/>
    <n v="0"/>
    <n v="2.6208"/>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2000000001"/>
  </r>
  <r>
    <n v="6819"/>
    <x v="3383"/>
    <x v="3"/>
    <x v="116"/>
    <d v="2015-01-02T00:00:00"/>
    <s v="Standard Class"/>
    <s v="LO-17170"/>
    <s v="Lori Olson"/>
    <x v="1"/>
    <s v="United States"/>
    <s v="Peoria"/>
    <x v="10"/>
    <n v="61604"/>
    <x v="2"/>
    <s v="OFF-BI-10003784"/>
    <x v="1"/>
    <x v="8"/>
    <s v="Computer Printout Index Tabs"/>
    <n v="1.68"/>
    <n v="5"/>
    <n v="0.8"/>
    <n v="-2.6880000000000002"/>
  </r>
  <r>
    <n v="6820"/>
    <x v="3383"/>
    <x v="3"/>
    <x v="116"/>
    <d v="2015-01-02T00:00:00"/>
    <s v="Standard Class"/>
    <s v="LO-17170"/>
    <s v="Lori Olson"/>
    <x v="1"/>
    <s v="United States"/>
    <s v="Peoria"/>
    <x v="10"/>
    <n v="61604"/>
    <x v="2"/>
    <s v="FUR-FU-10004586"/>
    <x v="0"/>
    <x v="5"/>
    <s v="G.E. Longer-Life Indoor Recessed Floodlight Bulbs"/>
    <n v="7.968"/>
    <n v="3"/>
    <n v="0.6"/>
    <n v="-2.3904000000000001"/>
  </r>
  <r>
    <n v="6821"/>
    <x v="3383"/>
    <x v="3"/>
    <x v="116"/>
    <d v="2015-01-02T00:00:00"/>
    <s v="Standard Class"/>
    <s v="LO-17170"/>
    <s v="Lori Olson"/>
    <x v="1"/>
    <s v="United States"/>
    <s v="Peoria"/>
    <x v="10"/>
    <n v="61604"/>
    <x v="2"/>
    <s v="FUR-CH-10004698"/>
    <x v="0"/>
    <x v="1"/>
    <s v="Padded Folding Chairs, Black, 4/Carton"/>
    <n v="113.372"/>
    <n v="2"/>
    <n v="0.3"/>
    <n v="-3.2391999999999999"/>
  </r>
  <r>
    <n v="6822"/>
    <x v="3383"/>
    <x v="3"/>
    <x v="116"/>
    <d v="2015-01-02T00:00:00"/>
    <s v="Standard Class"/>
    <s v="LO-17170"/>
    <s v="Lori Olson"/>
    <x v="1"/>
    <s v="United States"/>
    <s v="Peoria"/>
    <x v="10"/>
    <n v="61604"/>
    <x v="2"/>
    <s v="FUR-FU-10001935"/>
    <x v="0"/>
    <x v="5"/>
    <s v="3M Hangers With Command Adhesive"/>
    <n v="2.96"/>
    <n v="2"/>
    <n v="0.6"/>
    <n v="-1.4059999999999999"/>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7"/>
    <n v="3"/>
    <n v="0"/>
    <n v="53.451900000000002"/>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d v="2013-11-25T00:00:00"/>
    <s v="Standard Class"/>
    <s v="BM-11575"/>
    <s v="Brendan Murry"/>
    <x v="1"/>
    <s v="United States"/>
    <s v="Montebello"/>
    <x v="1"/>
    <n v="90640"/>
    <x v="1"/>
    <s v="TEC-AC-10004803"/>
    <x v="2"/>
    <x v="11"/>
    <s v="Sony Micro Vault Click 4 GB USB 2.0 Flash Drive"/>
    <n v="27.88"/>
    <n v="2"/>
    <n v="0"/>
    <n v="3.9032"/>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2"/>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02-10T00:00:00"/>
    <s v="Standard Class"/>
    <s v="FC-14335"/>
    <s v="Fred Chung"/>
    <x v="1"/>
    <s v="United States"/>
    <s v="Torrance"/>
    <x v="1"/>
    <n v="90503"/>
    <x v="1"/>
    <s v="TEC-PH-10003505"/>
    <x v="2"/>
    <x v="7"/>
    <s v="Geemarc AmpliPOWER60"/>
    <n v="371.2"/>
    <n v="5"/>
    <n v="0.2"/>
    <n v="41.76"/>
  </r>
  <r>
    <n v="6841"/>
    <x v="3395"/>
    <x v="1"/>
    <x v="401"/>
    <d v="2012-12-07T00:00:00"/>
    <s v="First Class"/>
    <s v="MP-18175"/>
    <s v="Mike Pelletier"/>
    <x v="2"/>
    <s v="United States"/>
    <s v="Troy"/>
    <x v="24"/>
    <n v="45373"/>
    <x v="3"/>
    <s v="OFF-BI-10002852"/>
    <x v="1"/>
    <x v="8"/>
    <s v="Ibico Standard Transparent Covers"/>
    <n v="14.832000000000001"/>
    <n v="3"/>
    <n v="0.7"/>
    <n v="-10.382400000000001"/>
  </r>
  <r>
    <n v="6842"/>
    <x v="3396"/>
    <x v="0"/>
    <x v="126"/>
    <d v="2013-09-18T00:00:00"/>
    <s v="Standard Class"/>
    <s v="AJ-10795"/>
    <s v="Anthony Johnson"/>
    <x v="1"/>
    <s v="United States"/>
    <s v="Springfield"/>
    <x v="17"/>
    <n v="22153"/>
    <x v="0"/>
    <s v="TEC-AC-10004877"/>
    <x v="2"/>
    <x v="11"/>
    <s v="Imation 30456 USB Flash Drive 8GB"/>
    <n v="20.7"/>
    <n v="3"/>
    <n v="0"/>
    <n v="1.6559999999999999"/>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900000000000005"/>
  </r>
  <r>
    <n v="6845"/>
    <x v="3396"/>
    <x v="0"/>
    <x v="126"/>
    <d v="2013-09-18T00:00:00"/>
    <s v="Standard Class"/>
    <s v="AJ-10795"/>
    <s v="Anthony Johnson"/>
    <x v="1"/>
    <s v="United States"/>
    <s v="Springfield"/>
    <x v="17"/>
    <n v="22153"/>
    <x v="0"/>
    <s v="FUR-CH-10002073"/>
    <x v="0"/>
    <x v="1"/>
    <s v="Hon Olson Stacker Chairs"/>
    <n v="1059.1199999999999"/>
    <n v="4"/>
    <n v="0"/>
    <n v="307.14479999999998"/>
  </r>
  <r>
    <n v="6846"/>
    <x v="3397"/>
    <x v="2"/>
    <x v="522"/>
    <d v="2011-07-12T00:00:00"/>
    <s v="Standard Class"/>
    <s v="BC-11125"/>
    <s v="Becky Castell"/>
    <x v="2"/>
    <s v="United States"/>
    <s v="El Cajon"/>
    <x v="1"/>
    <n v="92020"/>
    <x v="1"/>
    <s v="FUR-CH-10000155"/>
    <x v="0"/>
    <x v="1"/>
    <s v="Global Comet Stacking Armless Chair"/>
    <n v="478.48"/>
    <n v="2"/>
    <n v="0.2"/>
    <n v="47.847999999999999"/>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4999999999998"/>
  </r>
  <r>
    <n v="6849"/>
    <x v="3400"/>
    <x v="0"/>
    <x v="1133"/>
    <d v="2013-06-22T00:00:00"/>
    <s v="First Class"/>
    <s v="BT-11440"/>
    <s v="Bobby Trafton"/>
    <x v="0"/>
    <s v="United States"/>
    <s v="Frankfort"/>
    <x v="10"/>
    <n v="60423"/>
    <x v="2"/>
    <s v="OFF-PA-10003134"/>
    <x v="1"/>
    <x v="10"/>
    <s v="Xerox 1937"/>
    <n v="76.864000000000004"/>
    <n v="2"/>
    <n v="0.2"/>
    <n v="26.9024"/>
  </r>
  <r>
    <n v="6850"/>
    <x v="3401"/>
    <x v="2"/>
    <x v="1017"/>
    <d v="2011-04-25T00:00:00"/>
    <s v="Standard Class"/>
    <s v="BP-11230"/>
    <s v="Benjamin Patterson"/>
    <x v="0"/>
    <s v="United States"/>
    <s v="Los Angeles"/>
    <x v="1"/>
    <n v="90045"/>
    <x v="1"/>
    <s v="FUR-FU-10000409"/>
    <x v="0"/>
    <x v="5"/>
    <s v="GE 4 Foot Flourescent Tube, 40 Watt"/>
    <n v="59.92"/>
    <n v="4"/>
    <n v="0"/>
    <n v="27.563199999999998"/>
  </r>
  <r>
    <n v="6851"/>
    <x v="3402"/>
    <x v="0"/>
    <x v="1134"/>
    <d v="2013-01-12T00:00:00"/>
    <s v="Standard Class"/>
    <s v="JO-15145"/>
    <s v="Jack O'Briant"/>
    <x v="1"/>
    <s v="United States"/>
    <s v="Franklin"/>
    <x v="6"/>
    <n v="53132"/>
    <x v="2"/>
    <s v="FUR-BO-10002545"/>
    <x v="0"/>
    <x v="0"/>
    <s v="Atlantic Metals Mobile 3-Shelf Bookcases, Custom Colors"/>
    <n v="1565.88"/>
    <n v="6"/>
    <n v="0"/>
    <n v="407.12880000000001"/>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
  </r>
  <r>
    <n v="6861"/>
    <x v="3404"/>
    <x v="3"/>
    <x v="827"/>
    <d v="2014-04-23T00:00:00"/>
    <s v="Standard Class"/>
    <s v="PS-18760"/>
    <s v="Pamela Stobb"/>
    <x v="0"/>
    <s v="United States"/>
    <s v="Los Angeles"/>
    <x v="1"/>
    <n v="90008"/>
    <x v="1"/>
    <s v="TEC-AC-10001383"/>
    <x v="2"/>
    <x v="11"/>
    <s v="Logitech Wireless Touch Keyboard K400"/>
    <n v="274.89"/>
    <n v="11"/>
    <n v="0"/>
    <n v="46.731299999999997"/>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
    <n v="3"/>
    <n v="0.2"/>
    <n v="-19.105799999999999"/>
  </r>
  <r>
    <n v="6864"/>
    <x v="3405"/>
    <x v="3"/>
    <x v="96"/>
    <d v="2014-12-09T00:00:00"/>
    <s v="Standard Class"/>
    <s v="MY-17380"/>
    <s v="Maribeth Yedwab"/>
    <x v="1"/>
    <s v="United States"/>
    <s v="San Antonio"/>
    <x v="5"/>
    <n v="78207"/>
    <x v="2"/>
    <s v="OFF-PA-10000520"/>
    <x v="1"/>
    <x v="10"/>
    <s v="Xerox 201"/>
    <n v="10.368"/>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9"/>
  </r>
  <r>
    <n v="6867"/>
    <x v="3406"/>
    <x v="0"/>
    <x v="1036"/>
    <d v="2013-08-29T00:00:00"/>
    <s v="Standard Class"/>
    <s v="SC-20230"/>
    <s v="Scot Coram"/>
    <x v="1"/>
    <s v="United States"/>
    <s v="Los Angeles"/>
    <x v="1"/>
    <n v="90004"/>
    <x v="1"/>
    <s v="TEC-AC-10000844"/>
    <x v="2"/>
    <x v="11"/>
    <s v="Logitech Gaming G510s - Keyboard"/>
    <n v="254.97"/>
    <n v="3"/>
    <n v="0"/>
    <n v="91.789199999999994"/>
  </r>
  <r>
    <n v="6868"/>
    <x v="3406"/>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1036"/>
    <d v="2013-08-29T00:00:00"/>
    <s v="Standard Class"/>
    <s v="SC-20230"/>
    <s v="Scot Coram"/>
    <x v="1"/>
    <s v="United States"/>
    <s v="Los Angeles"/>
    <x v="1"/>
    <n v="90004"/>
    <x v="1"/>
    <s v="FUR-TA-10003569"/>
    <x v="0"/>
    <x v="3"/>
    <s v="Bretford CR8500 Series Meeting Room Furniture"/>
    <n v="2887.056"/>
    <n v="9"/>
    <n v="0.2"/>
    <n v="180.441"/>
  </r>
  <r>
    <n v="6870"/>
    <x v="3406"/>
    <x v="0"/>
    <x v="1036"/>
    <d v="2013-08-29T00:00:00"/>
    <s v="Standard Class"/>
    <s v="SC-20230"/>
    <s v="Scot Coram"/>
    <x v="1"/>
    <s v="United States"/>
    <s v="Los Angeles"/>
    <x v="1"/>
    <n v="90004"/>
    <x v="1"/>
    <s v="OFF-PA-10003848"/>
    <x v="1"/>
    <x v="10"/>
    <s v="Xerox 1997"/>
    <n v="12.96"/>
    <n v="2"/>
    <n v="0"/>
    <n v="6.2207999999999997"/>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
    <n v="3"/>
    <n v="0.2"/>
    <n v="3.8843999999999999"/>
  </r>
  <r>
    <n v="6873"/>
    <x v="3408"/>
    <x v="1"/>
    <x v="1135"/>
    <d v="2012-12-19T00:00:00"/>
    <s v="First Class"/>
    <s v="SG-20080"/>
    <s v="Sandra Glassco"/>
    <x v="0"/>
    <s v="United States"/>
    <s v="Seattle"/>
    <x v="4"/>
    <n v="98105"/>
    <x v="1"/>
    <s v="OFF-PA-10004948"/>
    <x v="1"/>
    <x v="10"/>
    <s v="Xerox 190"/>
    <n v="4.9800000000000004"/>
    <n v="1"/>
    <n v="0"/>
    <n v="2.3405999999999998"/>
  </r>
  <r>
    <n v="6874"/>
    <x v="3409"/>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1136"/>
    <d v="2011-10-22T00:00:00"/>
    <s v="Second Class"/>
    <s v="TB-21520"/>
    <s v="Tracy Blumstein"/>
    <x v="0"/>
    <s v="United States"/>
    <s v="Beaumont"/>
    <x v="5"/>
    <n v="77705"/>
    <x v="2"/>
    <s v="TEC-AC-10001314"/>
    <x v="2"/>
    <x v="11"/>
    <s v="Case Logic 2.4GHz Wireless Keyboard"/>
    <n v="119.976"/>
    <n v="3"/>
    <n v="0.2"/>
    <n v="-17.996400000000001"/>
  </r>
  <r>
    <n v="6876"/>
    <x v="3410"/>
    <x v="0"/>
    <x v="64"/>
    <d v="2013-09-11T00:00:00"/>
    <s v="Standard Class"/>
    <s v="MM-17920"/>
    <s v="Michael Moore"/>
    <x v="0"/>
    <s v="United States"/>
    <s v="Chesapeake"/>
    <x v="17"/>
    <n v="23320"/>
    <x v="0"/>
    <s v="OFF-LA-10004545"/>
    <x v="1"/>
    <x v="2"/>
    <s v="Avery 50"/>
    <n v="25.06"/>
    <n v="2"/>
    <n v="0"/>
    <n v="11.7782"/>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52"/>
    <d v="2012-10-15T00:00:00"/>
    <s v="Same Day"/>
    <s v="CG-12520"/>
    <s v="Claire Gute"/>
    <x v="0"/>
    <s v="United States"/>
    <s v="Dallas"/>
    <x v="5"/>
    <n v="75217"/>
    <x v="2"/>
    <s v="OFF-PA-10003001"/>
    <x v="1"/>
    <x v="10"/>
    <s v="Xerox 1986"/>
    <n v="5.3440000000000003"/>
    <n v="1"/>
    <n v="0.2"/>
    <n v="1.8704000000000001"/>
  </r>
  <r>
    <n v="6880"/>
    <x v="3412"/>
    <x v="1"/>
    <x v="494"/>
    <d v="2012-12-05T00:00:00"/>
    <s v="Second Class"/>
    <s v="TW-21025"/>
    <s v="Tamara Willingham"/>
    <x v="2"/>
    <s v="United States"/>
    <s v="Seattle"/>
    <x v="4"/>
    <n v="98105"/>
    <x v="1"/>
    <s v="FUR-CH-10001215"/>
    <x v="0"/>
    <x v="1"/>
    <s v="Global Troy Executive Leather Low-Back Tilter"/>
    <n v="2003.92"/>
    <n v="5"/>
    <n v="0.2"/>
    <n v="125.245"/>
  </r>
  <r>
    <n v="6881"/>
    <x v="3412"/>
    <x v="1"/>
    <x v="494"/>
    <d v="2012-12-05T00:00:00"/>
    <s v="Second Class"/>
    <s v="TW-21025"/>
    <s v="Tamara Willingham"/>
    <x v="2"/>
    <s v="United States"/>
    <s v="Seattle"/>
    <x v="4"/>
    <n v="98105"/>
    <x v="1"/>
    <s v="OFF-PA-10004255"/>
    <x v="1"/>
    <x v="10"/>
    <s v="Xerox 219"/>
    <n v="32.4"/>
    <n v="5"/>
    <n v="0"/>
    <n v="15.552"/>
  </r>
  <r>
    <n v="6882"/>
    <x v="3412"/>
    <x v="1"/>
    <x v="494"/>
    <d v="2012-12-05T00:00:00"/>
    <s v="Second Class"/>
    <s v="TW-21025"/>
    <s v="Tamara Willingham"/>
    <x v="2"/>
    <s v="United States"/>
    <s v="Seattle"/>
    <x v="4"/>
    <n v="98105"/>
    <x v="1"/>
    <s v="FUR-TA-10001705"/>
    <x v="0"/>
    <x v="3"/>
    <s v="Bush Advantage Collection Round Conference Table"/>
    <n v="1913.4"/>
    <n v="9"/>
    <n v="0"/>
    <n v="401.81400000000002"/>
  </r>
  <r>
    <n v="6883"/>
    <x v="3412"/>
    <x v="1"/>
    <x v="494"/>
    <d v="2012-12-05T00:00:00"/>
    <s v="Second Class"/>
    <s v="TW-21025"/>
    <s v="Tamara Willingham"/>
    <x v="2"/>
    <s v="United States"/>
    <s v="Seattle"/>
    <x v="4"/>
    <n v="98105"/>
    <x v="1"/>
    <s v="OFF-ST-10002554"/>
    <x v="1"/>
    <x v="4"/>
    <s v="Tennsco Industrial Shelving"/>
    <n v="146.72999999999999"/>
    <n v="3"/>
    <n v="0"/>
    <n v="2.9346000000000001"/>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98"/>
  </r>
  <r>
    <n v="6886"/>
    <x v="3414"/>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8"/>
  </r>
  <r>
    <n v="6888"/>
    <x v="3415"/>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4000000000001"/>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d v="2014-09-23T00:00:00"/>
    <s v="Standard Class"/>
    <s v="SS-20140"/>
    <s v="Saphhira Shifley"/>
    <x v="1"/>
    <s v="United States"/>
    <s v="Columbus"/>
    <x v="32"/>
    <n v="31907"/>
    <x v="0"/>
    <s v="OFF-PA-10000673"/>
    <x v="1"/>
    <x v="10"/>
    <s v="Post-it “Important Message” Note Pad, Neon Colors, 50 Sheets/Pad"/>
    <n v="50.96"/>
    <n v="7"/>
    <n v="0"/>
    <n v="24.460799999999999"/>
  </r>
  <r>
    <n v="6892"/>
    <x v="3416"/>
    <x v="3"/>
    <x v="65"/>
    <d v="2014-09-23T00:00:00"/>
    <s v="Standard Class"/>
    <s v="SS-20140"/>
    <s v="Saphhira Shifley"/>
    <x v="1"/>
    <s v="United States"/>
    <s v="Columbus"/>
    <x v="32"/>
    <n v="31907"/>
    <x v="0"/>
    <s v="OFF-AR-10000380"/>
    <x v="1"/>
    <x v="6"/>
    <s v="Hunt PowerHouse Electric Pencil Sharpener, Blue"/>
    <n v="113.94"/>
    <n v="3"/>
    <n v="0"/>
    <n v="34.182000000000002"/>
  </r>
  <r>
    <n v="6893"/>
    <x v="3416"/>
    <x v="3"/>
    <x v="65"/>
    <d v="2014-09-23T00:00:00"/>
    <s v="Standard Class"/>
    <s v="SS-20140"/>
    <s v="Saphhira Shifley"/>
    <x v="1"/>
    <s v="United States"/>
    <s v="Columbus"/>
    <x v="32"/>
    <n v="31907"/>
    <x v="0"/>
    <s v="OFF-PA-10003848"/>
    <x v="1"/>
    <x v="10"/>
    <s v="Xerox 1997"/>
    <n v="25.92"/>
    <n v="4"/>
    <n v="0"/>
    <n v="12.441599999999999"/>
  </r>
  <r>
    <n v="6894"/>
    <x v="3416"/>
    <x v="3"/>
    <x v="65"/>
    <d v="2014-09-23T00:00:00"/>
    <s v="Standard Class"/>
    <s v="SS-20140"/>
    <s v="Saphhira Shifley"/>
    <x v="1"/>
    <s v="United States"/>
    <s v="Columbus"/>
    <x v="32"/>
    <n v="31907"/>
    <x v="0"/>
    <s v="FUR-FU-10002963"/>
    <x v="0"/>
    <x v="5"/>
    <s v="Master Caster Door Stop, Gray"/>
    <n v="20.32"/>
    <n v="4"/>
    <n v="0"/>
    <n v="6.9088000000000003"/>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2000000000001"/>
  </r>
  <r>
    <n v="6897"/>
    <x v="3416"/>
    <x v="3"/>
    <x v="65"/>
    <d v="2014-09-23T00:00:00"/>
    <s v="Standard Class"/>
    <s v="SS-20140"/>
    <s v="Saphhira Shifley"/>
    <x v="1"/>
    <s v="United States"/>
    <s v="Columbus"/>
    <x v="32"/>
    <n v="31907"/>
    <x v="0"/>
    <s v="OFF-PA-10003228"/>
    <x v="1"/>
    <x v="10"/>
    <s v="Xerox 1917"/>
    <n v="244.55"/>
    <n v="5"/>
    <n v="0"/>
    <n v="114.9385"/>
  </r>
  <r>
    <n v="6898"/>
    <x v="3417"/>
    <x v="3"/>
    <x v="238"/>
    <d v="2014-08-26T00:00:00"/>
    <s v="Standard Class"/>
    <s v="CK-12205"/>
    <s v="Chloris Kastensmidt"/>
    <x v="0"/>
    <s v="United States"/>
    <s v="Lakewood"/>
    <x v="24"/>
    <n v="44107"/>
    <x v="3"/>
    <s v="OFF-BI-10004817"/>
    <x v="1"/>
    <x v="8"/>
    <s v="GBC Personal VeloBind Strips"/>
    <n v="10.782"/>
    <n v="3"/>
    <n v="0.7"/>
    <n v="-7.9067999999999996"/>
  </r>
  <r>
    <n v="6899"/>
    <x v="3418"/>
    <x v="1"/>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1138"/>
    <d v="2014-07-25T00:00:00"/>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12-09T00:00:00"/>
    <s v="Second Class"/>
    <s v="BN-11470"/>
    <s v="Brad Norvell"/>
    <x v="1"/>
    <s v="United States"/>
    <s v="Brentwood"/>
    <x v="1"/>
    <n v="94513"/>
    <x v="1"/>
    <s v="OFF-ST-10003221"/>
    <x v="1"/>
    <x v="4"/>
    <s v="Staples"/>
    <n v="10.68"/>
    <n v="1"/>
    <n v="0"/>
    <n v="2.8835999999999999"/>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39999999999"/>
    <n v="2"/>
    <n v="0.2"/>
    <n v="125.19799999999999"/>
  </r>
  <r>
    <n v="6909"/>
    <x v="3425"/>
    <x v="3"/>
    <x v="389"/>
    <d v="2014-12-16T00:00:00"/>
    <s v="Standard Class"/>
    <s v="JE-16165"/>
    <s v="Justin Ellison"/>
    <x v="1"/>
    <s v="United States"/>
    <s v="North Charleston"/>
    <x v="20"/>
    <n v="29406"/>
    <x v="0"/>
    <s v="FUR-FU-10002364"/>
    <x v="0"/>
    <x v="5"/>
    <s v="Eldon Expressions Wood Desk Accessories, Oak"/>
    <n v="14.76"/>
    <n v="2"/>
    <n v="0"/>
    <n v="4.2804000000000002"/>
  </r>
  <r>
    <n v="6910"/>
    <x v="3426"/>
    <x v="2"/>
    <x v="103"/>
    <d v="2011-09-18T00:00:00"/>
    <s v="Second Class"/>
    <s v="LH-16900"/>
    <s v="Lena Hernandez"/>
    <x v="0"/>
    <s v="United States"/>
    <s v="Columbus"/>
    <x v="24"/>
    <n v="43229"/>
    <x v="3"/>
    <s v="OFF-BI-10004022"/>
    <x v="1"/>
    <x v="8"/>
    <s v="Acco Suede Grain Vinyl Round Ring Binder"/>
    <n v="2.5019999999999998"/>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378"/>
    <d v="2014-08-06T00:00:00"/>
    <s v="Second Class"/>
    <s v="EM-13960"/>
    <s v="Eric Murdock"/>
    <x v="0"/>
    <s v="United States"/>
    <s v="San Francisco"/>
    <x v="1"/>
    <n v="94109"/>
    <x v="1"/>
    <s v="OFF-ST-10004340"/>
    <x v="1"/>
    <x v="4"/>
    <s v="Fellowes Mobile File Cart, Black"/>
    <n v="186.54"/>
    <n v="3"/>
    <n v="0"/>
    <n v="50.3658"/>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1091"/>
    <d v="2011-12-29T00:00:00"/>
    <s v="Standard Class"/>
    <s v="NP-18700"/>
    <s v="Nora Preis"/>
    <x v="0"/>
    <s v="United States"/>
    <s v="Chicago"/>
    <x v="10"/>
    <n v="60623"/>
    <x v="2"/>
    <s v="OFF-ST-10000585"/>
    <x v="1"/>
    <x v="4"/>
    <s v="Economy Rollaway Files"/>
    <n v="132.16"/>
    <n v="1"/>
    <n v="0.2"/>
    <n v="9.9120000000000008"/>
  </r>
  <r>
    <n v="6916"/>
    <x v="3431"/>
    <x v="2"/>
    <x v="1091"/>
    <d v="2011-12-29T00:00:00"/>
    <s v="Standard Class"/>
    <s v="NP-18700"/>
    <s v="Nora Preis"/>
    <x v="0"/>
    <s v="United States"/>
    <s v="Chicago"/>
    <x v="10"/>
    <n v="60623"/>
    <x v="2"/>
    <s v="OFF-BI-10002824"/>
    <x v="1"/>
    <x v="8"/>
    <s v="Recycled Easel Ring Binders"/>
    <n v="17.904"/>
    <n v="6"/>
    <n v="0.8"/>
    <n v="-31.332000000000001"/>
  </r>
  <r>
    <n v="6917"/>
    <x v="3431"/>
    <x v="2"/>
    <x v="1091"/>
    <d v="2011-12-29T00:00:00"/>
    <s v="Standard Class"/>
    <s v="NP-18700"/>
    <s v="Nora Preis"/>
    <x v="0"/>
    <s v="United States"/>
    <s v="Chicago"/>
    <x v="10"/>
    <n v="60623"/>
    <x v="2"/>
    <s v="OFF-PA-10001289"/>
    <x v="1"/>
    <x v="10"/>
    <s v="White Computer Printout Paper by Universal"/>
    <n v="124.032"/>
    <n v="4"/>
    <n v="0.2"/>
    <n v="44.96159999999999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d v="2013-04-19T00:00:00"/>
    <s v="Second Class"/>
    <s v="BM-11785"/>
    <s v="Bryan Mills"/>
    <x v="0"/>
    <s v="United States"/>
    <s v="Seattle"/>
    <x v="4"/>
    <n v="98115"/>
    <x v="1"/>
    <s v="OFF-SU-10003567"/>
    <x v="1"/>
    <x v="14"/>
    <s v="Stiletto Hand Letter Openers"/>
    <n v="28.8"/>
    <n v="3"/>
    <n v="0"/>
    <n v="0.86399999999999999"/>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8"/>
  </r>
  <r>
    <n v="6925"/>
    <x v="3438"/>
    <x v="1"/>
    <x v="672"/>
    <d v="2012-12-04T00:00:00"/>
    <s v="Standard Class"/>
    <s v="JL-15235"/>
    <s v="Janet Lee"/>
    <x v="0"/>
    <s v="United States"/>
    <s v="New York City"/>
    <x v="15"/>
    <n v="10035"/>
    <x v="3"/>
    <s v="OFF-PA-10002659"/>
    <x v="1"/>
    <x v="10"/>
    <s v="Avoid Verbal Orders Carbonless Minifold Book"/>
    <n v="23.66"/>
    <n v="7"/>
    <n v="0"/>
    <n v="10.883599999999999"/>
  </r>
  <r>
    <n v="6926"/>
    <x v="3438"/>
    <x v="1"/>
    <x v="672"/>
    <d v="2012-12-04T00:00:00"/>
    <s v="Standard Class"/>
    <s v="JL-15235"/>
    <s v="Janet Lee"/>
    <x v="0"/>
    <s v="United States"/>
    <s v="New York City"/>
    <x v="15"/>
    <n v="10035"/>
    <x v="3"/>
    <s v="FUR-BO-10001608"/>
    <x v="0"/>
    <x v="0"/>
    <s v="Hon Metal Bookcases, Black"/>
    <n v="681.40800000000002"/>
    <n v="12"/>
    <n v="0.2"/>
    <n v="42.588000000000001"/>
  </r>
  <r>
    <n v="6927"/>
    <x v="3439"/>
    <x v="0"/>
    <x v="1062"/>
    <d v="2013-08-04T00:00:00"/>
    <s v="Standard Class"/>
    <s v="KM-16660"/>
    <s v="Khloe Miller"/>
    <x v="0"/>
    <s v="United States"/>
    <s v="Los Angeles"/>
    <x v="1"/>
    <n v="90032"/>
    <x v="1"/>
    <s v="OFF-LA-10000305"/>
    <x v="1"/>
    <x v="2"/>
    <s v="Avery 495"/>
    <n v="18.899999999999999"/>
    <n v="3"/>
    <n v="0"/>
    <n v="8.6940000000000008"/>
  </r>
  <r>
    <n v="6928"/>
    <x v="3440"/>
    <x v="0"/>
    <x v="661"/>
    <d v="2013-06-26T00:00:00"/>
    <s v="Second Class"/>
    <s v="RD-19900"/>
    <s v="Ruben Dartt"/>
    <x v="0"/>
    <s v="United States"/>
    <s v="San Francisco"/>
    <x v="1"/>
    <n v="94109"/>
    <x v="1"/>
    <s v="OFF-ST-10003638"/>
    <x v="1"/>
    <x v="4"/>
    <s v="Mobile Personal File Cube"/>
    <n v="93.68"/>
    <n v="4"/>
    <n v="0"/>
    <n v="25.293600000000001"/>
  </r>
  <r>
    <n v="6929"/>
    <x v="3440"/>
    <x v="0"/>
    <x v="661"/>
    <d v="2013-06-26T00:00:00"/>
    <s v="Second Class"/>
    <s v="RD-19900"/>
    <s v="Ruben Dartt"/>
    <x v="0"/>
    <s v="United States"/>
    <s v="San Francisco"/>
    <x v="1"/>
    <n v="94109"/>
    <x v="1"/>
    <s v="OFF-LA-10001934"/>
    <x v="1"/>
    <x v="2"/>
    <s v="Avery 516"/>
    <n v="21.93"/>
    <n v="3"/>
    <n v="0"/>
    <n v="10.3071"/>
  </r>
  <r>
    <n v="6930"/>
    <x v="3440"/>
    <x v="0"/>
    <x v="661"/>
    <d v="2013-06-26T00:00:00"/>
    <s v="Second Class"/>
    <s v="RD-19900"/>
    <s v="Ruben Dartt"/>
    <x v="0"/>
    <s v="United States"/>
    <s v="San Francisco"/>
    <x v="1"/>
    <n v="94109"/>
    <x v="1"/>
    <s v="TEC-PH-10003012"/>
    <x v="2"/>
    <x v="7"/>
    <s v="Nortel Meridian M3904 Professional Digital phone"/>
    <n v="862.34400000000005"/>
    <n v="7"/>
    <n v="0.2"/>
    <n v="97.0137"/>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4"/>
    <n v="1"/>
    <n v="0.4"/>
    <n v="-2.2490000000000001"/>
  </r>
  <r>
    <n v="6933"/>
    <x v="3441"/>
    <x v="2"/>
    <x v="686"/>
    <d v="2011-07-18T00:00:00"/>
    <s v="Standard Class"/>
    <s v="ST-20530"/>
    <s v="Shui Tom"/>
    <x v="0"/>
    <s v="United States"/>
    <s v="Philadelphia"/>
    <x v="9"/>
    <n v="19140"/>
    <x v="3"/>
    <s v="TEC-PH-10002583"/>
    <x v="2"/>
    <x v="7"/>
    <s v="iOttie HLCRIO102 Car Mount"/>
    <n v="23.988"/>
    <n v="2"/>
    <n v="0.4"/>
    <n v="-13.993"/>
  </r>
  <r>
    <n v="6934"/>
    <x v="3441"/>
    <x v="2"/>
    <x v="686"/>
    <d v="2011-07-18T00:00:00"/>
    <s v="Standard Class"/>
    <s v="ST-20530"/>
    <s v="Shui Tom"/>
    <x v="0"/>
    <s v="United States"/>
    <s v="Philadelphia"/>
    <x v="9"/>
    <n v="19140"/>
    <x v="3"/>
    <s v="FUR-FU-10001057"/>
    <x v="0"/>
    <x v="5"/>
    <s v="Tensor Track Tree Floor Lamp"/>
    <n v="31.984000000000002"/>
    <n v="2"/>
    <n v="0.2"/>
    <n v="1.1994"/>
  </r>
  <r>
    <n v="6935"/>
    <x v="3441"/>
    <x v="2"/>
    <x v="686"/>
    <d v="2011-07-18T00:00:00"/>
    <s v="Standard Class"/>
    <s v="ST-20530"/>
    <s v="Shui Tom"/>
    <x v="0"/>
    <s v="United States"/>
    <s v="Philadelphia"/>
    <x v="9"/>
    <n v="19140"/>
    <x v="3"/>
    <s v="OFF-AR-10001044"/>
    <x v="1"/>
    <x v="6"/>
    <s v="BOSTON Ranger #55 Pencil Sharpener, Black"/>
    <n v="41.584000000000003"/>
    <n v="2"/>
    <n v="0.2"/>
    <n v="4.6782000000000004"/>
  </r>
  <r>
    <n v="6936"/>
    <x v="3442"/>
    <x v="3"/>
    <x v="329"/>
    <d v="2014-12-04T00:00:00"/>
    <s v="Second Class"/>
    <s v="BP-11095"/>
    <s v="Bart Pistole"/>
    <x v="1"/>
    <s v="United States"/>
    <s v="El Paso"/>
    <x v="5"/>
    <n v="79907"/>
    <x v="2"/>
    <s v="TEC-AC-10001767"/>
    <x v="2"/>
    <x v="11"/>
    <s v="SanDisk Ultra 64 GB MicroSDHC Class 10 Memory Card"/>
    <n v="95.975999999999999"/>
    <n v="3"/>
    <n v="0.2"/>
    <n v="-10.7973"/>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3999999999997"/>
    <n v="2"/>
    <n v="0.2"/>
    <n v="11.876799999999999"/>
  </r>
  <r>
    <n v="6939"/>
    <x v="3445"/>
    <x v="0"/>
    <x v="732"/>
    <d v="2013-11-10T00:00:00"/>
    <s v="Standard Class"/>
    <s v="NP-18700"/>
    <s v="Nora Preis"/>
    <x v="0"/>
    <s v="United States"/>
    <s v="Seattle"/>
    <x v="4"/>
    <n v="98105"/>
    <x v="1"/>
    <s v="TEC-AC-10004420"/>
    <x v="2"/>
    <x v="11"/>
    <s v="Cherry 142-key Programmable Keyboard"/>
    <n v="479.72"/>
    <n v="4"/>
    <n v="0"/>
    <n v="52.769199999999998"/>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60000000000007"/>
  </r>
  <r>
    <n v="6942"/>
    <x v="3446"/>
    <x v="3"/>
    <x v="335"/>
    <d v="2014-07-01T00:00:00"/>
    <s v="Standard Class"/>
    <s v="SC-20260"/>
    <s v="Scott Cohen"/>
    <x v="1"/>
    <s v="United States"/>
    <s v="New York City"/>
    <x v="15"/>
    <n v="10009"/>
    <x v="3"/>
    <s v="OFF-ST-10001490"/>
    <x v="1"/>
    <x v="4"/>
    <s v="Hot File 7-Pocket, Floor Stand"/>
    <n v="713.88"/>
    <n v="4"/>
    <n v="0"/>
    <n v="214.16399999999999"/>
  </r>
  <r>
    <n v="6943"/>
    <x v="3446"/>
    <x v="3"/>
    <x v="335"/>
    <d v="2014-07-01T00:00:00"/>
    <s v="Standard Class"/>
    <s v="SC-20260"/>
    <s v="Scott Cohen"/>
    <x v="1"/>
    <s v="United States"/>
    <s v="New York City"/>
    <x v="15"/>
    <n v="10009"/>
    <x v="3"/>
    <s v="OFF-PA-10003790"/>
    <x v="1"/>
    <x v="10"/>
    <s v="Xerox 1991"/>
    <n v="68.52"/>
    <n v="3"/>
    <n v="0"/>
    <n v="31.519200000000001"/>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8000000000003"/>
  </r>
  <r>
    <n v="6946"/>
    <x v="3449"/>
    <x v="0"/>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2"/>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d v="2014-11-20T00:00:00"/>
    <s v="Same Day"/>
    <s v="AP-10720"/>
    <s v="Anne Pryor"/>
    <x v="2"/>
    <s v="United States"/>
    <s v="New York City"/>
    <x v="15"/>
    <n v="10011"/>
    <x v="3"/>
    <s v="FUR-TA-10001676"/>
    <x v="0"/>
    <x v="3"/>
    <s v="Hon 61000 Series Interactive Training Tables"/>
    <n v="79.974000000000004"/>
    <n v="3"/>
    <n v="0.4"/>
    <n v="-29.323799999999999"/>
  </r>
  <r>
    <n v="6952"/>
    <x v="3453"/>
    <x v="1"/>
    <x v="312"/>
    <d v="2012-11-24T00:00:00"/>
    <s v="Standard Class"/>
    <s v="GK-14620"/>
    <s v="Grace Kelly"/>
    <x v="1"/>
    <s v="United States"/>
    <s v="Dallas"/>
    <x v="5"/>
    <n v="75217"/>
    <x v="2"/>
    <s v="TEC-MA-10002790"/>
    <x v="2"/>
    <x v="15"/>
    <s v="NeatDesk Desktop Scanner &amp; Digital Filing System"/>
    <n v="479.988"/>
    <n v="2"/>
    <n v="0.4"/>
    <n v="55.998600000000003"/>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8"/>
  </r>
  <r>
    <n v="6955"/>
    <x v="3454"/>
    <x v="1"/>
    <x v="653"/>
    <d v="2012-10-03T00:00:00"/>
    <s v="First Class"/>
    <s v="HM-14980"/>
    <s v="Henry MacAllister"/>
    <x v="0"/>
    <s v="United States"/>
    <s v="Los Angeles"/>
    <x v="1"/>
    <n v="90008"/>
    <x v="1"/>
    <s v="TEC-PH-10000369"/>
    <x v="2"/>
    <x v="7"/>
    <s v="HTC One Mini"/>
    <n v="503.96"/>
    <n v="5"/>
    <n v="0.2"/>
    <n v="50.396000000000001"/>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8000000000001"/>
  </r>
  <r>
    <n v="6958"/>
    <x v="3456"/>
    <x v="0"/>
    <x v="216"/>
    <d v="2013-07-20T00:00:00"/>
    <s v="Standard Class"/>
    <s v="AR-10570"/>
    <s v="Anemone Ratner"/>
    <x v="0"/>
    <s v="United States"/>
    <s v="Columbus"/>
    <x v="32"/>
    <n v="31907"/>
    <x v="0"/>
    <s v="FUR-FU-10004848"/>
    <x v="0"/>
    <x v="5"/>
    <s v="Howard Miller 13-3/4&quot; Diameter Brushed Chrome Round Wall Clock"/>
    <n v="51.75"/>
    <n v="1"/>
    <n v="0"/>
    <n v="15.525"/>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600000000001"/>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5"/>
    <n v="5"/>
    <n v="0"/>
    <n v="7.7035"/>
  </r>
  <r>
    <n v="6971"/>
    <x v="3462"/>
    <x v="3"/>
    <x v="20"/>
    <d v="2014-09-26T00:00:00"/>
    <s v="Standard Class"/>
    <s v="AB-10105"/>
    <s v="Adrian Barton"/>
    <x v="0"/>
    <s v="United States"/>
    <s v="Phoenix"/>
    <x v="16"/>
    <n v="85023"/>
    <x v="1"/>
    <s v="OFF-ST-10000321"/>
    <x v="1"/>
    <x v="4"/>
    <s v="Akro Stacking Bins"/>
    <n v="12.624000000000001"/>
    <n v="2"/>
    <n v="0.2"/>
    <n v="-2.5247999999999999"/>
  </r>
  <r>
    <n v="6972"/>
    <x v="3462"/>
    <x v="3"/>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20"/>
    <d v="2014-09-26T00:00:00"/>
    <s v="Standard Class"/>
    <s v="AB-10105"/>
    <s v="Adrian Barton"/>
    <x v="0"/>
    <s v="United States"/>
    <s v="Phoenix"/>
    <x v="16"/>
    <n v="85023"/>
    <x v="1"/>
    <s v="TEC-PH-10002415"/>
    <x v="2"/>
    <x v="7"/>
    <s v="Polycom VoiceStation 500 Conference phone"/>
    <n v="471.92"/>
    <n v="2"/>
    <n v="0.2"/>
    <n v="29.495000000000001"/>
  </r>
  <r>
    <n v="6974"/>
    <x v="3462"/>
    <x v="3"/>
    <x v="20"/>
    <d v="2014-09-26T00:00:00"/>
    <s v="Standard Class"/>
    <s v="AB-10105"/>
    <s v="Adrian Barton"/>
    <x v="0"/>
    <s v="United States"/>
    <s v="Phoenix"/>
    <x v="16"/>
    <n v="85023"/>
    <x v="1"/>
    <s v="OFF-BI-10001460"/>
    <x v="1"/>
    <x v="8"/>
    <s v="Plastic Binding Combs"/>
    <n v="18.18"/>
    <n v="4"/>
    <n v="0.7"/>
    <n v="-13.938000000000001"/>
  </r>
  <r>
    <n v="6975"/>
    <x v="3463"/>
    <x v="3"/>
    <x v="175"/>
    <d v="2014-09-20T00:00:00"/>
    <s v="Standard Class"/>
    <s v="CC-12145"/>
    <s v="Charles Crestani"/>
    <x v="0"/>
    <s v="United States"/>
    <s v="Houston"/>
    <x v="5"/>
    <n v="77095"/>
    <x v="2"/>
    <s v="OFF-AR-10002987"/>
    <x v="1"/>
    <x v="6"/>
    <s v="Prismacolor Color Pencil Set"/>
    <n v="31.744"/>
    <n v="2"/>
    <n v="0.2"/>
    <n v="8.3328000000000007"/>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
    <n v="4"/>
    <n v="0.2"/>
    <n v="46.631999999999998"/>
  </r>
  <r>
    <n v="6978"/>
    <x v="3465"/>
    <x v="0"/>
    <x v="881"/>
    <d v="2013-11-29T00:00:00"/>
    <s v="First Class"/>
    <s v="EP-13915"/>
    <s v="Emily Phan"/>
    <x v="0"/>
    <s v="United States"/>
    <s v="Jonesboro"/>
    <x v="36"/>
    <n v="72401"/>
    <x v="0"/>
    <s v="TEC-PH-10002564"/>
    <x v="2"/>
    <x v="7"/>
    <s v="OtterBox Defender Series Case - Samsung Galaxy S4"/>
    <n v="59.98"/>
    <n v="2"/>
    <n v="0"/>
    <n v="17.994"/>
  </r>
  <r>
    <n v="6979"/>
    <x v="3466"/>
    <x v="3"/>
    <x v="920"/>
    <d v="2014-11-30T00:00:00"/>
    <s v="Second Class"/>
    <s v="DL-13315"/>
    <s v="Delfina Latchford"/>
    <x v="0"/>
    <s v="United States"/>
    <s v="Atlanta"/>
    <x v="32"/>
    <n v="30318"/>
    <x v="0"/>
    <s v="OFF-PA-10003724"/>
    <x v="1"/>
    <x v="10"/>
    <s v="Wirebound Message Book, 4 per Page"/>
    <n v="48.87"/>
    <n v="9"/>
    <n v="0"/>
    <n v="23.946300000000001"/>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6000000000001"/>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2000000000006"/>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5"/>
  </r>
  <r>
    <n v="6990"/>
    <x v="3471"/>
    <x v="3"/>
    <x v="157"/>
    <d v="2014-12-14T00:00:00"/>
    <s v="First Class"/>
    <s v="DK-13375"/>
    <s v="Dennis Kane"/>
    <x v="0"/>
    <s v="United States"/>
    <s v="Abilene"/>
    <x v="5"/>
    <n v="79605"/>
    <x v="2"/>
    <s v="OFF-AP-10001634"/>
    <x v="1"/>
    <x v="9"/>
    <s v="Hoover Commercial Lightweight Upright Vacuum"/>
    <n v="1.3919999999999999"/>
    <n v="2"/>
    <n v="0.8"/>
    <n v="-3.7584"/>
  </r>
  <r>
    <n v="6991"/>
    <x v="3472"/>
    <x v="1"/>
    <x v="627"/>
    <d v="2012-11-13T00:00:00"/>
    <s v="Second Class"/>
    <s v="RH-19600"/>
    <s v="Rob Haberlin"/>
    <x v="0"/>
    <s v="United States"/>
    <s v="Hampton"/>
    <x v="17"/>
    <n v="23666"/>
    <x v="0"/>
    <s v="OFF-AP-10003266"/>
    <x v="1"/>
    <x v="9"/>
    <s v="Holmes Replacement Filter for HEPA Air Cleaner, Large Room"/>
    <n v="44.43"/>
    <n v="3"/>
    <n v="0"/>
    <n v="18.660599999999999"/>
  </r>
  <r>
    <n v="6992"/>
    <x v="3472"/>
    <x v="1"/>
    <x v="627"/>
    <d v="2012-11-13T00:00:00"/>
    <s v="Second Class"/>
    <s v="RH-19600"/>
    <s v="Rob Haberlin"/>
    <x v="0"/>
    <s v="United States"/>
    <s v="Hampton"/>
    <x v="17"/>
    <n v="23666"/>
    <x v="0"/>
    <s v="TEC-PH-10002890"/>
    <x v="2"/>
    <x v="7"/>
    <s v="AT&amp;T 17929 Lendline Telephone"/>
    <n v="226.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6"/>
    <n v="7"/>
    <n v="0"/>
    <n v="79.757999999999996"/>
  </r>
  <r>
    <n v="6995"/>
    <x v="3472"/>
    <x v="1"/>
    <x v="627"/>
    <d v="2012-11-13T00:00:00"/>
    <s v="Second Class"/>
    <s v="RH-19600"/>
    <s v="Rob Haberlin"/>
    <x v="0"/>
    <s v="United States"/>
    <s v="Hampton"/>
    <x v="17"/>
    <n v="23666"/>
    <x v="0"/>
    <s v="OFF-AR-10000122"/>
    <x v="1"/>
    <x v="6"/>
    <s v="Newell 314"/>
    <n v="27.9"/>
    <n v="5"/>
    <n v="0"/>
    <n v="6.9749999999999996"/>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4"/>
    <n v="4"/>
    <n v="0.8"/>
    <n v="-22.143999999999998"/>
  </r>
  <r>
    <n v="6998"/>
    <x v="3474"/>
    <x v="3"/>
    <x v="331"/>
    <d v="2014-12-26T00:00:00"/>
    <s v="Second Class"/>
    <s v="JB-15400"/>
    <s v="Jennifer Braxton"/>
    <x v="1"/>
    <s v="United States"/>
    <s v="Rockford"/>
    <x v="10"/>
    <n v="61107"/>
    <x v="2"/>
    <s v="OFF-PA-10004475"/>
    <x v="1"/>
    <x v="10"/>
    <s v="Xerox 1940"/>
    <n v="175.87200000000001"/>
    <n v="4"/>
    <n v="0.2"/>
    <n v="63.753599999999999"/>
  </r>
  <r>
    <n v="6999"/>
    <x v="3475"/>
    <x v="0"/>
    <x v="1142"/>
    <d v="2013-09-23T00:00:00"/>
    <s v="Standard Class"/>
    <s v="BC-11125"/>
    <s v="Becky Castell"/>
    <x v="2"/>
    <s v="United States"/>
    <s v="Laguna Niguel"/>
    <x v="1"/>
    <n v="92677"/>
    <x v="1"/>
    <s v="OFF-PA-10002195"/>
    <x v="1"/>
    <x v="10"/>
    <s v="Xerox 1966"/>
    <n v="12.96"/>
    <n v="2"/>
    <n v="0"/>
    <n v="6.3503999999999996"/>
  </r>
  <r>
    <n v="7000"/>
    <x v="3476"/>
    <x v="3"/>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1143"/>
    <d v="2014-05-30T00:00:00"/>
    <s v="First Class"/>
    <s v="KC-16675"/>
    <s v="Kimberly Carter"/>
    <x v="1"/>
    <s v="United States"/>
    <s v="Louisville"/>
    <x v="0"/>
    <n v="40214"/>
    <x v="0"/>
    <s v="OFF-SU-10004498"/>
    <x v="1"/>
    <x v="14"/>
    <s v="Martin-Yale Premier Letter Opener"/>
    <n v="25.76"/>
    <n v="2"/>
    <n v="0"/>
    <n v="0.77280000000000004"/>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710"/>
    <d v="2011-08-21T00:00:00"/>
    <s v="Second Class"/>
    <s v="DW-13195"/>
    <s v="David Wiener"/>
    <x v="1"/>
    <s v="United States"/>
    <s v="Los Angeles"/>
    <x v="1"/>
    <n v="90045"/>
    <x v="1"/>
    <s v="OFF-BI-10000632"/>
    <x v="1"/>
    <x v="8"/>
    <s v="Satellite Sectional Post Binders"/>
    <n v="69.456000000000003"/>
    <n v="2"/>
    <n v="0.2"/>
    <n v="22.5732"/>
  </r>
  <r>
    <n v="7005"/>
    <x v="3479"/>
    <x v="2"/>
    <x v="851"/>
    <d v="2011-12-28T00:00:00"/>
    <s v="Standard Class"/>
    <s v="ME-18010"/>
    <s v="Michelle Ellison"/>
    <x v="1"/>
    <s v="United States"/>
    <s v="Port Arthur"/>
    <x v="5"/>
    <n v="77642"/>
    <x v="2"/>
    <s v="OFF-PA-10000223"/>
    <x v="1"/>
    <x v="10"/>
    <s v="Xerox 2000"/>
    <n v="5.1840000000000002"/>
    <n v="1"/>
    <n v="0.2"/>
    <n v="1.8144"/>
  </r>
  <r>
    <n v="7006"/>
    <x v="3480"/>
    <x v="1"/>
    <x v="549"/>
    <d v="2012-11-05T00:00:00"/>
    <s v="Standard Class"/>
    <s v="JF-15490"/>
    <s v="Jeremy Farry"/>
    <x v="0"/>
    <s v="United States"/>
    <s v="New York City"/>
    <x v="15"/>
    <n v="10009"/>
    <x v="3"/>
    <s v="FUR-CH-10001545"/>
    <x v="0"/>
    <x v="1"/>
    <s v="Hon Comfortask Task/Swivel Chairs"/>
    <n v="205.16399999999999"/>
    <n v="2"/>
    <n v="0.1"/>
    <n v="13.6776"/>
  </r>
  <r>
    <n v="7007"/>
    <x v="3481"/>
    <x v="2"/>
    <x v="534"/>
    <d v="2011-12-21T00:00:00"/>
    <s v="Standard Class"/>
    <s v="SP-20860"/>
    <s v="Sung Pak"/>
    <x v="1"/>
    <s v="United States"/>
    <s v="Chicago"/>
    <x v="10"/>
    <n v="60623"/>
    <x v="2"/>
    <s v="FUR-FU-10001546"/>
    <x v="0"/>
    <x v="5"/>
    <s v="Dana Swing-Arm Lamps"/>
    <n v="8.5440000000000005"/>
    <n v="2"/>
    <n v="0.6"/>
    <n v="-7.476"/>
  </r>
  <r>
    <n v="7008"/>
    <x v="3482"/>
    <x v="1"/>
    <x v="291"/>
    <d v="2012-08-25T00:00:00"/>
    <s v="Standard Class"/>
    <s v="KN-16390"/>
    <s v="Katherine Nockton"/>
    <x v="1"/>
    <s v="United States"/>
    <s v="Springfield"/>
    <x v="24"/>
    <n v="45503"/>
    <x v="3"/>
    <s v="OFF-BI-10001098"/>
    <x v="1"/>
    <x v="8"/>
    <s v="Acco D-Ring Binder w/DublLock"/>
    <n v="12.827999999999999"/>
    <n v="2"/>
    <n v="0.7"/>
    <n v="-8.9795999999999996"/>
  </r>
  <r>
    <n v="7009"/>
    <x v="3482"/>
    <x v="1"/>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
  </r>
  <r>
    <n v="7013"/>
    <x v="3483"/>
    <x v="2"/>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1"/>
  </r>
  <r>
    <n v="7017"/>
    <x v="3485"/>
    <x v="2"/>
    <x v="518"/>
    <d v="2011-03-13T00:00:00"/>
    <s v="Second Class"/>
    <s v="FM-14215"/>
    <s v="Filia McAdams"/>
    <x v="1"/>
    <s v="United States"/>
    <s v="Richmond"/>
    <x v="0"/>
    <n v="40475"/>
    <x v="0"/>
    <s v="TEC-PH-10000984"/>
    <x v="2"/>
    <x v="7"/>
    <s v="Panasonic KX-TG9471B"/>
    <n v="587.97"/>
    <n v="3"/>
    <n v="0"/>
    <n v="164.63159999999999"/>
  </r>
  <r>
    <n v="7018"/>
    <x v="3485"/>
    <x v="2"/>
    <x v="518"/>
    <d v="2011-03-13T00:00:00"/>
    <s v="Second Class"/>
    <s v="FM-14215"/>
    <s v="Filia McAdams"/>
    <x v="1"/>
    <s v="United States"/>
    <s v="Richmond"/>
    <x v="0"/>
    <n v="40475"/>
    <x v="0"/>
    <s v="OFF-PA-10000213"/>
    <x v="1"/>
    <x v="10"/>
    <s v="Xerox 198"/>
    <n v="14.94"/>
    <n v="3"/>
    <n v="0"/>
    <n v="7.0217999999999998"/>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
    <n v="3"/>
    <n v="0.2"/>
    <n v="5.4432"/>
  </r>
  <r>
    <n v="7021"/>
    <x v="3487"/>
    <x v="2"/>
    <x v="709"/>
    <d v="2011-08-27T00:00:00"/>
    <s v="Standard Class"/>
    <s v="AP-10915"/>
    <s v="Arthur Prichep"/>
    <x v="0"/>
    <s v="United States"/>
    <s v="Denver"/>
    <x v="22"/>
    <n v="80219"/>
    <x v="1"/>
    <s v="OFF-SU-10004661"/>
    <x v="1"/>
    <x v="14"/>
    <s v="Acme Titanium Bonded Scissors"/>
    <n v="6.8"/>
    <n v="1"/>
    <n v="0.2"/>
    <n v="0.51"/>
  </r>
  <r>
    <n v="7022"/>
    <x v="3487"/>
    <x v="2"/>
    <x v="709"/>
    <d v="2011-08-27T00:00:00"/>
    <s v="Standard Class"/>
    <s v="AP-10915"/>
    <s v="Arthur Prichep"/>
    <x v="0"/>
    <s v="United States"/>
    <s v="Denver"/>
    <x v="22"/>
    <n v="80219"/>
    <x v="1"/>
    <s v="FUR-FU-10003274"/>
    <x v="0"/>
    <x v="5"/>
    <s v="Regeneration Desk Collection"/>
    <n v="4.2240000000000002"/>
    <n v="3"/>
    <n v="0.2"/>
    <n v="1.2672000000000001"/>
  </r>
  <r>
    <n v="7023"/>
    <x v="3487"/>
    <x v="2"/>
    <x v="709"/>
    <d v="2011-08-27T00:00:00"/>
    <s v="Standard Class"/>
    <s v="AP-10915"/>
    <s v="Arthur Prichep"/>
    <x v="0"/>
    <s v="United States"/>
    <s v="Denver"/>
    <x v="22"/>
    <n v="80219"/>
    <x v="1"/>
    <s v="TEC-PH-10000149"/>
    <x v="2"/>
    <x v="7"/>
    <s v="Cisco SPA525G2 IP Phone - Wireless"/>
    <n v="143.63999999999999"/>
    <n v="9"/>
    <n v="0.2"/>
    <n v="10.773"/>
  </r>
  <r>
    <n v="7024"/>
    <x v="3487"/>
    <x v="2"/>
    <x v="709"/>
    <d v="2011-08-27T00:00:00"/>
    <s v="Standard Class"/>
    <s v="AP-10915"/>
    <s v="Arthur Prichep"/>
    <x v="0"/>
    <s v="United States"/>
    <s v="Denver"/>
    <x v="22"/>
    <n v="80219"/>
    <x v="1"/>
    <s v="OFF-PA-10000019"/>
    <x v="1"/>
    <x v="10"/>
    <s v="Xerox 1931"/>
    <n v="31.103999999999999"/>
    <n v="6"/>
    <n v="0.2"/>
    <n v="10.8864"/>
  </r>
  <r>
    <n v="7025"/>
    <x v="3487"/>
    <x v="2"/>
    <x v="709"/>
    <d v="2011-08-27T00:00:00"/>
    <s v="Standard Class"/>
    <s v="AP-10915"/>
    <s v="Arthur Prichep"/>
    <x v="0"/>
    <s v="United States"/>
    <s v="Denver"/>
    <x v="22"/>
    <n v="80219"/>
    <x v="1"/>
    <s v="OFF-PA-10001125"/>
    <x v="1"/>
    <x v="10"/>
    <s v="Xerox 1988"/>
    <n v="223.05600000000001"/>
    <n v="9"/>
    <n v="0.2"/>
    <n v="69.704999999999998"/>
  </r>
  <r>
    <n v="7026"/>
    <x v="3488"/>
    <x v="3"/>
    <x v="695"/>
    <d v="2014-02-13T00:00:00"/>
    <s v="Standard Class"/>
    <s v="SP-20545"/>
    <s v="Sibella Parks"/>
    <x v="1"/>
    <s v="United States"/>
    <s v="New York City"/>
    <x v="15"/>
    <n v="10024"/>
    <x v="3"/>
    <s v="TEC-PH-10002538"/>
    <x v="2"/>
    <x v="7"/>
    <s v="Grandstream GXP1160 VoIP phone"/>
    <n v="227.46"/>
    <n v="6"/>
    <n v="0"/>
    <n v="65.963399999999993"/>
  </r>
  <r>
    <n v="7027"/>
    <x v="3488"/>
    <x v="3"/>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
  </r>
  <r>
    <n v="7031"/>
    <x v="3491"/>
    <x v="0"/>
    <x v="583"/>
    <d v="2013-11-17T00:00:00"/>
    <s v="Standard Class"/>
    <s v="EB-13750"/>
    <s v="Edward Becker"/>
    <x v="1"/>
    <s v="United States"/>
    <s v="New York City"/>
    <x v="15"/>
    <n v="10011"/>
    <x v="3"/>
    <s v="TEC-AC-10002305"/>
    <x v="2"/>
    <x v="11"/>
    <s v="KeyTronic E03601U1 - Keyboard - Beige"/>
    <n v="36"/>
    <n v="2"/>
    <n v="0"/>
    <n v="6.48"/>
  </r>
  <r>
    <n v="7032"/>
    <x v="3491"/>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45"/>
    <d v="2014-11-14T00:00:00"/>
    <s v="Standard Class"/>
    <s v="JE-15610"/>
    <s v="Jim Epp"/>
    <x v="1"/>
    <s v="United States"/>
    <s v="San Diego"/>
    <x v="1"/>
    <n v="92105"/>
    <x v="1"/>
    <s v="FUR-CH-10004675"/>
    <x v="0"/>
    <x v="1"/>
    <s v="Lifetime Advantage Folding Chairs, 4/Carton"/>
    <n v="523.39200000000005"/>
    <n v="3"/>
    <n v="0.2"/>
    <n v="52.339199999999998"/>
  </r>
  <r>
    <n v="7037"/>
    <x v="3493"/>
    <x v="2"/>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585"/>
    <d v="2014-09-28T00:00:00"/>
    <s v="Standard Class"/>
    <s v="PB-19105"/>
    <s v="Peter Bühler"/>
    <x v="0"/>
    <s v="United States"/>
    <s v="Smyrna"/>
    <x v="32"/>
    <n v="30080"/>
    <x v="0"/>
    <s v="OFF-PA-10004255"/>
    <x v="1"/>
    <x v="10"/>
    <s v="Xerox 219"/>
    <n v="12.96"/>
    <n v="2"/>
    <n v="0"/>
    <n v="6.2207999999999997"/>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
  </r>
  <r>
    <n v="7041"/>
    <x v="3495"/>
    <x v="3"/>
    <x v="94"/>
    <d v="2014-12-24T00:00:00"/>
    <s v="Standard Class"/>
    <s v="AT-10735"/>
    <s v="Annie Thurman"/>
    <x v="0"/>
    <s v="United States"/>
    <s v="New York City"/>
    <x v="15"/>
    <n v="10009"/>
    <x v="3"/>
    <s v="OFF-BI-10001617"/>
    <x v="1"/>
    <x v="8"/>
    <s v="GBC Wire Binding Combs"/>
    <n v="24.815999999999999"/>
    <n v="3"/>
    <n v="0.2"/>
    <n v="8.3754000000000008"/>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97"/>
  </r>
  <r>
    <n v="7044"/>
    <x v="3496"/>
    <x v="3"/>
    <x v="930"/>
    <d v="2014-07-24T00:00:00"/>
    <s v="Standard Class"/>
    <s v="SV-20365"/>
    <s v="Seth Vernon"/>
    <x v="0"/>
    <s v="United States"/>
    <s v="Philadelphia"/>
    <x v="9"/>
    <n v="19134"/>
    <x v="3"/>
    <s v="FUR-CH-10002647"/>
    <x v="0"/>
    <x v="1"/>
    <s v="Situations Contoured Folding Chairs, 4/Set"/>
    <n v="198.744"/>
    <n v="4"/>
    <n v="0.3"/>
    <n v="-14.196"/>
  </r>
  <r>
    <n v="7045"/>
    <x v="3496"/>
    <x v="3"/>
    <x v="930"/>
    <d v="2014-07-24T00:00:00"/>
    <s v="Standard Class"/>
    <s v="SV-20365"/>
    <s v="Seth Vernon"/>
    <x v="0"/>
    <s v="United States"/>
    <s v="Philadelphia"/>
    <x v="9"/>
    <n v="19134"/>
    <x v="3"/>
    <s v="OFF-SU-10004768"/>
    <x v="1"/>
    <x v="14"/>
    <s v="Acme Kleencut Forged Steel Scissors"/>
    <n v="9.1839999999999993"/>
    <n v="2"/>
    <n v="0.2"/>
    <n v="1.1479999999999999"/>
  </r>
  <r>
    <n v="7046"/>
    <x v="3497"/>
    <x v="0"/>
    <x v="54"/>
    <d v="2013-11-10T00:00:00"/>
    <s v="Standard Class"/>
    <s v="PJ-18835"/>
    <s v="Patrick Jones"/>
    <x v="1"/>
    <s v="United States"/>
    <s v="Dallas"/>
    <x v="5"/>
    <n v="75217"/>
    <x v="2"/>
    <s v="OFF-PA-10002160"/>
    <x v="1"/>
    <x v="10"/>
    <s v="Xerox 1978"/>
    <n v="9.2479999999999993"/>
    <n v="2"/>
    <n v="0.2"/>
    <n v="3.3523999999999998"/>
  </r>
  <r>
    <n v="7047"/>
    <x v="3498"/>
    <x v="2"/>
    <x v="918"/>
    <d v="2011-04-12T00:00:00"/>
    <s v="Standard Class"/>
    <s v="NM-18445"/>
    <s v="Nathan Mautz"/>
    <x v="2"/>
    <s v="United States"/>
    <s v="Concord"/>
    <x v="1"/>
    <n v="94521"/>
    <x v="1"/>
    <s v="FUR-TA-10003748"/>
    <x v="0"/>
    <x v="3"/>
    <s v="Bevis 36 x 72 Conference Tables"/>
    <n v="99.591999999999999"/>
    <n v="1"/>
    <n v="0.2"/>
    <n v="2.4897999999999998"/>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40000000000002"/>
  </r>
  <r>
    <n v="7065"/>
    <x v="3505"/>
    <x v="3"/>
    <x v="1144"/>
    <d v="2014-02-10T00:00:00"/>
    <s v="Standard Class"/>
    <s v="JF-15355"/>
    <s v="Jay Fein"/>
    <x v="0"/>
    <s v="United States"/>
    <s v="Rochester"/>
    <x v="15"/>
    <n v="14609"/>
    <x v="3"/>
    <s v="OFF-AP-10003971"/>
    <x v="1"/>
    <x v="9"/>
    <s v="Belkin 6 Outlet Metallic Surge Strip"/>
    <n v="32.67"/>
    <n v="3"/>
    <n v="0"/>
    <n v="8.4941999999999993"/>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206"/>
    <d v="2013-05-27T00:00:00"/>
    <s v="Standard Class"/>
    <s v="AS-10285"/>
    <s v="Alejandro Savely"/>
    <x v="1"/>
    <s v="United States"/>
    <s v="Dallas"/>
    <x v="5"/>
    <n v="75081"/>
    <x v="2"/>
    <s v="OFF-PA-10003591"/>
    <x v="1"/>
    <x v="10"/>
    <s v="Southworth 100% Cotton The Best Paper"/>
    <n v="82.656000000000006"/>
    <n v="9"/>
    <n v="0.2"/>
    <n v="30.995999999999999"/>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79999999999993"/>
    <n v="2"/>
    <n v="0.2"/>
    <n v="3.3523999999999998"/>
  </r>
  <r>
    <n v="7072"/>
    <x v="3511"/>
    <x v="0"/>
    <x v="310"/>
    <d v="2013-07-29T00:00:00"/>
    <s v="Standard Class"/>
    <s v="CK-12205"/>
    <s v="Chloris Kastensmidt"/>
    <x v="0"/>
    <s v="United States"/>
    <s v="Mcallen"/>
    <x v="5"/>
    <n v="78501"/>
    <x v="2"/>
    <s v="OFF-AR-10001216"/>
    <x v="1"/>
    <x v="6"/>
    <s v="Newell 339"/>
    <n v="4.4480000000000004"/>
    <n v="2"/>
    <n v="0.2"/>
    <n v="0.33360000000000001"/>
  </r>
  <r>
    <n v="7073"/>
    <x v="3511"/>
    <x v="0"/>
    <x v="310"/>
    <d v="2013-07-29T00:00:00"/>
    <s v="Standard Class"/>
    <s v="CK-12205"/>
    <s v="Chloris Kastensmidt"/>
    <x v="0"/>
    <s v="United States"/>
    <s v="Mcallen"/>
    <x v="5"/>
    <n v="78501"/>
    <x v="2"/>
    <s v="OFF-PA-10004355"/>
    <x v="1"/>
    <x v="10"/>
    <s v="Xerox 231"/>
    <n v="5.1840000000000002"/>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310"/>
    <d v="2013-07-29T00:00:00"/>
    <s v="Standard Class"/>
    <s v="CK-12205"/>
    <s v="Chloris Kastensmidt"/>
    <x v="0"/>
    <s v="United States"/>
    <s v="Mcallen"/>
    <x v="5"/>
    <n v="78501"/>
    <x v="2"/>
    <s v="OFF-BI-10004364"/>
    <x v="1"/>
    <x v="8"/>
    <s v="Storex Dura Pro Binders"/>
    <n v="4.7519999999999998"/>
    <n v="4"/>
    <n v="0.8"/>
    <n v="-8.3160000000000007"/>
  </r>
  <r>
    <n v="7076"/>
    <x v="3511"/>
    <x v="0"/>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
    <n v="5"/>
    <n v="0"/>
    <n v="26.901"/>
  </r>
  <r>
    <n v="7078"/>
    <x v="3513"/>
    <x v="0"/>
    <x v="476"/>
    <d v="2013-09-07T00:00:00"/>
    <s v="Standard Class"/>
    <s v="JE-15715"/>
    <s v="Joe Elijah"/>
    <x v="0"/>
    <s v="United States"/>
    <s v="Charlotte"/>
    <x v="3"/>
    <n v="28205"/>
    <x v="0"/>
    <s v="OFF-BI-10000014"/>
    <x v="1"/>
    <x v="8"/>
    <s v="Heavy-Duty E-Z-D Binders"/>
    <n v="22.911000000000001"/>
    <n v="7"/>
    <n v="0.7"/>
    <n v="-17.565100000000001"/>
  </r>
  <r>
    <n v="7079"/>
    <x v="3513"/>
    <x v="0"/>
    <x v="476"/>
    <d v="2013-09-07T00:00:00"/>
    <s v="Standard Class"/>
    <s v="JE-15715"/>
    <s v="Joe Elijah"/>
    <x v="0"/>
    <s v="United States"/>
    <s v="Charlotte"/>
    <x v="3"/>
    <n v="28205"/>
    <x v="0"/>
    <s v="OFF-AP-10000159"/>
    <x v="1"/>
    <x v="9"/>
    <s v="Belkin F9M820V08 8 Outlet Surge"/>
    <n v="309.45600000000002"/>
    <n v="9"/>
    <n v="0.2"/>
    <n v="34.813800000000001"/>
  </r>
  <r>
    <n v="7080"/>
    <x v="3513"/>
    <x v="0"/>
    <x v="476"/>
    <d v="2013-09-07T00:00:00"/>
    <s v="Standard Class"/>
    <s v="JE-15715"/>
    <s v="Joe Elijah"/>
    <x v="0"/>
    <s v="United States"/>
    <s v="Charlotte"/>
    <x v="3"/>
    <n v="28205"/>
    <x v="0"/>
    <s v="OFF-AR-10003560"/>
    <x v="1"/>
    <x v="6"/>
    <s v="Zebra Zazzle Fluorescent Highlighters"/>
    <n v="19.456"/>
    <n v="4"/>
    <n v="0.2"/>
    <n v="3.4047999999999998"/>
  </r>
  <r>
    <n v="7081"/>
    <x v="3513"/>
    <x v="0"/>
    <x v="476"/>
    <d v="2013-09-07T00:00:00"/>
    <s v="Standard Class"/>
    <s v="JE-15715"/>
    <s v="Joe Elijah"/>
    <x v="0"/>
    <s v="United States"/>
    <s v="Charlotte"/>
    <x v="3"/>
    <n v="28205"/>
    <x v="0"/>
    <s v="FUR-TA-10001768"/>
    <x v="0"/>
    <x v="3"/>
    <s v="Hon Racetrack Conference Tables"/>
    <n v="472.51799999999997"/>
    <n v="3"/>
    <n v="0.4"/>
    <n v="-149.63069999999999"/>
  </r>
  <r>
    <n v="7082"/>
    <x v="3513"/>
    <x v="0"/>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476"/>
    <d v="2013-09-07T00:00:00"/>
    <s v="Standard Class"/>
    <s v="JE-15715"/>
    <s v="Joe Elijah"/>
    <x v="0"/>
    <s v="United States"/>
    <s v="Charlotte"/>
    <x v="3"/>
    <n v="28205"/>
    <x v="0"/>
    <s v="OFF-BI-10003166"/>
    <x v="1"/>
    <x v="8"/>
    <s v="GBC Plasticlear Binding Covers"/>
    <n v="17.22"/>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
    <n v="9"/>
    <n v="0.2"/>
    <n v="121.9644"/>
  </r>
  <r>
    <n v="7086"/>
    <x v="3515"/>
    <x v="3"/>
    <x v="145"/>
    <d v="2014-09-29T00:00:00"/>
    <s v="First Class"/>
    <s v="AH-10075"/>
    <s v="Adam Hart"/>
    <x v="1"/>
    <s v="United States"/>
    <s v="Chester"/>
    <x v="9"/>
    <n v="19013"/>
    <x v="3"/>
    <s v="OFF-BI-10003476"/>
    <x v="1"/>
    <x v="8"/>
    <s v="Avery Metallic Poly Binders"/>
    <n v="8.5950000000000006"/>
    <n v="5"/>
    <n v="0.7"/>
    <n v="-6.3029999999999999"/>
  </r>
  <r>
    <n v="7087"/>
    <x v="3515"/>
    <x v="3"/>
    <x v="145"/>
    <d v="2014-09-29T00:00:00"/>
    <s v="First Class"/>
    <s v="AH-10075"/>
    <s v="Adam Hart"/>
    <x v="1"/>
    <s v="United States"/>
    <s v="Chester"/>
    <x v="9"/>
    <n v="19013"/>
    <x v="3"/>
    <s v="OFF-SU-10000157"/>
    <x v="1"/>
    <x v="14"/>
    <s v="Compact Automatic Electric Letter Opener"/>
    <n v="190.89599999999999"/>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969"/>
    <d v="2012-10-27T00:00:00"/>
    <s v="Second Class"/>
    <s v="JF-15415"/>
    <s v="Jennifer Ferguson"/>
    <x v="0"/>
    <s v="United States"/>
    <s v="Sparks"/>
    <x v="33"/>
    <n v="89431"/>
    <x v="1"/>
    <s v="OFF-AR-10001955"/>
    <x v="1"/>
    <x v="6"/>
    <s v="Newell 319"/>
    <n v="79.36"/>
    <n v="4"/>
    <n v="0"/>
    <n v="23.808"/>
  </r>
  <r>
    <n v="7090"/>
    <x v="3518"/>
    <x v="3"/>
    <x v="140"/>
    <d v="2014-06-20T00:00:00"/>
    <s v="Second Class"/>
    <s v="KH-16690"/>
    <s v="Kristen Hastings"/>
    <x v="1"/>
    <s v="United States"/>
    <s v="Los Angeles"/>
    <x v="1"/>
    <n v="90032"/>
    <x v="1"/>
    <s v="TEC-PH-10001809"/>
    <x v="2"/>
    <x v="7"/>
    <s v="Panasonic KX T7736-B Digital phone"/>
    <n v="119.96"/>
    <n v="1"/>
    <n v="0.2"/>
    <n v="7.4974999999999996"/>
  </r>
  <r>
    <n v="7091"/>
    <x v="3519"/>
    <x v="1"/>
    <x v="1145"/>
    <d v="2012-01-13T00:00:00"/>
    <s v="Standard Class"/>
    <s v="CC-12685"/>
    <s v="Craig Carroll"/>
    <x v="0"/>
    <s v="United States"/>
    <s v="Henderson"/>
    <x v="0"/>
    <n v="42420"/>
    <x v="0"/>
    <s v="OFF-PA-10000474"/>
    <x v="1"/>
    <x v="10"/>
    <s v="Staples"/>
    <n v="106.32"/>
    <n v="3"/>
    <n v="0"/>
    <n v="49.970399999999998"/>
  </r>
  <r>
    <n v="7092"/>
    <x v="3519"/>
    <x v="1"/>
    <x v="1145"/>
    <d v="2012-01-13T00:00:00"/>
    <s v="Standard Class"/>
    <s v="CC-12685"/>
    <s v="Craig Carroll"/>
    <x v="0"/>
    <s v="United States"/>
    <s v="Henderson"/>
    <x v="0"/>
    <n v="42420"/>
    <x v="0"/>
    <s v="OFF-AP-10001205"/>
    <x v="1"/>
    <x v="9"/>
    <s v="Belkin 5 Outlet SurgeMaster Power Centers"/>
    <n v="163.44"/>
    <n v="3"/>
    <n v="0"/>
    <n v="45.763199999999998"/>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
    <n v="5"/>
    <n v="0"/>
    <n v="24.2285"/>
  </r>
  <r>
    <n v="7095"/>
    <x v="3520"/>
    <x v="1"/>
    <x v="97"/>
    <d v="2012-02-13T00:00:00"/>
    <s v="Second Class"/>
    <s v="JF-15565"/>
    <s v="Jill Fjeld"/>
    <x v="0"/>
    <s v="United States"/>
    <s v="Decatur"/>
    <x v="10"/>
    <n v="62521"/>
    <x v="2"/>
    <s v="TEC-AC-10001908"/>
    <x v="2"/>
    <x v="11"/>
    <s v="Logitech Wireless Headset h800"/>
    <n v="479.952"/>
    <n v="6"/>
    <n v="0.2"/>
    <n v="89.991"/>
  </r>
  <r>
    <n v="7096"/>
    <x v="3521"/>
    <x v="0"/>
    <x v="1146"/>
    <d v="2013-08-21T00:00:00"/>
    <s v="First Class"/>
    <s v="RP-19390"/>
    <s v="Resi Pölking"/>
    <x v="0"/>
    <s v="United States"/>
    <s v="New York City"/>
    <x v="15"/>
    <n v="10009"/>
    <x v="3"/>
    <s v="OFF-BI-10000666"/>
    <x v="1"/>
    <x v="8"/>
    <s v="Surelock Post Binders"/>
    <n v="146.68799999999999"/>
    <n v="6"/>
    <n v="0.2"/>
    <n v="55.008000000000003"/>
  </r>
  <r>
    <n v="7097"/>
    <x v="3521"/>
    <x v="0"/>
    <x v="1146"/>
    <d v="2013-08-21T00:00:00"/>
    <s v="First Class"/>
    <s v="RP-19390"/>
    <s v="Resi Pölking"/>
    <x v="0"/>
    <s v="United States"/>
    <s v="New York City"/>
    <x v="15"/>
    <n v="10009"/>
    <x v="3"/>
    <s v="OFF-BI-10004318"/>
    <x v="1"/>
    <x v="8"/>
    <s v="Ibico EB-19 Dual Function Manual Binding System"/>
    <n v="276.78399999999999"/>
    <n v="2"/>
    <n v="0.2"/>
    <n v="89.954800000000006"/>
  </r>
  <r>
    <n v="7098"/>
    <x v="3521"/>
    <x v="0"/>
    <x v="1146"/>
    <d v="2013-08-21T00:00:00"/>
    <s v="First Class"/>
    <s v="RP-19390"/>
    <s v="Resi Pö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d v="2012-12-30T00:00:00"/>
    <s v="Second Class"/>
    <s v="DF-13135"/>
    <s v="David Flashing"/>
    <x v="0"/>
    <s v="United States"/>
    <s v="New York City"/>
    <x v="15"/>
    <n v="10009"/>
    <x v="3"/>
    <s v="OFF-PA-10003302"/>
    <x v="1"/>
    <x v="10"/>
    <s v="Xerox 1906"/>
    <n v="212.64"/>
    <n v="6"/>
    <n v="0"/>
    <n v="99.940799999999996"/>
  </r>
  <r>
    <n v="7101"/>
    <x v="3524"/>
    <x v="2"/>
    <x v="533"/>
    <d v="2011-11-28T00:00:00"/>
    <s v="Standard Class"/>
    <s v="SM-20005"/>
    <s v="Sally Matthias"/>
    <x v="0"/>
    <s v="United States"/>
    <s v="Scottsdale"/>
    <x v="16"/>
    <n v="85254"/>
    <x v="1"/>
    <s v="OFF-EN-10002621"/>
    <x v="1"/>
    <x v="12"/>
    <s v="Staples"/>
    <n v="23.472000000000001"/>
    <n v="3"/>
    <n v="0.2"/>
    <n v="8.8019999999999996"/>
  </r>
  <r>
    <n v="7102"/>
    <x v="3525"/>
    <x v="0"/>
    <x v="1147"/>
    <d v="2013-08-06T00:00:00"/>
    <s v="Second Class"/>
    <s v="SG-20890"/>
    <s v="Susan Gilcrest"/>
    <x v="1"/>
    <s v="United States"/>
    <s v="Amarillo"/>
    <x v="5"/>
    <n v="79109"/>
    <x v="2"/>
    <s v="OFF-PA-10000249"/>
    <x v="1"/>
    <x v="10"/>
    <s v="Staples"/>
    <n v="19.648"/>
    <n v="2"/>
    <n v="0.2"/>
    <n v="6.6311999999999998"/>
  </r>
  <r>
    <n v="7103"/>
    <x v="3526"/>
    <x v="2"/>
    <x v="158"/>
    <d v="2011-09-24T00:00:00"/>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d v="2014-06-22T00:00:00"/>
    <s v="Second Class"/>
    <s v="KH-16330"/>
    <s v="Katharine Harms"/>
    <x v="1"/>
    <s v="United States"/>
    <s v="Newark"/>
    <x v="24"/>
    <n v="43055"/>
    <x v="3"/>
    <s v="FUR-CH-10000785"/>
    <x v="0"/>
    <x v="1"/>
    <s v="Global Ergonomic Managers Chair"/>
    <n v="760.11599999999999"/>
    <n v="6"/>
    <n v="0.3"/>
    <n v="-43.435200000000002"/>
  </r>
  <r>
    <n v="7106"/>
    <x v="3528"/>
    <x v="3"/>
    <x v="249"/>
    <d v="2014-06-22T00:00:00"/>
    <s v="Second Class"/>
    <s v="KH-16330"/>
    <s v="Katharine Harms"/>
    <x v="1"/>
    <s v="United States"/>
    <s v="Newark"/>
    <x v="24"/>
    <n v="43055"/>
    <x v="3"/>
    <s v="FUR-FU-10004909"/>
    <x v="0"/>
    <x v="5"/>
    <s v="Contemporary Wood/Metal Frame"/>
    <n v="38.783999999999999"/>
    <n v="3"/>
    <n v="0.2"/>
    <n v="7.2720000000000002"/>
  </r>
  <r>
    <n v="7107"/>
    <x v="3528"/>
    <x v="3"/>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475"/>
    <d v="2013-04-27T00:00:00"/>
    <s v="Standard Class"/>
    <s v="KM-16720"/>
    <s v="Kunst Miller"/>
    <x v="0"/>
    <s v="United States"/>
    <s v="New York City"/>
    <x v="15"/>
    <n v="10035"/>
    <x v="3"/>
    <s v="TEC-PH-10004774"/>
    <x v="2"/>
    <x v="7"/>
    <s v="Gear Head AU3700S Headset"/>
    <n v="25.98"/>
    <n v="2"/>
    <n v="0"/>
    <n v="0.77939999999999998"/>
  </r>
  <r>
    <n v="7109"/>
    <x v="3529"/>
    <x v="0"/>
    <x v="475"/>
    <d v="2013-04-27T00:00:00"/>
    <s v="Standard Class"/>
    <s v="KM-16720"/>
    <s v="Kunst Miller"/>
    <x v="0"/>
    <s v="United States"/>
    <s v="New York City"/>
    <x v="15"/>
    <n v="10035"/>
    <x v="3"/>
    <s v="OFF-AR-10004582"/>
    <x v="1"/>
    <x v="6"/>
    <s v="BIC Brite Liner Grip Highlighters"/>
    <n v="3.28"/>
    <n v="2"/>
    <n v="0"/>
    <n v="1.476"/>
  </r>
  <r>
    <n v="7110"/>
    <x v="3529"/>
    <x v="0"/>
    <x v="475"/>
    <d v="2013-04-27T00:00:00"/>
    <s v="Standard Class"/>
    <s v="KM-16720"/>
    <s v="Kunst Miller"/>
    <x v="0"/>
    <s v="United States"/>
    <s v="New York City"/>
    <x v="15"/>
    <n v="10035"/>
    <x v="3"/>
    <s v="OFF-ST-10000991"/>
    <x v="1"/>
    <x v="4"/>
    <s v="Space Solutions HD Industrial Steel Shelving."/>
    <n v="459.88"/>
    <n v="4"/>
    <n v="0"/>
    <n v="13.7964"/>
  </r>
  <r>
    <n v="7111"/>
    <x v="3529"/>
    <x v="0"/>
    <x v="475"/>
    <d v="2013-04-27T00:00:00"/>
    <s v="Standard Class"/>
    <s v="KM-16720"/>
    <s v="Kunst Miller"/>
    <x v="0"/>
    <s v="United States"/>
    <s v="New York City"/>
    <x v="15"/>
    <n v="10035"/>
    <x v="3"/>
    <s v="OFF-SU-10002522"/>
    <x v="1"/>
    <x v="14"/>
    <s v="Acme Kleen Earth Office Shears"/>
    <n v="7.76"/>
    <n v="2"/>
    <n v="0"/>
    <n v="2.2504"/>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475"/>
    <d v="2013-04-27T00:00:00"/>
    <s v="Standard Class"/>
    <s v="KM-16720"/>
    <s v="Kunst Miller"/>
    <x v="0"/>
    <s v="United States"/>
    <s v="New York City"/>
    <x v="15"/>
    <n v="10035"/>
    <x v="3"/>
    <s v="OFF-SU-10001218"/>
    <x v="1"/>
    <x v="14"/>
    <s v="Fiskars Softgrip Scissors"/>
    <n v="54.9"/>
    <n v="5"/>
    <n v="0"/>
    <n v="15.372"/>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79999999999998"/>
    <n v="2"/>
    <n v="0.2"/>
    <n v="2.0047999999999999"/>
  </r>
  <r>
    <n v="7117"/>
    <x v="3531"/>
    <x v="2"/>
    <x v="638"/>
    <d v="2011-10-23T00:00:00"/>
    <s v="Second Class"/>
    <s v="IG-15085"/>
    <s v="Ivan Gibson"/>
    <x v="0"/>
    <s v="United States"/>
    <s v="Seattle"/>
    <x v="4"/>
    <n v="98103"/>
    <x v="1"/>
    <s v="OFF-PA-10000167"/>
    <x v="1"/>
    <x v="10"/>
    <s v="Xerox 1925"/>
    <n v="61.96"/>
    <n v="2"/>
    <n v="0"/>
    <n v="27.882000000000001"/>
  </r>
  <r>
    <n v="7118"/>
    <x v="3531"/>
    <x v="2"/>
    <x v="638"/>
    <d v="2011-10-23T00:00:00"/>
    <s v="Second Class"/>
    <s v="IG-15085"/>
    <s v="Ivan Gibson"/>
    <x v="0"/>
    <s v="United States"/>
    <s v="Seattle"/>
    <x v="4"/>
    <n v="98103"/>
    <x v="1"/>
    <s v="OFF-BI-10003784"/>
    <x v="1"/>
    <x v="8"/>
    <s v="Computer Printout Index Tabs"/>
    <n v="1.3440000000000001"/>
    <n v="1"/>
    <n v="0.2"/>
    <n v="0.47039999999999998"/>
  </r>
  <r>
    <n v="7119"/>
    <x v="3532"/>
    <x v="3"/>
    <x v="778"/>
    <d v="2014-02-18T00:00:00"/>
    <s v="Standard Class"/>
    <s v="JP-15460"/>
    <s v="Jennifer Patt"/>
    <x v="1"/>
    <s v="United States"/>
    <s v="New York City"/>
    <x v="15"/>
    <n v="10009"/>
    <x v="3"/>
    <s v="OFF-PA-10001184"/>
    <x v="1"/>
    <x v="10"/>
    <s v="Xerox 1903"/>
    <n v="17.940000000000001"/>
    <n v="3"/>
    <n v="0"/>
    <n v="8.7905999999999995"/>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4"/>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8"/>
  </r>
  <r>
    <n v="7124"/>
    <x v="3536"/>
    <x v="1"/>
    <x v="101"/>
    <d v="2012-08-16T00:00:00"/>
    <s v="Standard Class"/>
    <s v="MF-18250"/>
    <s v="Monica Federle"/>
    <x v="1"/>
    <s v="United States"/>
    <s v="New York City"/>
    <x v="15"/>
    <n v="10035"/>
    <x v="3"/>
    <s v="FUR-FU-10000320"/>
    <x v="0"/>
    <x v="5"/>
    <s v="OIC Stacking Trays"/>
    <n v="10.02"/>
    <n v="3"/>
    <n v="0"/>
    <n v="4.4088000000000003"/>
  </r>
  <r>
    <n v="7125"/>
    <x v="3536"/>
    <x v="1"/>
    <x v="101"/>
    <d v="2012-08-16T00:00:00"/>
    <s v="Standard Class"/>
    <s v="MF-18250"/>
    <s v="Monica Federle"/>
    <x v="1"/>
    <s v="United States"/>
    <s v="New York City"/>
    <x v="15"/>
    <n v="10035"/>
    <x v="3"/>
    <s v="OFF-PA-10001815"/>
    <x v="1"/>
    <x v="10"/>
    <s v="Xerox 1885"/>
    <n v="144.12"/>
    <n v="3"/>
    <n v="0"/>
    <n v="69.177599999999998"/>
  </r>
  <r>
    <n v="7126"/>
    <x v="3537"/>
    <x v="0"/>
    <x v="720"/>
    <d v="2013-09-30T00:00:00"/>
    <s v="Second Class"/>
    <s v="JG-15160"/>
    <s v="James Galang"/>
    <x v="0"/>
    <s v="United States"/>
    <s v="Atlanta"/>
    <x v="32"/>
    <n v="30318"/>
    <x v="0"/>
    <s v="OFF-PA-10003971"/>
    <x v="1"/>
    <x v="10"/>
    <s v="Xerox 1965"/>
    <n v="17.940000000000001"/>
    <n v="3"/>
    <n v="0"/>
    <n v="8.7905999999999995"/>
  </r>
  <r>
    <n v="7127"/>
    <x v="3537"/>
    <x v="0"/>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696"/>
    <d v="2013-11-21T00:00:00"/>
    <s v="Standard Class"/>
    <s v="JM-16195"/>
    <s v="Justin MacKendrick"/>
    <x v="0"/>
    <s v="United States"/>
    <s v="Newark"/>
    <x v="13"/>
    <n v="19711"/>
    <x v="3"/>
    <s v="OFF-PA-10001609"/>
    <x v="1"/>
    <x v="10"/>
    <s v="Tops Wirebound Message Log Books"/>
    <n v="16.45"/>
    <n v="5"/>
    <n v="0"/>
    <n v="7.5670000000000002"/>
  </r>
  <r>
    <n v="7129"/>
    <x v="3538"/>
    <x v="0"/>
    <x v="696"/>
    <d v="2013-11-21T00:00:00"/>
    <s v="Standard Class"/>
    <s v="JM-16195"/>
    <s v="Justin MacKendrick"/>
    <x v="0"/>
    <s v="United States"/>
    <s v="Newark"/>
    <x v="13"/>
    <n v="19711"/>
    <x v="3"/>
    <s v="FUR-FU-10000550"/>
    <x v="0"/>
    <x v="5"/>
    <s v="Stacking Trays by OIC"/>
    <n v="19.920000000000002"/>
    <n v="4"/>
    <n v="0"/>
    <n v="6.5735999999999999"/>
  </r>
  <r>
    <n v="7130"/>
    <x v="3539"/>
    <x v="0"/>
    <x v="947"/>
    <d v="2013-04-23T00:00:00"/>
    <s v="Standard Class"/>
    <s v="PK-19075"/>
    <s v="Pete Kriz"/>
    <x v="0"/>
    <s v="United States"/>
    <s v="Nashville"/>
    <x v="18"/>
    <n v="37211"/>
    <x v="0"/>
    <s v="TEC-AC-10004209"/>
    <x v="2"/>
    <x v="11"/>
    <s v="Memorex Froggy Flash Drive 4 GB"/>
    <n v="35.167999999999999"/>
    <n v="4"/>
    <n v="0.2"/>
    <n v="8.3523999999999994"/>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4"/>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6"/>
    <n v="3"/>
    <n v="0"/>
    <n v="240.29400000000001"/>
  </r>
  <r>
    <n v="7137"/>
    <x v="3541"/>
    <x v="1"/>
    <x v="312"/>
    <d v="2012-11-27T00:00:00"/>
    <s v="Standard Class"/>
    <s v="SS-20875"/>
    <s v="Sung Shariari"/>
    <x v="0"/>
    <s v="United States"/>
    <s v="Miami"/>
    <x v="2"/>
    <n v="33180"/>
    <x v="0"/>
    <s v="OFF-BI-10004728"/>
    <x v="1"/>
    <x v="8"/>
    <s v="Wilson Jones Turn Tabs Binder Tool for Ring Binders"/>
    <n v="7.23"/>
    <n v="5"/>
    <n v="0.7"/>
    <n v="-5.7839999999999998"/>
  </r>
  <r>
    <n v="7138"/>
    <x v="3541"/>
    <x v="1"/>
    <x v="312"/>
    <d v="2012-11-27T00:00:00"/>
    <s v="Standard Class"/>
    <s v="SS-20875"/>
    <s v="Sung Shariari"/>
    <x v="0"/>
    <s v="United States"/>
    <s v="Miami"/>
    <x v="2"/>
    <n v="33180"/>
    <x v="0"/>
    <s v="OFF-ST-10000918"/>
    <x v="1"/>
    <x v="4"/>
    <s v="Crate-A-Files"/>
    <n v="17.440000000000001"/>
    <n v="2"/>
    <n v="0.2"/>
    <n v="1.3080000000000001"/>
  </r>
  <r>
    <n v="7139"/>
    <x v="3541"/>
    <x v="1"/>
    <x v="312"/>
    <d v="2012-11-27T00:00:00"/>
    <s v="Standard Class"/>
    <s v="SS-20875"/>
    <s v="Sung Shariari"/>
    <x v="0"/>
    <s v="United States"/>
    <s v="Miami"/>
    <x v="2"/>
    <n v="33180"/>
    <x v="0"/>
    <s v="OFF-BI-10004593"/>
    <x v="1"/>
    <x v="8"/>
    <s v="Ibico Laser Imprintable Binding System Covers"/>
    <n v="62.88"/>
    <n v="4"/>
    <n v="0.7"/>
    <n v="-50.304000000000002"/>
  </r>
  <r>
    <n v="7140"/>
    <x v="3541"/>
    <x v="1"/>
    <x v="312"/>
    <d v="2012-11-27T00:00:00"/>
    <s v="Standard Class"/>
    <s v="SS-20875"/>
    <s v="Sung Shariari"/>
    <x v="0"/>
    <s v="United States"/>
    <s v="Miami"/>
    <x v="2"/>
    <n v="33180"/>
    <x v="0"/>
    <s v="FUR-BO-10001337"/>
    <x v="0"/>
    <x v="0"/>
    <s v="O'Sullivan Living Dimensions 2-Shelf Bookcases"/>
    <n v="290.35199999999998"/>
    <n v="3"/>
    <n v="0.2"/>
    <n v="-36.293999999999997"/>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30000000000001"/>
    <n v="5"/>
    <n v="0"/>
    <n v="37.884"/>
  </r>
  <r>
    <n v="7143"/>
    <x v="3543"/>
    <x v="2"/>
    <x v="156"/>
    <d v="2011-11-29T00:00:00"/>
    <s v="Standard Class"/>
    <s v="HP-14815"/>
    <s v="Harold Pawlan"/>
    <x v="2"/>
    <s v="United States"/>
    <s v="Virginia Beach"/>
    <x v="17"/>
    <n v="23464"/>
    <x v="0"/>
    <s v="FUR-FU-10002045"/>
    <x v="0"/>
    <x v="5"/>
    <s v="Executive Impressions 14&quot;"/>
    <n v="111.15"/>
    <n v="5"/>
    <n v="0"/>
    <n v="48.905999999999999"/>
  </r>
  <r>
    <n v="7144"/>
    <x v="3544"/>
    <x v="3"/>
    <x v="825"/>
    <d v="2014-03-17T00:00:00"/>
    <s v="Standard Class"/>
    <s v="MH-17290"/>
    <s v="Marc Harrigan"/>
    <x v="2"/>
    <s v="United States"/>
    <s v="Philadelphia"/>
    <x v="9"/>
    <n v="19140"/>
    <x v="3"/>
    <s v="TEC-PH-10002555"/>
    <x v="2"/>
    <x v="7"/>
    <s v="Nortel Meridian M5316 Digital phone"/>
    <n v="776.85"/>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825"/>
    <d v="2014-03-17T00:00:00"/>
    <s v="Standard Class"/>
    <s v="MH-17290"/>
    <s v="Marc Harrigan"/>
    <x v="2"/>
    <s v="United States"/>
    <s v="Philadelphia"/>
    <x v="9"/>
    <n v="19140"/>
    <x v="3"/>
    <s v="FUR-TA-10004086"/>
    <x v="0"/>
    <x v="3"/>
    <s v="KI Adjustable-Height Table"/>
    <n v="154.76400000000001"/>
    <n v="3"/>
    <n v="0.4"/>
    <n v="-46.429200000000002"/>
  </r>
  <r>
    <n v="7147"/>
    <x v="3544"/>
    <x v="3"/>
    <x v="825"/>
    <d v="2014-03-17T00:00:00"/>
    <s v="Standard Class"/>
    <s v="MH-17290"/>
    <s v="Marc Harrigan"/>
    <x v="2"/>
    <s v="United States"/>
    <s v="Philadelphia"/>
    <x v="9"/>
    <n v="19140"/>
    <x v="3"/>
    <s v="OFF-ST-10004946"/>
    <x v="1"/>
    <x v="4"/>
    <s v="Desktop 3-Pocket Hot File"/>
    <n v="43.28"/>
    <n v="1"/>
    <n v="0.2"/>
    <n v="3.246"/>
  </r>
  <r>
    <n v="7148"/>
    <x v="3545"/>
    <x v="0"/>
    <x v="1"/>
    <d v="2013-06-18T00:00:00"/>
    <s v="Standard Class"/>
    <s v="CB-12415"/>
    <s v="Christy Brittain"/>
    <x v="0"/>
    <s v="United States"/>
    <s v="Long Beach"/>
    <x v="15"/>
    <n v="11561"/>
    <x v="3"/>
    <s v="OFF-PA-10000241"/>
    <x v="1"/>
    <x v="10"/>
    <s v="IBM Multi-Purpose Copy Paper, 8 1/2 x 11&quot;, Case"/>
    <n v="92.94"/>
    <n v="3"/>
    <n v="0"/>
    <n v="41.82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
    <n v="3"/>
    <n v="0.2"/>
    <n v="109.3365"/>
  </r>
  <r>
    <n v="7151"/>
    <x v="3547"/>
    <x v="3"/>
    <x v="66"/>
    <d v="2014-12-27T00:00:00"/>
    <s v="Standard Class"/>
    <s v="SR-20425"/>
    <s v="Sharelle Roach"/>
    <x v="2"/>
    <s v="United States"/>
    <s v="Tuscaloosa"/>
    <x v="19"/>
    <n v="35401"/>
    <x v="0"/>
    <s v="FUR-CH-10002647"/>
    <x v="0"/>
    <x v="1"/>
    <s v="Situations Contoured Folding Chairs, 4/Set"/>
    <n v="141.96"/>
    <n v="2"/>
    <n v="0"/>
    <n v="35.4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6"/>
  </r>
  <r>
    <n v="7156"/>
    <x v="3551"/>
    <x v="1"/>
    <x v="707"/>
    <d v="2012-12-27T00:00:00"/>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998"/>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399999999999"/>
    <n v="2"/>
    <n v="0.2"/>
    <n v="16.678799999999999"/>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9"/>
  </r>
  <r>
    <n v="7166"/>
    <x v="3557"/>
    <x v="0"/>
    <x v="251"/>
    <d v="2013-09-23T00:00:00"/>
    <s v="First Class"/>
    <s v="CK-12595"/>
    <s v="Clytie Kelty"/>
    <x v="0"/>
    <s v="United States"/>
    <s v="Providence"/>
    <x v="34"/>
    <n v="2908"/>
    <x v="3"/>
    <s v="OFF-ST-10000604"/>
    <x v="1"/>
    <x v="4"/>
    <s v="Home/Office Personal File Carts"/>
    <n v="69.52"/>
    <n v="2"/>
    <n v="0"/>
    <n v="17.38"/>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06"/>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
    <n v="3"/>
    <n v="0.2"/>
    <n v="19.1646"/>
  </r>
  <r>
    <n v="7171"/>
    <x v="3559"/>
    <x v="3"/>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01"/>
  </r>
  <r>
    <n v="7174"/>
    <x v="3561"/>
    <x v="3"/>
    <x v="606"/>
    <d v="2014-03-31T00:00:00"/>
    <s v="Standard Class"/>
    <s v="HK-14890"/>
    <s v="Heather Kirkland"/>
    <x v="1"/>
    <s v="United States"/>
    <s v="Houston"/>
    <x v="5"/>
    <n v="77070"/>
    <x v="2"/>
    <s v="TEC-CO-10002313"/>
    <x v="2"/>
    <x v="16"/>
    <s v="Canon PC1080F Personal Copier"/>
    <n v="2399.96"/>
    <n v="5"/>
    <n v="0.2"/>
    <n v="569.9905"/>
  </r>
  <r>
    <n v="7175"/>
    <x v="3561"/>
    <x v="3"/>
    <x v="606"/>
    <d v="2014-03-31T00:00:00"/>
    <s v="Standard Class"/>
    <s v="HK-14890"/>
    <s v="Heather Kirkland"/>
    <x v="1"/>
    <s v="United States"/>
    <s v="Houston"/>
    <x v="5"/>
    <n v="77070"/>
    <x v="2"/>
    <s v="OFF-PA-10002581"/>
    <x v="1"/>
    <x v="10"/>
    <s v="Xerox 1951"/>
    <n v="74.352000000000004"/>
    <n v="3"/>
    <n v="0.2"/>
    <n v="23.234999999999999"/>
  </r>
  <r>
    <n v="7176"/>
    <x v="3561"/>
    <x v="3"/>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696"/>
    <d v="2013-11-19T00:00:00"/>
    <s v="Standard Class"/>
    <s v="RC-19960"/>
    <s v="Ryan Crowe"/>
    <x v="0"/>
    <s v="United States"/>
    <s v="Baltimore"/>
    <x v="39"/>
    <n v="21215"/>
    <x v="3"/>
    <s v="TEC-PH-10001644"/>
    <x v="2"/>
    <x v="7"/>
    <s v="BlueLounge Milo Smartphone Stand, White/Metallic"/>
    <n v="89.97"/>
    <n v="3"/>
    <n v="0"/>
    <n v="25.191600000000001"/>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d v="2014-04-24T00:00:00"/>
    <s v="First Class"/>
    <s v="JM-15250"/>
    <s v="Janet Martin"/>
    <x v="0"/>
    <s v="United States"/>
    <s v="Baltimore"/>
    <x v="39"/>
    <n v="21215"/>
    <x v="3"/>
    <s v="FUR-CH-10004218"/>
    <x v="0"/>
    <x v="1"/>
    <s v="Global Fabric Manager's Chair, Dark Gray"/>
    <n v="908.82"/>
    <n v="9"/>
    <n v="0"/>
    <n v="227.20500000000001"/>
  </r>
  <r>
    <n v="7185"/>
    <x v="3568"/>
    <x v="3"/>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29"/>
    <d v="2014-08-25T00:00:00"/>
    <s v="Standard Class"/>
    <s v="ED-13885"/>
    <s v="Emily Ducich"/>
    <x v="2"/>
    <s v="United States"/>
    <s v="Houston"/>
    <x v="5"/>
    <n v="77095"/>
    <x v="2"/>
    <s v="OFF-AR-10003183"/>
    <x v="1"/>
    <x v="6"/>
    <s v="Avery Fluorescent Highlighter Four-Color Set"/>
    <n v="8.016"/>
    <n v="3"/>
    <n v="0.2"/>
    <n v="1.002"/>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29"/>
    <d v="2014-08-25T00:00:00"/>
    <s v="Standard Class"/>
    <s v="ED-13885"/>
    <s v="Emily Ducich"/>
    <x v="2"/>
    <s v="United States"/>
    <s v="Houston"/>
    <x v="5"/>
    <n v="77095"/>
    <x v="2"/>
    <s v="FUR-FU-10003247"/>
    <x v="0"/>
    <x v="5"/>
    <s v="36X48 HARDFLOOR CHAIRMAT"/>
    <n v="16.783999999999999"/>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396"/>
    <d v="2013-11-16T00:00:00"/>
    <s v="First Class"/>
    <s v="DW-13480"/>
    <s v="Dianna Wilson"/>
    <x v="2"/>
    <s v="United States"/>
    <s v="San Diego"/>
    <x v="1"/>
    <n v="92024"/>
    <x v="1"/>
    <s v="TEC-PH-10004908"/>
    <x v="2"/>
    <x v="7"/>
    <s v="Panasonic KX TS3282W Corded phone"/>
    <n v="203.976"/>
    <n v="3"/>
    <n v="0.2"/>
    <n v="25.497"/>
  </r>
  <r>
    <n v="7191"/>
    <x v="3569"/>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393"/>
    <d v="2013-10-07T00:00:00"/>
    <s v="Second Class"/>
    <s v="JK-15205"/>
    <s v="Jamie Kunitz"/>
    <x v="0"/>
    <s v="United States"/>
    <s v="Hialeah"/>
    <x v="2"/>
    <n v="33012"/>
    <x v="0"/>
    <s v="OFF-BI-10004140"/>
    <x v="1"/>
    <x v="8"/>
    <s v="Avery Non-Stick Binders"/>
    <n v="5.3879999999999999"/>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8"/>
  </r>
  <r>
    <n v="7197"/>
    <x v="3573"/>
    <x v="2"/>
    <x v="759"/>
    <d v="2011-04-30T00:00:00"/>
    <s v="Standard Class"/>
    <s v="MH-17290"/>
    <s v="Marc Harrigan"/>
    <x v="2"/>
    <s v="United States"/>
    <s v="Los Angeles"/>
    <x v="1"/>
    <n v="90036"/>
    <x v="1"/>
    <s v="OFF-AR-10003504"/>
    <x v="1"/>
    <x v="6"/>
    <s v="Newell 347"/>
    <n v="21.4"/>
    <n v="5"/>
    <n v="0"/>
    <n v="6.2060000000000004"/>
  </r>
  <r>
    <n v="7198"/>
    <x v="3573"/>
    <x v="2"/>
    <x v="759"/>
    <d v="2011-04-30T00:00:00"/>
    <s v="Standard Class"/>
    <s v="MH-17290"/>
    <s v="Marc Harrigan"/>
    <x v="2"/>
    <s v="United States"/>
    <s v="Los Angeles"/>
    <x v="1"/>
    <n v="90036"/>
    <x v="1"/>
    <s v="OFF-LA-10000305"/>
    <x v="1"/>
    <x v="2"/>
    <s v="Avery 495"/>
    <n v="12.6"/>
    <n v="2"/>
    <n v="0"/>
    <n v="5.7960000000000003"/>
  </r>
  <r>
    <n v="7199"/>
    <x v="3574"/>
    <x v="1"/>
    <x v="1067"/>
    <d v="2012-08-15T00:00:00"/>
    <s v="Standard Class"/>
    <s v="PO-19180"/>
    <s v="Philisse Overcash"/>
    <x v="2"/>
    <s v="United States"/>
    <s v="New York City"/>
    <x v="15"/>
    <n v="10035"/>
    <x v="3"/>
    <s v="OFF-AR-10001427"/>
    <x v="1"/>
    <x v="6"/>
    <s v="Newell 330"/>
    <n v="11.96"/>
    <n v="2"/>
    <n v="0"/>
    <n v="3.1095999999999999"/>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581"/>
    <d v="2013-12-04T00:00:00"/>
    <s v="Standard Class"/>
    <s v="HF-14995"/>
    <s v="Herbert Flentye"/>
    <x v="0"/>
    <s v="United States"/>
    <s v="Fort Lauderdale"/>
    <x v="2"/>
    <n v="33311"/>
    <x v="0"/>
    <s v="FUR-TA-10001039"/>
    <x v="0"/>
    <x v="3"/>
    <s v="KI Adjustable-Height Table"/>
    <n v="331.02300000000002"/>
    <n v="7"/>
    <n v="0.45"/>
    <n v="-114.35339999999999"/>
  </r>
  <r>
    <n v="7203"/>
    <x v="3576"/>
    <x v="0"/>
    <x v="99"/>
    <d v="2013-10-29T00:00:00"/>
    <s v="Same Day"/>
    <s v="VB-21745"/>
    <s v="Victoria Brennan"/>
    <x v="1"/>
    <s v="United States"/>
    <s v="Rochester"/>
    <x v="15"/>
    <n v="14609"/>
    <x v="3"/>
    <s v="FUR-FU-10003806"/>
    <x v="0"/>
    <x v="5"/>
    <s v="Tenex Chairmat w/ Average Lip, 45&quot; x 53&quot;"/>
    <n v="756.8"/>
    <n v="5"/>
    <n v="0"/>
    <n v="75.680000000000007"/>
  </r>
  <r>
    <n v="7204"/>
    <x v="3577"/>
    <x v="2"/>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229"/>
    <d v="2012-09-17T00:00:00"/>
    <s v="Standard Class"/>
    <s v="BO-11425"/>
    <s v="Bobby Odegard"/>
    <x v="0"/>
    <s v="United States"/>
    <s v="New York City"/>
    <x v="15"/>
    <n v="10024"/>
    <x v="3"/>
    <s v="OFF-AR-10000817"/>
    <x v="1"/>
    <x v="6"/>
    <s v="Manco Dry-Lighter Erasable Highlighter"/>
    <n v="6.08"/>
    <n v="2"/>
    <n v="0"/>
    <n v="2.0672000000000001"/>
  </r>
  <r>
    <n v="7206"/>
    <x v="3579"/>
    <x v="3"/>
    <x v="280"/>
    <d v="2014-10-07T00:00:00"/>
    <s v="Standard Class"/>
    <s v="CM-12115"/>
    <s v="Chad McGuire"/>
    <x v="0"/>
    <s v="United States"/>
    <s v="San Francisco"/>
    <x v="1"/>
    <n v="94109"/>
    <x v="1"/>
    <s v="FUR-FU-10001424"/>
    <x v="0"/>
    <x v="5"/>
    <s v="Dax Clear Box Frame"/>
    <n v="17.46"/>
    <n v="2"/>
    <n v="0"/>
    <n v="5.9363999999999999"/>
  </r>
  <r>
    <n v="7207"/>
    <x v="3579"/>
    <x v="3"/>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108"/>
    <d v="2013-09-14T00:00:00"/>
    <s v="First Class"/>
    <s v="LC-16930"/>
    <s v="Linda Cazamias"/>
    <x v="1"/>
    <s v="United States"/>
    <s v="Phoenix"/>
    <x v="16"/>
    <n v="85023"/>
    <x v="1"/>
    <s v="OFF-AR-10003759"/>
    <x v="1"/>
    <x v="6"/>
    <s v="Crayola Anti Dust Chalk, 12/Pack"/>
    <n v="2.9119999999999999"/>
    <n v="2"/>
    <n v="0.2"/>
    <n v="0.91"/>
  </r>
  <r>
    <n v="7209"/>
    <x v="3580"/>
    <x v="0"/>
    <x v="108"/>
    <d v="2013-09-14T00:00:00"/>
    <s v="First Class"/>
    <s v="LC-16930"/>
    <s v="Linda Cazamias"/>
    <x v="1"/>
    <s v="United States"/>
    <s v="Phoenix"/>
    <x v="16"/>
    <n v="85023"/>
    <x v="1"/>
    <s v="OFF-PA-10001837"/>
    <x v="1"/>
    <x v="10"/>
    <s v="Xerox 1976"/>
    <n v="20.736000000000001"/>
    <n v="4"/>
    <n v="0.2"/>
    <n v="7.2576000000000001"/>
  </r>
  <r>
    <n v="7210"/>
    <x v="3580"/>
    <x v="0"/>
    <x v="108"/>
    <d v="2013-09-14T00:00:00"/>
    <s v="First Class"/>
    <s v="LC-16930"/>
    <s v="Linda Cazamias"/>
    <x v="1"/>
    <s v="United States"/>
    <s v="Phoenix"/>
    <x v="16"/>
    <n v="85023"/>
    <x v="1"/>
    <s v="OFF-PA-10001667"/>
    <x v="1"/>
    <x v="10"/>
    <s v="Great White Multi-Use Recycled Paper (20Lb. and 84 Bright)"/>
    <n v="9.5679999999999996"/>
    <n v="2"/>
    <n v="0.2"/>
    <n v="2.99"/>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60000000000002"/>
  </r>
  <r>
    <n v="7216"/>
    <x v="3583"/>
    <x v="1"/>
    <x v="874"/>
    <d v="2012-09-30T00:00:00"/>
    <s v="Second Class"/>
    <s v="HW-14935"/>
    <s v="Helen Wasserman"/>
    <x v="1"/>
    <s v="United States"/>
    <s v="Detroit"/>
    <x v="12"/>
    <n v="48205"/>
    <x v="2"/>
    <s v="OFF-PA-10003172"/>
    <x v="1"/>
    <x v="10"/>
    <s v="Xerox 1996"/>
    <n v="25.92"/>
    <n v="4"/>
    <n v="0"/>
    <n v="12.441599999999999"/>
  </r>
  <r>
    <n v="7217"/>
    <x v="3584"/>
    <x v="1"/>
    <x v="910"/>
    <d v="2012-05-06T00:00:00"/>
    <s v="First Class"/>
    <s v="LC-16870"/>
    <s v="Lena Cacioppo"/>
    <x v="0"/>
    <s v="United States"/>
    <s v="San Francisco"/>
    <x v="1"/>
    <n v="94109"/>
    <x v="1"/>
    <s v="OFF-AR-10001246"/>
    <x v="1"/>
    <x v="6"/>
    <s v="Newell 317"/>
    <n v="8.82"/>
    <n v="3"/>
    <n v="0"/>
    <n v="2.5577999999999999"/>
  </r>
  <r>
    <n v="7218"/>
    <x v="3584"/>
    <x v="1"/>
    <x v="910"/>
    <d v="2012-05-06T00:00:00"/>
    <s v="First Class"/>
    <s v="LC-16870"/>
    <s v="Lena Cacioppo"/>
    <x v="0"/>
    <s v="United States"/>
    <s v="San Francisco"/>
    <x v="1"/>
    <n v="94109"/>
    <x v="1"/>
    <s v="OFF-BI-10002026"/>
    <x v="1"/>
    <x v="8"/>
    <s v="Ibico Recycled Linen-Style Covers"/>
    <n v="62.496000000000002"/>
    <n v="2"/>
    <n v="0.2"/>
    <n v="21.8736"/>
  </r>
  <r>
    <n v="7219"/>
    <x v="3584"/>
    <x v="1"/>
    <x v="910"/>
    <d v="2012-05-06T00:00:00"/>
    <s v="First Class"/>
    <s v="LC-16870"/>
    <s v="Lena Cacioppo"/>
    <x v="0"/>
    <s v="United States"/>
    <s v="San Francisco"/>
    <x v="1"/>
    <n v="94109"/>
    <x v="1"/>
    <s v="TEC-AC-10000844"/>
    <x v="2"/>
    <x v="11"/>
    <s v="Logitech Gaming G510s - Keyboard"/>
    <n v="339.96"/>
    <n v="4"/>
    <n v="0"/>
    <n v="122.3856"/>
  </r>
  <r>
    <n v="7220"/>
    <x v="3584"/>
    <x v="1"/>
    <x v="910"/>
    <d v="2012-05-06T00:00:00"/>
    <s v="First Class"/>
    <s v="LC-16870"/>
    <s v="Lena Cacioppo"/>
    <x v="0"/>
    <s v="United States"/>
    <s v="San Francisco"/>
    <x v="1"/>
    <n v="94109"/>
    <x v="1"/>
    <s v="OFF-BI-10001575"/>
    <x v="1"/>
    <x v="8"/>
    <s v="GBC Linen Binding Covers"/>
    <n v="49.567999999999998"/>
    <n v="2"/>
    <n v="0.2"/>
    <n v="17.348800000000001"/>
  </r>
  <r>
    <n v="7221"/>
    <x v="3585"/>
    <x v="3"/>
    <x v="1152"/>
    <d v="2014-01-14T00:00:00"/>
    <s v="Standard Class"/>
    <s v="BP-11290"/>
    <s v="Beth Paige"/>
    <x v="0"/>
    <s v="United States"/>
    <s v="Philadelphia"/>
    <x v="9"/>
    <n v="19140"/>
    <x v="3"/>
    <s v="OFF-BI-10004632"/>
    <x v="1"/>
    <x v="8"/>
    <s v="Ibico Hi-Tech Manual Binding System"/>
    <n v="274.49099999999999"/>
    <n v="3"/>
    <n v="0.7"/>
    <n v="-228.74250000000001"/>
  </r>
  <r>
    <n v="7222"/>
    <x v="3586"/>
    <x v="3"/>
    <x v="678"/>
    <d v="2014-02-01T00:00:00"/>
    <s v="Standard Class"/>
    <s v="TG-21310"/>
    <s v="Toby Gnade"/>
    <x v="0"/>
    <s v="United States"/>
    <s v="New York City"/>
    <x v="15"/>
    <n v="10035"/>
    <x v="3"/>
    <s v="TEC-PH-10000193"/>
    <x v="2"/>
    <x v="7"/>
    <s v="Jensen SMPS-640 - speaker phone"/>
    <n v="137.94"/>
    <n v="3"/>
    <n v="0"/>
    <n v="35.864400000000003"/>
  </r>
  <r>
    <n v="7223"/>
    <x v="3587"/>
    <x v="3"/>
    <x v="264"/>
    <d v="2014-09-07T00:00:00"/>
    <s v="Standard Class"/>
    <s v="MC-18100"/>
    <s v="Mick Crebagga"/>
    <x v="0"/>
    <s v="United States"/>
    <s v="Chicago"/>
    <x v="10"/>
    <n v="60623"/>
    <x v="2"/>
    <s v="TEC-AC-10003441"/>
    <x v="2"/>
    <x v="11"/>
    <s v="Kingston Digital DataTraveler 32GB USB 2.0"/>
    <n v="40.68"/>
    <n v="3"/>
    <n v="0.2"/>
    <n v="-7.1189999999999998"/>
  </r>
  <r>
    <n v="7224"/>
    <x v="3588"/>
    <x v="0"/>
    <x v="216"/>
    <d v="2013-07-19T00:00:00"/>
    <s v="Standard Class"/>
    <s v="RB-19360"/>
    <s v="Raymond Buch"/>
    <x v="0"/>
    <s v="United States"/>
    <s v="San Francisco"/>
    <x v="1"/>
    <n v="94122"/>
    <x v="1"/>
    <s v="TEC-PH-10004093"/>
    <x v="2"/>
    <x v="7"/>
    <s v="Panasonic Kx-TS550"/>
    <n v="110.376"/>
    <n v="3"/>
    <n v="0.2"/>
    <n v="12.417299999999999"/>
  </r>
  <r>
    <n v="7225"/>
    <x v="3588"/>
    <x v="0"/>
    <x v="216"/>
    <d v="2013-07-19T00:00:00"/>
    <s v="Standard Class"/>
    <s v="RB-19360"/>
    <s v="Raymond Buch"/>
    <x v="0"/>
    <s v="United States"/>
    <s v="San Francisco"/>
    <x v="1"/>
    <n v="94122"/>
    <x v="1"/>
    <s v="OFF-AP-10002998"/>
    <x v="1"/>
    <x v="9"/>
    <s v="Holmes 99% HEPA Air Purifier"/>
    <n v="151.62"/>
    <n v="7"/>
    <n v="0"/>
    <n v="50.034599999999998"/>
  </r>
  <r>
    <n v="7226"/>
    <x v="3588"/>
    <x v="0"/>
    <x v="216"/>
    <d v="2013-07-19T00:00:00"/>
    <s v="Standard Class"/>
    <s v="RB-19360"/>
    <s v="Raymond Buch"/>
    <x v="0"/>
    <s v="United States"/>
    <s v="San Francisco"/>
    <x v="1"/>
    <n v="94122"/>
    <x v="1"/>
    <s v="FUR-FU-10000073"/>
    <x v="0"/>
    <x v="5"/>
    <s v="Deflect-O Glasstique Clear Desk Accessories"/>
    <n v="30.8"/>
    <n v="4"/>
    <n v="0"/>
    <n v="10.164"/>
  </r>
  <r>
    <n v="7227"/>
    <x v="3589"/>
    <x v="3"/>
    <x v="642"/>
    <d v="2014-03-01T00:00:00"/>
    <s v="Standard Class"/>
    <s v="ES-14080"/>
    <s v="Erin Smith"/>
    <x v="1"/>
    <s v="United States"/>
    <s v="Philadelphia"/>
    <x v="9"/>
    <n v="19134"/>
    <x v="3"/>
    <s v="OFF-PA-10001125"/>
    <x v="1"/>
    <x v="10"/>
    <s v="Xerox 1988"/>
    <n v="123.92"/>
    <n v="5"/>
    <n v="0.2"/>
    <n v="38.725000000000001"/>
  </r>
  <r>
    <n v="7228"/>
    <x v="3589"/>
    <x v="3"/>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836"/>
    <d v="2011-07-22T00:00:00"/>
    <s v="First Class"/>
    <s v="RD-19720"/>
    <s v="Roger Demir"/>
    <x v="0"/>
    <s v="United States"/>
    <s v="San Francisco"/>
    <x v="1"/>
    <n v="94122"/>
    <x v="1"/>
    <s v="OFF-BI-10002498"/>
    <x v="1"/>
    <x v="8"/>
    <s v="Clear Mylar Reinforcing Strips"/>
    <n v="89.712000000000003"/>
    <n v="6"/>
    <n v="0.2"/>
    <n v="30.277799999999999"/>
  </r>
  <r>
    <n v="7230"/>
    <x v="3590"/>
    <x v="2"/>
    <x v="836"/>
    <d v="2011-07-22T00:00:00"/>
    <s v="First Class"/>
    <s v="RD-19720"/>
    <s v="Roger Demir"/>
    <x v="0"/>
    <s v="United States"/>
    <s v="San Francisco"/>
    <x v="1"/>
    <n v="94122"/>
    <x v="1"/>
    <s v="OFF-PA-10004569"/>
    <x v="1"/>
    <x v="10"/>
    <s v="Wirebound Message Books, Two 4 1/4&quot; x 5&quot; Forms per Page"/>
    <n v="22.83"/>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3999999999996"/>
  </r>
  <r>
    <n v="7236"/>
    <x v="3592"/>
    <x v="0"/>
    <x v="387"/>
    <d v="2013-03-13T00:00:00"/>
    <s v="Standard Class"/>
    <s v="GB-14575"/>
    <s v="Giulietta Baptist"/>
    <x v="0"/>
    <s v="United States"/>
    <s v="New York City"/>
    <x v="15"/>
    <n v="10011"/>
    <x v="3"/>
    <s v="OFF-BI-10000632"/>
    <x v="1"/>
    <x v="8"/>
    <s v="Satellite Sectional Post Binders"/>
    <n v="69.456000000000003"/>
    <n v="2"/>
    <n v="0.2"/>
    <n v="22.5732"/>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1"/>
  </r>
  <r>
    <n v="7240"/>
    <x v="3595"/>
    <x v="0"/>
    <x v="435"/>
    <d v="2013-12-31T00:00:00"/>
    <s v="Standard Class"/>
    <s v="SC-20305"/>
    <s v="Sean Christensen"/>
    <x v="0"/>
    <s v="United States"/>
    <s v="San Jose"/>
    <x v="1"/>
    <n v="95123"/>
    <x v="1"/>
    <s v="OFF-EN-10001990"/>
    <x v="1"/>
    <x v="12"/>
    <s v="Staples"/>
    <n v="39.76"/>
    <n v="7"/>
    <n v="0"/>
    <n v="18.687200000000001"/>
  </r>
  <r>
    <n v="7241"/>
    <x v="3596"/>
    <x v="3"/>
    <x v="756"/>
    <d v="2014-04-26T00:00:00"/>
    <s v="Second Class"/>
    <s v="JF-15355"/>
    <s v="Jay Fein"/>
    <x v="0"/>
    <s v="United States"/>
    <s v="Pasadena"/>
    <x v="1"/>
    <n v="91104"/>
    <x v="1"/>
    <s v="FUR-FU-10002445"/>
    <x v="0"/>
    <x v="5"/>
    <s v="DAX Two-Tone Rosewood/Black Document Frame, Desktop, 5 x 7"/>
    <n v="66.36"/>
    <n v="7"/>
    <n v="0"/>
    <n v="26.544"/>
  </r>
  <r>
    <n v="7242"/>
    <x v="3596"/>
    <x v="3"/>
    <x v="756"/>
    <d v="2014-04-26T00:00:00"/>
    <s v="Second Class"/>
    <s v="JF-15355"/>
    <s v="Jay Fein"/>
    <x v="0"/>
    <s v="United States"/>
    <s v="Pasadena"/>
    <x v="1"/>
    <n v="91104"/>
    <x v="1"/>
    <s v="OFF-BI-10003638"/>
    <x v="1"/>
    <x v="8"/>
    <s v="GBC Durable Plastic Covers"/>
    <n v="92.88"/>
    <n v="6"/>
    <n v="0.2"/>
    <n v="30.186"/>
  </r>
  <r>
    <n v="7243"/>
    <x v="3596"/>
    <x v="3"/>
    <x v="756"/>
    <d v="2014-04-26T00:00:00"/>
    <s v="Second Class"/>
    <s v="JF-15355"/>
    <s v="Jay Fein"/>
    <x v="0"/>
    <s v="United States"/>
    <s v="Pasadena"/>
    <x v="1"/>
    <n v="91104"/>
    <x v="1"/>
    <s v="FUR-FU-10004864"/>
    <x v="0"/>
    <x v="5"/>
    <s v="Eldon 500 Class Desk Accessories"/>
    <n v="24.14"/>
    <n v="2"/>
    <n v="0"/>
    <n v="7.9661999999999997"/>
  </r>
  <r>
    <n v="7244"/>
    <x v="3597"/>
    <x v="3"/>
    <x v="629"/>
    <d v="2014-08-23T00:00:00"/>
    <s v="Second Class"/>
    <s v="TP-21415"/>
    <s v="Tom Prescott"/>
    <x v="0"/>
    <s v="United States"/>
    <s v="Philadelphia"/>
    <x v="9"/>
    <n v="19134"/>
    <x v="3"/>
    <s v="FUR-CH-10002024"/>
    <x v="0"/>
    <x v="1"/>
    <s v="HON 5400 Series Task Chairs for Big and Tall"/>
    <n v="4416.174"/>
    <n v="9"/>
    <n v="0.3"/>
    <n v="-630.88199999999995"/>
  </r>
  <r>
    <n v="7245"/>
    <x v="3598"/>
    <x v="3"/>
    <x v="1053"/>
    <d v="2014-05-26T00:00:00"/>
    <s v="First Class"/>
    <s v="RL-19615"/>
    <s v="Rob Lucas"/>
    <x v="0"/>
    <s v="United States"/>
    <s v="Los Angeles"/>
    <x v="1"/>
    <n v="90049"/>
    <x v="1"/>
    <s v="OFF-AR-10002445"/>
    <x v="1"/>
    <x v="6"/>
    <s v="SANFORD Major Accent Highlighters"/>
    <n v="49.56"/>
    <n v="7"/>
    <n v="0"/>
    <n v="18.832799999999999"/>
  </r>
  <r>
    <n v="7246"/>
    <x v="3599"/>
    <x v="3"/>
    <x v="839"/>
    <d v="2014-02-14T00:00:00"/>
    <s v="Standard Class"/>
    <s v="SB-20170"/>
    <s v="Sarah Bern"/>
    <x v="0"/>
    <s v="United States"/>
    <s v="Los Angeles"/>
    <x v="1"/>
    <n v="90032"/>
    <x v="1"/>
    <s v="OFF-ST-10001370"/>
    <x v="1"/>
    <x v="4"/>
    <s v="Sensible Storage WireTech Storage Systems"/>
    <n v="354.9"/>
    <n v="5"/>
    <n v="0"/>
    <n v="17.745000000000001"/>
  </r>
  <r>
    <n v="7247"/>
    <x v="3600"/>
    <x v="2"/>
    <x v="223"/>
    <d v="2011-03-08T00:00:00"/>
    <s v="Standard Class"/>
    <s v="JS-15595"/>
    <s v="Jill Stevenson"/>
    <x v="1"/>
    <s v="United States"/>
    <s v="Columbus"/>
    <x v="24"/>
    <n v="43229"/>
    <x v="3"/>
    <s v="OFF-LA-10000305"/>
    <x v="1"/>
    <x v="2"/>
    <s v="Avery 495"/>
    <n v="15.12"/>
    <n v="3"/>
    <n v="0.2"/>
    <n v="4.9139999999999997"/>
  </r>
  <r>
    <n v="7248"/>
    <x v="3600"/>
    <x v="2"/>
    <x v="223"/>
    <d v="2011-03-08T00:00:00"/>
    <s v="Standard Class"/>
    <s v="JS-15595"/>
    <s v="Jill Stevenson"/>
    <x v="1"/>
    <s v="United States"/>
    <s v="Columbus"/>
    <x v="24"/>
    <n v="43229"/>
    <x v="3"/>
    <s v="FUR-BO-10001972"/>
    <x v="0"/>
    <x v="0"/>
    <s v="O'Sullivan 4-Shelf Bookcase in Odessa Pine"/>
    <n v="302.45"/>
    <n v="5"/>
    <n v="0.5"/>
    <n v="-199.61699999999999"/>
  </r>
  <r>
    <n v="7249"/>
    <x v="3600"/>
    <x v="2"/>
    <x v="223"/>
    <d v="2011-03-08T00:00:00"/>
    <s v="Standard Class"/>
    <s v="JS-15595"/>
    <s v="Jill Stevenson"/>
    <x v="1"/>
    <s v="United States"/>
    <s v="Columbus"/>
    <x v="24"/>
    <n v="43229"/>
    <x v="3"/>
    <s v="OFF-ST-10002486"/>
    <x v="1"/>
    <x v="4"/>
    <s v="Eldon Shelf Savers Cubes and Bins"/>
    <n v="44.671999999999997"/>
    <n v="8"/>
    <n v="0.2"/>
    <n v="-10.0512"/>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200000000001"/>
  </r>
  <r>
    <n v="7254"/>
    <x v="3604"/>
    <x v="0"/>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198"/>
    <d v="2013-06-05T00:00:00"/>
    <s v="Standard Class"/>
    <s v="EM-14140"/>
    <s v="Eugene Moren"/>
    <x v="2"/>
    <s v="United States"/>
    <s v="Superior"/>
    <x v="6"/>
    <n v="54880"/>
    <x v="2"/>
    <s v="FUR-FU-10001037"/>
    <x v="0"/>
    <x v="5"/>
    <s v="DAX Charcoal/Nickel-Tone Document Frame, 5 x 7"/>
    <n v="47.4"/>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6"/>
  </r>
  <r>
    <n v="7258"/>
    <x v="3604"/>
    <x v="0"/>
    <x v="198"/>
    <d v="2013-06-05T00:00:00"/>
    <s v="Standard Class"/>
    <s v="EM-14140"/>
    <s v="Eugene Moren"/>
    <x v="2"/>
    <s v="United States"/>
    <s v="Superior"/>
    <x v="6"/>
    <n v="54880"/>
    <x v="2"/>
    <s v="OFF-PA-10000994"/>
    <x v="1"/>
    <x v="10"/>
    <s v="Xerox 1915"/>
    <n v="629.1"/>
    <n v="6"/>
    <n v="0"/>
    <n v="301.96800000000002"/>
  </r>
  <r>
    <n v="7259"/>
    <x v="3604"/>
    <x v="0"/>
    <x v="198"/>
    <d v="2013-06-05T00:00:00"/>
    <s v="Standard Class"/>
    <s v="EM-14140"/>
    <s v="Eugene Moren"/>
    <x v="2"/>
    <s v="United States"/>
    <s v="Superior"/>
    <x v="6"/>
    <n v="54880"/>
    <x v="2"/>
    <s v="OFF-AR-10000940"/>
    <x v="1"/>
    <x v="6"/>
    <s v="Newell 343"/>
    <n v="14.7"/>
    <n v="5"/>
    <n v="0"/>
    <n v="3.9689999999999999"/>
  </r>
  <r>
    <n v="7260"/>
    <x v="3604"/>
    <x v="0"/>
    <x v="198"/>
    <d v="2013-06-05T00:00:00"/>
    <s v="Standard Class"/>
    <s v="EM-14140"/>
    <s v="Eugene Moren"/>
    <x v="2"/>
    <s v="United States"/>
    <s v="Superior"/>
    <x v="6"/>
    <n v="54880"/>
    <x v="2"/>
    <s v="OFF-PA-10004888"/>
    <x v="1"/>
    <x v="10"/>
    <s v="Xerox 217"/>
    <n v="45.36"/>
    <n v="7"/>
    <n v="0"/>
    <n v="21.7728"/>
  </r>
  <r>
    <n v="7261"/>
    <x v="3604"/>
    <x v="0"/>
    <x v="198"/>
    <d v="2013-06-05T00:00:00"/>
    <s v="Standard Class"/>
    <s v="EM-14140"/>
    <s v="Eugene Moren"/>
    <x v="2"/>
    <s v="United States"/>
    <s v="Superior"/>
    <x v="6"/>
    <n v="54880"/>
    <x v="2"/>
    <s v="TEC-PH-10000441"/>
    <x v="2"/>
    <x v="7"/>
    <s v="VTech DS6151"/>
    <n v="125.99"/>
    <n v="1"/>
    <n v="0"/>
    <n v="35.277200000000001"/>
  </r>
  <r>
    <n v="7262"/>
    <x v="3605"/>
    <x v="3"/>
    <x v="193"/>
    <d v="2014-06-14T00:00:00"/>
    <s v="Second Class"/>
    <s v="GZ-14545"/>
    <s v="George Zrebassa"/>
    <x v="1"/>
    <s v="United States"/>
    <s v="Thousand Oaks"/>
    <x v="1"/>
    <n v="91360"/>
    <x v="1"/>
    <s v="OFF-AR-10001231"/>
    <x v="1"/>
    <x v="6"/>
    <s v="Sanford EarthWrite Recycled Pencils, Medium Soft, #2"/>
    <n v="14.7"/>
    <n v="7"/>
    <n v="0"/>
    <n v="4.115999999999999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d v="2014-10-29T00:00:00"/>
    <s v="Standard Class"/>
    <s v="ML-17395"/>
    <s v="Marina Lichtenstein"/>
    <x v="1"/>
    <s v="United States"/>
    <s v="Philadelphia"/>
    <x v="9"/>
    <n v="19134"/>
    <x v="3"/>
    <s v="OFF-EN-10003068"/>
    <x v="1"/>
    <x v="12"/>
    <s v="#6 3/4 Gummed Flap White Envelopes"/>
    <n v="31.68"/>
    <n v="4"/>
    <n v="0.2"/>
    <n v="11.087999999999999"/>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1153"/>
    <d v="2014-08-17T00:00:00"/>
    <s v="Same Day"/>
    <s v="SJ-20215"/>
    <s v="Sarah Jordon"/>
    <x v="0"/>
    <s v="United States"/>
    <s v="Columbia"/>
    <x v="18"/>
    <n v="38401"/>
    <x v="0"/>
    <s v="OFF-BI-10002824"/>
    <x v="1"/>
    <x v="8"/>
    <s v="Recycled Easel Ring Binders"/>
    <n v="13.428000000000001"/>
    <n v="3"/>
    <n v="0.7"/>
    <n v="-11.19"/>
  </r>
  <r>
    <n v="7268"/>
    <x v="3609"/>
    <x v="3"/>
    <x v="1153"/>
    <d v="2014-08-17T00:00:00"/>
    <s v="Same Day"/>
    <s v="SJ-20215"/>
    <s v="Sarah Jordon"/>
    <x v="0"/>
    <s v="United States"/>
    <s v="Columbia"/>
    <x v="18"/>
    <n v="38401"/>
    <x v="0"/>
    <s v="OFF-ST-10004950"/>
    <x v="1"/>
    <x v="4"/>
    <s v="Acco Perma 3000 Stacking Storage Drawers"/>
    <n v="67.135999999999996"/>
    <n v="4"/>
    <n v="0.2"/>
    <n v="-0.83919999999999995"/>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1"/>
    <n v="8"/>
    <n v="0.2"/>
    <n v="31.5776"/>
  </r>
  <r>
    <n v="7271"/>
    <x v="3611"/>
    <x v="0"/>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1"/>
    <n v="2"/>
    <n v="0.2"/>
    <n v="-4.3792"/>
  </r>
  <r>
    <n v="7274"/>
    <x v="3612"/>
    <x v="0"/>
    <x v="1155"/>
    <d v="2013-10-15T00:00:00"/>
    <s v="Standard Class"/>
    <s v="EB-13975"/>
    <s v="Erica Bern"/>
    <x v="1"/>
    <s v="United States"/>
    <s v="Greensboro"/>
    <x v="3"/>
    <n v="27405"/>
    <x v="0"/>
    <s v="OFF-BI-10002557"/>
    <x v="1"/>
    <x v="8"/>
    <s v="Presstex Flexible Ring Binders"/>
    <n v="4.0949999999999998"/>
    <n v="3"/>
    <n v="0.7"/>
    <n v="-2.73"/>
  </r>
  <r>
    <n v="7275"/>
    <x v="3613"/>
    <x v="1"/>
    <x v="50"/>
    <d v="2012-11-17T00:00:00"/>
    <s v="Standard Class"/>
    <s v="AW-10930"/>
    <s v="Arthur Wiediger"/>
    <x v="2"/>
    <s v="United States"/>
    <s v="Helena"/>
    <x v="37"/>
    <n v="59601"/>
    <x v="1"/>
    <s v="TEC-PH-10004908"/>
    <x v="2"/>
    <x v="7"/>
    <s v="Panasonic KX TS3282W Corded phone"/>
    <n v="339.96"/>
    <n v="5"/>
    <n v="0.2"/>
    <n v="42.494999999999997"/>
  </r>
  <r>
    <n v="7276"/>
    <x v="3613"/>
    <x v="1"/>
    <x v="50"/>
    <d v="2012-11-17T00:00:00"/>
    <s v="Standard Class"/>
    <s v="AW-10930"/>
    <s v="Arthur Wiediger"/>
    <x v="2"/>
    <s v="United States"/>
    <s v="Helena"/>
    <x v="37"/>
    <n v="59601"/>
    <x v="1"/>
    <s v="FUR-FU-10000794"/>
    <x v="0"/>
    <x v="5"/>
    <s v="Eldon Stackable Tray, Side-Load, Legal, Smoke"/>
    <n v="63.98"/>
    <n v="7"/>
    <n v="0"/>
    <n v="21.7532"/>
  </r>
  <r>
    <n v="7277"/>
    <x v="3614"/>
    <x v="2"/>
    <x v="981"/>
    <d v="2011-11-06T00:00:00"/>
    <s v="Standard Class"/>
    <s v="JK-16120"/>
    <s v="Julie Kriz"/>
    <x v="2"/>
    <s v="United States"/>
    <s v="Fort Lauderdale"/>
    <x v="2"/>
    <n v="33311"/>
    <x v="0"/>
    <s v="TEC-AC-10004171"/>
    <x v="2"/>
    <x v="11"/>
    <s v="Razer Kraken 7.1 Surround Sound Over Ear USB Gaming Headset"/>
    <n v="799.92"/>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1080"/>
    <d v="2013-07-22T00:00:00"/>
    <s v="First Class"/>
    <s v="TC-21535"/>
    <s v="Tracy Collins"/>
    <x v="2"/>
    <s v="United States"/>
    <s v="San Francisco"/>
    <x v="1"/>
    <n v="94110"/>
    <x v="1"/>
    <s v="TEC-AC-10003095"/>
    <x v="2"/>
    <x v="11"/>
    <s v="Logitech G35 7.1-Channel Surround Sound Headset"/>
    <n v="389.97"/>
    <n v="3"/>
    <n v="0"/>
    <n v="132.5898"/>
  </r>
  <r>
    <n v="7280"/>
    <x v="3616"/>
    <x v="0"/>
    <x v="675"/>
    <d v="2013-05-15T00:00:00"/>
    <s v="Same Day"/>
    <s v="TH-21235"/>
    <s v="Tiffany House"/>
    <x v="1"/>
    <s v="United States"/>
    <s v="Yuma"/>
    <x v="16"/>
    <n v="85364"/>
    <x v="1"/>
    <s v="TEC-AC-10003832"/>
    <x v="2"/>
    <x v="11"/>
    <s v="Imation 16GB Mini TravelDrive USB 2.0 Flash Drive"/>
    <n v="185.52799999999999"/>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01"/>
    <n v="5"/>
    <n v="0.7"/>
    <n v="-479.988"/>
  </r>
  <r>
    <n v="7283"/>
    <x v="3619"/>
    <x v="3"/>
    <x v="738"/>
    <d v="2014-06-30T00:00:00"/>
    <s v="Standard Class"/>
    <s v="JK-15730"/>
    <s v="Joe Kamberova"/>
    <x v="0"/>
    <s v="United States"/>
    <s v="Chicago"/>
    <x v="10"/>
    <n v="60653"/>
    <x v="2"/>
    <s v="OFF-BI-10002432"/>
    <x v="1"/>
    <x v="8"/>
    <s v="Wilson Jones Standard D-Ring Binders"/>
    <n v="3.036"/>
    <n v="3"/>
    <n v="0.8"/>
    <n v="-5.0094000000000003"/>
  </r>
  <r>
    <n v="7284"/>
    <x v="3620"/>
    <x v="3"/>
    <x v="428"/>
    <d v="2014-09-14T00:00:00"/>
    <s v="Standard Class"/>
    <s v="LC-17140"/>
    <s v="Logan Currie"/>
    <x v="0"/>
    <s v="United States"/>
    <s v="Cleveland"/>
    <x v="24"/>
    <n v="44105"/>
    <x v="3"/>
    <s v="OFF-AR-10001374"/>
    <x v="1"/>
    <x v="6"/>
    <s v="BIC Brite Liner Highlighters, Chisel Tip"/>
    <n v="25.92"/>
    <n v="5"/>
    <n v="0.2"/>
    <n v="3.8879999999999999"/>
  </r>
  <r>
    <n v="7285"/>
    <x v="3620"/>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23"/>
    <d v="2013-06-26T00:00:00"/>
    <s v="Standard Class"/>
    <s v="BS-11365"/>
    <s v="Bill Shonely"/>
    <x v="1"/>
    <s v="United States"/>
    <s v="Oklahoma City"/>
    <x v="26"/>
    <n v="73120"/>
    <x v="2"/>
    <s v="TEC-AC-10004877"/>
    <x v="2"/>
    <x v="11"/>
    <s v="Imation 30456 USB Flash Drive 8GB"/>
    <n v="6.9"/>
    <n v="1"/>
    <n v="0"/>
    <n v="0.55200000000000005"/>
  </r>
  <r>
    <n v="7288"/>
    <x v="3622"/>
    <x v="0"/>
    <x v="23"/>
    <d v="2013-06-26T00:00:00"/>
    <s v="Standard Class"/>
    <s v="BS-11365"/>
    <s v="Bill Shonely"/>
    <x v="1"/>
    <s v="United States"/>
    <s v="Oklahoma City"/>
    <x v="26"/>
    <n v="73120"/>
    <x v="2"/>
    <s v="FUR-FU-10004270"/>
    <x v="0"/>
    <x v="5"/>
    <s v="Executive Impressions 13&quot; Clairmont Wall Clock"/>
    <n v="57.69"/>
    <n v="3"/>
    <n v="0"/>
    <n v="23.652899999999999"/>
  </r>
  <r>
    <n v="7289"/>
    <x v="3623"/>
    <x v="2"/>
    <x v="814"/>
    <d v="2011-09-07T00:00:00"/>
    <s v="Standard Class"/>
    <s v="AG-10525"/>
    <s v="Andy Gerbode"/>
    <x v="1"/>
    <s v="United States"/>
    <s v="Houston"/>
    <x v="5"/>
    <n v="77095"/>
    <x v="2"/>
    <s v="TEC-MA-10002210"/>
    <x v="2"/>
    <x v="15"/>
    <s v="Epson TM-T88V Direct Thermal Printer - Monochrome - Desktop"/>
    <n v="559.71"/>
    <n v="3"/>
    <n v="0.4"/>
    <n v="-121.2705"/>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
  </r>
  <r>
    <n v="7294"/>
    <x v="3626"/>
    <x v="0"/>
    <x v="1156"/>
    <d v="2013-01-29T00:00:00"/>
    <s v="Standard Class"/>
    <s v="CB-12415"/>
    <s v="Christy Brittain"/>
    <x v="0"/>
    <s v="United States"/>
    <s v="Los Angeles"/>
    <x v="1"/>
    <n v="90036"/>
    <x v="1"/>
    <s v="FUR-FU-10000719"/>
    <x v="0"/>
    <x v="5"/>
    <s v="DAX Cubicle Frames, 8-1/2 x 11"/>
    <n v="59.99"/>
    <n v="7"/>
    <n v="0"/>
    <n v="21.596399999999999"/>
  </r>
  <r>
    <n v="7295"/>
    <x v="3627"/>
    <x v="1"/>
    <x v="989"/>
    <d v="2012-05-31T00:00:00"/>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d v="2011-11-21T00:00:00"/>
    <s v="First Class"/>
    <s v="JK-15730"/>
    <s v="Joe Kamberova"/>
    <x v="0"/>
    <s v="United States"/>
    <s v="Des Plaines"/>
    <x v="10"/>
    <n v="60016"/>
    <x v="2"/>
    <s v="FUR-TA-10002533"/>
    <x v="0"/>
    <x v="3"/>
    <s v="BPI Conference Tables"/>
    <n v="292.10000000000002"/>
    <n v="4"/>
    <n v="0.5"/>
    <n v="-175.26"/>
  </r>
  <r>
    <n v="7300"/>
    <x v="3630"/>
    <x v="2"/>
    <x v="728"/>
    <d v="2011-11-21T00:00:00"/>
    <s v="First Class"/>
    <s v="JK-15730"/>
    <s v="Joe Kamberova"/>
    <x v="0"/>
    <s v="United States"/>
    <s v="Des Plaines"/>
    <x v="10"/>
    <n v="60016"/>
    <x v="2"/>
    <s v="FUR-FU-10001546"/>
    <x v="0"/>
    <x v="5"/>
    <s v="Dana Swing-Arm Lamps"/>
    <n v="8.5440000000000005"/>
    <n v="2"/>
    <n v="0.6"/>
    <n v="-7.476"/>
  </r>
  <r>
    <n v="7301"/>
    <x v="3630"/>
    <x v="2"/>
    <x v="728"/>
    <d v="2011-11-21T00:00:00"/>
    <s v="First Class"/>
    <s v="JK-15730"/>
    <s v="Joe Kamberova"/>
    <x v="0"/>
    <s v="United States"/>
    <s v="Des Plaines"/>
    <x v="10"/>
    <n v="60016"/>
    <x v="2"/>
    <s v="FUR-BO-10003546"/>
    <x v="0"/>
    <x v="0"/>
    <s v="Hon 4-Shelf Metal Bookcases"/>
    <n v="424.11599999999999"/>
    <n v="6"/>
    <n v="0.3"/>
    <n v="-30.294"/>
  </r>
  <r>
    <n v="7302"/>
    <x v="3630"/>
    <x v="2"/>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728"/>
    <d v="2011-11-21T00:00:00"/>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11-08T00:00:00"/>
    <s v="Second Class"/>
    <s v="LH-17155"/>
    <s v="Logan Haushalter"/>
    <x v="0"/>
    <s v="United States"/>
    <s v="San Jose"/>
    <x v="1"/>
    <n v="95123"/>
    <x v="1"/>
    <s v="TEC-AC-10002305"/>
    <x v="2"/>
    <x v="11"/>
    <s v="KeyTronic E03601U1 - Keyboard - Beige"/>
    <n v="72"/>
    <n v="4"/>
    <n v="0"/>
    <n v="12.96"/>
  </r>
  <r>
    <n v="7308"/>
    <x v="3633"/>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3"/>
    <n v="3"/>
    <n v="0"/>
    <n v="0.70650000000000002"/>
  </r>
  <r>
    <n v="7311"/>
    <x v="3635"/>
    <x v="1"/>
    <x v="544"/>
    <d v="2012-08-14T00:00:00"/>
    <s v="Standard Class"/>
    <s v="BD-11320"/>
    <s v="Bill Donatelli"/>
    <x v="0"/>
    <s v="United States"/>
    <s v="Detroit"/>
    <x v="12"/>
    <n v="48227"/>
    <x v="2"/>
    <s v="OFF-BI-10004632"/>
    <x v="1"/>
    <x v="8"/>
    <s v="GBC Binding covers"/>
    <n v="64.75"/>
    <n v="5"/>
    <n v="0"/>
    <n v="29.137499999999999"/>
  </r>
  <r>
    <n v="7312"/>
    <x v="3636"/>
    <x v="1"/>
    <x v="330"/>
    <d v="2012-10-13T00:00:00"/>
    <s v="Standard Class"/>
    <s v="SC-20575"/>
    <s v="Sonia Cooley"/>
    <x v="0"/>
    <s v="United States"/>
    <s v="Miami"/>
    <x v="2"/>
    <n v="33178"/>
    <x v="0"/>
    <s v="OFF-BI-10000145"/>
    <x v="1"/>
    <x v="8"/>
    <s v="Zipper Ring Binder Pockets"/>
    <n v="1.8720000000000001"/>
    <n v="2"/>
    <n v="0.7"/>
    <n v="-1.3104"/>
  </r>
  <r>
    <n v="7313"/>
    <x v="3636"/>
    <x v="1"/>
    <x v="330"/>
    <d v="2012-10-13T00:00:00"/>
    <s v="Standard Class"/>
    <s v="SC-20575"/>
    <s v="Sonia Cooley"/>
    <x v="0"/>
    <s v="United States"/>
    <s v="Miami"/>
    <x v="2"/>
    <n v="33178"/>
    <x v="0"/>
    <s v="OFF-BI-10002498"/>
    <x v="1"/>
    <x v="8"/>
    <s v="Clear Mylar Reinforcing Strips"/>
    <n v="11.214"/>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2000000000001"/>
  </r>
  <r>
    <n v="7315"/>
    <x v="3637"/>
    <x v="0"/>
    <x v="316"/>
    <d v="2013-06-03T00:00:00"/>
    <s v="Standard Class"/>
    <s v="TN-21040"/>
    <s v="Tanja Norvell"/>
    <x v="2"/>
    <s v="United States"/>
    <s v="Park Ridge"/>
    <x v="10"/>
    <n v="60068"/>
    <x v="2"/>
    <s v="TEC-PH-10001817"/>
    <x v="2"/>
    <x v="7"/>
    <s v="Wilson Electronics DB Pro Signal Booster"/>
    <n v="286.39999999999998"/>
    <n v="1"/>
    <n v="0.2"/>
    <n v="25.06"/>
  </r>
  <r>
    <n v="7316"/>
    <x v="3638"/>
    <x v="3"/>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
  </r>
  <r>
    <n v="7321"/>
    <x v="3641"/>
    <x v="3"/>
    <x v="200"/>
    <d v="2014-11-30T00:00:00"/>
    <s v="Second Class"/>
    <s v="MN-17935"/>
    <s v="Michael Nguyen"/>
    <x v="0"/>
    <s v="United States"/>
    <s v="New York City"/>
    <x v="15"/>
    <n v="10009"/>
    <x v="3"/>
    <s v="FUR-FU-10003623"/>
    <x v="0"/>
    <x v="5"/>
    <s v="DataProducts Ampli Magnifier Task Lamp, Black,"/>
    <n v="135.30000000000001"/>
    <n v="5"/>
    <n v="0"/>
    <n v="37.884"/>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213"/>
    <d v="2014-09-08T00:00:00"/>
    <s v="Standard Class"/>
    <s v="MY-18295"/>
    <s v="Muhammed Yedwab"/>
    <x v="1"/>
    <s v="United States"/>
    <s v="Chicago"/>
    <x v="10"/>
    <n v="60623"/>
    <x v="2"/>
    <s v="TEC-AC-10004353"/>
    <x v="2"/>
    <x v="11"/>
    <s v="Hypercom P1300 Pinpad"/>
    <n v="100.8"/>
    <n v="2"/>
    <n v="0.2"/>
    <n v="21.42"/>
  </r>
  <r>
    <n v="7324"/>
    <x v="3643"/>
    <x v="3"/>
    <x v="256"/>
    <d v="2014-12-09T00:00:00"/>
    <s v="First Class"/>
    <s v="CS-11950"/>
    <s v="Carlos Soltero"/>
    <x v="0"/>
    <s v="United States"/>
    <s v="New York City"/>
    <x v="15"/>
    <n v="10024"/>
    <x v="3"/>
    <s v="FUR-FU-10001934"/>
    <x v="0"/>
    <x v="5"/>
    <s v="Magnifier Swing Arm Lamp"/>
    <n v="41.96"/>
    <n v="2"/>
    <n v="0"/>
    <n v="10.909599999999999"/>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8"/>
    <n v="5"/>
    <n v="0"/>
    <n v="112.224"/>
  </r>
  <r>
    <n v="7327"/>
    <x v="3644"/>
    <x v="3"/>
    <x v="468"/>
    <d v="2014-11-18T00:00:00"/>
    <s v="Standard Class"/>
    <s v="MC-17845"/>
    <s v="Michael Chen"/>
    <x v="0"/>
    <s v="United States"/>
    <s v="Pasco"/>
    <x v="4"/>
    <n v="99301"/>
    <x v="1"/>
    <s v="OFF-BI-10001543"/>
    <x v="1"/>
    <x v="8"/>
    <s v="GBC VeloBinder Manual Binding System"/>
    <n v="28.792000000000002"/>
    <n v="1"/>
    <n v="0.2"/>
    <n v="10.077199999999999"/>
  </r>
  <r>
    <n v="7328"/>
    <x v="3645"/>
    <x v="2"/>
    <x v="772"/>
    <d v="2011-03-24T00:00:00"/>
    <s v="Standard Class"/>
    <s v="SC-20050"/>
    <s v="Sample Company A"/>
    <x v="2"/>
    <s v="United States"/>
    <s v="Burbank"/>
    <x v="1"/>
    <n v="91505"/>
    <x v="1"/>
    <s v="FUR-FU-10004597"/>
    <x v="0"/>
    <x v="5"/>
    <s v="Eldon Cleatmat Chair Mats for Medium Pile Carpets"/>
    <n v="111"/>
    <n v="2"/>
    <n v="0"/>
    <n v="14.43"/>
  </r>
  <r>
    <n v="7329"/>
    <x v="3645"/>
    <x v="2"/>
    <x v="772"/>
    <d v="2011-03-24T00:00:00"/>
    <s v="Standard Class"/>
    <s v="SC-20050"/>
    <s v="Sample Company A"/>
    <x v="2"/>
    <s v="United States"/>
    <s v="Burbank"/>
    <x v="1"/>
    <n v="91505"/>
    <x v="1"/>
    <s v="TEC-MA-10001148"/>
    <x v="2"/>
    <x v="15"/>
    <s v="Swingline SM12-08 MicroCut Jam Free Shredder"/>
    <n v="1279.9680000000001"/>
    <n v="4"/>
    <n v="0.2"/>
    <n v="415.9896"/>
  </r>
  <r>
    <n v="7330"/>
    <x v="3645"/>
    <x v="2"/>
    <x v="772"/>
    <d v="2011-03-24T00:00:00"/>
    <s v="Standard Class"/>
    <s v="SC-20050"/>
    <s v="Sample Company A"/>
    <x v="2"/>
    <s v="United States"/>
    <s v="Burbank"/>
    <x v="1"/>
    <n v="91505"/>
    <x v="1"/>
    <s v="OFF-ST-10000078"/>
    <x v="1"/>
    <x v="4"/>
    <s v="Tennsco 6- and 18-Compartment Lockers"/>
    <n v="1856.19"/>
    <n v="7"/>
    <n v="0"/>
    <n v="334.11419999999998"/>
  </r>
  <r>
    <n v="7331"/>
    <x v="3646"/>
    <x v="0"/>
    <x v="396"/>
    <d v="2013-11-14T00:00:00"/>
    <s v="First Class"/>
    <s v="SP-20650"/>
    <s v="Stephanie Phelps"/>
    <x v="1"/>
    <s v="United States"/>
    <s v="Chicago"/>
    <x v="10"/>
    <n v="60623"/>
    <x v="2"/>
    <s v="FUR-FU-10001037"/>
    <x v="0"/>
    <x v="5"/>
    <s v="DAX Charcoal/Nickel-Tone Document Frame, 5 x 7"/>
    <n v="22.751999999999999"/>
    <n v="6"/>
    <n v="0.6"/>
    <n v="-8.532"/>
  </r>
  <r>
    <n v="7332"/>
    <x v="3647"/>
    <x v="3"/>
    <x v="40"/>
    <d v="2014-10-31T00:00:00"/>
    <s v="Standard Class"/>
    <s v="SC-20440"/>
    <s v="Shaun Chance"/>
    <x v="1"/>
    <s v="United States"/>
    <s v="Lancaster"/>
    <x v="9"/>
    <n v="17602"/>
    <x v="3"/>
    <s v="TEC-PH-10001433"/>
    <x v="2"/>
    <x v="7"/>
    <s v="Cisco Small Business SPA 502G VoIP phone"/>
    <n v="61.542000000000002"/>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d v="2012-04-17T00:00:00"/>
    <s v="Standard Class"/>
    <s v="PR-18880"/>
    <s v="Patrick Ryan"/>
    <x v="0"/>
    <s v="United States"/>
    <s v="Tampa"/>
    <x v="2"/>
    <n v="33614"/>
    <x v="0"/>
    <s v="FUR-FU-10001290"/>
    <x v="0"/>
    <x v="5"/>
    <s v="Executive Impressions Supervisor Wall Clock"/>
    <n v="67.36"/>
    <n v="2"/>
    <n v="0.2"/>
    <n v="10.103999999999999"/>
  </r>
  <r>
    <n v="7335"/>
    <x v="3648"/>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14"/>
    <d v="2011-12-23T00:00:00"/>
    <s v="Second Class"/>
    <s v="SM-20950"/>
    <s v="Suzanne McNair"/>
    <x v="1"/>
    <s v="United States"/>
    <s v="New York City"/>
    <x v="15"/>
    <n v="10035"/>
    <x v="3"/>
    <s v="FUR-CH-10004875"/>
    <x v="0"/>
    <x v="1"/>
    <s v="Harbour Creations 67200 Series Stacking Chairs"/>
    <n v="192.18600000000001"/>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6"/>
  </r>
  <r>
    <n v="7342"/>
    <x v="3653"/>
    <x v="2"/>
    <x v="711"/>
    <d v="2011-08-01T00:00:00"/>
    <s v="Standard Class"/>
    <s v="SG-20470"/>
    <s v="Sheri Gordon"/>
    <x v="0"/>
    <s v="United States"/>
    <s v="Atlanta"/>
    <x v="32"/>
    <n v="30318"/>
    <x v="0"/>
    <s v="OFF-LA-10002762"/>
    <x v="1"/>
    <x v="2"/>
    <s v="Avery 485"/>
    <n v="162.88999999999999"/>
    <n v="13"/>
    <n v="0"/>
    <n v="76.558300000000003"/>
  </r>
  <r>
    <n v="7343"/>
    <x v="3653"/>
    <x v="2"/>
    <x v="711"/>
    <d v="2011-08-01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
  </r>
  <r>
    <n v="7349"/>
    <x v="3656"/>
    <x v="2"/>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2"/>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01"/>
  </r>
  <r>
    <n v="7354"/>
    <x v="3660"/>
    <x v="0"/>
    <x v="897"/>
    <d v="2013-09-30T00:00:00"/>
    <s v="Standard Class"/>
    <s v="RD-19660"/>
    <s v="Robert Dilbeck"/>
    <x v="2"/>
    <s v="United States"/>
    <s v="Philadelphia"/>
    <x v="9"/>
    <n v="19134"/>
    <x v="3"/>
    <s v="OFF-LA-10004484"/>
    <x v="1"/>
    <x v="2"/>
    <s v="Avery 476"/>
    <n v="16.52"/>
    <n v="5"/>
    <n v="0.2"/>
    <n v="5.3689999999999998"/>
  </r>
  <r>
    <n v="7355"/>
    <x v="3661"/>
    <x v="3"/>
    <x v="695"/>
    <d v="2014-02-14T00:00:00"/>
    <s v="Standard Class"/>
    <s v="SN-20560"/>
    <s v="Skye Norling"/>
    <x v="2"/>
    <s v="United States"/>
    <s v="San Francisco"/>
    <x v="1"/>
    <n v="94109"/>
    <x v="1"/>
    <s v="OFF-PA-10001593"/>
    <x v="1"/>
    <x v="10"/>
    <s v="Xerox 1947"/>
    <n v="29.9"/>
    <n v="5"/>
    <n v="0"/>
    <n v="13.455"/>
  </r>
  <r>
    <n v="7356"/>
    <x v="3662"/>
    <x v="1"/>
    <x v="620"/>
    <d v="2013-01-02T00:00:00"/>
    <s v="Second Class"/>
    <s v="AH-10690"/>
    <s v="Anna Häberlin"/>
    <x v="1"/>
    <s v="United States"/>
    <s v="Detroit"/>
    <x v="12"/>
    <n v="48205"/>
    <x v="2"/>
    <s v="OFF-BI-10004139"/>
    <x v="1"/>
    <x v="8"/>
    <s v="Fellowes Presentation Covers for Comb Binding Machines"/>
    <n v="116.4"/>
    <n v="8"/>
    <n v="0"/>
    <n v="52.38"/>
  </r>
  <r>
    <n v="7357"/>
    <x v="3663"/>
    <x v="0"/>
    <x v="790"/>
    <d v="2013-10-15T00:00:00"/>
    <s v="Standard Class"/>
    <s v="MZ-17335"/>
    <s v="Maria Zettner"/>
    <x v="2"/>
    <s v="United States"/>
    <s v="Phoenix"/>
    <x v="16"/>
    <n v="85023"/>
    <x v="1"/>
    <s v="OFF-AR-10001315"/>
    <x v="1"/>
    <x v="6"/>
    <s v="Newell 310"/>
    <n v="1.4079999999999999"/>
    <n v="1"/>
    <n v="0.2"/>
    <n v="0.15840000000000001"/>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125"/>
    <d v="2012-01-03T00:00:00"/>
    <s v="Second Class"/>
    <s v="AR-10345"/>
    <s v="Alex Russell"/>
    <x v="1"/>
    <s v="United States"/>
    <s v="Philadelphia"/>
    <x v="9"/>
    <n v="19143"/>
    <x v="3"/>
    <s v="FUR-TA-10004575"/>
    <x v="0"/>
    <x v="3"/>
    <s v="Hon 5100 Series Wood Tables"/>
    <n v="523.76400000000001"/>
    <n v="3"/>
    <n v="0.4"/>
    <n v="-192.04679999999999"/>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
    <n v="3"/>
    <n v="0.2"/>
    <n v="-36.441000000000003"/>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12-05T00:00:00"/>
    <s v="Standard Class"/>
    <s v="DS-13180"/>
    <s v="David Smith"/>
    <x v="1"/>
    <s v="United States"/>
    <s v="Philadelphia"/>
    <x v="9"/>
    <n v="19140"/>
    <x v="3"/>
    <s v="OFF-FA-10004076"/>
    <x v="1"/>
    <x v="13"/>
    <s v="Translucent Push Pins by OIC"/>
    <n v="12.672000000000001"/>
    <n v="8"/>
    <n v="0.2"/>
    <n v="2.6928000000000001"/>
  </r>
  <r>
    <n v="7366"/>
    <x v="3666"/>
    <x v="0"/>
    <x v="85"/>
    <d v="2013-12-05T00:00:00"/>
    <s v="Standard Class"/>
    <s v="DS-13180"/>
    <s v="David Smith"/>
    <x v="1"/>
    <s v="United States"/>
    <s v="Philadelphia"/>
    <x v="9"/>
    <n v="19140"/>
    <x v="3"/>
    <s v="OFF-BI-10003166"/>
    <x v="1"/>
    <x v="8"/>
    <s v="GBC Plasticlear Binding Covers"/>
    <n v="6.8879999999999999"/>
    <n v="2"/>
    <n v="0.7"/>
    <n v="-5.0511999999999997"/>
  </r>
  <r>
    <n v="7367"/>
    <x v="3666"/>
    <x v="0"/>
    <x v="85"/>
    <d v="2013-12-05T00:00:00"/>
    <s v="Standard Class"/>
    <s v="DS-13180"/>
    <s v="David Smith"/>
    <x v="1"/>
    <s v="United States"/>
    <s v="Philadelphia"/>
    <x v="9"/>
    <n v="19140"/>
    <x v="3"/>
    <s v="OFF-ST-10002301"/>
    <x v="1"/>
    <x v="4"/>
    <s v="Tennsco Commercial Shelving"/>
    <n v="32.543999999999997"/>
    <n v="2"/>
    <n v="0.2"/>
    <n v="-7.7291999999999996"/>
  </r>
  <r>
    <n v="7368"/>
    <x v="3666"/>
    <x v="0"/>
    <x v="85"/>
    <d v="2013-12-05T00:00:00"/>
    <s v="Standard Class"/>
    <s v="DS-13180"/>
    <s v="David Smith"/>
    <x v="1"/>
    <s v="United States"/>
    <s v="Philadelphia"/>
    <x v="9"/>
    <n v="19140"/>
    <x v="3"/>
    <s v="FUR-CH-10002647"/>
    <x v="0"/>
    <x v="1"/>
    <s v="Situations Contoured Folding Chairs, 4/Set"/>
    <n v="347.80200000000002"/>
    <n v="7"/>
    <n v="0.3"/>
    <n v="-24.843"/>
  </r>
  <r>
    <n v="7369"/>
    <x v="3667"/>
    <x v="3"/>
    <x v="4"/>
    <d v="2014-04-18T00:00:00"/>
    <s v="First Class"/>
    <s v="BP-11095"/>
    <s v="Bart Pistole"/>
    <x v="1"/>
    <s v="United States"/>
    <s v="Miami"/>
    <x v="2"/>
    <n v="33180"/>
    <x v="0"/>
    <s v="OFF-BI-10004654"/>
    <x v="1"/>
    <x v="8"/>
    <s v="VariCap6 Expandable Binder"/>
    <n v="15.57"/>
    <n v="3"/>
    <n v="0.7"/>
    <n v="-11.936999999999999"/>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200000000003"/>
  </r>
  <r>
    <n v="7373"/>
    <x v="3670"/>
    <x v="3"/>
    <x v="363"/>
    <d v="2014-01-10T00:00:00"/>
    <s v="Second Class"/>
    <s v="JF-15190"/>
    <s v="Jamie Frazer"/>
    <x v="0"/>
    <s v="United States"/>
    <s v="Long Beach"/>
    <x v="1"/>
    <n v="90805"/>
    <x v="1"/>
    <s v="OFF-ST-10002301"/>
    <x v="1"/>
    <x v="4"/>
    <s v="Tennsco Commercial Shelving"/>
    <n v="61.02"/>
    <n v="3"/>
    <n v="0"/>
    <n v="0.61019999999999996"/>
  </r>
  <r>
    <n v="7374"/>
    <x v="3670"/>
    <x v="3"/>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363"/>
    <d v="2014-01-10T00:00:00"/>
    <s v="Second Class"/>
    <s v="JF-15190"/>
    <s v="Jamie Frazer"/>
    <x v="0"/>
    <s v="United States"/>
    <s v="Long Beach"/>
    <x v="1"/>
    <n v="90805"/>
    <x v="1"/>
    <s v="OFF-FA-10003112"/>
    <x v="1"/>
    <x v="13"/>
    <s v="Staples"/>
    <n v="7.89"/>
    <n v="1"/>
    <n v="0"/>
    <n v="3.5505"/>
  </r>
  <r>
    <n v="7376"/>
    <x v="3671"/>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111"/>
    <d v="2011-09-23T00:00:00"/>
    <s v="Standard Class"/>
    <s v="MC-18130"/>
    <s v="Mike Caudle"/>
    <x v="1"/>
    <s v="United States"/>
    <s v="Seattle"/>
    <x v="4"/>
    <n v="98115"/>
    <x v="1"/>
    <s v="OFF-ST-10001321"/>
    <x v="1"/>
    <x v="4"/>
    <s v="Decoflex Hanging Personal Folder File, Blue"/>
    <n v="92.52"/>
    <n v="6"/>
    <n v="0"/>
    <n v="24.980399999999999"/>
  </r>
  <r>
    <n v="7379"/>
    <x v="3674"/>
    <x v="1"/>
    <x v="70"/>
    <d v="2012-05-31T00:00:00"/>
    <s v="Same Day"/>
    <s v="ML-18265"/>
    <s v="Muhammed Lee"/>
    <x v="0"/>
    <s v="United States"/>
    <s v="Fayetteville"/>
    <x v="3"/>
    <n v="28314"/>
    <x v="0"/>
    <s v="OFF-AR-10003504"/>
    <x v="1"/>
    <x v="6"/>
    <s v="Newell 347"/>
    <n v="10.272"/>
    <n v="3"/>
    <n v="0.2"/>
    <n v="1.1556"/>
  </r>
  <r>
    <n v="7380"/>
    <x v="3675"/>
    <x v="0"/>
    <x v="1160"/>
    <d v="2013-09-19T00:00:00"/>
    <s v="Standard Class"/>
    <s v="AG-10270"/>
    <s v="Alejandro Grove"/>
    <x v="0"/>
    <s v="United States"/>
    <s v="Omaha"/>
    <x v="8"/>
    <n v="68104"/>
    <x v="2"/>
    <s v="OFF-ST-10000419"/>
    <x v="1"/>
    <x v="4"/>
    <s v="Rogers Jumbo File, Granite"/>
    <n v="40.74"/>
    <n v="3"/>
    <n v="0"/>
    <n v="0.40739999999999998"/>
  </r>
  <r>
    <n v="7381"/>
    <x v="3675"/>
    <x v="0"/>
    <x v="1160"/>
    <d v="2013-09-19T00:00:00"/>
    <s v="Standard Class"/>
    <s v="AG-10270"/>
    <s v="Alejandro Grove"/>
    <x v="0"/>
    <s v="United States"/>
    <s v="Omaha"/>
    <x v="8"/>
    <n v="68104"/>
    <x v="2"/>
    <s v="OFF-LA-10004559"/>
    <x v="1"/>
    <x v="2"/>
    <s v="Avery 49"/>
    <n v="14.4"/>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1160"/>
    <d v="2013-09-19T00:00:00"/>
    <s v="Standard Class"/>
    <s v="AG-10270"/>
    <s v="Alejandro Grove"/>
    <x v="0"/>
    <s v="United States"/>
    <s v="Omaha"/>
    <x v="8"/>
    <n v="68104"/>
    <x v="2"/>
    <s v="OFF-SU-10004782"/>
    <x v="1"/>
    <x v="14"/>
    <s v="Elite 5&quot; Scissors"/>
    <n v="16.899999999999999"/>
    <n v="2"/>
    <n v="0"/>
    <n v="5.07"/>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8000000000001"/>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
  </r>
  <r>
    <n v="7388"/>
    <x v="3675"/>
    <x v="0"/>
    <x v="1160"/>
    <d v="2013-09-19T00:00:00"/>
    <s v="Standard Class"/>
    <s v="AG-10270"/>
    <s v="Alejandro Grove"/>
    <x v="0"/>
    <s v="United States"/>
    <s v="Omaha"/>
    <x v="8"/>
    <n v="68104"/>
    <x v="2"/>
    <s v="FUR-FU-10003664"/>
    <x v="0"/>
    <x v="5"/>
    <s v="Electrix Architect's Clamp-On Swing Arm Lamp, Black"/>
    <n v="1336.44"/>
    <n v="14"/>
    <n v="0"/>
    <n v="387.56760000000003"/>
  </r>
  <r>
    <n v="7389"/>
    <x v="3675"/>
    <x v="0"/>
    <x v="1160"/>
    <d v="2013-09-19T00:00:00"/>
    <s v="Standard Class"/>
    <s v="AG-10270"/>
    <s v="Alejandro Grove"/>
    <x v="0"/>
    <s v="United States"/>
    <s v="Omaha"/>
    <x v="8"/>
    <n v="68104"/>
    <x v="2"/>
    <s v="TEC-PH-10004897"/>
    <x v="2"/>
    <x v="7"/>
    <s v="Mediabridge Sport Armband iPhone 5s"/>
    <n v="29.97"/>
    <n v="3"/>
    <n v="0"/>
    <n v="0.29970000000000002"/>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12-04T00:00:00"/>
    <s v="Standard Class"/>
    <s v="TT-21070"/>
    <s v="Ted Trevino"/>
    <x v="0"/>
    <s v="United States"/>
    <s v="Chattanooga"/>
    <x v="18"/>
    <n v="37421"/>
    <x v="0"/>
    <s v="FUR-FU-10004017"/>
    <x v="0"/>
    <x v="5"/>
    <s v="Executive Impressions 13&quot; Chairman Wall Clock"/>
    <n v="101.52"/>
    <n v="5"/>
    <n v="0.2"/>
    <n v="19.035"/>
  </r>
  <r>
    <n v="7392"/>
    <x v="3677"/>
    <x v="3"/>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743"/>
    <d v="2014-05-07T00:00:00"/>
    <s v="Standard Class"/>
    <s v="DD-13570"/>
    <s v="Dorothy Dickinson"/>
    <x v="0"/>
    <s v="United States"/>
    <s v="Los Angeles"/>
    <x v="1"/>
    <n v="90049"/>
    <x v="1"/>
    <s v="OFF-PA-10003016"/>
    <x v="1"/>
    <x v="10"/>
    <s v="Adams &quot;While You Were Out&quot; Message Pads"/>
    <n v="15.7"/>
    <n v="5"/>
    <n v="0"/>
    <n v="7.0650000000000004"/>
  </r>
  <r>
    <n v="7394"/>
    <x v="3678"/>
    <x v="3"/>
    <x v="743"/>
    <d v="2014-05-07T00:00:00"/>
    <s v="Standard Class"/>
    <s v="DD-13570"/>
    <s v="Dorothy Dickinson"/>
    <x v="0"/>
    <s v="United States"/>
    <s v="Los Angeles"/>
    <x v="1"/>
    <n v="90049"/>
    <x v="1"/>
    <s v="OFF-AR-10001615"/>
    <x v="1"/>
    <x v="6"/>
    <s v="Newell 34"/>
    <n v="59.52"/>
    <n v="3"/>
    <n v="0"/>
    <n v="15.475199999999999"/>
  </r>
  <r>
    <n v="7395"/>
    <x v="3678"/>
    <x v="3"/>
    <x v="743"/>
    <d v="2014-05-07T00:00:00"/>
    <s v="Standard Class"/>
    <s v="DD-13570"/>
    <s v="Dorothy Dickinson"/>
    <x v="0"/>
    <s v="United States"/>
    <s v="Los Angeles"/>
    <x v="1"/>
    <n v="90049"/>
    <x v="1"/>
    <s v="OFF-PA-10002713"/>
    <x v="1"/>
    <x v="10"/>
    <s v="Adams Phone Message Book, 200 Message Capacity, 8 1/16” x 11”"/>
    <n v="34.4"/>
    <n v="5"/>
    <n v="0"/>
    <n v="15.824"/>
  </r>
  <r>
    <n v="7396"/>
    <x v="3679"/>
    <x v="0"/>
    <x v="591"/>
    <d v="2013-12-31T00:00:00"/>
    <s v="Standard Class"/>
    <s v="DB-12970"/>
    <s v="Darren Budd"/>
    <x v="1"/>
    <s v="United States"/>
    <s v="New York City"/>
    <x v="15"/>
    <n v="10024"/>
    <x v="3"/>
    <s v="FUR-TA-10002958"/>
    <x v="0"/>
    <x v="3"/>
    <s v="Bevis Oval Conference Table, Walnut"/>
    <n v="313.17599999999999"/>
    <n v="2"/>
    <n v="0.4"/>
    <n v="-120.0508"/>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02"/>
    <n v="6"/>
    <n v="0.2"/>
    <n v="59.6556"/>
  </r>
  <r>
    <n v="7399"/>
    <x v="3681"/>
    <x v="2"/>
    <x v="136"/>
    <d v="2011-07-15T00:00:00"/>
    <s v="Second Class"/>
    <s v="ME-17725"/>
    <s v="Max Engle"/>
    <x v="0"/>
    <s v="United States"/>
    <s v="Chicago"/>
    <x v="10"/>
    <n v="60610"/>
    <x v="2"/>
    <s v="OFF-PA-10001526"/>
    <x v="1"/>
    <x v="10"/>
    <s v="Xerox 1949"/>
    <n v="35.856000000000002"/>
    <n v="9"/>
    <n v="0.2"/>
    <n v="12.9978"/>
  </r>
  <r>
    <n v="7400"/>
    <x v="3681"/>
    <x v="2"/>
    <x v="136"/>
    <d v="2011-07-15T00:00:00"/>
    <s v="Second Class"/>
    <s v="ME-17725"/>
    <s v="Max Engle"/>
    <x v="0"/>
    <s v="United States"/>
    <s v="Chicago"/>
    <x v="10"/>
    <n v="60610"/>
    <x v="2"/>
    <s v="TEC-AC-10002857"/>
    <x v="2"/>
    <x v="11"/>
    <s v="Verbatim 25 GB 6x Blu-ray Single Layer Recordable Disc, 1/Pack"/>
    <n v="23.84"/>
    <n v="4"/>
    <n v="0.2"/>
    <n v="3.278"/>
  </r>
  <r>
    <n v="7401"/>
    <x v="3682"/>
    <x v="0"/>
    <x v="162"/>
    <d v="2013-09-14T00:00:00"/>
    <s v="Standard Class"/>
    <s v="TR-21325"/>
    <s v="Toby Ritter"/>
    <x v="0"/>
    <s v="United States"/>
    <s v="Seattle"/>
    <x v="4"/>
    <n v="98103"/>
    <x v="1"/>
    <s v="FUR-FU-10003039"/>
    <x v="0"/>
    <x v="5"/>
    <s v="Howard Miller 11-1/2&quot; Diameter Grantwood Wall Clock"/>
    <n v="43.13"/>
    <n v="1"/>
    <n v="0"/>
    <n v="14.664199999999999"/>
  </r>
  <r>
    <n v="7402"/>
    <x v="3682"/>
    <x v="0"/>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34"/>
    <d v="2014-08-11T00:00:00"/>
    <s v="Standard Class"/>
    <s v="SH-20395"/>
    <s v="Shahid Hopkins"/>
    <x v="0"/>
    <s v="United States"/>
    <s v="New York City"/>
    <x v="15"/>
    <n v="10011"/>
    <x v="3"/>
    <s v="OFF-SU-10002573"/>
    <x v="1"/>
    <x v="14"/>
    <s v="Acme 10&quot; Easy Grip Assistive Scissors"/>
    <n v="70.12"/>
    <n v="4"/>
    <n v="0"/>
    <n v="21.036000000000001"/>
  </r>
  <r>
    <n v="7404"/>
    <x v="3684"/>
    <x v="1"/>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263"/>
    <d v="2012-05-19T00:00:00"/>
    <s v="Standard Class"/>
    <s v="CB-12535"/>
    <s v="Claudia Bergmann"/>
    <x v="1"/>
    <s v="United States"/>
    <s v="Camarillo"/>
    <x v="1"/>
    <n v="93010"/>
    <x v="1"/>
    <s v="FUR-FU-10001979"/>
    <x v="0"/>
    <x v="5"/>
    <s v="Dana Halogen Swing-Arm Architect Lamp"/>
    <n v="122.91"/>
    <n v="3"/>
    <n v="0"/>
    <n v="34.4148"/>
  </r>
  <r>
    <n v="7406"/>
    <x v="3684"/>
    <x v="1"/>
    <x v="263"/>
    <d v="2012-05-19T00:00:00"/>
    <s v="Standard Class"/>
    <s v="CB-12535"/>
    <s v="Claudia Bergmann"/>
    <x v="1"/>
    <s v="United States"/>
    <s v="Camarillo"/>
    <x v="1"/>
    <n v="93010"/>
    <x v="1"/>
    <s v="FUR-CH-10003833"/>
    <x v="0"/>
    <x v="1"/>
    <s v="Novimex Fabric Task Chair"/>
    <n v="97.567999999999998"/>
    <n v="2"/>
    <n v="0.2"/>
    <n v="-6.0979999999999999"/>
  </r>
  <r>
    <n v="7407"/>
    <x v="3684"/>
    <x v="1"/>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99"/>
  </r>
  <r>
    <n v="7410"/>
    <x v="3687"/>
    <x v="2"/>
    <x v="918"/>
    <d v="2011-04-12T00:00:00"/>
    <s v="Standard Class"/>
    <s v="JS-15880"/>
    <s v="John Stevenson"/>
    <x v="0"/>
    <s v="United States"/>
    <s v="Toledo"/>
    <x v="24"/>
    <n v="43615"/>
    <x v="3"/>
    <s v="FUR-TA-10004442"/>
    <x v="0"/>
    <x v="3"/>
    <s v="Riverside Furniture Stanwyck Manor Table Series"/>
    <n v="172.11"/>
    <n v="1"/>
    <n v="0.4"/>
    <n v="-94.660499999999999"/>
  </r>
  <r>
    <n v="7411"/>
    <x v="3688"/>
    <x v="2"/>
    <x v="149"/>
    <d v="2011-07-24T00:00:00"/>
    <s v="First Class"/>
    <s v="AG-10270"/>
    <s v="Alejandro Grove"/>
    <x v="0"/>
    <s v="United States"/>
    <s v="New York City"/>
    <x v="15"/>
    <n v="10011"/>
    <x v="3"/>
    <s v="TEC-AC-10001314"/>
    <x v="2"/>
    <x v="11"/>
    <s v="Case Logic 2.4GHz Wireless Keyboard"/>
    <n v="99.98"/>
    <n v="2"/>
    <n v="0"/>
    <n v="7.9984000000000002"/>
  </r>
  <r>
    <n v="7412"/>
    <x v="3689"/>
    <x v="3"/>
    <x v="1109"/>
    <d v="2014-06-04T00:00:00"/>
    <s v="Standard Class"/>
    <s v="MG-17890"/>
    <s v="Michael Granlund"/>
    <x v="2"/>
    <s v="United States"/>
    <s v="Tigard"/>
    <x v="21"/>
    <n v="97224"/>
    <x v="1"/>
    <s v="TEC-PH-10001619"/>
    <x v="2"/>
    <x v="7"/>
    <s v="LG G3"/>
    <n v="156.792"/>
    <n v="1"/>
    <n v="0.2"/>
    <n v="17.639099999999999"/>
  </r>
  <r>
    <n v="7413"/>
    <x v="3689"/>
    <x v="3"/>
    <x v="1109"/>
    <d v="2014-06-04T00:00:00"/>
    <s v="Standard Class"/>
    <s v="MG-17890"/>
    <s v="Michael Granlund"/>
    <x v="2"/>
    <s v="United States"/>
    <s v="Tigard"/>
    <x v="21"/>
    <n v="97224"/>
    <x v="1"/>
    <s v="TEC-AC-10002323"/>
    <x v="2"/>
    <x v="11"/>
    <s v="SanDisk Ultra 32 GB MicroSDHC Class 10 Memory Card"/>
    <n v="35.36"/>
    <n v="2"/>
    <n v="0.2"/>
    <n v="-3.0939999999999999"/>
  </r>
  <r>
    <n v="7414"/>
    <x v="3689"/>
    <x v="3"/>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69"/>
    <d v="2013-03-16T00:00:00"/>
    <s v="Second Class"/>
    <s v="SC-20770"/>
    <s v="Stewart Carmichael"/>
    <x v="1"/>
    <s v="United States"/>
    <s v="Philadelphia"/>
    <x v="9"/>
    <n v="19134"/>
    <x v="3"/>
    <s v="FUR-CH-10004287"/>
    <x v="0"/>
    <x v="1"/>
    <s v="SAFCO Arco Folding Chair"/>
    <n v="386.68"/>
    <n v="2"/>
    <n v="0.3"/>
    <n v="-5.524"/>
  </r>
  <r>
    <n v="7416"/>
    <x v="3690"/>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69"/>
    <d v="2013-03-16T00:00:00"/>
    <s v="Second Class"/>
    <s v="SC-20770"/>
    <s v="Stewart Carmichael"/>
    <x v="1"/>
    <s v="United States"/>
    <s v="Philadelphia"/>
    <x v="9"/>
    <n v="19134"/>
    <x v="3"/>
    <s v="TEC-PH-10001494"/>
    <x v="2"/>
    <x v="7"/>
    <s v="Polycom CX600 IP Phone VoIP phone"/>
    <n v="539.91"/>
    <n v="3"/>
    <n v="0.4"/>
    <n v="-116.98050000000001"/>
  </r>
  <r>
    <n v="7418"/>
    <x v="3690"/>
    <x v="0"/>
    <x v="69"/>
    <d v="2013-03-16T00:00:00"/>
    <s v="Second Class"/>
    <s v="SC-20770"/>
    <s v="Stewart Carmichael"/>
    <x v="1"/>
    <s v="United States"/>
    <s v="Philadelphia"/>
    <x v="9"/>
    <n v="19134"/>
    <x v="3"/>
    <s v="OFF-PA-10004996"/>
    <x v="1"/>
    <x v="10"/>
    <s v="Speediset Carbonless Redi-Letter 7&quot; x 8 1/2&quot;"/>
    <n v="41.24"/>
    <n v="5"/>
    <n v="0.2"/>
    <n v="13.9185"/>
  </r>
  <r>
    <n v="7419"/>
    <x v="3690"/>
    <x v="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
    <n v="5"/>
    <n v="0.7"/>
    <n v="-15.44"/>
  </r>
  <r>
    <n v="7422"/>
    <x v="3690"/>
    <x v="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69"/>
    <d v="2013-03-16T00:00:00"/>
    <s v="Second Class"/>
    <s v="SC-20770"/>
    <s v="Stewart Carmichael"/>
    <x v="1"/>
    <s v="United States"/>
    <s v="Philadelphia"/>
    <x v="9"/>
    <n v="19134"/>
    <x v="3"/>
    <s v="TEC-MA-10001148"/>
    <x v="2"/>
    <x v="15"/>
    <s v="Okidata MB491 Multifunction Printer"/>
    <n v="449.1"/>
    <n v="3"/>
    <n v="0.7"/>
    <n v="-643.7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04"/>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3999999999996"/>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1999999999993"/>
  </r>
  <r>
    <n v="7433"/>
    <x v="3694"/>
    <x v="2"/>
    <x v="128"/>
    <d v="2011-08-13T00:00:00"/>
    <s v="Standard Class"/>
    <s v="RD-19720"/>
    <s v="Roger Demir"/>
    <x v="0"/>
    <s v="United States"/>
    <s v="Phoenix"/>
    <x v="16"/>
    <n v="85023"/>
    <x v="1"/>
    <s v="OFF-FA-10004838"/>
    <x v="1"/>
    <x v="13"/>
    <s v="Super Bands, 12/Pack"/>
    <n v="4.4640000000000004"/>
    <n v="3"/>
    <n v="0.2"/>
    <n v="-0.9486"/>
  </r>
  <r>
    <n v="7434"/>
    <x v="3694"/>
    <x v="2"/>
    <x v="128"/>
    <d v="2011-08-13T00:00:00"/>
    <s v="Standard Class"/>
    <s v="RD-19720"/>
    <s v="Roger Demir"/>
    <x v="0"/>
    <s v="United States"/>
    <s v="Phoenix"/>
    <x v="16"/>
    <n v="85023"/>
    <x v="1"/>
    <s v="OFF-BI-10001097"/>
    <x v="1"/>
    <x v="8"/>
    <s v="Avery Hole Reinforcements"/>
    <n v="9.3450000000000006"/>
    <n v="5"/>
    <n v="0.7"/>
    <n v="-6.5415000000000001"/>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d v="2012-07-31T00:00:00"/>
    <s v="Standard Class"/>
    <s v="BP-11095"/>
    <s v="Bart Pistole"/>
    <x v="1"/>
    <s v="United States"/>
    <s v="Oxnard"/>
    <x v="1"/>
    <n v="93030"/>
    <x v="1"/>
    <s v="OFF-BI-10003314"/>
    <x v="1"/>
    <x v="8"/>
    <s v="Tuff Stuff Recycled Round Ring Binders"/>
    <n v="23.135999999999999"/>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799999999999"/>
    <n v="2"/>
    <n v="0.2"/>
    <n v="-2.9565999999999999"/>
  </r>
  <r>
    <n v="7442"/>
    <x v="3699"/>
    <x v="1"/>
    <x v="547"/>
    <d v="2012-11-18T00:00:00"/>
    <s v="First Class"/>
    <s v="JG-15805"/>
    <s v="John Grady"/>
    <x v="1"/>
    <s v="United States"/>
    <s v="San Diego"/>
    <x v="1"/>
    <n v="92105"/>
    <x v="1"/>
    <s v="OFF-LA-10003148"/>
    <x v="1"/>
    <x v="2"/>
    <s v="Avery 51"/>
    <n v="18.899999999999999"/>
    <n v="3"/>
    <n v="0"/>
    <n v="8.6940000000000008"/>
  </r>
  <r>
    <n v="7443"/>
    <x v="3700"/>
    <x v="2"/>
    <x v="337"/>
    <d v="2011-12-11T00:00:00"/>
    <s v="First Class"/>
    <s v="VP-21760"/>
    <s v="Victoria Pisteka"/>
    <x v="1"/>
    <s v="United States"/>
    <s v="Brownsville"/>
    <x v="5"/>
    <n v="78521"/>
    <x v="2"/>
    <s v="OFF-PA-10001804"/>
    <x v="1"/>
    <x v="10"/>
    <s v="Xerox 195"/>
    <n v="10.688000000000001"/>
    <n v="2"/>
    <n v="0.2"/>
    <n v="3.7408000000000001"/>
  </r>
  <r>
    <n v="7444"/>
    <x v="3700"/>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2-08T00:00:00"/>
    <s v="Second Class"/>
    <s v="RD-19810"/>
    <s v="Ross DeVincentis"/>
    <x v="2"/>
    <s v="United States"/>
    <s v="Chicago"/>
    <x v="10"/>
    <n v="60610"/>
    <x v="2"/>
    <s v="OFF-PA-10001166"/>
    <x v="1"/>
    <x v="10"/>
    <s v="Xerox 2"/>
    <n v="5.1840000000000002"/>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
    <n v="1"/>
    <n v="0.6"/>
    <n v="-26.085000000000001"/>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
    <n v="5"/>
    <n v="0.2"/>
    <n v="14.4495"/>
  </r>
  <r>
    <n v="7450"/>
    <x v="3703"/>
    <x v="3"/>
    <x v="697"/>
    <d v="2014-09-23T00:00:00"/>
    <s v="Second Class"/>
    <s v="SJ-20125"/>
    <s v="Sanjit Jacobs"/>
    <x v="2"/>
    <s v="United States"/>
    <s v="Houston"/>
    <x v="5"/>
    <n v="77036"/>
    <x v="2"/>
    <s v="OFF-AR-10000390"/>
    <x v="1"/>
    <x v="6"/>
    <s v="Newell Chalk Holder"/>
    <n v="9.9120000000000008"/>
    <n v="3"/>
    <n v="0.2"/>
    <n v="3.2214"/>
  </r>
  <r>
    <n v="7451"/>
    <x v="3703"/>
    <x v="3"/>
    <x v="697"/>
    <d v="2014-09-23T00:00:00"/>
    <s v="Second Class"/>
    <s v="SJ-20125"/>
    <s v="Sanjit Jacobs"/>
    <x v="2"/>
    <s v="United States"/>
    <s v="Houston"/>
    <x v="5"/>
    <n v="77036"/>
    <x v="2"/>
    <s v="FUR-CH-10003774"/>
    <x v="0"/>
    <x v="1"/>
    <s v="Global Wood Trimmed Manager's Task Chair, Khaki"/>
    <n v="318.43"/>
    <n v="5"/>
    <n v="0.3"/>
    <n v="-77.332999999999998"/>
  </r>
  <r>
    <n v="7452"/>
    <x v="3703"/>
    <x v="3"/>
    <x v="697"/>
    <d v="2014-09-23T00:00:00"/>
    <s v="Second Class"/>
    <s v="SJ-20125"/>
    <s v="Sanjit Jacobs"/>
    <x v="2"/>
    <s v="United States"/>
    <s v="Houston"/>
    <x v="5"/>
    <n v="77036"/>
    <x v="2"/>
    <s v="OFF-BI-10002412"/>
    <x v="1"/>
    <x v="8"/>
    <s v="Wilson Jones “Snap” Scratch Pad Binder Tool for Ring Binders"/>
    <n v="5.8"/>
    <n v="5"/>
    <n v="0.8"/>
    <n v="-10.15"/>
  </r>
  <r>
    <n v="7453"/>
    <x v="3703"/>
    <x v="3"/>
    <x v="697"/>
    <d v="2014-09-23T00:00:00"/>
    <s v="Second Class"/>
    <s v="SJ-20125"/>
    <s v="Sanjit Jacobs"/>
    <x v="2"/>
    <s v="United States"/>
    <s v="Houston"/>
    <x v="5"/>
    <n v="77036"/>
    <x v="2"/>
    <s v="TEC-PH-10002415"/>
    <x v="2"/>
    <x v="7"/>
    <s v="Polycom VoiceStation 500 Conference phone"/>
    <n v="1415.76"/>
    <n v="6"/>
    <n v="0.2"/>
    <n v="88.484999999999999"/>
  </r>
  <r>
    <n v="7454"/>
    <x v="3704"/>
    <x v="3"/>
    <x v="643"/>
    <d v="2014-07-02T00:00:00"/>
    <s v="Standard Class"/>
    <s v="FM-14380"/>
    <s v="Fred McMath"/>
    <x v="0"/>
    <s v="United States"/>
    <s v="Bolingbrook"/>
    <x v="10"/>
    <n v="60440"/>
    <x v="2"/>
    <s v="TEC-PH-10003505"/>
    <x v="2"/>
    <x v="7"/>
    <s v="Geemarc AmpliPOWER60"/>
    <n v="148.47999999999999"/>
    <n v="2"/>
    <n v="0.2"/>
    <n v="16.704000000000001"/>
  </r>
  <r>
    <n v="7455"/>
    <x v="3705"/>
    <x v="0"/>
    <x v="679"/>
    <d v="2013-08-05T00:00:00"/>
    <s v="Standard Class"/>
    <s v="KH-16360"/>
    <s v="Katherine Hughes"/>
    <x v="0"/>
    <s v="United States"/>
    <s v="Chicago"/>
    <x v="10"/>
    <n v="60623"/>
    <x v="2"/>
    <s v="OFF-LA-10003663"/>
    <x v="1"/>
    <x v="2"/>
    <s v="Avery 498"/>
    <n v="9.2479999999999993"/>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03"/>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600000000001"/>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799999999996"/>
    <n v="4"/>
    <n v="0.2"/>
    <n v="215.98920000000001"/>
  </r>
  <r>
    <n v="7462"/>
    <x v="3707"/>
    <x v="1"/>
    <x v="347"/>
    <d v="2012-04-14T00:00:00"/>
    <s v="Second Class"/>
    <s v="AR-10540"/>
    <s v="Andy Reiter"/>
    <x v="0"/>
    <s v="United States"/>
    <s v="Los Angeles"/>
    <x v="1"/>
    <n v="90004"/>
    <x v="1"/>
    <s v="OFF-PA-10003127"/>
    <x v="1"/>
    <x v="10"/>
    <s v="Staples"/>
    <n v="52.76"/>
    <n v="2"/>
    <n v="0"/>
    <n v="24.269600000000001"/>
  </r>
  <r>
    <n v="7463"/>
    <x v="3708"/>
    <x v="1"/>
    <x v="914"/>
    <d v="2012-03-01T00:00:00"/>
    <s v="Second Class"/>
    <s v="NP-18670"/>
    <s v="Nora Paige"/>
    <x v="0"/>
    <s v="United States"/>
    <s v="Seattle"/>
    <x v="4"/>
    <n v="98105"/>
    <x v="1"/>
    <s v="TEC-AC-10002076"/>
    <x v="2"/>
    <x v="11"/>
    <s v="Microsoft Natural Keyboard Elite"/>
    <n v="538.91999999999996"/>
    <n v="9"/>
    <n v="0"/>
    <n v="80.837999999999994"/>
  </r>
  <r>
    <n v="7464"/>
    <x v="3709"/>
    <x v="0"/>
    <x v="162"/>
    <d v="2013-09-16T00:00:00"/>
    <s v="Standard Class"/>
    <s v="LP-17095"/>
    <s v="Liz Preis"/>
    <x v="0"/>
    <s v="United States"/>
    <s v="Visalia"/>
    <x v="1"/>
    <n v="93277"/>
    <x v="1"/>
    <s v="OFF-AR-10003338"/>
    <x v="1"/>
    <x v="6"/>
    <s v="Eberhard Faber 3 1/2&quot; Golf Pencils"/>
    <n v="14.88"/>
    <n v="2"/>
    <n v="0"/>
    <n v="3.72"/>
  </r>
  <r>
    <n v="7465"/>
    <x v="3709"/>
    <x v="0"/>
    <x v="162"/>
    <d v="2013-09-16T00:00:00"/>
    <s v="Standard Class"/>
    <s v="LP-17095"/>
    <s v="Liz Preis"/>
    <x v="0"/>
    <s v="United States"/>
    <s v="Visalia"/>
    <x v="1"/>
    <n v="93277"/>
    <x v="1"/>
    <s v="OFF-PA-10004610"/>
    <x v="1"/>
    <x v="10"/>
    <s v="Xerox 1900"/>
    <n v="34.24"/>
    <n v="8"/>
    <n v="0"/>
    <n v="15.407999999999999"/>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799999999999"/>
  </r>
  <r>
    <n v="7468"/>
    <x v="3711"/>
    <x v="3"/>
    <x v="343"/>
    <d v="2014-11-16T00:00:00"/>
    <s v="Second Class"/>
    <s v="TB-21190"/>
    <s v="Thomas Brumley"/>
    <x v="2"/>
    <s v="United States"/>
    <s v="Los Angeles"/>
    <x v="1"/>
    <n v="90045"/>
    <x v="1"/>
    <s v="FUR-FU-10001424"/>
    <x v="0"/>
    <x v="5"/>
    <s v="Dax Clear Box Frame"/>
    <n v="34.92"/>
    <n v="4"/>
    <n v="0"/>
    <n v="11.8728"/>
  </r>
  <r>
    <n v="7469"/>
    <x v="3712"/>
    <x v="2"/>
    <x v="1114"/>
    <d v="2011-09-20T00:00:00"/>
    <s v="Standard Class"/>
    <s v="AA-10315"/>
    <s v="Alex Avila"/>
    <x v="0"/>
    <s v="United States"/>
    <s v="New York City"/>
    <x v="15"/>
    <n v="10011"/>
    <x v="3"/>
    <s v="OFF-PA-10000349"/>
    <x v="1"/>
    <x v="10"/>
    <s v="Staples"/>
    <n v="14.94"/>
    <n v="3"/>
    <n v="0"/>
    <n v="7.0217999999999998"/>
  </r>
  <r>
    <n v="7470"/>
    <x v="3712"/>
    <x v="2"/>
    <x v="1114"/>
    <d v="2011-09-20T00:00:00"/>
    <s v="Standard Class"/>
    <s v="AA-10315"/>
    <s v="Alex Avila"/>
    <x v="0"/>
    <s v="United States"/>
    <s v="New York City"/>
    <x v="15"/>
    <n v="10011"/>
    <x v="3"/>
    <s v="FUR-FU-10002456"/>
    <x v="0"/>
    <x v="5"/>
    <s v="Master Caster Door Stop, Large Neon Orange"/>
    <n v="14.56"/>
    <n v="2"/>
    <n v="0"/>
    <n v="6.2607999999999997"/>
  </r>
  <r>
    <n v="7471"/>
    <x v="3713"/>
    <x v="1"/>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426"/>
    <d v="2012-09-20T00:00:00"/>
    <s v="Standard Class"/>
    <s v="AC-10615"/>
    <s v="Ann Chong"/>
    <x v="1"/>
    <s v="United States"/>
    <s v="Philadelphia"/>
    <x v="9"/>
    <n v="19143"/>
    <x v="3"/>
    <s v="OFF-ST-10001522"/>
    <x v="1"/>
    <x v="4"/>
    <s v="Gould Plastics 18-Pocket Panel Bin, 34w x 5-1/4d x 20-1/2h"/>
    <n v="147.184"/>
    <n v="2"/>
    <n v="0.2"/>
    <n v="-29.436800000000002"/>
  </r>
  <r>
    <n v="7473"/>
    <x v="3714"/>
    <x v="0"/>
    <x v="949"/>
    <d v="2013-07-04T00:00:00"/>
    <s v="First Class"/>
    <s v="EM-14140"/>
    <s v="Eugene Moren"/>
    <x v="2"/>
    <s v="United States"/>
    <s v="Lehi"/>
    <x v="7"/>
    <n v="84043"/>
    <x v="1"/>
    <s v="TEC-CO-10000971"/>
    <x v="2"/>
    <x v="16"/>
    <s v="Hewlett Packard 310 Color Digital Copier"/>
    <n v="1499.95"/>
    <n v="5"/>
    <n v="0"/>
    <n v="449.98500000000001"/>
  </r>
  <r>
    <n v="7474"/>
    <x v="3715"/>
    <x v="0"/>
    <x v="342"/>
    <d v="2013-04-16T00:00:00"/>
    <s v="Standard Class"/>
    <s v="QJ-19255"/>
    <s v="Quincy Jones"/>
    <x v="1"/>
    <s v="United States"/>
    <s v="Chicago"/>
    <x v="10"/>
    <n v="60653"/>
    <x v="2"/>
    <s v="OFF-AR-10000034"/>
    <x v="1"/>
    <x v="6"/>
    <s v="BIC Brite Liner Grip Highlighters, Assorted, 5/Pack"/>
    <n v="13.568"/>
    <n v="4"/>
    <n v="0.2"/>
    <n v="3.2223999999999999"/>
  </r>
  <r>
    <n v="7475"/>
    <x v="3716"/>
    <x v="2"/>
    <x v="1037"/>
    <d v="2011-01-11T00:00:00"/>
    <s v="Standard Class"/>
    <s v="ME-17320"/>
    <s v="Maria Etezadi"/>
    <x v="2"/>
    <s v="United States"/>
    <s v="Henderson"/>
    <x v="0"/>
    <n v="42420"/>
    <x v="0"/>
    <s v="FUR-CH-10004063"/>
    <x v="0"/>
    <x v="1"/>
    <s v="Global Deluxe High-Back Manager's Chair"/>
    <n v="2573.8200000000002"/>
    <n v="9"/>
    <n v="0"/>
    <n v="746.40779999999995"/>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
  </r>
  <r>
    <n v="7478"/>
    <x v="3716"/>
    <x v="2"/>
    <x v="1037"/>
    <d v="2011-01-11T00:00:00"/>
    <s v="Standard Class"/>
    <s v="ME-17320"/>
    <s v="Maria Etezadi"/>
    <x v="2"/>
    <s v="United States"/>
    <s v="Henderson"/>
    <x v="0"/>
    <n v="42420"/>
    <x v="0"/>
    <s v="TEC-PH-10004977"/>
    <x v="2"/>
    <x v="7"/>
    <s v="GE 30524EE4"/>
    <n v="391.98"/>
    <n v="2"/>
    <n v="0"/>
    <n v="113.6742"/>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9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10000000000003"/>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d v="2011-12-17T00:00:00"/>
    <s v="Second Class"/>
    <s v="EB-13705"/>
    <s v="Ed Braxton"/>
    <x v="1"/>
    <s v="United States"/>
    <s v="Philadelphia"/>
    <x v="9"/>
    <n v="19140"/>
    <x v="3"/>
    <s v="FUR-CH-10003774"/>
    <x v="0"/>
    <x v="1"/>
    <s v="Global Wood Trimmed Manager's Task Chair, Khaki"/>
    <n v="445.80200000000002"/>
    <n v="7"/>
    <n v="0.3"/>
    <n v="-108.2662"/>
  </r>
  <r>
    <n v="7485"/>
    <x v="3720"/>
    <x v="3"/>
    <x v="116"/>
    <d v="2015-01-03T00:00:00"/>
    <s v="Standard Class"/>
    <s v="CS-12400"/>
    <s v="Christopher Schild"/>
    <x v="2"/>
    <s v="United States"/>
    <s v="Fargo"/>
    <x v="46"/>
    <n v="58103"/>
    <x v="2"/>
    <s v="OFF-AR-10004707"/>
    <x v="1"/>
    <x v="6"/>
    <s v="Staples"/>
    <n v="2.48"/>
    <n v="1"/>
    <n v="0"/>
    <n v="0.86799999999999999"/>
  </r>
  <r>
    <n v="7486"/>
    <x v="3720"/>
    <x v="3"/>
    <x v="116"/>
    <d v="2015-01-03T00:00:00"/>
    <s v="Standard Class"/>
    <s v="CS-12400"/>
    <s v="Christopher Schild"/>
    <x v="2"/>
    <s v="United States"/>
    <s v="Fargo"/>
    <x v="46"/>
    <n v="58103"/>
    <x v="2"/>
    <s v="OFF-BI-10004040"/>
    <x v="1"/>
    <x v="8"/>
    <s v="Wilson Jones Impact Binders"/>
    <n v="25.9"/>
    <n v="5"/>
    <n v="0"/>
    <n v="12.691000000000001"/>
  </r>
  <r>
    <n v="7487"/>
    <x v="3721"/>
    <x v="1"/>
    <x v="546"/>
    <d v="2012-12-24T00:00:00"/>
    <s v="Second Class"/>
    <s v="PM-19135"/>
    <s v="Peter McVee"/>
    <x v="2"/>
    <s v="United States"/>
    <s v="Dover"/>
    <x v="38"/>
    <n v="3820"/>
    <x v="3"/>
    <s v="OFF-PA-10001184"/>
    <x v="1"/>
    <x v="10"/>
    <s v="Xerox 1903"/>
    <n v="29.9"/>
    <n v="5"/>
    <n v="0"/>
    <n v="14.651"/>
  </r>
  <r>
    <n v="7488"/>
    <x v="3721"/>
    <x v="1"/>
    <x v="546"/>
    <d v="2012-12-24T00:00:00"/>
    <s v="Second Class"/>
    <s v="PM-19135"/>
    <s v="Peter McVee"/>
    <x v="2"/>
    <s v="United States"/>
    <s v="Dover"/>
    <x v="38"/>
    <n v="3820"/>
    <x v="3"/>
    <s v="TEC-AC-10004145"/>
    <x v="2"/>
    <x v="11"/>
    <s v="Logitech diNovo Edge Keyboard"/>
    <n v="2249.91"/>
    <n v="9"/>
    <n v="0"/>
    <n v="517.47929999999997"/>
  </r>
  <r>
    <n v="7489"/>
    <x v="3721"/>
    <x v="1"/>
    <x v="546"/>
    <d v="2012-12-24T00:00:00"/>
    <s v="Second Class"/>
    <s v="PM-19135"/>
    <s v="Peter McVee"/>
    <x v="2"/>
    <s v="United States"/>
    <s v="Dover"/>
    <x v="38"/>
    <n v="3820"/>
    <x v="3"/>
    <s v="FUR-TA-10003473"/>
    <x v="0"/>
    <x v="3"/>
    <s v="Bretford Rectangular Conference Table Tops"/>
    <n v="1053.164"/>
    <n v="4"/>
    <n v="0.3"/>
    <n v="-105.3164"/>
  </r>
  <r>
    <n v="7490"/>
    <x v="3722"/>
    <x v="3"/>
    <x v="60"/>
    <d v="2014-11-10T00:00:00"/>
    <s v="Standard Class"/>
    <s v="AA-10645"/>
    <s v="Anna Andreadi"/>
    <x v="0"/>
    <s v="United States"/>
    <s v="San Diego"/>
    <x v="1"/>
    <n v="92105"/>
    <x v="1"/>
    <s v="OFF-PA-10003172"/>
    <x v="1"/>
    <x v="10"/>
    <s v="Xerox 1996"/>
    <n v="12.96"/>
    <n v="2"/>
    <n v="0"/>
    <n v="6.2207999999999997"/>
  </r>
  <r>
    <n v="7491"/>
    <x v="3723"/>
    <x v="1"/>
    <x v="229"/>
    <d v="2012-09-16T00:00:00"/>
    <s v="Standard Class"/>
    <s v="FA-14230"/>
    <s v="Frank Atkinson"/>
    <x v="1"/>
    <s v="United States"/>
    <s v="Los Angeles"/>
    <x v="1"/>
    <n v="90032"/>
    <x v="1"/>
    <s v="FUR-FU-10003799"/>
    <x v="0"/>
    <x v="5"/>
    <s v="Seth Thomas 13 1/2&quot; Wall Clock"/>
    <n v="106.68"/>
    <n v="6"/>
    <n v="0"/>
    <n v="33.070799999999998"/>
  </r>
  <r>
    <n v="7492"/>
    <x v="3724"/>
    <x v="3"/>
    <x v="673"/>
    <d v="2014-11-17T00:00:00"/>
    <s v="Same Day"/>
    <s v="CM-12190"/>
    <s v="Charlotte Melton"/>
    <x v="0"/>
    <s v="United States"/>
    <s v="Utica"/>
    <x v="15"/>
    <n v="13501"/>
    <x v="3"/>
    <s v="TEC-PH-10002583"/>
    <x v="2"/>
    <x v="7"/>
    <s v="iOttie HLCRIO102 Car Mount"/>
    <n v="119.94"/>
    <n v="6"/>
    <n v="0"/>
    <n v="5.9969999999999999"/>
  </r>
  <r>
    <n v="7493"/>
    <x v="3725"/>
    <x v="3"/>
    <x v="220"/>
    <d v="2014-09-17T00:00:00"/>
    <s v="Standard Class"/>
    <s v="CC-12475"/>
    <s v="Cindy Chapman"/>
    <x v="0"/>
    <s v="United States"/>
    <s v="Houston"/>
    <x v="5"/>
    <n v="77070"/>
    <x v="2"/>
    <s v="OFF-PA-10004239"/>
    <x v="1"/>
    <x v="10"/>
    <s v="Xerox 1953"/>
    <n v="10.272"/>
    <n v="3"/>
    <n v="0.2"/>
    <n v="3.21"/>
  </r>
  <r>
    <n v="7494"/>
    <x v="3725"/>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1163"/>
    <d v="2014-07-19T00:00:00"/>
    <s v="Standard Class"/>
    <s v="TC-21295"/>
    <s v="Toby Carlisle"/>
    <x v="0"/>
    <s v="United States"/>
    <s v="Westminster"/>
    <x v="1"/>
    <n v="92683"/>
    <x v="1"/>
    <s v="OFF-BI-10004022"/>
    <x v="1"/>
    <x v="8"/>
    <s v="Acco Suede Grain Vinyl Round Ring Binder"/>
    <n v="4.4480000000000004"/>
    <n v="2"/>
    <n v="0.2"/>
    <n v="1.4456"/>
  </r>
  <r>
    <n v="7497"/>
    <x v="3726"/>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8"/>
  </r>
  <r>
    <n v="7500"/>
    <x v="3726"/>
    <x v="3"/>
    <x v="1163"/>
    <d v="2014-07-19T00:00:00"/>
    <s v="Standard Class"/>
    <s v="TC-21295"/>
    <s v="Toby Carlisle"/>
    <x v="0"/>
    <s v="United States"/>
    <s v="Westminster"/>
    <x v="1"/>
    <n v="92683"/>
    <x v="1"/>
    <s v="FUR-FU-10002960"/>
    <x v="0"/>
    <x v="5"/>
    <s v="Eldon 200 Class Desk Accessories, Burgundy"/>
    <n v="18.84"/>
    <n v="3"/>
    <n v="0"/>
    <n v="7.9127999999999998"/>
  </r>
  <r>
    <n v="7501"/>
    <x v="3726"/>
    <x v="3"/>
    <x v="1163"/>
    <d v="2014-07-19T00:00:00"/>
    <s v="Standard Class"/>
    <s v="TC-21295"/>
    <s v="Toby Carlisle"/>
    <x v="0"/>
    <s v="United States"/>
    <s v="Westminster"/>
    <x v="1"/>
    <n v="92683"/>
    <x v="1"/>
    <s v="TEC-AC-10000991"/>
    <x v="2"/>
    <x v="11"/>
    <s v="Sony Micro Vault Click 8 GB USB 2.0 Flash Drive"/>
    <n v="140.97"/>
    <n v="3"/>
    <n v="0"/>
    <n v="19.735800000000001"/>
  </r>
  <r>
    <n v="7502"/>
    <x v="3726"/>
    <x v="3"/>
    <x v="1163"/>
    <d v="2014-07-19T00:00:00"/>
    <s v="Standard Class"/>
    <s v="TC-21295"/>
    <s v="Toby Carlisle"/>
    <x v="0"/>
    <s v="United States"/>
    <s v="Westminster"/>
    <x v="1"/>
    <n v="92683"/>
    <x v="1"/>
    <s v="TEC-PH-10004977"/>
    <x v="2"/>
    <x v="7"/>
    <s v="GE 30524EE4"/>
    <n v="470.37599999999998"/>
    <n v="3"/>
    <n v="0.2"/>
    <n v="52.917299999999997"/>
  </r>
  <r>
    <n v="7503"/>
    <x v="3727"/>
    <x v="3"/>
    <x v="983"/>
    <d v="2014-03-31T00:00:00"/>
    <s v="Same Day"/>
    <s v="TB-21400"/>
    <s v="Tom Boeckenhauer"/>
    <x v="0"/>
    <s v="United States"/>
    <s v="Los Angeles"/>
    <x v="1"/>
    <n v="90036"/>
    <x v="1"/>
    <s v="OFF-AR-10000817"/>
    <x v="1"/>
    <x v="6"/>
    <s v="Manco Dry-Lighter Erasable Highlighter"/>
    <n v="6.08"/>
    <n v="2"/>
    <n v="0"/>
    <n v="2.0672000000000001"/>
  </r>
  <r>
    <n v="7504"/>
    <x v="3727"/>
    <x v="3"/>
    <x v="983"/>
    <d v="2014-03-31T00:00:00"/>
    <s v="Same Day"/>
    <s v="TB-21400"/>
    <s v="Tom Boeckenhauer"/>
    <x v="0"/>
    <s v="United States"/>
    <s v="Los Angeles"/>
    <x v="1"/>
    <n v="90036"/>
    <x v="1"/>
    <s v="TEC-PH-10002447"/>
    <x v="2"/>
    <x v="7"/>
    <s v="AT&amp;T CL83451 4-Handset Telephone"/>
    <n v="164.792"/>
    <n v="1"/>
    <n v="0.2"/>
    <n v="18.53910000000000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6"/>
    <n v="4"/>
    <n v="0.8"/>
    <n v="-18.872800000000002"/>
  </r>
  <r>
    <n v="7507"/>
    <x v="3730"/>
    <x v="2"/>
    <x v="981"/>
    <d v="2011-11-06T00:00:00"/>
    <s v="Standard Class"/>
    <s v="SH-20395"/>
    <s v="Shahid Hopkins"/>
    <x v="0"/>
    <s v="United States"/>
    <s v="San Francisco"/>
    <x v="1"/>
    <n v="94122"/>
    <x v="1"/>
    <s v="TEC-PH-10001615"/>
    <x v="2"/>
    <x v="7"/>
    <s v="AT&amp;T CL82213"/>
    <n v="46.384"/>
    <n v="2"/>
    <n v="0.2"/>
    <n v="5.2182000000000004"/>
  </r>
  <r>
    <n v="7508"/>
    <x v="3730"/>
    <x v="2"/>
    <x v="981"/>
    <d v="2011-11-06T00:00:00"/>
    <s v="Standard Class"/>
    <s v="SH-20395"/>
    <s v="Shahid Hopkins"/>
    <x v="0"/>
    <s v="United States"/>
    <s v="San Francisco"/>
    <x v="1"/>
    <n v="94122"/>
    <x v="1"/>
    <s v="OFF-ST-10003208"/>
    <x v="1"/>
    <x v="4"/>
    <s v="Adjustable Depth Letter/Legal Cart"/>
    <n v="362.92"/>
    <n v="2"/>
    <n v="0"/>
    <n v="105.24679999999999"/>
  </r>
  <r>
    <n v="7509"/>
    <x v="3731"/>
    <x v="3"/>
    <x v="1163"/>
    <d v="2014-07-19T00:00:00"/>
    <s v="Standard Class"/>
    <s v="JL-15835"/>
    <s v="John Lee"/>
    <x v="0"/>
    <s v="United States"/>
    <s v="Columbus"/>
    <x v="24"/>
    <n v="43229"/>
    <x v="3"/>
    <s v="OFF-PA-10000605"/>
    <x v="1"/>
    <x v="10"/>
    <s v="Xerox 1950"/>
    <n v="9.2479999999999993"/>
    <n v="2"/>
    <n v="0.2"/>
    <n v="3.3523999999999998"/>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
    <n v="5"/>
    <n v="0.2"/>
    <n v="4.6529999999999996"/>
  </r>
  <r>
    <n v="7512"/>
    <x v="3731"/>
    <x v="3"/>
    <x v="1163"/>
    <d v="2014-07-19T00:00:00"/>
    <s v="Standard Class"/>
    <s v="JL-15835"/>
    <s v="John Lee"/>
    <x v="0"/>
    <s v="United States"/>
    <s v="Columbus"/>
    <x v="24"/>
    <n v="43229"/>
    <x v="3"/>
    <s v="FUR-FU-10002937"/>
    <x v="0"/>
    <x v="5"/>
    <s v="GE 48&quot; Fluorescent Tube, Cool White Energy Saver, 34 Watts, 30/Box"/>
    <n v="396.92"/>
    <n v="5"/>
    <n v="0.2"/>
    <n v="148.845"/>
  </r>
  <r>
    <n v="7513"/>
    <x v="3731"/>
    <x v="3"/>
    <x v="1163"/>
    <d v="2014-07-19T00:00:00"/>
    <s v="Standard Class"/>
    <s v="JL-15835"/>
    <s v="John Lee"/>
    <x v="0"/>
    <s v="United States"/>
    <s v="Columbus"/>
    <x v="24"/>
    <n v="43229"/>
    <x v="3"/>
    <s v="OFF-ST-10001837"/>
    <x v="1"/>
    <x v="4"/>
    <s v="SAFCO Mobile Desk Side File, Wire Frame"/>
    <n v="239.45599999999999"/>
    <n v="7"/>
    <n v="0.2"/>
    <n v="17.959199999999999"/>
  </r>
  <r>
    <n v="7514"/>
    <x v="3731"/>
    <x v="3"/>
    <x v="1163"/>
    <d v="2014-07-19T00:00:00"/>
    <s v="Standard Class"/>
    <s v="JL-15835"/>
    <s v="John Lee"/>
    <x v="0"/>
    <s v="United States"/>
    <s v="Columbus"/>
    <x v="24"/>
    <n v="43229"/>
    <x v="3"/>
    <s v="OFF-AR-10004757"/>
    <x v="1"/>
    <x v="6"/>
    <s v="Crayola Colored Pencils"/>
    <n v="13.12"/>
    <n v="5"/>
    <n v="0.2"/>
    <n v="2.1320000000000001"/>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9"/>
    <n v="5"/>
    <n v="0"/>
    <n v="62.320999999999998"/>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8"/>
  </r>
  <r>
    <n v="7519"/>
    <x v="3732"/>
    <x v="3"/>
    <x v="34"/>
    <d v="2014-12-13T00:00:00"/>
    <s v="Second Class"/>
    <s v="JL-15835"/>
    <s v="John Lee"/>
    <x v="0"/>
    <s v="United States"/>
    <s v="Richmond"/>
    <x v="0"/>
    <n v="40475"/>
    <x v="0"/>
    <s v="OFF-ST-10004963"/>
    <x v="1"/>
    <x v="4"/>
    <s v="Eldon Gobal File Keepers"/>
    <n v="15.14"/>
    <n v="1"/>
    <n v="0"/>
    <n v="0.60560000000000003"/>
  </r>
  <r>
    <n v="7520"/>
    <x v="3732"/>
    <x v="3"/>
    <x v="34"/>
    <d v="2014-12-13T00:00:00"/>
    <s v="Second Class"/>
    <s v="JL-15835"/>
    <s v="John Lee"/>
    <x v="0"/>
    <s v="United States"/>
    <s v="Richmond"/>
    <x v="0"/>
    <n v="40475"/>
    <x v="0"/>
    <s v="OFF-LA-10004409"/>
    <x v="1"/>
    <x v="2"/>
    <s v="Avery 492"/>
    <n v="5.76"/>
    <n v="2"/>
    <n v="0"/>
    <n v="2.6496"/>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
    <n v="2"/>
    <n v="0.7"/>
    <n v="-7.46"/>
  </r>
  <r>
    <n v="7523"/>
    <x v="3733"/>
    <x v="0"/>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09-12T00:00:00"/>
    <s v="Standard Class"/>
    <s v="MD-17350"/>
    <s v="Maribeth Dona"/>
    <x v="0"/>
    <s v="United States"/>
    <s v="Lancaster"/>
    <x v="24"/>
    <n v="43130"/>
    <x v="3"/>
    <s v="FUR-CH-10004477"/>
    <x v="0"/>
    <x v="1"/>
    <s v="Global Push Button Manager's Chair, Indigo"/>
    <n v="85.245999999999995"/>
    <n v="2"/>
    <n v="0.3"/>
    <n v="-1.2178"/>
  </r>
  <r>
    <n v="7525"/>
    <x v="3734"/>
    <x v="2"/>
    <x v="1076"/>
    <d v="2011-09-16T00:00:00"/>
    <s v="Standard Class"/>
    <s v="CL-12565"/>
    <s v="Clay Ludtke"/>
    <x v="0"/>
    <s v="United States"/>
    <s v="Gresham"/>
    <x v="21"/>
    <n v="97030"/>
    <x v="1"/>
    <s v="OFF-EN-10003072"/>
    <x v="1"/>
    <x v="12"/>
    <s v="Peel &amp; Seel Envelopes"/>
    <n v="21.728000000000002"/>
    <n v="7"/>
    <n v="0.2"/>
    <n v="7.6048"/>
  </r>
  <r>
    <n v="7526"/>
    <x v="3734"/>
    <x v="2"/>
    <x v="1076"/>
    <d v="2011-09-16T00:00:00"/>
    <s v="Standard Class"/>
    <s v="CL-12565"/>
    <s v="Clay Ludtke"/>
    <x v="0"/>
    <s v="United States"/>
    <s v="Gresham"/>
    <x v="21"/>
    <n v="97030"/>
    <x v="1"/>
    <s v="FUR-CH-10003973"/>
    <x v="0"/>
    <x v="1"/>
    <s v="GuestStacker Chair with Chrome Finish Legs"/>
    <n v="1487.04"/>
    <n v="5"/>
    <n v="0.2"/>
    <n v="148.70400000000001"/>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9"/>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80000000000003"/>
  </r>
  <r>
    <n v="7531"/>
    <x v="3735"/>
    <x v="3"/>
    <x v="986"/>
    <d v="2014-09-27T00:00:00"/>
    <s v="Same Day"/>
    <s v="RA-19885"/>
    <s v="Ruben Ausman"/>
    <x v="1"/>
    <s v="United States"/>
    <s v="San Francisco"/>
    <x v="1"/>
    <n v="94109"/>
    <x v="1"/>
    <s v="OFF-BI-10003925"/>
    <x v="1"/>
    <x v="8"/>
    <s v="Fellowes PB300 Plastic Comb Binding Machine"/>
    <n v="931.1760000000000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d v="2013-06-20T00:00:00"/>
    <s v="First Class"/>
    <s v="LC-16885"/>
    <s v="Lena Creighton"/>
    <x v="0"/>
    <s v="United States"/>
    <s v="Longmont"/>
    <x v="22"/>
    <n v="80501"/>
    <x v="1"/>
    <s v="FUR-CH-10004853"/>
    <x v="0"/>
    <x v="1"/>
    <s v="Global Manager's Adjustable Task Chair, Storm"/>
    <n v="483.13600000000002"/>
    <n v="4"/>
    <n v="0.2"/>
    <n v="54.352800000000002"/>
  </r>
  <r>
    <n v="7534"/>
    <x v="3737"/>
    <x v="3"/>
    <x v="906"/>
    <d v="2014-03-02T00:00:00"/>
    <s v="Standard Class"/>
    <s v="SW-20245"/>
    <s v="Scot Wooten"/>
    <x v="0"/>
    <s v="United States"/>
    <s v="Greenville"/>
    <x v="3"/>
    <n v="27834"/>
    <x v="0"/>
    <s v="FUR-CH-10002880"/>
    <x v="0"/>
    <x v="1"/>
    <s v="Global High-Back Leather Tilter, Burgundy"/>
    <n v="196.78399999999999"/>
    <n v="2"/>
    <n v="0.2"/>
    <n v="-22.138200000000001"/>
  </r>
  <r>
    <n v="7535"/>
    <x v="3737"/>
    <x v="3"/>
    <x v="906"/>
    <d v="2014-03-02T00:00:00"/>
    <s v="Standard Class"/>
    <s v="SW-20245"/>
    <s v="Scot Wooten"/>
    <x v="0"/>
    <s v="United States"/>
    <s v="Greenville"/>
    <x v="3"/>
    <n v="27834"/>
    <x v="0"/>
    <s v="FUR-BO-10004709"/>
    <x v="0"/>
    <x v="0"/>
    <s v="Bush Westfield Collection Bookcases, Medium Cherry Finish"/>
    <n v="231.92"/>
    <n v="5"/>
    <n v="0.2"/>
    <n v="5.798"/>
  </r>
  <r>
    <n v="7536"/>
    <x v="3738"/>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734"/>
    <d v="2014-12-09T00:00:00"/>
    <s v="Standard Class"/>
    <s v="MV-17485"/>
    <s v="Mark Van Huff"/>
    <x v="0"/>
    <s v="United States"/>
    <s v="Houston"/>
    <x v="5"/>
    <n v="77041"/>
    <x v="2"/>
    <s v="FUR-FU-10000820"/>
    <x v="0"/>
    <x v="5"/>
    <s v="Tensor Brushed Steel Torchiere Floor Lamp"/>
    <n v="13.592000000000001"/>
    <n v="2"/>
    <n v="0.6"/>
    <n v="-14.271599999999999"/>
  </r>
  <r>
    <n v="7538"/>
    <x v="3740"/>
    <x v="0"/>
    <x v="317"/>
    <d v="2013-02-22T00:00:00"/>
    <s v="Second Class"/>
    <s v="GT-14710"/>
    <s v="Greg Tran"/>
    <x v="0"/>
    <s v="United States"/>
    <s v="San Francisco"/>
    <x v="1"/>
    <n v="94109"/>
    <x v="1"/>
    <s v="OFF-PA-10001736"/>
    <x v="1"/>
    <x v="10"/>
    <s v="Xerox 1880"/>
    <n v="70.88"/>
    <n v="2"/>
    <n v="0"/>
    <n v="33.313600000000001"/>
  </r>
  <r>
    <n v="7539"/>
    <x v="3741"/>
    <x v="3"/>
    <x v="574"/>
    <d v="2014-12-07T00:00:00"/>
    <s v="Standard Class"/>
    <s v="BS-11380"/>
    <s v="Bill Stewart"/>
    <x v="1"/>
    <s v="United States"/>
    <s v="Denver"/>
    <x v="22"/>
    <n v="80219"/>
    <x v="1"/>
    <s v="OFF-ST-10003306"/>
    <x v="1"/>
    <x v="4"/>
    <s v="Letter Size Cart"/>
    <n v="114.288"/>
    <n v="1"/>
    <n v="0.2"/>
    <n v="12.8574"/>
  </r>
  <r>
    <n v="7540"/>
    <x v="3741"/>
    <x v="3"/>
    <x v="574"/>
    <d v="2014-12-07T00:00:00"/>
    <s v="Standard Class"/>
    <s v="BS-11380"/>
    <s v="Bill Stewart"/>
    <x v="1"/>
    <s v="United States"/>
    <s v="Denver"/>
    <x v="22"/>
    <n v="80219"/>
    <x v="1"/>
    <s v="OFF-BI-10003707"/>
    <x v="1"/>
    <x v="8"/>
    <s v="Aluminum Screw Posts"/>
    <n v="36.624000000000002"/>
    <n v="8"/>
    <n v="0.7"/>
    <n v="-24.416"/>
  </r>
  <r>
    <n v="7541"/>
    <x v="3741"/>
    <x v="3"/>
    <x v="574"/>
    <d v="2014-12-07T00:00:00"/>
    <s v="Standard Class"/>
    <s v="BS-11380"/>
    <s v="Bill Stewart"/>
    <x v="1"/>
    <s v="United States"/>
    <s v="Denver"/>
    <x v="22"/>
    <n v="80219"/>
    <x v="1"/>
    <s v="FUR-BO-10003546"/>
    <x v="0"/>
    <x v="0"/>
    <s v="Hon 4-Shelf Metal Bookcases"/>
    <n v="242.352"/>
    <n v="8"/>
    <n v="0.7"/>
    <n v="-363.52800000000002"/>
  </r>
  <r>
    <n v="7542"/>
    <x v="3741"/>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
    <n v="5"/>
    <n v="0.2"/>
    <n v="68.001000000000005"/>
  </r>
  <r>
    <n v="7546"/>
    <x v="3742"/>
    <x v="2"/>
    <x v="982"/>
    <d v="2011-10-15T00:00:00"/>
    <s v="Standard Class"/>
    <s v="CM-12715"/>
    <s v="Craig Molinari"/>
    <x v="1"/>
    <s v="United States"/>
    <s v="Huntsville"/>
    <x v="5"/>
    <n v="77340"/>
    <x v="2"/>
    <s v="TEC-PH-10001128"/>
    <x v="2"/>
    <x v="7"/>
    <s v="Motorola Droid Maxx"/>
    <n v="719.952"/>
    <n v="6"/>
    <n v="0.2"/>
    <n v="71.995199999999997"/>
  </r>
  <r>
    <n v="7547"/>
    <x v="374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982"/>
    <d v="2011-10-15T00:00:00"/>
    <s v="Standard Class"/>
    <s v="CM-12715"/>
    <s v="Craig Molinari"/>
    <x v="1"/>
    <s v="United States"/>
    <s v="Huntsville"/>
    <x v="5"/>
    <n v="77340"/>
    <x v="2"/>
    <s v="OFF-BI-10004817"/>
    <x v="1"/>
    <x v="8"/>
    <s v="GBC Personal VeloBind Strips"/>
    <n v="11.98"/>
    <n v="5"/>
    <n v="0.8"/>
    <n v="-19.167999999999999"/>
  </r>
  <r>
    <n v="7549"/>
    <x v="3742"/>
    <x v="2"/>
    <x v="982"/>
    <d v="2011-10-15T00:00:00"/>
    <s v="Standard Class"/>
    <s v="CM-12715"/>
    <s v="Craig Molinari"/>
    <x v="1"/>
    <s v="United States"/>
    <s v="Huntsville"/>
    <x v="5"/>
    <n v="77340"/>
    <x v="2"/>
    <s v="OFF-BI-10004140"/>
    <x v="1"/>
    <x v="8"/>
    <s v="Avery Non-Stick Binders"/>
    <n v="0.89800000000000002"/>
    <n v="1"/>
    <n v="0.8"/>
    <n v="-1.5714999999999999"/>
  </r>
  <r>
    <n v="7550"/>
    <x v="3743"/>
    <x v="0"/>
    <x v="64"/>
    <d v="2013-09-08T00:00:00"/>
    <s v="First Class"/>
    <s v="EM-13825"/>
    <s v="Elizabeth Moffitt"/>
    <x v="1"/>
    <s v="United States"/>
    <s v="Houston"/>
    <x v="5"/>
    <n v="77036"/>
    <x v="2"/>
    <s v="FUR-FU-10004671"/>
    <x v="0"/>
    <x v="5"/>
    <s v="Executive Impressions 12&quot; Wall Clock"/>
    <n v="21.204000000000001"/>
    <n v="3"/>
    <n v="0.6"/>
    <n v="-11.6622"/>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599999999999"/>
  </r>
  <r>
    <n v="7555"/>
    <x v="3745"/>
    <x v="2"/>
    <x v="1025"/>
    <d v="2011-05-14T00:00:00"/>
    <s v="Second Class"/>
    <s v="AF-10885"/>
    <s v="Art Foster"/>
    <x v="0"/>
    <s v="United States"/>
    <s v="Philadelphia"/>
    <x v="9"/>
    <n v="19134"/>
    <x v="3"/>
    <s v="FUR-BO-10004467"/>
    <x v="0"/>
    <x v="0"/>
    <s v="Bestar Classic Bookcase"/>
    <n v="349.96499999999997"/>
    <n v="7"/>
    <n v="0.5"/>
    <n v="-216.97829999999999"/>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800000000005"/>
  </r>
  <r>
    <n v="7558"/>
    <x v="3746"/>
    <x v="3"/>
    <x v="344"/>
    <d v="2014-12-03T00:00:00"/>
    <s v="Standard Class"/>
    <s v="JR-16210"/>
    <s v="Justin Ritter"/>
    <x v="1"/>
    <s v="United States"/>
    <s v="Columbus"/>
    <x v="14"/>
    <n v="47201"/>
    <x v="2"/>
    <s v="OFF-BI-10004519"/>
    <x v="1"/>
    <x v="8"/>
    <s v="GBC DocuBind P100 Manual Binding Machine"/>
    <n v="497.94"/>
    <n v="3"/>
    <n v="0"/>
    <n v="224.07300000000001"/>
  </r>
  <r>
    <n v="7559"/>
    <x v="3747"/>
    <x v="2"/>
    <x v="301"/>
    <d v="2011-11-05T00:00:00"/>
    <s v="Standard Class"/>
    <s v="DL-12925"/>
    <s v="Daniel Lacy"/>
    <x v="0"/>
    <s v="United States"/>
    <s v="Long Beach"/>
    <x v="15"/>
    <n v="11561"/>
    <x v="3"/>
    <s v="OFF-AP-10002518"/>
    <x v="1"/>
    <x v="9"/>
    <s v="Kensington 7 Outlet MasterPiece Power Center"/>
    <n v="533.94000000000005"/>
    <n v="3"/>
    <n v="0"/>
    <n v="154.8426"/>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8000000000002"/>
  </r>
  <r>
    <n v="7562"/>
    <x v="3748"/>
    <x v="0"/>
    <x v="945"/>
    <d v="2014-01-02T00:00:00"/>
    <s v="First Class"/>
    <s v="BD-11605"/>
    <s v="Brian Dahlen"/>
    <x v="0"/>
    <s v="United States"/>
    <s v="Lancaster"/>
    <x v="9"/>
    <n v="17602"/>
    <x v="3"/>
    <s v="FUR-CH-10000454"/>
    <x v="0"/>
    <x v="1"/>
    <s v="Hon Deluxe Fabric Upholstered Stacking Chairs, Rounded Back"/>
    <n v="170.786"/>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3999999999998"/>
    <n v="2"/>
    <n v="0.2"/>
    <n v="13.5626"/>
  </r>
  <r>
    <n v="7565"/>
    <x v="3751"/>
    <x v="0"/>
    <x v="806"/>
    <d v="2013-02-01T00:00:00"/>
    <s v="Second Class"/>
    <s v="TB-21250"/>
    <s v="Tim Brockman"/>
    <x v="0"/>
    <s v="United States"/>
    <s v="Seattle"/>
    <x v="4"/>
    <n v="98103"/>
    <x v="1"/>
    <s v="FUR-CH-10001190"/>
    <x v="0"/>
    <x v="1"/>
    <s v="Global Deluxe High-Back Office Chair in Storm"/>
    <n v="435.16800000000001"/>
    <n v="4"/>
    <n v="0.2"/>
    <n v="-59.835599999999999"/>
  </r>
  <r>
    <n v="7566"/>
    <x v="3751"/>
    <x v="0"/>
    <x v="806"/>
    <d v="2013-02-01T00:00:00"/>
    <s v="Second Class"/>
    <s v="TB-21250"/>
    <s v="Tim Brockman"/>
    <x v="0"/>
    <s v="United States"/>
    <s v="Seattle"/>
    <x v="4"/>
    <n v="98103"/>
    <x v="1"/>
    <s v="FUR-BO-10000468"/>
    <x v="0"/>
    <x v="0"/>
    <s v="O'Sullivan 2-Shelf Heavy-Duty Bookcases"/>
    <n v="48.58"/>
    <n v="1"/>
    <n v="0"/>
    <n v="7.7728000000000002"/>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x v="3752"/>
    <x v="3"/>
    <x v="81"/>
    <d v="2014-04-24T00:00:00"/>
    <s v="First Class"/>
    <s v="KN-16390"/>
    <s v="Katherine Nockton"/>
    <x v="1"/>
    <s v="United States"/>
    <s v="Houston"/>
    <x v="5"/>
    <n v="77070"/>
    <x v="2"/>
    <s v="OFF-PA-10001534"/>
    <x v="1"/>
    <x v="10"/>
    <s v="Xerox 230"/>
    <n v="20.736000000000001"/>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400000000001"/>
  </r>
  <r>
    <n v="7571"/>
    <x v="3753"/>
    <x v="2"/>
    <x v="29"/>
    <d v="2011-12-10T00:00:00"/>
    <s v="Standard Class"/>
    <s v="RL-19615"/>
    <s v="Rob Lucas"/>
    <x v="0"/>
    <s v="United States"/>
    <s v="Los Angeles"/>
    <x v="1"/>
    <n v="90045"/>
    <x v="1"/>
    <s v="OFF-FA-10002280"/>
    <x v="1"/>
    <x v="13"/>
    <s v="Advantus Plastic Paper Clips"/>
    <n v="15"/>
    <n v="3"/>
    <n v="0"/>
    <n v="7.2"/>
  </r>
  <r>
    <n v="7572"/>
    <x v="3754"/>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618"/>
    <d v="2011-10-26T00:00:00"/>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11-07T00:00:00"/>
    <s v="Second Class"/>
    <s v="SW-20755"/>
    <s v="Steven Ward"/>
    <x v="1"/>
    <s v="United States"/>
    <s v="Seattle"/>
    <x v="4"/>
    <n v="98115"/>
    <x v="1"/>
    <s v="TEC-AC-10000023"/>
    <x v="2"/>
    <x v="11"/>
    <s v="Maxell 74 Minute CD-R Spindle, 50/Pack"/>
    <n v="41.94"/>
    <n v="2"/>
    <n v="0"/>
    <n v="15.0984"/>
  </r>
  <r>
    <n v="7578"/>
    <x v="3756"/>
    <x v="2"/>
    <x v="981"/>
    <d v="2011-11-07T00:00:00"/>
    <s v="Second Class"/>
    <s v="SW-20755"/>
    <s v="Steven Ward"/>
    <x v="1"/>
    <s v="United States"/>
    <s v="Seattle"/>
    <x v="4"/>
    <n v="98115"/>
    <x v="1"/>
    <s v="TEC-PH-10001750"/>
    <x v="2"/>
    <x v="7"/>
    <s v="Samsung Rugby III"/>
    <n v="52.792000000000002"/>
    <n v="1"/>
    <n v="0.2"/>
    <n v="4.6193"/>
  </r>
  <r>
    <n v="7579"/>
    <x v="3757"/>
    <x v="0"/>
    <x v="122"/>
    <d v="2013-12-22T00:00:00"/>
    <s v="First Class"/>
    <s v="PN-18775"/>
    <s v="Parhena Norris"/>
    <x v="2"/>
    <s v="United States"/>
    <s v="Omaha"/>
    <x v="8"/>
    <n v="68104"/>
    <x v="2"/>
    <s v="FUR-CH-10004997"/>
    <x v="0"/>
    <x v="1"/>
    <s v="Hon Every-Day Series Multi-Task Chairs"/>
    <n v="563.94000000000005"/>
    <n v="3"/>
    <n v="0"/>
    <n v="112.788"/>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100000000001"/>
  </r>
  <r>
    <n v="7583"/>
    <x v="3760"/>
    <x v="1"/>
    <x v="392"/>
    <d v="2012-04-21T00:00:00"/>
    <s v="Standard Class"/>
    <s v="DM-13345"/>
    <s v="Denise Monton"/>
    <x v="1"/>
    <s v="United States"/>
    <s v="New York City"/>
    <x v="15"/>
    <n v="10024"/>
    <x v="3"/>
    <s v="FUR-CH-10003968"/>
    <x v="0"/>
    <x v="1"/>
    <s v="Novimex Turbo Task Chair"/>
    <n v="127.764"/>
    <n v="2"/>
    <n v="0.1"/>
    <n v="2.8391999999999999"/>
  </r>
  <r>
    <n v="7584"/>
    <x v="3761"/>
    <x v="2"/>
    <x v="90"/>
    <d v="2011-03-25T00:00:00"/>
    <s v="Standard Class"/>
    <s v="KH-16690"/>
    <s v="Kristen Hastings"/>
    <x v="1"/>
    <s v="United States"/>
    <s v="Springfield"/>
    <x v="17"/>
    <n v="22153"/>
    <x v="0"/>
    <s v="TEC-PH-10000730"/>
    <x v="2"/>
    <x v="7"/>
    <s v="Samsung Galaxy S4 Active"/>
    <n v="3499.93"/>
    <n v="7"/>
    <n v="0"/>
    <n v="909.98180000000002"/>
  </r>
  <r>
    <n v="7585"/>
    <x v="3761"/>
    <x v="2"/>
    <x v="90"/>
    <d v="2011-03-25T00:00:00"/>
    <s v="Standard Class"/>
    <s v="KH-16690"/>
    <s v="Kristen Hastings"/>
    <x v="1"/>
    <s v="United States"/>
    <s v="Springfield"/>
    <x v="17"/>
    <n v="22153"/>
    <x v="0"/>
    <s v="OFF-LA-10004409"/>
    <x v="1"/>
    <x v="2"/>
    <s v="Avery 492"/>
    <n v="14.4"/>
    <n v="5"/>
    <n v="0"/>
    <n v="6.6239999999999997"/>
  </r>
  <r>
    <n v="7586"/>
    <x v="3761"/>
    <x v="2"/>
    <x v="90"/>
    <d v="2011-03-25T00:00:00"/>
    <s v="Standard Class"/>
    <s v="KH-16690"/>
    <s v="Kristen Hastings"/>
    <x v="1"/>
    <s v="United States"/>
    <s v="Springfield"/>
    <x v="17"/>
    <n v="22153"/>
    <x v="0"/>
    <s v="OFF-PA-10000675"/>
    <x v="1"/>
    <x v="10"/>
    <s v="Xerox 1919"/>
    <n v="122.97"/>
    <n v="3"/>
    <n v="0"/>
    <n v="60.255299999999998"/>
  </r>
  <r>
    <n v="7587"/>
    <x v="3761"/>
    <x v="2"/>
    <x v="90"/>
    <d v="2011-03-25T00:00:00"/>
    <s v="Standard Class"/>
    <s v="KH-16690"/>
    <s v="Kristen Hastings"/>
    <x v="1"/>
    <s v="United States"/>
    <s v="Springfield"/>
    <x v="17"/>
    <n v="22153"/>
    <x v="0"/>
    <s v="OFF-AR-10001573"/>
    <x v="1"/>
    <x v="6"/>
    <s v="American Pencil"/>
    <n v="9.32"/>
    <n v="4"/>
    <n v="0"/>
    <n v="2.7027999999999999"/>
  </r>
  <r>
    <n v="7588"/>
    <x v="3761"/>
    <x v="2"/>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
  </r>
  <r>
    <n v="7591"/>
    <x v="3764"/>
    <x v="0"/>
    <x v="64"/>
    <d v="2013-09-10T00:00:00"/>
    <s v="Standard Class"/>
    <s v="DB-13210"/>
    <s v="Dean Braden"/>
    <x v="0"/>
    <s v="United States"/>
    <s v="Philadelphia"/>
    <x v="9"/>
    <n v="19134"/>
    <x v="3"/>
    <s v="FUR-FU-10000260"/>
    <x v="0"/>
    <x v="5"/>
    <s v="6&quot; Cubicle Wall Clock, Black"/>
    <n v="58.247999999999998"/>
    <n v="9"/>
    <n v="0.2"/>
    <n v="11.6496"/>
  </r>
  <r>
    <n v="7592"/>
    <x v="3764"/>
    <x v="0"/>
    <x v="64"/>
    <d v="2013-09-10T00:00:00"/>
    <s v="Standard Class"/>
    <s v="DB-13210"/>
    <s v="Dean Braden"/>
    <x v="0"/>
    <s v="United States"/>
    <s v="Philadelphia"/>
    <x v="9"/>
    <n v="19134"/>
    <x v="3"/>
    <s v="FUR-CH-10001146"/>
    <x v="0"/>
    <x v="1"/>
    <s v="Global Task Chair, Black"/>
    <n v="71.245999999999995"/>
    <n v="2"/>
    <n v="0.3"/>
    <n v="-19.338200000000001"/>
  </r>
  <r>
    <n v="7593"/>
    <x v="3764"/>
    <x v="0"/>
    <x v="64"/>
    <d v="2013-09-10T00:00:00"/>
    <s v="Standard Class"/>
    <s v="DB-13210"/>
    <s v="Dean Braden"/>
    <x v="0"/>
    <s v="United States"/>
    <s v="Philadelphia"/>
    <x v="9"/>
    <n v="19134"/>
    <x v="3"/>
    <s v="OFF-AR-10000896"/>
    <x v="1"/>
    <x v="6"/>
    <s v="Newell 329"/>
    <n v="7.8719999999999999"/>
    <n v="3"/>
    <n v="0.2"/>
    <n v="0.59040000000000004"/>
  </r>
  <r>
    <n v="7594"/>
    <x v="3764"/>
    <x v="0"/>
    <x v="64"/>
    <d v="2013-09-10T00:00:00"/>
    <s v="Standard Class"/>
    <s v="DB-13210"/>
    <s v="Dean Braden"/>
    <x v="0"/>
    <s v="United States"/>
    <s v="Philadelphia"/>
    <x v="9"/>
    <n v="19134"/>
    <x v="3"/>
    <s v="FUR-CH-10000309"/>
    <x v="0"/>
    <x v="1"/>
    <s v="Global Comet Stacking Arm Chair"/>
    <n v="887.27099999999996"/>
    <n v="3"/>
    <n v="0.3"/>
    <n v="-63.3765"/>
  </r>
  <r>
    <n v="7595"/>
    <x v="376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9"/>
    <n v="3"/>
    <n v="0.2"/>
    <n v="22.557600000000001"/>
  </r>
  <r>
    <n v="7598"/>
    <x v="3767"/>
    <x v="2"/>
    <x v="328"/>
    <d v="2011-09-22T00:00:00"/>
    <s v="Standard Class"/>
    <s v="JA-15970"/>
    <s v="Joseph Airdo"/>
    <x v="0"/>
    <s v="United States"/>
    <s v="Springfield"/>
    <x v="21"/>
    <n v="97477"/>
    <x v="1"/>
    <s v="OFF-AR-10001473"/>
    <x v="1"/>
    <x v="6"/>
    <s v="Newell 313"/>
    <n v="5.2480000000000002"/>
    <n v="2"/>
    <n v="0.2"/>
    <n v="0.4592"/>
  </r>
  <r>
    <n v="7599"/>
    <x v="3767"/>
    <x v="2"/>
    <x v="328"/>
    <d v="2011-09-22T00:00:00"/>
    <s v="Standard Class"/>
    <s v="JA-15970"/>
    <s v="Joseph Airdo"/>
    <x v="0"/>
    <s v="United States"/>
    <s v="Springfield"/>
    <x v="21"/>
    <n v="97477"/>
    <x v="1"/>
    <s v="OFF-AR-10000411"/>
    <x v="1"/>
    <x v="6"/>
    <s v="Boston 16701 Slimline Battery Pencil Sharpener"/>
    <n v="38.256"/>
    <n v="3"/>
    <n v="0.2"/>
    <n v="4.782"/>
  </r>
  <r>
    <n v="7600"/>
    <x v="3767"/>
    <x v="2"/>
    <x v="328"/>
    <d v="2011-09-22T00:00:00"/>
    <s v="Standard Class"/>
    <s v="JA-15970"/>
    <s v="Joseph Airdo"/>
    <x v="0"/>
    <s v="United States"/>
    <s v="Springfield"/>
    <x v="21"/>
    <n v="97477"/>
    <x v="1"/>
    <s v="OFF-PA-10000246"/>
    <x v="1"/>
    <x v="10"/>
    <s v="Riverleaf Stik-Withit Designer Note Cubes"/>
    <n v="40.24"/>
    <n v="5"/>
    <n v="0.2"/>
    <n v="13.077999999999999"/>
  </r>
  <r>
    <n v="7601"/>
    <x v="3767"/>
    <x v="2"/>
    <x v="328"/>
    <d v="2011-09-22T00:00:00"/>
    <s v="Standard Class"/>
    <s v="JA-15970"/>
    <s v="Joseph Airdo"/>
    <x v="0"/>
    <s v="United States"/>
    <s v="Springfield"/>
    <x v="21"/>
    <n v="97477"/>
    <x v="1"/>
    <s v="TEC-MA-10004086"/>
    <x v="2"/>
    <x v="15"/>
    <s v="Plantronics Single Ear Headset"/>
    <n v="29.925000000000001"/>
    <n v="5"/>
    <n v="0.7"/>
    <n v="-21.945"/>
  </r>
  <r>
    <n v="7602"/>
    <x v="3767"/>
    <x v="2"/>
    <x v="328"/>
    <d v="2011-09-22T00:00:00"/>
    <s v="Standard Class"/>
    <s v="JA-15970"/>
    <s v="Joseph Airdo"/>
    <x v="0"/>
    <s v="United States"/>
    <s v="Springfield"/>
    <x v="21"/>
    <n v="97477"/>
    <x v="1"/>
    <s v="OFF-PA-10003039"/>
    <x v="1"/>
    <x v="10"/>
    <s v="Xerox 1960"/>
    <n v="148.70400000000001"/>
    <n v="6"/>
    <n v="0.2"/>
    <n v="46.47"/>
  </r>
  <r>
    <n v="7603"/>
    <x v="3767"/>
    <x v="2"/>
    <x v="328"/>
    <d v="2011-09-22T00:00:00"/>
    <s v="Standard Class"/>
    <s v="JA-15970"/>
    <s v="Joseph Airdo"/>
    <x v="0"/>
    <s v="United States"/>
    <s v="Springfield"/>
    <x v="21"/>
    <n v="97477"/>
    <x v="1"/>
    <s v="TEC-AC-10004633"/>
    <x v="2"/>
    <x v="11"/>
    <s v="Verbatim 25 GB 6x Blu-ray Single Layer Recordable Disc, 3/Pack"/>
    <n v="55.92"/>
    <n v="10"/>
    <n v="0.2"/>
    <n v="16.776"/>
  </r>
  <r>
    <n v="7604"/>
    <x v="3768"/>
    <x v="0"/>
    <x v="630"/>
    <d v="2013-07-13T00:00:00"/>
    <s v="Standard Class"/>
    <s v="TH-21115"/>
    <s v="Thea Hudgings"/>
    <x v="1"/>
    <s v="United States"/>
    <s v="Providence"/>
    <x v="34"/>
    <n v="2908"/>
    <x v="3"/>
    <s v="OFF-PA-10000289"/>
    <x v="1"/>
    <x v="10"/>
    <s v="Xerox 213"/>
    <n v="12.96"/>
    <n v="2"/>
    <n v="0"/>
    <n v="6.2207999999999997"/>
  </r>
  <r>
    <n v="7605"/>
    <x v="3769"/>
    <x v="0"/>
    <x v="1022"/>
    <d v="2013-06-01T00:00:00"/>
    <s v="Standard Class"/>
    <s v="BS-11665"/>
    <s v="Brian Stugart"/>
    <x v="0"/>
    <s v="United States"/>
    <s v="Chicago"/>
    <x v="10"/>
    <n v="60623"/>
    <x v="2"/>
    <s v="FUR-FU-10003247"/>
    <x v="0"/>
    <x v="5"/>
    <s v="36X48 HARDFLOOR CHAIRMAT"/>
    <n v="25.175999999999998"/>
    <n v="3"/>
    <n v="0.6"/>
    <n v="-33.358199999999997"/>
  </r>
  <r>
    <n v="7606"/>
    <x v="3769"/>
    <x v="0"/>
    <x v="1022"/>
    <d v="2013-06-01T00:00:00"/>
    <s v="Standard Class"/>
    <s v="BS-11665"/>
    <s v="Brian Stugart"/>
    <x v="0"/>
    <s v="United States"/>
    <s v="Chicago"/>
    <x v="10"/>
    <n v="60623"/>
    <x v="2"/>
    <s v="FUR-FU-10002191"/>
    <x v="0"/>
    <x v="5"/>
    <s v="G.E. Halogen Desk Lamp Bulbs"/>
    <n v="5.5839999999999996"/>
    <n v="2"/>
    <n v="0.6"/>
    <n v="-1.6752"/>
  </r>
  <r>
    <n v="7607"/>
    <x v="3769"/>
    <x v="0"/>
    <x v="1022"/>
    <d v="2013-06-01T00:00:00"/>
    <s v="Standard Class"/>
    <s v="BS-11665"/>
    <s v="Brian Stugart"/>
    <x v="0"/>
    <s v="United States"/>
    <s v="Chicago"/>
    <x v="10"/>
    <n v="60623"/>
    <x v="2"/>
    <s v="OFF-ST-10001496"/>
    <x v="1"/>
    <x v="4"/>
    <s v="Standard Rollaway File with Lock"/>
    <n v="1297.3679999999999"/>
    <n v="9"/>
    <n v="0.2"/>
    <n v="97.302599999999998"/>
  </r>
  <r>
    <n v="7608"/>
    <x v="3770"/>
    <x v="3"/>
    <x v="165"/>
    <d v="2014-12-28T00:00:00"/>
    <s v="First Class"/>
    <s v="NS-18505"/>
    <s v="Neola Schneider"/>
    <x v="0"/>
    <s v="United States"/>
    <s v="Dallas"/>
    <x v="5"/>
    <n v="75220"/>
    <x v="2"/>
    <s v="OFF-ST-10000585"/>
    <x v="1"/>
    <x v="4"/>
    <s v="Economy Rollaway Files"/>
    <n v="264.32"/>
    <n v="2"/>
    <n v="0.2"/>
    <n v="19.824000000000002"/>
  </r>
  <r>
    <n v="7609"/>
    <x v="3771"/>
    <x v="3"/>
    <x v="898"/>
    <d v="2014-05-08T00:00:00"/>
    <s v="Standard Class"/>
    <s v="MK-18160"/>
    <s v="Mike Kennedy"/>
    <x v="0"/>
    <s v="United States"/>
    <s v="San Francisco"/>
    <x v="1"/>
    <n v="94122"/>
    <x v="1"/>
    <s v="OFF-PA-10001166"/>
    <x v="1"/>
    <x v="10"/>
    <s v="Xerox 2"/>
    <n v="25.92"/>
    <n v="4"/>
    <n v="0"/>
    <n v="12.441599999999999"/>
  </r>
  <r>
    <n v="7610"/>
    <x v="3771"/>
    <x v="3"/>
    <x v="898"/>
    <d v="2014-05-08T00:00:00"/>
    <s v="Standard Class"/>
    <s v="MK-18160"/>
    <s v="Mike Kennedy"/>
    <x v="0"/>
    <s v="United States"/>
    <s v="San Francisco"/>
    <x v="1"/>
    <n v="94122"/>
    <x v="1"/>
    <s v="OFF-AR-10003651"/>
    <x v="1"/>
    <x v="6"/>
    <s v="Newell 350"/>
    <n v="22.96"/>
    <n v="7"/>
    <n v="0"/>
    <n v="6.6584000000000003"/>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d v="2013-12-17T00:00:00"/>
    <s v="Standard Class"/>
    <s v="CM-12235"/>
    <s v="Chris McAfee"/>
    <x v="0"/>
    <s v="United States"/>
    <s v="Watertown"/>
    <x v="15"/>
    <n v="13601"/>
    <x v="3"/>
    <s v="OFF-BI-10003656"/>
    <x v="1"/>
    <x v="8"/>
    <s v="Fellowes PB200 Plastic Comb Binding Machine"/>
    <n v="679.96"/>
    <n v="5"/>
    <n v="0.2"/>
    <n v="220.98699999999999"/>
  </r>
  <r>
    <n v="7619"/>
    <x v="3777"/>
    <x v="3"/>
    <x v="855"/>
    <d v="2014-10-30T00:00:00"/>
    <s v="First Class"/>
    <s v="JM-15655"/>
    <s v="Jim Mitchum"/>
    <x v="1"/>
    <s v="United States"/>
    <s v="Los Angeles"/>
    <x v="1"/>
    <n v="90032"/>
    <x v="1"/>
    <s v="FUR-TA-10001539"/>
    <x v="0"/>
    <x v="3"/>
    <s v="Chromcraft Rectangular Conference Tables"/>
    <n v="189.57599999999999"/>
    <n v="1"/>
    <n v="0.2"/>
    <n v="9.4787999999999997"/>
  </r>
  <r>
    <n v="7620"/>
    <x v="3777"/>
    <x v="3"/>
    <x v="855"/>
    <d v="2014-10-30T00:00:00"/>
    <s v="First Class"/>
    <s v="JM-15655"/>
    <s v="Jim Mitchum"/>
    <x v="1"/>
    <s v="United States"/>
    <s v="Los Angeles"/>
    <x v="1"/>
    <n v="90032"/>
    <x v="1"/>
    <s v="TEC-PH-10004100"/>
    <x v="2"/>
    <x v="7"/>
    <s v="Griffin GC17055 Auxiliary Audio Cable"/>
    <n v="71.959999999999994"/>
    <n v="5"/>
    <n v="0.2"/>
    <n v="7.1959999999999997"/>
  </r>
  <r>
    <n v="7621"/>
    <x v="37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x v="3778"/>
    <x v="2"/>
    <x v="641"/>
    <d v="2011-11-29T00:00:00"/>
    <s v="Standard Class"/>
    <s v="RB-19435"/>
    <s v="Richard Bierner"/>
    <x v="0"/>
    <s v="United States"/>
    <s v="Los Angeles"/>
    <x v="1"/>
    <n v="90004"/>
    <x v="1"/>
    <s v="FUR-CH-10002335"/>
    <x v="0"/>
    <x v="1"/>
    <s v="Hon GuestStacker Chair"/>
    <n v="725.34400000000005"/>
    <n v="4"/>
    <n v="0.2"/>
    <n v="54.400799999999997"/>
  </r>
  <r>
    <n v="7623"/>
    <x v="3778"/>
    <x v="2"/>
    <x v="641"/>
    <d v="2011-11-29T00:00:00"/>
    <s v="Standard Class"/>
    <s v="RB-19435"/>
    <s v="Richard Bierner"/>
    <x v="0"/>
    <s v="United States"/>
    <s v="Los Angeles"/>
    <x v="1"/>
    <n v="90004"/>
    <x v="1"/>
    <s v="OFF-AR-10004707"/>
    <x v="1"/>
    <x v="6"/>
    <s v="Staples"/>
    <n v="7.44"/>
    <n v="3"/>
    <n v="0"/>
    <n v="2.6040000000000001"/>
  </r>
  <r>
    <n v="7624"/>
    <x v="3779"/>
    <x v="2"/>
    <x v="686"/>
    <d v="2011-07-20T00:00:00"/>
    <s v="Standard Class"/>
    <s v="SS-20515"/>
    <s v="Shirley Schmidt"/>
    <x v="2"/>
    <s v="United States"/>
    <s v="Newark"/>
    <x v="13"/>
    <n v="19711"/>
    <x v="3"/>
    <s v="OFF-AP-10000576"/>
    <x v="1"/>
    <x v="9"/>
    <s v="Belkin 7 Outlet SurgeMaster II"/>
    <n v="39.479999999999997"/>
    <n v="1"/>
    <n v="0"/>
    <n v="11.054399999999999"/>
  </r>
  <r>
    <n v="7625"/>
    <x v="3780"/>
    <x v="1"/>
    <x v="293"/>
    <d v="2012-05-27T00:00:00"/>
    <s v="Second Class"/>
    <s v="NM-18445"/>
    <s v="Nathan Mautz"/>
    <x v="2"/>
    <s v="United States"/>
    <s v="Detroit"/>
    <x v="12"/>
    <n v="48234"/>
    <x v="2"/>
    <s v="OFF-AP-10001394"/>
    <x v="1"/>
    <x v="9"/>
    <s v="Harmony Air Purifier"/>
    <n v="850.5"/>
    <n v="5"/>
    <n v="0.1"/>
    <n v="245.7"/>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1"/>
    <n v="6"/>
    <n v="0.2"/>
    <n v="28.492799999999999"/>
  </r>
  <r>
    <n v="7628"/>
    <x v="3781"/>
    <x v="1"/>
    <x v="82"/>
    <d v="2012-11-23T00:00:00"/>
    <s v="Second Class"/>
    <s v="EM-14095"/>
    <s v="Eudokia Martin"/>
    <x v="1"/>
    <s v="United States"/>
    <s v="Phoenix"/>
    <x v="16"/>
    <n v="85023"/>
    <x v="1"/>
    <s v="TEC-AC-10002718"/>
    <x v="2"/>
    <x v="11"/>
    <s v="Belkin Standard 104 key USB Keyboard"/>
    <n v="23.344000000000001"/>
    <n v="2"/>
    <n v="0.2"/>
    <n v="-1.4590000000000001"/>
  </r>
  <r>
    <n v="7629"/>
    <x v="3781"/>
    <x v="1"/>
    <x v="82"/>
    <d v="2012-11-23T00:00:00"/>
    <s v="Second Class"/>
    <s v="EM-14095"/>
    <s v="Eudokia Martin"/>
    <x v="1"/>
    <s v="United States"/>
    <s v="Phoenix"/>
    <x v="16"/>
    <n v="85023"/>
    <x v="1"/>
    <s v="OFF-LA-10003121"/>
    <x v="1"/>
    <x v="2"/>
    <s v="Avery 506"/>
    <n v="16.52"/>
    <n v="5"/>
    <n v="0.2"/>
    <n v="5.3689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809"/>
    <d v="2011-04-01T00:00:00"/>
    <s v="First Class"/>
    <s v="MP-17470"/>
    <s v="Mark Packer"/>
    <x v="2"/>
    <s v="United States"/>
    <s v="Brownsville"/>
    <x v="5"/>
    <n v="78521"/>
    <x v="2"/>
    <s v="FUR-CH-10002304"/>
    <x v="0"/>
    <x v="1"/>
    <s v="Global Stack Chair without Arms, Black"/>
    <n v="127.30200000000001"/>
    <n v="7"/>
    <n v="0.3"/>
    <n v="-9.093"/>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1"/>
  </r>
  <r>
    <n v="7635"/>
    <x v="3783"/>
    <x v="3"/>
    <x v="614"/>
    <d v="2015-01-02T00:00:00"/>
    <s v="Second Class"/>
    <s v="KH-16360"/>
    <s v="Katherine Hughes"/>
    <x v="0"/>
    <s v="United States"/>
    <s v="Louisville"/>
    <x v="0"/>
    <n v="40214"/>
    <x v="0"/>
    <s v="OFF-AR-10003696"/>
    <x v="1"/>
    <x v="6"/>
    <s v="Panasonic KP-350BK Electric Pencil Sharpener with Auto Stop"/>
    <n v="34.58"/>
    <n v="1"/>
    <n v="0"/>
    <n v="10.0282"/>
  </r>
  <r>
    <n v="7636"/>
    <x v="3783"/>
    <x v="3"/>
    <x v="614"/>
    <d v="2015-01-02T00:00:00"/>
    <s v="Second Class"/>
    <s v="KH-16360"/>
    <s v="Katherine Hughes"/>
    <x v="0"/>
    <s v="United States"/>
    <s v="Louisville"/>
    <x v="0"/>
    <n v="40214"/>
    <x v="0"/>
    <s v="FUR-CH-10004495"/>
    <x v="0"/>
    <x v="1"/>
    <s v="Global Leather and Oak Executive Chair, Black"/>
    <n v="300.98"/>
    <n v="1"/>
    <n v="0"/>
    <n v="87.284199999999998"/>
  </r>
  <r>
    <n v="7637"/>
    <x v="3783"/>
    <x v="3"/>
    <x v="614"/>
    <d v="2015-01-02T00:00:00"/>
    <s v="Second Class"/>
    <s v="KH-16360"/>
    <s v="Katherine Hughes"/>
    <x v="0"/>
    <s v="United States"/>
    <s v="Louisville"/>
    <x v="0"/>
    <n v="40214"/>
    <x v="0"/>
    <s v="FUR-CH-10001270"/>
    <x v="0"/>
    <x v="1"/>
    <s v="Harbour Creations Steel Folding Chair"/>
    <n v="258.75"/>
    <n v="3"/>
    <n v="0"/>
    <n v="77.625"/>
  </r>
  <r>
    <n v="7638"/>
    <x v="3784"/>
    <x v="3"/>
    <x v="580"/>
    <d v="2014-03-09T00:00:00"/>
    <s v="Standard Class"/>
    <s v="DB-13555"/>
    <s v="Dorothy Badders"/>
    <x v="1"/>
    <s v="United States"/>
    <s v="Newark"/>
    <x v="13"/>
    <n v="19711"/>
    <x v="3"/>
    <s v="OFF-AR-10001615"/>
    <x v="1"/>
    <x v="6"/>
    <s v="Newell 34"/>
    <n v="59.52"/>
    <n v="3"/>
    <n v="0"/>
    <n v="15.475199999999999"/>
  </r>
  <r>
    <n v="7639"/>
    <x v="3784"/>
    <x v="3"/>
    <x v="580"/>
    <d v="2014-03-09T00:00:00"/>
    <s v="Standard Class"/>
    <s v="DB-13555"/>
    <s v="Dorothy Badders"/>
    <x v="1"/>
    <s v="United States"/>
    <s v="Newark"/>
    <x v="13"/>
    <n v="19711"/>
    <x v="3"/>
    <s v="OFF-EN-10003286"/>
    <x v="1"/>
    <x v="12"/>
    <s v="Staples"/>
    <n v="57.96"/>
    <n v="7"/>
    <n v="0"/>
    <n v="27.241199999999999"/>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40000000000006"/>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
    <n v="4"/>
    <n v="0.7"/>
    <n v="-14.92"/>
  </r>
  <r>
    <n v="7644"/>
    <x v="3785"/>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19999999999"/>
    <n v="4"/>
    <n v="0.2"/>
    <n v="84.501999999999995"/>
  </r>
  <r>
    <n v="7650"/>
    <x v="3789"/>
    <x v="1"/>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17"/>
    <d v="2012-12-31T00:00:00"/>
    <s v="Standard Class"/>
    <s v="DB-13120"/>
    <s v="David Bremer"/>
    <x v="1"/>
    <s v="United States"/>
    <s v="Marion"/>
    <x v="24"/>
    <n v="43302"/>
    <x v="3"/>
    <s v="OFF-EN-10003286"/>
    <x v="1"/>
    <x v="12"/>
    <s v="Staples"/>
    <n v="19.872"/>
    <n v="3"/>
    <n v="0.2"/>
    <n v="6.7068000000000003"/>
  </r>
  <r>
    <n v="7652"/>
    <x v="3790"/>
    <x v="3"/>
    <x v="783"/>
    <d v="2014-08-09T00:00:00"/>
    <s v="First Class"/>
    <s v="CK-12205"/>
    <s v="Chloris Kastensmidt"/>
    <x v="0"/>
    <s v="United States"/>
    <s v="Dallas"/>
    <x v="5"/>
    <n v="75081"/>
    <x v="2"/>
    <s v="TEC-AC-10001552"/>
    <x v="2"/>
    <x v="11"/>
    <s v="Logitech K350 2.4Ghz Wireless Keyboard"/>
    <n v="119.44799999999999"/>
    <n v="3"/>
    <n v="0.2"/>
    <n v="-13.437900000000001"/>
  </r>
  <r>
    <n v="7653"/>
    <x v="3790"/>
    <x v="3"/>
    <x v="783"/>
    <d v="2014-08-09T00:00:00"/>
    <s v="First Class"/>
    <s v="CK-12205"/>
    <s v="Chloris Kastensmidt"/>
    <x v="0"/>
    <s v="United States"/>
    <s v="Dallas"/>
    <x v="5"/>
    <n v="75081"/>
    <x v="2"/>
    <s v="OFF-ST-10002790"/>
    <x v="1"/>
    <x v="4"/>
    <s v="Safco Industrial Shelving"/>
    <n v="118.16"/>
    <n v="2"/>
    <n v="0.2"/>
    <n v="-25.109000000000002"/>
  </r>
  <r>
    <n v="7654"/>
    <x v="3791"/>
    <x v="1"/>
    <x v="204"/>
    <d v="2012-03-27T00:00:00"/>
    <s v="Standard Class"/>
    <s v="FW-14395"/>
    <s v="Fred Wasserman"/>
    <x v="1"/>
    <s v="United States"/>
    <s v="Huntsville"/>
    <x v="19"/>
    <n v="35810"/>
    <x v="0"/>
    <s v="OFF-AR-10003217"/>
    <x v="1"/>
    <x v="6"/>
    <s v="Newell 316"/>
    <n v="19.559999999999999"/>
    <n v="4"/>
    <n v="0"/>
    <n v="5.4767999999999999"/>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12-02T00:00:00"/>
    <s v="Second Class"/>
    <s v="JM-15865"/>
    <s v="John Murray"/>
    <x v="0"/>
    <s v="United States"/>
    <s v="Las Vegas"/>
    <x v="33"/>
    <n v="89115"/>
    <x v="1"/>
    <s v="OFF-PA-10003848"/>
    <x v="1"/>
    <x v="10"/>
    <s v="Xerox 1997"/>
    <n v="25.92"/>
    <n v="4"/>
    <n v="0"/>
    <n v="12.441599999999999"/>
  </r>
  <r>
    <n v="7657"/>
    <x v="3793"/>
    <x v="2"/>
    <x v="1166"/>
    <d v="2011-04-15T00:00:00"/>
    <s v="Same Day"/>
    <s v="PS-18970"/>
    <s v="Paul Stevenson"/>
    <x v="2"/>
    <s v="United States"/>
    <s v="Los Angeles"/>
    <x v="1"/>
    <n v="90049"/>
    <x v="1"/>
    <s v="OFF-AP-10000240"/>
    <x v="1"/>
    <x v="9"/>
    <s v="Belkin F9G930V10-GRY 9 Outlet Surge"/>
    <n v="106.96"/>
    <n v="2"/>
    <n v="0"/>
    <n v="31.0184"/>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
    <n v="5"/>
    <n v="0.2"/>
    <n v="2.786"/>
  </r>
  <r>
    <n v="7665"/>
    <x v="3799"/>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964"/>
    <d v="2013-10-09T00:00:00"/>
    <s v="Standard Class"/>
    <s v="DR-12940"/>
    <s v="Daniel Raglin"/>
    <x v="2"/>
    <s v="United States"/>
    <s v="Providence"/>
    <x v="34"/>
    <n v="2908"/>
    <x v="3"/>
    <s v="OFF-BI-10000977"/>
    <x v="1"/>
    <x v="8"/>
    <s v="Ibico Plastic Spiral Binding Combs"/>
    <n v="30.4"/>
    <n v="1"/>
    <n v="0"/>
    <n v="13.984"/>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
    <n v="3"/>
    <n v="0"/>
    <n v="34.539000000000001"/>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800000000001"/>
  </r>
  <r>
    <n v="7671"/>
    <x v="3801"/>
    <x v="1"/>
    <x v="154"/>
    <d v="2012-11-29T00:00:00"/>
    <s v="Second Class"/>
    <s v="MA-17560"/>
    <s v="Matt Abelman"/>
    <x v="2"/>
    <s v="United States"/>
    <s v="Everett"/>
    <x v="31"/>
    <n v="2149"/>
    <x v="3"/>
    <s v="TEC-AC-10003095"/>
    <x v="2"/>
    <x v="11"/>
    <s v="Logitech G35 7.1-Channel Surround Sound Headset"/>
    <n v="259.98"/>
    <n v="2"/>
    <n v="0"/>
    <n v="88.393199999999993"/>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4000000000001"/>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799999999997"/>
  </r>
  <r>
    <n v="7677"/>
    <x v="3803"/>
    <x v="2"/>
    <x v="1169"/>
    <d v="2011-10-08T00:00:00"/>
    <s v="Same Day"/>
    <s v="JG-15115"/>
    <s v="Jack Garza"/>
    <x v="0"/>
    <s v="United States"/>
    <s v="Charlotte"/>
    <x v="3"/>
    <n v="28205"/>
    <x v="0"/>
    <s v="TEC-AC-10002331"/>
    <x v="2"/>
    <x v="11"/>
    <s v="Maxell 74 Minute CDR, 10/Pack"/>
    <n v="23.472000000000001"/>
    <n v="3"/>
    <n v="0.2"/>
    <n v="4.9878"/>
  </r>
  <r>
    <n v="7678"/>
    <x v="3804"/>
    <x v="2"/>
    <x v="520"/>
    <d v="2012-01-07T00:00:00"/>
    <s v="Standard Class"/>
    <s v="KM-16375"/>
    <s v="Katherine Murray"/>
    <x v="2"/>
    <s v="United States"/>
    <s v="Providence"/>
    <x v="34"/>
    <n v="2908"/>
    <x v="3"/>
    <s v="OFF-PA-10003228"/>
    <x v="1"/>
    <x v="10"/>
    <s v="Xerox 1917"/>
    <n v="195.64"/>
    <n v="4"/>
    <n v="0"/>
    <n v="91.950800000000001"/>
  </r>
  <r>
    <n v="7679"/>
    <x v="3804"/>
    <x v="2"/>
    <x v="520"/>
    <d v="2012-01-07T00:00:00"/>
    <s v="Standard Class"/>
    <s v="KM-16375"/>
    <s v="Katherine Murray"/>
    <x v="2"/>
    <s v="United States"/>
    <s v="Providence"/>
    <x v="34"/>
    <n v="2908"/>
    <x v="3"/>
    <s v="OFF-PA-10002586"/>
    <x v="1"/>
    <x v="10"/>
    <s v="Xerox 1970"/>
    <n v="14.94"/>
    <n v="3"/>
    <n v="0"/>
    <n v="7.0217999999999998"/>
  </r>
  <r>
    <n v="7680"/>
    <x v="3804"/>
    <x v="2"/>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
  </r>
  <r>
    <n v="7690"/>
    <x v="3808"/>
    <x v="3"/>
    <x v="663"/>
    <d v="2014-07-18T00:00:00"/>
    <s v="First Class"/>
    <s v="RS-19420"/>
    <s v="Ricardo Sperren"/>
    <x v="1"/>
    <s v="United States"/>
    <s v="Suffolk"/>
    <x v="17"/>
    <n v="23434"/>
    <x v="0"/>
    <s v="OFF-AP-10002191"/>
    <x v="1"/>
    <x v="9"/>
    <s v="Belkin 8 Outlet SurgeMaster II Gold Surge Protector"/>
    <n v="179.94"/>
    <n v="3"/>
    <n v="0"/>
    <n v="50.383200000000002"/>
  </r>
  <r>
    <n v="7691"/>
    <x v="3808"/>
    <x v="3"/>
    <x v="663"/>
    <d v="2014-07-18T00:00:00"/>
    <s v="First Class"/>
    <s v="RS-19420"/>
    <s v="Ricardo Sperren"/>
    <x v="1"/>
    <s v="United States"/>
    <s v="Suffolk"/>
    <x v="17"/>
    <n v="23434"/>
    <x v="0"/>
    <s v="FUR-TA-10004575"/>
    <x v="0"/>
    <x v="3"/>
    <s v="Hon 5100 Series Wood Tables"/>
    <n v="872.94"/>
    <n v="3"/>
    <n v="0"/>
    <n v="157.1292"/>
  </r>
  <r>
    <n v="7692"/>
    <x v="3808"/>
    <x v="3"/>
    <x v="663"/>
    <d v="2014-07-18T00:00:00"/>
    <s v="First Class"/>
    <s v="RS-19420"/>
    <s v="Ricardo Sperren"/>
    <x v="1"/>
    <s v="United States"/>
    <s v="Suffolk"/>
    <x v="17"/>
    <n v="23434"/>
    <x v="0"/>
    <s v="OFF-PA-10003177"/>
    <x v="1"/>
    <x v="10"/>
    <s v="Xerox 1999"/>
    <n v="12.96"/>
    <n v="2"/>
    <n v="0"/>
    <n v="6.2207999999999997"/>
  </r>
  <r>
    <n v="7693"/>
    <x v="3809"/>
    <x v="2"/>
    <x v="282"/>
    <d v="2012-01-03T00:00:00"/>
    <s v="Standard Class"/>
    <s v="AI-10855"/>
    <s v="Arianne Irving"/>
    <x v="0"/>
    <s v="United States"/>
    <s v="Brentwood"/>
    <x v="1"/>
    <n v="94513"/>
    <x v="1"/>
    <s v="OFF-LA-10003923"/>
    <x v="1"/>
    <x v="2"/>
    <s v="Alphabetical Labels for Top Tab Filing"/>
    <n v="88.8"/>
    <n v="6"/>
    <n v="0"/>
    <n v="44.4"/>
  </r>
  <r>
    <n v="7694"/>
    <x v="3809"/>
    <x v="2"/>
    <x v="282"/>
    <d v="2012-01-03T00:00:00"/>
    <s v="Standard Class"/>
    <s v="AI-10855"/>
    <s v="Arianne Irving"/>
    <x v="0"/>
    <s v="United States"/>
    <s v="Brentwood"/>
    <x v="1"/>
    <n v="94513"/>
    <x v="1"/>
    <s v="TEC-PH-10001051"/>
    <x v="2"/>
    <x v="7"/>
    <s v="HTC One"/>
    <n v="319.96800000000002"/>
    <n v="4"/>
    <n v="0.2"/>
    <n v="35.996400000000001"/>
  </r>
  <r>
    <n v="7695"/>
    <x v="3810"/>
    <x v="0"/>
    <x v="554"/>
    <d v="2013-03-23T00:00:00"/>
    <s v="Same Day"/>
    <s v="MC-17275"/>
    <s v="Marc Crier"/>
    <x v="0"/>
    <s v="United States"/>
    <s v="Seattle"/>
    <x v="4"/>
    <n v="98103"/>
    <x v="1"/>
    <s v="FUR-CH-10004754"/>
    <x v="0"/>
    <x v="1"/>
    <s v="Global Stack Chair with Arms, Black"/>
    <n v="167.88800000000001"/>
    <n v="7"/>
    <n v="0.2"/>
    <n v="14.690200000000001"/>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20000000000002"/>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
  </r>
  <r>
    <n v="7700"/>
    <x v="3812"/>
    <x v="3"/>
    <x v="817"/>
    <d v="2014-12-19T00:00:00"/>
    <s v="Standard Class"/>
    <s v="BF-11170"/>
    <s v="Ben Ferrer"/>
    <x v="2"/>
    <s v="United States"/>
    <s v="Lawrence"/>
    <x v="31"/>
    <n v="1841"/>
    <x v="3"/>
    <s v="OFF-SU-10001664"/>
    <x v="1"/>
    <x v="14"/>
    <s v="Acme Office Executive Series Stainless Steel Trimmers"/>
    <n v="25.71"/>
    <n v="3"/>
    <n v="0"/>
    <n v="6.6845999999999997"/>
  </r>
  <r>
    <n v="7701"/>
    <x v="3812"/>
    <x v="3"/>
    <x v="817"/>
    <d v="2014-12-19T00:00:00"/>
    <s v="Standard Class"/>
    <s v="BF-11170"/>
    <s v="Ben Ferrer"/>
    <x v="2"/>
    <s v="United States"/>
    <s v="Lawrence"/>
    <x v="31"/>
    <n v="1841"/>
    <x v="3"/>
    <s v="OFF-FA-10001332"/>
    <x v="1"/>
    <x v="13"/>
    <s v="Acco Banker's Clasps, 5 3/4&quot;-Long"/>
    <n v="17.28"/>
    <n v="6"/>
    <n v="0"/>
    <n v="8.1216000000000008"/>
  </r>
  <r>
    <n v="7702"/>
    <x v="3812"/>
    <x v="3"/>
    <x v="817"/>
    <d v="2014-12-19T00:00:00"/>
    <s v="Standard Class"/>
    <s v="BF-11170"/>
    <s v="Ben Ferrer"/>
    <x v="2"/>
    <s v="United States"/>
    <s v="Lawrence"/>
    <x v="31"/>
    <n v="1841"/>
    <x v="3"/>
    <s v="FUR-TA-10003473"/>
    <x v="0"/>
    <x v="3"/>
    <s v="Bretford Rectangular Conference Table Tops"/>
    <n v="526.58199999999999"/>
    <n v="2"/>
    <n v="0.3"/>
    <n v="-52.658200000000001"/>
  </r>
  <r>
    <n v="7703"/>
    <x v="3813"/>
    <x v="0"/>
    <x v="370"/>
    <d v="2013-09-03T00:00:00"/>
    <s v="Standard Class"/>
    <s v="AA-10480"/>
    <s v="Andrew Allen"/>
    <x v="0"/>
    <s v="United States"/>
    <s v="Detroit"/>
    <x v="12"/>
    <n v="48234"/>
    <x v="2"/>
    <s v="OFF-PA-10000605"/>
    <x v="1"/>
    <x v="10"/>
    <s v="Xerox 1950"/>
    <n v="11.56"/>
    <n v="2"/>
    <n v="0"/>
    <n v="5.6643999999999997"/>
  </r>
  <r>
    <n v="7704"/>
    <x v="3813"/>
    <x v="0"/>
    <x v="370"/>
    <d v="2013-09-03T00:00:00"/>
    <s v="Standard Class"/>
    <s v="AA-10480"/>
    <s v="Andrew Allen"/>
    <x v="0"/>
    <s v="United States"/>
    <s v="Detroit"/>
    <x v="12"/>
    <n v="48234"/>
    <x v="2"/>
    <s v="TEC-PH-10002170"/>
    <x v="2"/>
    <x v="7"/>
    <s v="ClearSounds CSC500 Amplified Spirit Phone Corded phone"/>
    <n v="209.97"/>
    <n v="3"/>
    <n v="0"/>
    <n v="58.791600000000003"/>
  </r>
  <r>
    <n v="7705"/>
    <x v="3813"/>
    <x v="0"/>
    <x v="370"/>
    <d v="2013-09-03T00:00:00"/>
    <s v="Standard Class"/>
    <s v="AA-10480"/>
    <s v="Andrew Allen"/>
    <x v="0"/>
    <s v="United States"/>
    <s v="Detroit"/>
    <x v="12"/>
    <n v="48234"/>
    <x v="2"/>
    <s v="FUR-TA-10004147"/>
    <x v="0"/>
    <x v="3"/>
    <s v="Hon 4060 Series Tables"/>
    <n v="447.84"/>
    <n v="4"/>
    <n v="0"/>
    <n v="98.524799999999999"/>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400000000001"/>
  </r>
  <r>
    <n v="7713"/>
    <x v="3817"/>
    <x v="3"/>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960"/>
    <d v="2014-10-31T00:00:00"/>
    <s v="Second Class"/>
    <s v="JM-15250"/>
    <s v="Janet Martin"/>
    <x v="0"/>
    <s v="United States"/>
    <s v="Fayetteville"/>
    <x v="3"/>
    <n v="28314"/>
    <x v="0"/>
    <s v="OFF-PA-10000300"/>
    <x v="1"/>
    <x v="10"/>
    <s v="Xerox 1936"/>
    <n v="47.951999999999998"/>
    <n v="3"/>
    <n v="0.2"/>
    <n v="16.183800000000002"/>
  </r>
  <r>
    <n v="7715"/>
    <x v="3818"/>
    <x v="2"/>
    <x v="29"/>
    <d v="2011-12-07T00:00:00"/>
    <s v="First Class"/>
    <s v="JB-15925"/>
    <s v="Joni Blumstein"/>
    <x v="0"/>
    <s v="United States"/>
    <s v="Los Angeles"/>
    <x v="1"/>
    <n v="90032"/>
    <x v="1"/>
    <s v="OFF-AP-10001469"/>
    <x v="1"/>
    <x v="9"/>
    <s v="Fellowes 8 Outlet Superior Workstation Surge Protector"/>
    <n v="250.26"/>
    <n v="6"/>
    <n v="0"/>
    <n v="72.575400000000002"/>
  </r>
  <r>
    <n v="7716"/>
    <x v="3819"/>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x v="3820"/>
    <x v="1"/>
    <x v="1171"/>
    <d v="2012-01-12T00:00:00"/>
    <s v="Standard Class"/>
    <s v="SP-20620"/>
    <s v="Stefania Perrino"/>
    <x v="1"/>
    <s v="United States"/>
    <s v="Colorado Springs"/>
    <x v="22"/>
    <n v="80906"/>
    <x v="1"/>
    <s v="OFF-PA-10004041"/>
    <x v="1"/>
    <x v="10"/>
    <s v="It's Hot Message Books with Stickers, 2 3/4&quot; x 5&quot;"/>
    <n v="29.6"/>
    <n v="5"/>
    <n v="0.2"/>
    <n v="9.25"/>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d v="2014-09-15T00:00:00"/>
    <s v="Standard Class"/>
    <s v="MC-17605"/>
    <s v="Matt Connell"/>
    <x v="1"/>
    <s v="United States"/>
    <s v="Los Angeles"/>
    <x v="1"/>
    <n v="90032"/>
    <x v="1"/>
    <s v="TEC-AC-10001114"/>
    <x v="2"/>
    <x v="11"/>
    <s v="Microsoft Wireless Mobile Mouse 4000"/>
    <n v="159.96"/>
    <n v="4"/>
    <n v="0"/>
    <n v="51.187199999999997"/>
  </r>
  <r>
    <n v="7720"/>
    <x v="3822"/>
    <x v="1"/>
    <x v="956"/>
    <d v="2012-01-10T00:00:00"/>
    <s v="Standard Class"/>
    <s v="BG-11695"/>
    <s v="Brooke Gillingham"/>
    <x v="1"/>
    <s v="United States"/>
    <s v="New York City"/>
    <x v="15"/>
    <n v="10009"/>
    <x v="3"/>
    <s v="OFF-AR-10001615"/>
    <x v="1"/>
    <x v="6"/>
    <s v="Newell 34"/>
    <n v="59.52"/>
    <n v="3"/>
    <n v="0"/>
    <n v="15.475199999999999"/>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7999999999999"/>
  </r>
  <r>
    <n v="7725"/>
    <x v="3825"/>
    <x v="0"/>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477"/>
    <d v="2013-09-30T00:00:00"/>
    <s v="Standard Class"/>
    <s v="TS-21505"/>
    <s v="Tony Sayre"/>
    <x v="0"/>
    <s v="United States"/>
    <s v="Cleveland"/>
    <x v="24"/>
    <n v="44105"/>
    <x v="3"/>
    <s v="OFF-ST-10004963"/>
    <x v="1"/>
    <x v="4"/>
    <s v="Eldon Gobal File Keepers"/>
    <n v="24.224"/>
    <n v="2"/>
    <n v="0.2"/>
    <n v="-4.8448000000000002"/>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x v="3829"/>
    <x v="3"/>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65"/>
    <d v="2014-09-22T00:00:00"/>
    <s v="First Class"/>
    <s v="PA-19060"/>
    <s v="Pete Armstrong"/>
    <x v="2"/>
    <s v="United States"/>
    <s v="Dallas"/>
    <x v="5"/>
    <n v="75220"/>
    <x v="2"/>
    <s v="OFF-EN-10000927"/>
    <x v="1"/>
    <x v="12"/>
    <s v="Jet-Pak Recycled Peel 'N' Seal Padded Mailers"/>
    <n v="114.848"/>
    <n v="4"/>
    <n v="0.2"/>
    <n v="35.89"/>
  </r>
  <r>
    <n v="7733"/>
    <x v="3831"/>
    <x v="3"/>
    <x v="455"/>
    <d v="2014-06-09T00:00:00"/>
    <s v="Standard Class"/>
    <s v="JD-15790"/>
    <s v="John Dryer"/>
    <x v="0"/>
    <s v="United States"/>
    <s v="Houston"/>
    <x v="5"/>
    <n v="77070"/>
    <x v="2"/>
    <s v="OFF-PA-10000743"/>
    <x v="1"/>
    <x v="10"/>
    <s v="Xerox 1977"/>
    <n v="10.688000000000001"/>
    <n v="2"/>
    <n v="0.2"/>
    <n v="3.7408000000000001"/>
  </r>
  <r>
    <n v="7734"/>
    <x v="3832"/>
    <x v="0"/>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175"/>
    <d v="2014-09-21T00:00:00"/>
    <s v="Standard Class"/>
    <s v="GM-14500"/>
    <s v="Gene McClure"/>
    <x v="0"/>
    <s v="United States"/>
    <s v="Seattle"/>
    <x v="4"/>
    <n v="98103"/>
    <x v="1"/>
    <s v="OFF-AR-10004441"/>
    <x v="1"/>
    <x v="6"/>
    <s v="BIC Brite Liner Highlighters"/>
    <n v="12.42"/>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d v="2014-12-21T00:00:00"/>
    <s v="First Class"/>
    <s v="AG-10330"/>
    <s v="Alex Grayson"/>
    <x v="0"/>
    <s v="United States"/>
    <s v="Charlotte"/>
    <x v="3"/>
    <n v="28205"/>
    <x v="0"/>
    <s v="OFF-AR-10001315"/>
    <x v="1"/>
    <x v="6"/>
    <s v="Newell 310"/>
    <n v="12.672000000000001"/>
    <n v="9"/>
    <n v="0.2"/>
    <n v="1.4256"/>
  </r>
  <r>
    <n v="7739"/>
    <x v="3837"/>
    <x v="3"/>
    <x v="245"/>
    <d v="2014-08-07T00:00:00"/>
    <s v="Standard Class"/>
    <s v="JF-15355"/>
    <s v="Jay Fein"/>
    <x v="0"/>
    <s v="United States"/>
    <s v="Baltimore"/>
    <x v="39"/>
    <n v="21215"/>
    <x v="3"/>
    <s v="TEC-PH-10003589"/>
    <x v="2"/>
    <x v="7"/>
    <s v="invisibleSHIELD by ZAGG Smudge-Free Screen Protector"/>
    <n v="89.95"/>
    <n v="5"/>
    <n v="0"/>
    <n v="43.176000000000002"/>
  </r>
  <r>
    <n v="7740"/>
    <x v="3838"/>
    <x v="2"/>
    <x v="871"/>
    <d v="2011-11-26T00:00:00"/>
    <s v="Standard Class"/>
    <s v="SC-20680"/>
    <s v="Steve Carroll"/>
    <x v="2"/>
    <s v="United States"/>
    <s v="San Francisco"/>
    <x v="1"/>
    <n v="94110"/>
    <x v="1"/>
    <s v="OFF-PA-10001609"/>
    <x v="1"/>
    <x v="10"/>
    <s v="Tops Wirebound Message Log Books"/>
    <n v="6.58"/>
    <n v="2"/>
    <n v="0"/>
    <n v="3.0268000000000002"/>
  </r>
  <r>
    <n v="7741"/>
    <x v="3838"/>
    <x v="2"/>
    <x v="871"/>
    <d v="2011-11-26T00:00:00"/>
    <s v="Standard Class"/>
    <s v="SC-20680"/>
    <s v="Steve Carroll"/>
    <x v="2"/>
    <s v="United States"/>
    <s v="San Francisco"/>
    <x v="1"/>
    <n v="94110"/>
    <x v="1"/>
    <s v="TEC-AC-10000474"/>
    <x v="2"/>
    <x v="11"/>
    <s v="Kensington Expert Mouse Optical USB Trackball for PC or Mac"/>
    <n v="94.99"/>
    <n v="1"/>
    <n v="0"/>
    <n v="28.497"/>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599999999999"/>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6000000000001"/>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
    <n v="6"/>
    <n v="0"/>
    <n v="0.3024"/>
  </r>
  <r>
    <n v="7749"/>
    <x v="3844"/>
    <x v="1"/>
    <x v="652"/>
    <d v="2012-06-24T00:00:00"/>
    <s v="Standard Class"/>
    <s v="KH-16510"/>
    <s v="Keith Herrera"/>
    <x v="0"/>
    <s v="United States"/>
    <s v="Arlington"/>
    <x v="17"/>
    <n v="22204"/>
    <x v="0"/>
    <s v="FUR-FU-10003464"/>
    <x v="0"/>
    <x v="5"/>
    <s v="Seth Thomas 8 1/2&quot; Cubicle Clock"/>
    <n v="60.84"/>
    <n v="3"/>
    <n v="0"/>
    <n v="19.468800000000002"/>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1"/>
  </r>
  <r>
    <n v="7754"/>
    <x v="3845"/>
    <x v="1"/>
    <x v="672"/>
    <d v="2012-12-03T00:00:00"/>
    <s v="First Class"/>
    <s v="AB-10600"/>
    <s v="Ann Blume"/>
    <x v="1"/>
    <s v="United States"/>
    <s v="Jacksonville"/>
    <x v="3"/>
    <n v="28540"/>
    <x v="0"/>
    <s v="FUR-FU-10001546"/>
    <x v="0"/>
    <x v="5"/>
    <s v="Dana Swing-Arm Lamps"/>
    <n v="17.088000000000001"/>
    <n v="2"/>
    <n v="0.2"/>
    <n v="1.0680000000000001"/>
  </r>
  <r>
    <n v="7755"/>
    <x v="3846"/>
    <x v="1"/>
    <x v="379"/>
    <d v="2012-12-23T00:00:00"/>
    <s v="Second Class"/>
    <s v="AH-10075"/>
    <s v="Adam Hart"/>
    <x v="1"/>
    <s v="United States"/>
    <s v="Columbus"/>
    <x v="24"/>
    <n v="43229"/>
    <x v="3"/>
    <s v="OFF-AR-10001919"/>
    <x v="1"/>
    <x v="6"/>
    <s v="OIC #2 Pencils, Medium Soft"/>
    <n v="3.008"/>
    <n v="2"/>
    <n v="0.2"/>
    <n v="0.33839999999999998"/>
  </r>
  <r>
    <n v="7756"/>
    <x v="3847"/>
    <x v="3"/>
    <x v="701"/>
    <d v="2014-11-22T00:00:00"/>
    <s v="Standard Class"/>
    <s v="CK-12595"/>
    <s v="Clytie Kelty"/>
    <x v="0"/>
    <s v="United States"/>
    <s v="Charlotte"/>
    <x v="3"/>
    <n v="28205"/>
    <x v="0"/>
    <s v="OFF-PA-10002558"/>
    <x v="1"/>
    <x v="10"/>
    <s v="Xerox 1938"/>
    <n v="268.24"/>
    <n v="7"/>
    <n v="0.2"/>
    <n v="93.884"/>
  </r>
  <r>
    <n v="7757"/>
    <x v="3847"/>
    <x v="3"/>
    <x v="701"/>
    <d v="2014-11-22T00:00:00"/>
    <s v="Standard Class"/>
    <s v="CK-12595"/>
    <s v="Clytie Kelty"/>
    <x v="0"/>
    <s v="United States"/>
    <s v="Charlotte"/>
    <x v="3"/>
    <n v="28205"/>
    <x v="0"/>
    <s v="TEC-AC-10003174"/>
    <x v="2"/>
    <x v="11"/>
    <s v="Plantronics S12 Corded Telephone Headset System"/>
    <n v="431.16"/>
    <n v="5"/>
    <n v="0.2"/>
    <n v="107.79"/>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d v="2014-11-17T00:00:00"/>
    <s v="Second Class"/>
    <s v="SP-20620"/>
    <s v="Stefania Perrino"/>
    <x v="1"/>
    <s v="United States"/>
    <s v="Buffalo"/>
    <x v="15"/>
    <n v="14215"/>
    <x v="3"/>
    <s v="FUR-FU-10004845"/>
    <x v="0"/>
    <x v="5"/>
    <s v="Deflect-o EconoMat Nonstudded, No Bevel Mat"/>
    <n v="154.94999999999999"/>
    <n v="3"/>
    <n v="0"/>
    <n v="30.99"/>
  </r>
  <r>
    <n v="7760"/>
    <x v="3849"/>
    <x v="0"/>
    <x v="1057"/>
    <d v="2013-10-29T00:00:00"/>
    <s v="Standard Class"/>
    <s v="JP-15460"/>
    <s v="Jennifer Patt"/>
    <x v="1"/>
    <s v="United States"/>
    <s v="Houston"/>
    <x v="5"/>
    <n v="77041"/>
    <x v="2"/>
    <s v="OFF-PA-10003072"/>
    <x v="1"/>
    <x v="10"/>
    <s v="Eureka Recycled Copy Paper 8 1/2&quot; x 11&quot;, Ream"/>
    <n v="15.552"/>
    <n v="3"/>
    <n v="0.2"/>
    <n v="5.4432"/>
  </r>
  <r>
    <n v="7761"/>
    <x v="3850"/>
    <x v="2"/>
    <x v="776"/>
    <d v="2011-12-11T00:00:00"/>
    <s v="Standard Class"/>
    <s v="BG-11035"/>
    <s v="Barry Gonzalez"/>
    <x v="0"/>
    <s v="United States"/>
    <s v="Memphis"/>
    <x v="18"/>
    <n v="38109"/>
    <x v="0"/>
    <s v="OFF-PA-10003641"/>
    <x v="1"/>
    <x v="10"/>
    <s v="Xerox 1909"/>
    <n v="42.207999999999998"/>
    <n v="2"/>
    <n v="0.2"/>
    <n v="13.717599999999999"/>
  </r>
  <r>
    <n v="7762"/>
    <x v="3851"/>
    <x v="3"/>
    <x v="734"/>
    <d v="2014-12-07T00:00:00"/>
    <s v="First Class"/>
    <s v="CC-12550"/>
    <s v="Clay Cheatham"/>
    <x v="0"/>
    <s v="United States"/>
    <s v="Plano"/>
    <x v="5"/>
    <n v="75023"/>
    <x v="2"/>
    <s v="OFF-PA-10003729"/>
    <x v="1"/>
    <x v="10"/>
    <s v="Xerox 1998"/>
    <n v="10.368"/>
    <n v="2"/>
    <n v="0.2"/>
    <n v="3.6288"/>
  </r>
  <r>
    <n v="7763"/>
    <x v="3852"/>
    <x v="3"/>
    <x v="986"/>
    <d v="2014-09-29T00:00:00"/>
    <s v="First Class"/>
    <s v="SL-20155"/>
    <s v="Sara Luxemburg"/>
    <x v="2"/>
    <s v="United States"/>
    <s v="Salem"/>
    <x v="21"/>
    <n v="97301"/>
    <x v="1"/>
    <s v="OFF-AR-10003251"/>
    <x v="1"/>
    <x v="6"/>
    <s v="Prang Drawing Pencil Set"/>
    <n v="2.2240000000000002"/>
    <n v="1"/>
    <n v="0.2"/>
    <n v="0.55600000000000005"/>
  </r>
  <r>
    <n v="7764"/>
    <x v="3853"/>
    <x v="1"/>
    <x v="302"/>
    <d v="2012-02-07T00:00:00"/>
    <s v="Standard Class"/>
    <s v="FO-14305"/>
    <s v="Frank Olsen"/>
    <x v="0"/>
    <s v="United States"/>
    <s v="Columbus"/>
    <x v="32"/>
    <n v="31907"/>
    <x v="0"/>
    <s v="OFF-EN-10003286"/>
    <x v="1"/>
    <x v="12"/>
    <s v="Staples"/>
    <n v="74.52"/>
    <n v="9"/>
    <n v="0"/>
    <n v="35.0244"/>
  </r>
  <r>
    <n v="7765"/>
    <x v="3854"/>
    <x v="3"/>
    <x v="801"/>
    <d v="2014-08-13T00:00:00"/>
    <s v="Same Day"/>
    <s v="BB-11545"/>
    <s v="Brenda Bowman"/>
    <x v="1"/>
    <s v="United States"/>
    <s v="Columbia"/>
    <x v="39"/>
    <n v="21044"/>
    <x v="3"/>
    <s v="OFF-AR-10004078"/>
    <x v="1"/>
    <x v="6"/>
    <s v="Newell 312"/>
    <n v="17.52"/>
    <n v="3"/>
    <n v="0"/>
    <n v="5.2560000000000002"/>
  </r>
  <r>
    <n v="7766"/>
    <x v="3854"/>
    <x v="3"/>
    <x v="801"/>
    <d v="2014-08-13T00:00:00"/>
    <s v="Same Day"/>
    <s v="BB-11545"/>
    <s v="Brenda Bowman"/>
    <x v="1"/>
    <s v="United States"/>
    <s v="Columbia"/>
    <x v="39"/>
    <n v="21044"/>
    <x v="3"/>
    <s v="FUR-CH-10002331"/>
    <x v="0"/>
    <x v="1"/>
    <s v="Hon 4700 Series Mobuis Mid-Back Task Chairs with Adjustable Arms"/>
    <n v="1779.9"/>
    <n v="5"/>
    <n v="0"/>
    <n v="373.779"/>
  </r>
  <r>
    <n v="7767"/>
    <x v="3854"/>
    <x v="3"/>
    <x v="801"/>
    <d v="2014-08-13T00:00:00"/>
    <s v="Same Day"/>
    <s v="BB-11545"/>
    <s v="Brenda Bowman"/>
    <x v="1"/>
    <s v="United States"/>
    <s v="Columbia"/>
    <x v="39"/>
    <n v="21044"/>
    <x v="3"/>
    <s v="OFF-AR-10001953"/>
    <x v="1"/>
    <x v="6"/>
    <s v="Boston 1645 Deluxe Heavier-Duty Electric Pencil Sharpener"/>
    <n v="219.9"/>
    <n v="5"/>
    <n v="0"/>
    <n v="59.372999999999998"/>
  </r>
  <r>
    <n v="7768"/>
    <x v="3855"/>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d v="2014-11-18T00:00:00"/>
    <s v="Standard Class"/>
    <s v="LB-16735"/>
    <s v="Larry Blacks"/>
    <x v="0"/>
    <s v="United States"/>
    <s v="Tallahassee"/>
    <x v="2"/>
    <n v="32303"/>
    <x v="0"/>
    <s v="OFF-PA-10003651"/>
    <x v="1"/>
    <x v="10"/>
    <s v="Xerox 1968"/>
    <n v="26.72"/>
    <n v="5"/>
    <n v="0.2"/>
    <n v="9.3520000000000003"/>
  </r>
  <r>
    <n v="7770"/>
    <x v="3857"/>
    <x v="0"/>
    <x v="1147"/>
    <d v="2013-08-02T00:00:00"/>
    <s v="Same Day"/>
    <s v="TS-21205"/>
    <s v="Thomas Seio"/>
    <x v="1"/>
    <s v="United States"/>
    <s v="Riverside"/>
    <x v="1"/>
    <n v="92503"/>
    <x v="1"/>
    <s v="TEC-PH-10002885"/>
    <x v="2"/>
    <x v="7"/>
    <s v="Apple iPhone 5"/>
    <n v="1039.7280000000001"/>
    <n v="2"/>
    <n v="0.2"/>
    <n v="90.976200000000006"/>
  </r>
  <r>
    <n v="7771"/>
    <x v="3857"/>
    <x v="0"/>
    <x v="1147"/>
    <d v="2013-08-02T00:00:00"/>
    <s v="Same Day"/>
    <s v="TS-21205"/>
    <s v="Thomas Seio"/>
    <x v="1"/>
    <s v="United States"/>
    <s v="Riverside"/>
    <x v="1"/>
    <n v="92503"/>
    <x v="1"/>
    <s v="OFF-AP-10002892"/>
    <x v="1"/>
    <x v="9"/>
    <s v="Belkin F5C206VTEL 6 Outlet Surge"/>
    <n v="45.96"/>
    <n v="2"/>
    <n v="0"/>
    <n v="13.788"/>
  </r>
  <r>
    <n v="7772"/>
    <x v="3858"/>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1172"/>
    <d v="2013-04-16T00:00:00"/>
    <s v="First Class"/>
    <s v="SP-20920"/>
    <s v="Susan Pistek"/>
    <x v="0"/>
    <s v="United States"/>
    <s v="San Francisco"/>
    <x v="1"/>
    <n v="94109"/>
    <x v="1"/>
    <s v="OFF-EN-10001509"/>
    <x v="1"/>
    <x v="12"/>
    <s v="Poly String Tie Envelopes"/>
    <n v="6.12"/>
    <n v="3"/>
    <n v="0"/>
    <n v="2.8763999999999998"/>
  </r>
  <r>
    <n v="7776"/>
    <x v="3860"/>
    <x v="2"/>
    <x v="422"/>
    <d v="2011-12-31T00:00:00"/>
    <s v="Standard Class"/>
    <s v="CD-12790"/>
    <s v="Cynthia Delaney"/>
    <x v="2"/>
    <s v="United States"/>
    <s v="Moreno Valley"/>
    <x v="1"/>
    <n v="92553"/>
    <x v="1"/>
    <s v="OFF-AP-10001366"/>
    <x v="1"/>
    <x v="9"/>
    <s v="Staples"/>
    <n v="10.98"/>
    <n v="1"/>
    <n v="0"/>
    <n v="2.9645999999999999"/>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5"/>
    <n v="3"/>
    <n v="0"/>
    <n v="13.891500000000001"/>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399999999999"/>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x v="3862"/>
    <x v="1"/>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254"/>
    <d v="2013-11-07T00:00:00"/>
    <s v="Second Class"/>
    <s v="ER-13855"/>
    <s v="Elpida Rittenbach"/>
    <x v="1"/>
    <s v="United States"/>
    <s v="Charlotte"/>
    <x v="3"/>
    <n v="28205"/>
    <x v="0"/>
    <s v="OFF-ST-10003442"/>
    <x v="1"/>
    <x v="4"/>
    <s v="Eldon Portable Mobile Manager"/>
    <n v="45.247999999999998"/>
    <n v="2"/>
    <n v="0.2"/>
    <n v="3.9592000000000001"/>
  </r>
  <r>
    <n v="7784"/>
    <x v="3863"/>
    <x v="0"/>
    <x v="254"/>
    <d v="2013-11-07T00:00:00"/>
    <s v="Second Class"/>
    <s v="ER-13855"/>
    <s v="Elpida Rittenbach"/>
    <x v="1"/>
    <s v="United States"/>
    <s v="Charlotte"/>
    <x v="3"/>
    <n v="28205"/>
    <x v="0"/>
    <s v="FUR-TA-10002533"/>
    <x v="0"/>
    <x v="3"/>
    <s v="BPI Conference Tables"/>
    <n v="876.3"/>
    <n v="10"/>
    <n v="0.4"/>
    <n v="-292.10000000000002"/>
  </r>
  <r>
    <n v="7785"/>
    <x v="3863"/>
    <x v="0"/>
    <x v="254"/>
    <d v="2013-11-07T00:00:00"/>
    <s v="Second Class"/>
    <s v="ER-13855"/>
    <s v="Elpida Rittenbach"/>
    <x v="1"/>
    <s v="United States"/>
    <s v="Charlotte"/>
    <x v="3"/>
    <n v="28205"/>
    <x v="0"/>
    <s v="OFF-SU-10003505"/>
    <x v="1"/>
    <x v="14"/>
    <s v="Premier Electric Letter Opener"/>
    <n v="185.376"/>
    <n v="2"/>
    <n v="0.2"/>
    <n v="-34.758000000000003"/>
  </r>
  <r>
    <n v="7786"/>
    <x v="3864"/>
    <x v="2"/>
    <x v="503"/>
    <d v="2011-12-06T00:00:00"/>
    <s v="Standard Class"/>
    <s v="PB-19150"/>
    <s v="Philip Brown"/>
    <x v="0"/>
    <s v="United States"/>
    <s v="New York City"/>
    <x v="15"/>
    <n v="10009"/>
    <x v="3"/>
    <s v="OFF-LA-10002762"/>
    <x v="1"/>
    <x v="2"/>
    <s v="Avery 485"/>
    <n v="25.06"/>
    <n v="2"/>
    <n v="0"/>
    <n v="11.7782"/>
  </r>
  <r>
    <n v="7787"/>
    <x v="3865"/>
    <x v="0"/>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624"/>
    <d v="2013-05-21T00:00:00"/>
    <s v="First Class"/>
    <s v="LW-17215"/>
    <s v="Luke Weiss"/>
    <x v="0"/>
    <s v="United States"/>
    <s v="Chicago"/>
    <x v="10"/>
    <n v="60653"/>
    <x v="2"/>
    <s v="OFF-FA-10000936"/>
    <x v="1"/>
    <x v="13"/>
    <s v="Acco Hot Clips Clips to Go"/>
    <n v="7.8959999999999999"/>
    <n v="3"/>
    <n v="0.2"/>
    <n v="2.4674999999999998"/>
  </r>
  <r>
    <n v="7789"/>
    <x v="3865"/>
    <x v="0"/>
    <x v="624"/>
    <d v="2013-05-21T00:00:00"/>
    <s v="First Class"/>
    <s v="LW-17215"/>
    <s v="Luke Weiss"/>
    <x v="0"/>
    <s v="United States"/>
    <s v="Chicago"/>
    <x v="10"/>
    <n v="60653"/>
    <x v="2"/>
    <s v="FUR-FU-10004973"/>
    <x v="0"/>
    <x v="5"/>
    <s v="Flat Face Poster Frame"/>
    <n v="22.608000000000001"/>
    <n v="3"/>
    <n v="0.6"/>
    <n v="-10.1736"/>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d v="2013-12-25T00:00:00"/>
    <s v="Standard Class"/>
    <s v="BP-11050"/>
    <s v="Barry Pond"/>
    <x v="1"/>
    <s v="United States"/>
    <s v="Chicago"/>
    <x v="10"/>
    <n v="60623"/>
    <x v="2"/>
    <s v="OFF-BI-10002012"/>
    <x v="1"/>
    <x v="8"/>
    <s v="Wilson Jones Easy Flow II Sheet Lifters"/>
    <n v="1.8"/>
    <n v="5"/>
    <n v="0.8"/>
    <n v="-2.88"/>
  </r>
  <r>
    <n v="7793"/>
    <x v="3868"/>
    <x v="3"/>
    <x v="386"/>
    <d v="2014-10-16T00:00:00"/>
    <s v="First Class"/>
    <s v="SP-20860"/>
    <s v="Sung Pak"/>
    <x v="1"/>
    <s v="United States"/>
    <s v="Dallas"/>
    <x v="5"/>
    <n v="75217"/>
    <x v="2"/>
    <s v="TEC-AC-10001383"/>
    <x v="2"/>
    <x v="11"/>
    <s v="Logitech Wireless Touch Keyboard K400"/>
    <n v="39.984000000000002"/>
    <n v="2"/>
    <n v="0.2"/>
    <n v="-1.4994000000000001"/>
  </r>
  <r>
    <n v="7794"/>
    <x v="3869"/>
    <x v="1"/>
    <x v="295"/>
    <d v="2012-12-15T00:00:00"/>
    <s v="Second Class"/>
    <s v="JD-15895"/>
    <s v="Jonathan Doherty"/>
    <x v="1"/>
    <s v="United States"/>
    <s v="Las Vegas"/>
    <x v="33"/>
    <n v="89115"/>
    <x v="1"/>
    <s v="OFF-PA-10002036"/>
    <x v="1"/>
    <x v="10"/>
    <s v="Xerox 1930"/>
    <n v="32.4"/>
    <n v="5"/>
    <n v="0"/>
    <n v="15.875999999999999"/>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799999999999"/>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d v="2014-03-28T00:00:00"/>
    <s v="First Class"/>
    <s v="HR-14830"/>
    <s v="Harold Ryan"/>
    <x v="1"/>
    <s v="United States"/>
    <s v="New York City"/>
    <x v="15"/>
    <n v="10035"/>
    <x v="3"/>
    <s v="OFF-EN-10004483"/>
    <x v="1"/>
    <x v="12"/>
    <s v="#10 White Business Envelopes,4 1/8 x 9 1/2"/>
    <n v="47.01"/>
    <n v="3"/>
    <n v="0"/>
    <n v="22.0947"/>
  </r>
  <r>
    <n v="7799"/>
    <x v="3872"/>
    <x v="3"/>
    <x v="668"/>
    <d v="2014-03-28T00:00:00"/>
    <s v="First Class"/>
    <s v="HR-14830"/>
    <s v="Harold Ryan"/>
    <x v="1"/>
    <s v="United States"/>
    <s v="New York City"/>
    <x v="15"/>
    <n v="10035"/>
    <x v="3"/>
    <s v="TEC-PH-10002624"/>
    <x v="2"/>
    <x v="7"/>
    <s v="Samsung Galaxy S4 Mini"/>
    <n v="469.99"/>
    <n v="1"/>
    <n v="0"/>
    <n v="136.2971"/>
  </r>
  <r>
    <n v="7800"/>
    <x v="3872"/>
    <x v="3"/>
    <x v="668"/>
    <d v="2014-03-28T00:00:00"/>
    <s v="First Class"/>
    <s v="HR-14830"/>
    <s v="Harold Ryan"/>
    <x v="1"/>
    <s v="United States"/>
    <s v="New York City"/>
    <x v="15"/>
    <n v="10035"/>
    <x v="3"/>
    <s v="FUR-CH-10003396"/>
    <x v="0"/>
    <x v="1"/>
    <s v="Global Deluxe Steno Chair"/>
    <n v="207.846"/>
    <n v="3"/>
    <n v="0.1"/>
    <n v="2.3094000000000001"/>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d v="2012-09-26T00:00:00"/>
    <s v="Standard Class"/>
    <s v="SJ-20125"/>
    <s v="Sanjit Jacobs"/>
    <x v="2"/>
    <s v="United States"/>
    <s v="Franklin"/>
    <x v="18"/>
    <n v="37064"/>
    <x v="0"/>
    <s v="OFF-LA-10003714"/>
    <x v="1"/>
    <x v="2"/>
    <s v="Avery 510"/>
    <n v="12"/>
    <n v="4"/>
    <n v="0.2"/>
    <n v="4.2"/>
  </r>
  <r>
    <n v="7804"/>
    <x v="3875"/>
    <x v="1"/>
    <x v="357"/>
    <d v="2012-09-26T00:00:00"/>
    <s v="Standard Class"/>
    <s v="SJ-20125"/>
    <s v="Sanjit Jacobs"/>
    <x v="2"/>
    <s v="United States"/>
    <s v="Franklin"/>
    <x v="18"/>
    <n v="37064"/>
    <x v="0"/>
    <s v="OFF-ST-10003716"/>
    <x v="1"/>
    <x v="4"/>
    <s v="Tennsco Double-Tier Lockers"/>
    <n v="720.06399999999996"/>
    <n v="4"/>
    <n v="0.2"/>
    <n v="-63.00560000000000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d v="2012-09-26T00:00:00"/>
    <s v="Standard Class"/>
    <s v="SJ-20125"/>
    <s v="Sanjit Jacobs"/>
    <x v="2"/>
    <s v="United States"/>
    <s v="Franklin"/>
    <x v="18"/>
    <n v="37064"/>
    <x v="0"/>
    <s v="OFF-AR-10001315"/>
    <x v="1"/>
    <x v="6"/>
    <s v="Newell 310"/>
    <n v="2.8159999999999998"/>
    <n v="2"/>
    <n v="0.2"/>
    <n v="0.31680000000000003"/>
  </r>
  <r>
    <n v="7807"/>
    <x v="3875"/>
    <x v="1"/>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1134"/>
    <d v="2013-01-13T00:00:00"/>
    <s v="Standard Class"/>
    <s v="VS-21820"/>
    <s v="Vivek Sundaresam"/>
    <x v="0"/>
    <s v="United States"/>
    <s v="Raleigh"/>
    <x v="3"/>
    <n v="27604"/>
    <x v="0"/>
    <s v="OFF-AR-10001955"/>
    <x v="1"/>
    <x v="6"/>
    <s v="Newell 319"/>
    <n v="47.616"/>
    <n v="3"/>
    <n v="0.2"/>
    <n v="5.952"/>
  </r>
  <r>
    <n v="7810"/>
    <x v="3876"/>
    <x v="0"/>
    <x v="1134"/>
    <d v="2013-01-13T00:00:00"/>
    <s v="Standard Class"/>
    <s v="VS-21820"/>
    <s v="Vivek Sundaresam"/>
    <x v="0"/>
    <s v="United States"/>
    <s v="Raleigh"/>
    <x v="3"/>
    <n v="27604"/>
    <x v="0"/>
    <s v="TEC-PH-10004080"/>
    <x v="2"/>
    <x v="7"/>
    <s v="Avaya 5410 Digital phone"/>
    <n v="108.78400000000001"/>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d v="2013-02-15T00:00:00"/>
    <s v="First Class"/>
    <s v="DK-13090"/>
    <s v="Dave Kipp"/>
    <x v="0"/>
    <s v="United States"/>
    <s v="Clinton"/>
    <x v="39"/>
    <n v="20735"/>
    <x v="3"/>
    <s v="OFF-AR-10001770"/>
    <x v="1"/>
    <x v="6"/>
    <s v="Economy #2 Pencils"/>
    <n v="7.98"/>
    <n v="3"/>
    <n v="0"/>
    <n v="2.0748000000000002"/>
  </r>
  <r>
    <n v="7813"/>
    <x v="3877"/>
    <x v="0"/>
    <x v="1173"/>
    <d v="2013-02-15T00:00:00"/>
    <s v="First Class"/>
    <s v="DK-13090"/>
    <s v="Dave Kipp"/>
    <x v="0"/>
    <s v="United States"/>
    <s v="Clinton"/>
    <x v="39"/>
    <n v="20735"/>
    <x v="3"/>
    <s v="FUR-TA-10002356"/>
    <x v="0"/>
    <x v="3"/>
    <s v="Bevis Boat-Shaped Conference Table"/>
    <n v="550.43100000000004"/>
    <n v="3"/>
    <n v="0.3"/>
    <n v="-47.1798"/>
  </r>
  <r>
    <n v="7814"/>
    <x v="3877"/>
    <x v="0"/>
    <x v="1173"/>
    <d v="2013-02-15T00:00:00"/>
    <s v="First Class"/>
    <s v="DK-13090"/>
    <s v="Dave Kipp"/>
    <x v="0"/>
    <s v="United States"/>
    <s v="Clinton"/>
    <x v="39"/>
    <n v="20735"/>
    <x v="3"/>
    <s v="FUR-FU-10003274"/>
    <x v="0"/>
    <x v="5"/>
    <s v="Regeneration Desk Collection"/>
    <n v="10.56"/>
    <n v="6"/>
    <n v="0"/>
    <n v="4.64639999999999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06-11T00:00:00"/>
    <s v="First Class"/>
    <s v="MG-17680"/>
    <s v="Maureen Gastineau"/>
    <x v="2"/>
    <s v="United States"/>
    <s v="Los Angeles"/>
    <x v="1"/>
    <n v="90049"/>
    <x v="1"/>
    <s v="TEC-PH-10000307"/>
    <x v="2"/>
    <x v="7"/>
    <s v="Shocksock Galaxy S4 Armband"/>
    <n v="17.52"/>
    <n v="2"/>
    <n v="0.2"/>
    <n v="-3.504"/>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199999999999"/>
  </r>
  <r>
    <n v="7819"/>
    <x v="3879"/>
    <x v="0"/>
    <x v="147"/>
    <d v="2013-10-27T00:00:00"/>
    <s v="Second Class"/>
    <s v="DP-13390"/>
    <s v="Dennis Pardue"/>
    <x v="2"/>
    <s v="United States"/>
    <s v="North Las Vegas"/>
    <x v="33"/>
    <n v="89031"/>
    <x v="1"/>
    <s v="OFF-BI-10001120"/>
    <x v="1"/>
    <x v="8"/>
    <s v="Ibico EPK-21 Electric Binding System"/>
    <n v="4535.9759999999997"/>
    <n v="3"/>
    <n v="0.2"/>
    <n v="1644.2913000000001"/>
  </r>
  <r>
    <n v="7820"/>
    <x v="3880"/>
    <x v="3"/>
    <x v="795"/>
    <d v="2014-01-31T00:00:00"/>
    <s v="Standard Class"/>
    <s v="CJ-12010"/>
    <s v="Caroline Jumper"/>
    <x v="0"/>
    <s v="United States"/>
    <s v="San Francisco"/>
    <x v="1"/>
    <n v="94109"/>
    <x v="1"/>
    <s v="OFF-FA-10000611"/>
    <x v="1"/>
    <x v="13"/>
    <s v="Binder Clips by OIC"/>
    <n v="11.84"/>
    <n v="8"/>
    <n v="0"/>
    <n v="5.6832000000000003"/>
  </r>
  <r>
    <n v="7821"/>
    <x v="3881"/>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5"/>
  </r>
  <r>
    <n v="7825"/>
    <x v="3884"/>
    <x v="2"/>
    <x v="1174"/>
    <d v="2011-05-23T00:00:00"/>
    <s v="Standard Class"/>
    <s v="PW-19030"/>
    <s v="Pauline Webber"/>
    <x v="1"/>
    <s v="United States"/>
    <s v="Los Angeles"/>
    <x v="1"/>
    <n v="90036"/>
    <x v="1"/>
    <s v="FUR-CH-10002439"/>
    <x v="0"/>
    <x v="1"/>
    <s v="Iceberg Nesting Folding Chair, 19w x 6d x 43h"/>
    <n v="232.88"/>
    <n v="5"/>
    <n v="0.2"/>
    <n v="17.466000000000001"/>
  </r>
  <r>
    <n v="7826"/>
    <x v="3885"/>
    <x v="1"/>
    <x v="302"/>
    <d v="2012-02-07T00:00:00"/>
    <s v="Standard Class"/>
    <s v="PW-19030"/>
    <s v="Pauline Webber"/>
    <x v="1"/>
    <s v="United States"/>
    <s v="Rome"/>
    <x v="15"/>
    <n v="13440"/>
    <x v="3"/>
    <s v="FUR-CH-10004218"/>
    <x v="0"/>
    <x v="1"/>
    <s v="Global Fabric Manager's Chair, Dark Gray"/>
    <n v="90.882000000000005"/>
    <n v="1"/>
    <n v="0.1"/>
    <n v="15.147"/>
  </r>
  <r>
    <n v="7827"/>
    <x v="3886"/>
    <x v="3"/>
    <x v="1108"/>
    <d v="2014-11-06T00:00:00"/>
    <s v="Standard Class"/>
    <s v="CY-12745"/>
    <s v="Craig Yedwab"/>
    <x v="1"/>
    <s v="United States"/>
    <s v="Chicago"/>
    <x v="10"/>
    <n v="60610"/>
    <x v="2"/>
    <s v="TEC-PH-10004042"/>
    <x v="2"/>
    <x v="7"/>
    <s v="ClearOne Communications CHAT 70 OC Speaker Phone"/>
    <n v="508.76799999999997"/>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4"/>
  </r>
  <r>
    <n v="7829"/>
    <x v="3887"/>
    <x v="1"/>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3"/>
    <d v="2012-05-01T00:00:00"/>
    <s v="Standard Class"/>
    <s v="BW-11110"/>
    <s v="Bart Watters"/>
    <x v="1"/>
    <s v="United States"/>
    <s v="San Diego"/>
    <x v="1"/>
    <n v="92105"/>
    <x v="1"/>
    <s v="OFF-AR-10000588"/>
    <x v="1"/>
    <x v="6"/>
    <s v="Newell 345"/>
    <n v="59.52"/>
    <n v="3"/>
    <n v="0"/>
    <n v="15.475199999999999"/>
  </r>
  <r>
    <n v="7831"/>
    <x v="3887"/>
    <x v="1"/>
    <x v="33"/>
    <d v="2012-05-01T00:00:00"/>
    <s v="Standard Class"/>
    <s v="BW-11110"/>
    <s v="Bart Watters"/>
    <x v="1"/>
    <s v="United States"/>
    <s v="San Diego"/>
    <x v="1"/>
    <n v="92105"/>
    <x v="1"/>
    <s v="TEC-PH-10003174"/>
    <x v="2"/>
    <x v="7"/>
    <s v="RCA ViSYS 25825 Wireless digital phone"/>
    <n v="311.976"/>
    <n v="3"/>
    <n v="0.2"/>
    <n v="38.997"/>
  </r>
  <r>
    <n v="7832"/>
    <x v="3887"/>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d v="2012-01-28T00:00:00"/>
    <s v="Standard Class"/>
    <s v="CR-12820"/>
    <s v="Cyra Reiten"/>
    <x v="2"/>
    <s v="United States"/>
    <s v="West Palm Beach"/>
    <x v="2"/>
    <n v="33407"/>
    <x v="0"/>
    <s v="OFF-AR-10004757"/>
    <x v="1"/>
    <x v="6"/>
    <s v="Crayola Colored Pencils"/>
    <n v="13.12"/>
    <n v="5"/>
    <n v="0.2"/>
    <n v="2.1320000000000001"/>
  </r>
  <r>
    <n v="7835"/>
    <x v="3890"/>
    <x v="1"/>
    <x v="657"/>
    <d v="2012-04-17T00:00:00"/>
    <s v="Second Class"/>
    <s v="EB-14110"/>
    <s v="Eugene Barchas"/>
    <x v="0"/>
    <s v="United States"/>
    <s v="Los Angeles"/>
    <x v="1"/>
    <n v="90045"/>
    <x v="1"/>
    <s v="FUR-TA-10002530"/>
    <x v="0"/>
    <x v="3"/>
    <s v="Iceberg OfficeWorks 42&quot; Round Tables"/>
    <n v="241.56800000000001"/>
    <n v="2"/>
    <n v="0.2"/>
    <n v="-15.098000000000001"/>
  </r>
  <r>
    <n v="7836"/>
    <x v="3890"/>
    <x v="1"/>
    <x v="657"/>
    <d v="2012-04-17T00:00:00"/>
    <s v="Second Class"/>
    <s v="EB-14110"/>
    <s v="Eugene Barchas"/>
    <x v="0"/>
    <s v="United States"/>
    <s v="Los Angeles"/>
    <x v="1"/>
    <n v="90045"/>
    <x v="1"/>
    <s v="TEC-PH-10001494"/>
    <x v="2"/>
    <x v="7"/>
    <s v="Polycom CX600 IP Phone VoIP phone"/>
    <n v="479.92"/>
    <n v="2"/>
    <n v="0.2"/>
    <n v="41.993000000000002"/>
  </r>
  <r>
    <n v="7837"/>
    <x v="3891"/>
    <x v="1"/>
    <x v="12"/>
    <d v="2012-09-30T00:00:00"/>
    <s v="Standard Class"/>
    <s v="SH-19975"/>
    <s v="Sally Hughsby"/>
    <x v="1"/>
    <s v="United States"/>
    <s v="Seattle"/>
    <x v="4"/>
    <n v="98103"/>
    <x v="1"/>
    <s v="FUR-CH-10004289"/>
    <x v="0"/>
    <x v="1"/>
    <s v="Global Super Steno Chair"/>
    <n v="307.13600000000002"/>
    <n v="4"/>
    <n v="0.2"/>
    <n v="-11.5176"/>
  </r>
  <r>
    <n v="7838"/>
    <x v="3891"/>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8"/>
  </r>
  <r>
    <n v="7841"/>
    <x v="3892"/>
    <x v="2"/>
    <x v="1176"/>
    <d v="2011-04-02T00:00:00"/>
    <s v="Standard Class"/>
    <s v="CV-12295"/>
    <s v="Christina VanderZanden"/>
    <x v="0"/>
    <s v="United States"/>
    <s v="Des Moines"/>
    <x v="23"/>
    <n v="50315"/>
    <x v="2"/>
    <s v="FUR-TA-10003954"/>
    <x v="0"/>
    <x v="3"/>
    <s v="Hon 94000 Series Round Tables"/>
    <n v="1184.72"/>
    <n v="4"/>
    <n v="0"/>
    <n v="106.62479999999999"/>
  </r>
  <r>
    <n v="7842"/>
    <x v="3893"/>
    <x v="0"/>
    <x v="19"/>
    <d v="2013-07-23T00:00:00"/>
    <s v="Standard Class"/>
    <s v="AT-10735"/>
    <s v="Annie Thurman"/>
    <x v="0"/>
    <s v="United States"/>
    <s v="New York City"/>
    <x v="15"/>
    <n v="10024"/>
    <x v="3"/>
    <s v="OFF-AP-10002892"/>
    <x v="1"/>
    <x v="9"/>
    <s v="Belkin F5C206VTEL 6 Outlet Surge"/>
    <n v="45.96"/>
    <n v="2"/>
    <n v="0"/>
    <n v="13.788"/>
  </r>
  <r>
    <n v="7843"/>
    <x v="3894"/>
    <x v="2"/>
    <x v="987"/>
    <d v="2011-04-23T00:00:00"/>
    <s v="Second Class"/>
    <s v="AG-10390"/>
    <s v="Allen Goldenen"/>
    <x v="0"/>
    <s v="United States"/>
    <s v="Arlington"/>
    <x v="17"/>
    <n v="22204"/>
    <x v="0"/>
    <s v="OFF-BI-10003638"/>
    <x v="1"/>
    <x v="8"/>
    <s v="GBC Durable Plastic Covers"/>
    <n v="58.05"/>
    <n v="3"/>
    <n v="0"/>
    <n v="26.702999999999999"/>
  </r>
  <r>
    <n v="7844"/>
    <x v="3894"/>
    <x v="2"/>
    <x v="987"/>
    <d v="2011-04-23T00:00:00"/>
    <s v="Second Class"/>
    <s v="AG-10390"/>
    <s v="Allen Goldenen"/>
    <x v="0"/>
    <s v="United States"/>
    <s v="Arlington"/>
    <x v="17"/>
    <n v="22204"/>
    <x v="0"/>
    <s v="OFF-PA-10001569"/>
    <x v="1"/>
    <x v="10"/>
    <s v="Xerox 232"/>
    <n v="71.28"/>
    <n v="11"/>
    <n v="0"/>
    <n v="34.214399999999998"/>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5-07T00:00:00"/>
    <s v="Standard Class"/>
    <s v="AS-10090"/>
    <s v="Adam Shillingsburg"/>
    <x v="0"/>
    <s v="United States"/>
    <s v="Irving"/>
    <x v="5"/>
    <n v="75061"/>
    <x v="2"/>
    <s v="OFF-ST-10000321"/>
    <x v="1"/>
    <x v="4"/>
    <s v="Akro Stacking Bins"/>
    <n v="18.936"/>
    <n v="3"/>
    <n v="0.2"/>
    <n v="-3.7871999999999999"/>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7999999999999"/>
  </r>
  <r>
    <n v="7853"/>
    <x v="3899"/>
    <x v="2"/>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707"/>
    <d v="2012-12-29T00:00:00"/>
    <s v="Standard Class"/>
    <s v="SM-20320"/>
    <s v="Sean Miller"/>
    <x v="2"/>
    <s v="United States"/>
    <s v="Los Angeles"/>
    <x v="1"/>
    <n v="90049"/>
    <x v="1"/>
    <s v="OFF-PA-10001526"/>
    <x v="1"/>
    <x v="10"/>
    <s v="Xerox 1949"/>
    <n v="9.9600000000000009"/>
    <n v="2"/>
    <n v="0"/>
    <n v="4.8803999999999998"/>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6-01T00:00:00"/>
    <s v="First Class"/>
    <s v="LW-16825"/>
    <s v="Laurel Workman"/>
    <x v="1"/>
    <s v="United States"/>
    <s v="New York City"/>
    <x v="15"/>
    <n v="10024"/>
    <x v="3"/>
    <s v="TEC-PH-10003505"/>
    <x v="2"/>
    <x v="7"/>
    <s v="Geemarc AmpliPOWER60"/>
    <n v="464"/>
    <n v="5"/>
    <n v="0"/>
    <n v="134.56"/>
  </r>
  <r>
    <n v="7859"/>
    <x v="3902"/>
    <x v="2"/>
    <x v="992"/>
    <d v="2011-06-01T00:00:00"/>
    <s v="First Class"/>
    <s v="LW-16825"/>
    <s v="Laurel Workman"/>
    <x v="1"/>
    <s v="United States"/>
    <s v="New York City"/>
    <x v="15"/>
    <n v="10024"/>
    <x v="3"/>
    <s v="OFF-AP-10001005"/>
    <x v="1"/>
    <x v="9"/>
    <s v="Honeywell Quietcare HEPA Air Cleaner"/>
    <n v="235.95"/>
    <n v="3"/>
    <n v="0"/>
    <n v="77.863500000000002"/>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7999999999999"/>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799999999999"/>
  </r>
  <r>
    <n v="7865"/>
    <x v="3905"/>
    <x v="1"/>
    <x v="1177"/>
    <d v="2012-07-19T00:00:00"/>
    <s v="Second Class"/>
    <s v="TG-21310"/>
    <s v="Toby Gnade"/>
    <x v="0"/>
    <s v="United States"/>
    <s v="Mesa"/>
    <x v="16"/>
    <n v="85204"/>
    <x v="1"/>
    <s v="OFF-PA-10001846"/>
    <x v="1"/>
    <x v="10"/>
    <s v="Xerox 1899"/>
    <n v="18.495999999999999"/>
    <n v="4"/>
    <n v="0.2"/>
    <n v="6.7047999999999996"/>
  </r>
  <r>
    <n v="7866"/>
    <x v="3905"/>
    <x v="1"/>
    <x v="1177"/>
    <d v="2012-07-19T00:00:00"/>
    <s v="Second Class"/>
    <s v="TG-21310"/>
    <s v="Toby Gnade"/>
    <x v="0"/>
    <s v="United States"/>
    <s v="Mesa"/>
    <x v="16"/>
    <n v="85204"/>
    <x v="1"/>
    <s v="FUR-CH-10004287"/>
    <x v="0"/>
    <x v="1"/>
    <s v="SAFCO Arco Folding Chair"/>
    <n v="441.92"/>
    <n v="2"/>
    <n v="0.2"/>
    <n v="49.716000000000001"/>
  </r>
  <r>
    <n v="7867"/>
    <x v="3905"/>
    <x v="1"/>
    <x v="1177"/>
    <d v="2012-07-19T00:00:00"/>
    <s v="Second Class"/>
    <s v="TG-21310"/>
    <s v="Toby Gnade"/>
    <x v="0"/>
    <s v="United States"/>
    <s v="Mesa"/>
    <x v="16"/>
    <n v="85204"/>
    <x v="1"/>
    <s v="FUR-BO-10001608"/>
    <x v="0"/>
    <x v="0"/>
    <s v="Hon Metal Bookcases, Black"/>
    <n v="127.764"/>
    <n v="6"/>
    <n v="0.7"/>
    <n v="-191.64599999999999"/>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7"/>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599999999997"/>
    <n v="4"/>
    <n v="0.2"/>
    <n v="102.9528"/>
  </r>
  <r>
    <n v="7874"/>
    <x v="3910"/>
    <x v="0"/>
    <x v="339"/>
    <d v="2013-10-08T00:00:00"/>
    <s v="Standard Class"/>
    <s v="DB-12910"/>
    <s v="Daniel Byrd"/>
    <x v="2"/>
    <s v="United States"/>
    <s v="Lake Forest"/>
    <x v="1"/>
    <n v="92630"/>
    <x v="1"/>
    <s v="OFF-PA-10004610"/>
    <x v="1"/>
    <x v="10"/>
    <s v="Xerox 1900"/>
    <n v="8.56"/>
    <n v="2"/>
    <n v="0"/>
    <n v="3.8519999999999999"/>
  </r>
  <r>
    <n v="7875"/>
    <x v="3910"/>
    <x v="0"/>
    <x v="339"/>
    <d v="2013-10-08T00:00:00"/>
    <s v="Standard Class"/>
    <s v="DB-12910"/>
    <s v="Daniel Byrd"/>
    <x v="2"/>
    <s v="United States"/>
    <s v="Lake Forest"/>
    <x v="1"/>
    <n v="92630"/>
    <x v="1"/>
    <s v="OFF-PA-10001878"/>
    <x v="1"/>
    <x v="10"/>
    <s v="Xerox 1891"/>
    <n v="97.82"/>
    <n v="2"/>
    <n v="0"/>
    <n v="45.9754"/>
  </r>
  <r>
    <n v="7876"/>
    <x v="3911"/>
    <x v="3"/>
    <x v="428"/>
    <d v="2014-09-16T00:00:00"/>
    <s v="Standard Class"/>
    <s v="DK-12835"/>
    <s v="Damala Kotsonis"/>
    <x v="1"/>
    <s v="United States"/>
    <s v="Portland"/>
    <x v="21"/>
    <n v="97206"/>
    <x v="1"/>
    <s v="OFF-PA-10002036"/>
    <x v="1"/>
    <x v="10"/>
    <s v="Xerox 1930"/>
    <n v="31.103999999999999"/>
    <n v="6"/>
    <n v="0.2"/>
    <n v="11.2752"/>
  </r>
  <r>
    <n v="7877"/>
    <x v="3911"/>
    <x v="3"/>
    <x v="428"/>
    <d v="2014-09-16T00:00:00"/>
    <s v="Standard Class"/>
    <s v="DK-12835"/>
    <s v="Damala Kotsonis"/>
    <x v="1"/>
    <s v="United States"/>
    <s v="Portland"/>
    <x v="21"/>
    <n v="97206"/>
    <x v="1"/>
    <s v="OFF-AP-10003278"/>
    <x v="1"/>
    <x v="9"/>
    <s v="Belkin 7-Outlet SurgeMaster Home Series"/>
    <n v="11.176"/>
    <n v="1"/>
    <n v="0.2"/>
    <n v="0.8381999999999999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
  </r>
  <r>
    <n v="7881"/>
    <x v="3915"/>
    <x v="3"/>
    <x v="734"/>
    <d v="2014-12-07T00:00:00"/>
    <s v="Second Class"/>
    <s v="LC-16870"/>
    <s v="Lena Cacioppo"/>
    <x v="0"/>
    <s v="United States"/>
    <s v="Thornton"/>
    <x v="22"/>
    <n v="80229"/>
    <x v="1"/>
    <s v="OFF-AR-10003856"/>
    <x v="1"/>
    <x v="6"/>
    <s v="Newell 344"/>
    <n v="13.343999999999999"/>
    <n v="6"/>
    <n v="0.2"/>
    <n v="1.0007999999999999"/>
  </r>
  <r>
    <n v="7882"/>
    <x v="3915"/>
    <x v="3"/>
    <x v="734"/>
    <d v="2014-12-07T00:00:00"/>
    <s v="Second Class"/>
    <s v="LC-16870"/>
    <s v="Lena Cacioppo"/>
    <x v="0"/>
    <s v="United States"/>
    <s v="Thornton"/>
    <x v="22"/>
    <n v="80229"/>
    <x v="1"/>
    <s v="TEC-AC-10002006"/>
    <x v="2"/>
    <x v="11"/>
    <s v="Memorex Micro Travel Drive 16 GB"/>
    <n v="76.751999999999995"/>
    <n v="6"/>
    <n v="0.2"/>
    <n v="10.5534"/>
  </r>
  <r>
    <n v="7883"/>
    <x v="3915"/>
    <x v="3"/>
    <x v="734"/>
    <d v="2014-12-07T00:00:00"/>
    <s v="Second Class"/>
    <s v="LC-16870"/>
    <s v="Lena Cacioppo"/>
    <x v="0"/>
    <s v="United States"/>
    <s v="Thornton"/>
    <x v="22"/>
    <n v="80229"/>
    <x v="1"/>
    <s v="TEC-AC-10002006"/>
    <x v="2"/>
    <x v="11"/>
    <s v="Memorex Micro Travel Drive 16 GB"/>
    <n v="102.336"/>
    <n v="8"/>
    <n v="0.2"/>
    <n v="14.071199999999999"/>
  </r>
  <r>
    <n v="7884"/>
    <x v="3915"/>
    <x v="3"/>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734"/>
    <d v="2014-12-07T00:00:00"/>
    <s v="Second Class"/>
    <s v="LC-16870"/>
    <s v="Lena Cacioppo"/>
    <x v="0"/>
    <s v="United States"/>
    <s v="Thornton"/>
    <x v="22"/>
    <n v="80229"/>
    <x v="1"/>
    <s v="OFF-SU-10004782"/>
    <x v="1"/>
    <x v="14"/>
    <s v="Elite 5&quot; Scissors"/>
    <n v="47.32"/>
    <n v="7"/>
    <n v="0.2"/>
    <n v="5.915"/>
  </r>
  <r>
    <n v="7886"/>
    <x v="3915"/>
    <x v="3"/>
    <x v="734"/>
    <d v="2014-12-07T00:00:00"/>
    <s v="Second Class"/>
    <s v="LC-16870"/>
    <s v="Lena Cacioppo"/>
    <x v="0"/>
    <s v="United States"/>
    <s v="Thornton"/>
    <x v="22"/>
    <n v="80229"/>
    <x v="1"/>
    <s v="FUR-FU-10004351"/>
    <x v="0"/>
    <x v="5"/>
    <s v="Staples"/>
    <n v="23.376000000000001"/>
    <n v="3"/>
    <n v="0.2"/>
    <n v="7.0128000000000004"/>
  </r>
  <r>
    <n v="7887"/>
    <x v="3915"/>
    <x v="3"/>
    <x v="734"/>
    <d v="2014-12-07T00:00:00"/>
    <s v="Second Class"/>
    <s v="LC-16870"/>
    <s v="Lena Cacioppo"/>
    <x v="0"/>
    <s v="United States"/>
    <s v="Thornton"/>
    <x v="22"/>
    <n v="80229"/>
    <x v="1"/>
    <s v="FUR-FU-10004270"/>
    <x v="0"/>
    <x v="5"/>
    <s v="Eldon Image Series Desk Accessories, Burgundy"/>
    <n v="16.72"/>
    <n v="5"/>
    <n v="0.2"/>
    <n v="3.3439999999999999"/>
  </r>
  <r>
    <n v="7888"/>
    <x v="3915"/>
    <x v="3"/>
    <x v="734"/>
    <d v="2014-12-07T00:00:00"/>
    <s v="Second Class"/>
    <s v="LC-16870"/>
    <s v="Lena Cacioppo"/>
    <x v="0"/>
    <s v="United States"/>
    <s v="Thornton"/>
    <x v="22"/>
    <n v="80229"/>
    <x v="1"/>
    <s v="FUR-FU-10004053"/>
    <x v="0"/>
    <x v="5"/>
    <s v="DAX Two-Tone Silver Metal Document Frame"/>
    <n v="16.192"/>
    <n v="1"/>
    <n v="0.2"/>
    <n v="4.6551999999999998"/>
  </r>
  <r>
    <n v="7889"/>
    <x v="3916"/>
    <x v="0"/>
    <x v="765"/>
    <d v="2013-08-23T00:00:00"/>
    <s v="Standard Class"/>
    <s v="JP-15520"/>
    <s v="Jeremy Pistek"/>
    <x v="0"/>
    <s v="United States"/>
    <s v="Davis"/>
    <x v="1"/>
    <n v="95616"/>
    <x v="1"/>
    <s v="OFF-PA-10000019"/>
    <x v="1"/>
    <x v="10"/>
    <s v="Xerox 1931"/>
    <n v="32.4"/>
    <n v="5"/>
    <n v="0"/>
    <n v="15.552"/>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
  </r>
  <r>
    <n v="7892"/>
    <x v="3917"/>
    <x v="0"/>
    <x v="591"/>
    <d v="2013-12-30T00:00:00"/>
    <s v="Standard Class"/>
    <s v="TS-21655"/>
    <s v="Trudy Schmidt"/>
    <x v="0"/>
    <s v="United States"/>
    <s v="Fayetteville"/>
    <x v="36"/>
    <n v="72701"/>
    <x v="0"/>
    <s v="FUR-FU-10003553"/>
    <x v="0"/>
    <x v="5"/>
    <s v="Howard Miller 13-1/2&quot; Diameter Rosebrook Wall Clock"/>
    <n v="343.85"/>
    <n v="5"/>
    <n v="0"/>
    <n v="137.54"/>
  </r>
  <r>
    <n v="7893"/>
    <x v="3917"/>
    <x v="0"/>
    <x v="591"/>
    <d v="2013-12-30T00:00:00"/>
    <s v="Standard Class"/>
    <s v="TS-21655"/>
    <s v="Trudy Schmidt"/>
    <x v="0"/>
    <s v="United States"/>
    <s v="Fayetteville"/>
    <x v="36"/>
    <n v="72701"/>
    <x v="0"/>
    <s v="OFF-PA-10003302"/>
    <x v="1"/>
    <x v="10"/>
    <s v="Xerox 1906"/>
    <n v="106.32"/>
    <n v="3"/>
    <n v="0"/>
    <n v="49.970399999999998"/>
  </r>
  <r>
    <n v="7894"/>
    <x v="3918"/>
    <x v="3"/>
    <x v="283"/>
    <d v="2014-07-31T00:00:00"/>
    <s v="Standard Class"/>
    <s v="NM-18445"/>
    <s v="Nathan Mautz"/>
    <x v="2"/>
    <s v="United States"/>
    <s v="New York City"/>
    <x v="15"/>
    <n v="10011"/>
    <x v="3"/>
    <s v="OFF-BI-10002412"/>
    <x v="1"/>
    <x v="8"/>
    <s v="Wilson Jones “Snap” Scratch Pad Binder Tool for Ring Binders"/>
    <n v="13.92"/>
    <n v="3"/>
    <n v="0.2"/>
    <n v="4.3499999999999996"/>
  </r>
  <r>
    <n v="7895"/>
    <x v="3919"/>
    <x v="3"/>
    <x v="548"/>
    <d v="2014-06-26T00:00:00"/>
    <s v="Standard Class"/>
    <s v="EH-14125"/>
    <s v="Eugene Hildebrand"/>
    <x v="2"/>
    <s v="United States"/>
    <s v="Wheeling"/>
    <x v="48"/>
    <n v="26003"/>
    <x v="3"/>
    <s v="OFF-BI-10002852"/>
    <x v="1"/>
    <x v="8"/>
    <s v="Ibico Standard Transparent Covers"/>
    <n v="82.4"/>
    <n v="5"/>
    <n v="0"/>
    <n v="40.375999999999998"/>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802"/>
    <d v="2014-08-19T00:00:00"/>
    <s v="Standard Class"/>
    <s v="DC-12850"/>
    <s v="Dan Campbell"/>
    <x v="0"/>
    <s v="United States"/>
    <s v="Memphis"/>
    <x v="18"/>
    <n v="38109"/>
    <x v="0"/>
    <s v="OFF-BI-10001359"/>
    <x v="1"/>
    <x v="8"/>
    <s v="GBC DocuBind TL300 Electric Binding System"/>
    <n v="1614.5820000000001"/>
    <n v="6"/>
    <n v="0.7"/>
    <n v="-1237.8462"/>
  </r>
  <r>
    <n v="7900"/>
    <x v="3920"/>
    <x v="3"/>
    <x v="802"/>
    <d v="2014-08-19T00:00:00"/>
    <s v="Standard Class"/>
    <s v="DC-12850"/>
    <s v="Dan Campbell"/>
    <x v="0"/>
    <s v="United States"/>
    <s v="Memphis"/>
    <x v="18"/>
    <n v="38109"/>
    <x v="0"/>
    <s v="OFF-FA-10003495"/>
    <x v="1"/>
    <x v="13"/>
    <s v="Staples"/>
    <n v="24.32"/>
    <n v="5"/>
    <n v="0.2"/>
    <n v="9.1199999999999992"/>
  </r>
  <r>
    <n v="7901"/>
    <x v="3920"/>
    <x v="3"/>
    <x v="802"/>
    <d v="2014-08-19T00:00:00"/>
    <s v="Standard Class"/>
    <s v="DC-12850"/>
    <s v="Dan Campbell"/>
    <x v="0"/>
    <s v="United States"/>
    <s v="Memphis"/>
    <x v="18"/>
    <n v="38109"/>
    <x v="0"/>
    <s v="TEC-AC-10003709"/>
    <x v="2"/>
    <x v="11"/>
    <s v="Maxell 4.7GB DVD-R 5/Pack"/>
    <n v="1.5840000000000001"/>
    <n v="2"/>
    <n v="0.2"/>
    <n v="0.47520000000000001"/>
  </r>
  <r>
    <n v="7902"/>
    <x v="3920"/>
    <x v="3"/>
    <x v="802"/>
    <d v="2014-08-19T00:00:00"/>
    <s v="Standard Class"/>
    <s v="DC-12850"/>
    <s v="Dan Campbell"/>
    <x v="0"/>
    <s v="United States"/>
    <s v="Memphis"/>
    <x v="18"/>
    <n v="38109"/>
    <x v="0"/>
    <s v="FUR-FU-10003268"/>
    <x v="0"/>
    <x v="5"/>
    <s v="Eldon Radial Chair Mat for Low to Medium Pile Carpets"/>
    <n v="31.984000000000002"/>
    <n v="1"/>
    <n v="0.2"/>
    <n v="0"/>
  </r>
  <r>
    <n v="7903"/>
    <x v="3920"/>
    <x v="3"/>
    <x v="802"/>
    <d v="2014-08-19T00:00:00"/>
    <s v="Standard Class"/>
    <s v="DC-12850"/>
    <s v="Dan Campbell"/>
    <x v="0"/>
    <s v="United States"/>
    <s v="Memphis"/>
    <x v="18"/>
    <n v="38109"/>
    <x v="0"/>
    <s v="OFF-EN-10003845"/>
    <x v="1"/>
    <x v="12"/>
    <s v="Colored Envelopes"/>
    <n v="14.76"/>
    <n v="5"/>
    <n v="0.2"/>
    <n v="4.7969999999999997"/>
  </r>
  <r>
    <n v="7904"/>
    <x v="3920"/>
    <x v="3"/>
    <x v="802"/>
    <d v="2014-08-19T00:00:00"/>
    <s v="Standard Class"/>
    <s v="DC-12850"/>
    <s v="Dan Campbell"/>
    <x v="0"/>
    <s v="United States"/>
    <s v="Memphis"/>
    <x v="18"/>
    <n v="38109"/>
    <x v="0"/>
    <s v="FUR-CH-10002073"/>
    <x v="0"/>
    <x v="1"/>
    <s v="Hon Olson Stacker Chairs"/>
    <n v="423.64800000000002"/>
    <n v="2"/>
    <n v="0.2"/>
    <n v="47.660400000000003"/>
  </r>
  <r>
    <n v="7905"/>
    <x v="3921"/>
    <x v="1"/>
    <x v="209"/>
    <d v="2012-11-13T00:00:00"/>
    <s v="Standard Class"/>
    <s v="DO-13645"/>
    <s v="Doug O'Connell"/>
    <x v="0"/>
    <s v="United States"/>
    <s v="Houston"/>
    <x v="5"/>
    <n v="77036"/>
    <x v="2"/>
    <s v="OFF-PA-10001357"/>
    <x v="1"/>
    <x v="10"/>
    <s v="Xerox 1886"/>
    <n v="76.64"/>
    <n v="2"/>
    <n v="0.2"/>
    <n v="26.824000000000002"/>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6"/>
    <n v="10"/>
    <n v="0.8"/>
    <n v="-6.93"/>
  </r>
  <r>
    <n v="7908"/>
    <x v="3923"/>
    <x v="0"/>
    <x v="679"/>
    <d v="2013-08-03T00:00:00"/>
    <s v="First Class"/>
    <s v="RW-19630"/>
    <s v="Rob Williams"/>
    <x v="1"/>
    <s v="United States"/>
    <s v="San Francisco"/>
    <x v="1"/>
    <n v="94122"/>
    <x v="1"/>
    <s v="OFF-AP-10003849"/>
    <x v="1"/>
    <x v="9"/>
    <s v="Hoover Shoulder Vac Commercial Portable Vacuum"/>
    <n v="715.64"/>
    <n v="2"/>
    <n v="0"/>
    <n v="178.91"/>
  </r>
  <r>
    <n v="7909"/>
    <x v="3924"/>
    <x v="0"/>
    <x v="275"/>
    <d v="2013-12-08T00:00:00"/>
    <s v="Standard Class"/>
    <s v="RD-19720"/>
    <s v="Roger Demir"/>
    <x v="0"/>
    <s v="United States"/>
    <s v="Morgan Hill"/>
    <x v="1"/>
    <n v="95037"/>
    <x v="1"/>
    <s v="FUR-TA-10004147"/>
    <x v="0"/>
    <x v="3"/>
    <s v="Hon 4060 Series Tables"/>
    <n v="268.70400000000001"/>
    <n v="3"/>
    <n v="0.2"/>
    <n v="6.7176"/>
  </r>
  <r>
    <n v="7910"/>
    <x v="3924"/>
    <x v="0"/>
    <x v="275"/>
    <d v="2013-12-08T00:00:00"/>
    <s v="Standard Class"/>
    <s v="RD-19720"/>
    <s v="Roger Demir"/>
    <x v="0"/>
    <s v="United States"/>
    <s v="Morgan Hill"/>
    <x v="1"/>
    <n v="95037"/>
    <x v="1"/>
    <s v="OFF-AR-10001662"/>
    <x v="1"/>
    <x v="6"/>
    <s v="Rogers Handheld Barrel Pencil Sharpener"/>
    <n v="21.92"/>
    <n v="8"/>
    <n v="0"/>
    <n v="5.9184000000000001"/>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8000000000001"/>
  </r>
  <r>
    <n v="7913"/>
    <x v="3925"/>
    <x v="0"/>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326"/>
    <d v="2014-08-28T00:00:00"/>
    <s v="First Class"/>
    <s v="JE-15715"/>
    <s v="Joe Elijah"/>
    <x v="0"/>
    <s v="United States"/>
    <s v="Cleveland"/>
    <x v="24"/>
    <n v="44105"/>
    <x v="3"/>
    <s v="OFF-ST-10003996"/>
    <x v="1"/>
    <x v="4"/>
    <s v="Letter/Legal File Tote with Clear Snap-On Lid, Black Granite"/>
    <n v="25.696000000000002"/>
    <n v="2"/>
    <n v="0.2"/>
    <n v="1.9272"/>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2000000000006"/>
  </r>
  <r>
    <n v="7917"/>
    <x v="3928"/>
    <x v="1"/>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d v="2014-09-22T00:00:00"/>
    <s v="Standard Class"/>
    <s v="Dp-13240"/>
    <s v="Dean percer"/>
    <x v="2"/>
    <s v="United States"/>
    <s v="Waterbury"/>
    <x v="29"/>
    <n v="6708"/>
    <x v="3"/>
    <s v="TEC-AC-10001090"/>
    <x v="2"/>
    <x v="11"/>
    <s v="Micro Innovations Wireless Classic Keyboard with Mouse"/>
    <n v="59.98"/>
    <n v="2"/>
    <n v="0"/>
    <n v="10.7964"/>
  </r>
  <r>
    <n v="7922"/>
    <x v="3932"/>
    <x v="3"/>
    <x v="677"/>
    <d v="2014-03-18T00:00:00"/>
    <s v="Standard Class"/>
    <s v="JB-16000"/>
    <s v="Joy Bell-"/>
    <x v="0"/>
    <s v="United States"/>
    <s v="Columbia"/>
    <x v="39"/>
    <n v="21044"/>
    <x v="3"/>
    <s v="OFF-BI-10002026"/>
    <x v="1"/>
    <x v="8"/>
    <s v="Avery Arch Ring Binders"/>
    <n v="174.3"/>
    <n v="3"/>
    <n v="0"/>
    <n v="81.921000000000006"/>
  </r>
  <r>
    <n v="7923"/>
    <x v="3933"/>
    <x v="3"/>
    <x v="241"/>
    <d v="2014-09-30T00:00:00"/>
    <s v="Standard Class"/>
    <s v="PP-18955"/>
    <s v="Paul Prost"/>
    <x v="2"/>
    <s v="United States"/>
    <s v="Hollywood"/>
    <x v="2"/>
    <n v="33021"/>
    <x v="0"/>
    <s v="TEC-PH-10000526"/>
    <x v="2"/>
    <x v="7"/>
    <s v="Vtech CS6719"/>
    <n v="383.96"/>
    <n v="5"/>
    <n v="0.2"/>
    <n v="38.396000000000001"/>
  </r>
  <r>
    <n v="7924"/>
    <x v="3933"/>
    <x v="3"/>
    <x v="241"/>
    <d v="2014-09-30T00:00:00"/>
    <s v="Standard Class"/>
    <s v="PP-18955"/>
    <s v="Paul Prost"/>
    <x v="2"/>
    <s v="United States"/>
    <s v="Hollywood"/>
    <x v="2"/>
    <n v="33021"/>
    <x v="0"/>
    <s v="OFF-BI-10004002"/>
    <x v="1"/>
    <x v="8"/>
    <s v="Wilson Jones International Size A4 Ring Binders"/>
    <n v="15.57"/>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
    <n v="7"/>
    <n v="0"/>
    <n v="51.8"/>
  </r>
  <r>
    <n v="7927"/>
    <x v="3935"/>
    <x v="3"/>
    <x v="225"/>
    <d v="2014-11-25T00:00:00"/>
    <s v="Second Class"/>
    <s v="KH-16330"/>
    <s v="Katharine Harms"/>
    <x v="1"/>
    <s v="United States"/>
    <s v="New York City"/>
    <x v="15"/>
    <n v="10035"/>
    <x v="3"/>
    <s v="TEC-AC-10003433"/>
    <x v="2"/>
    <x v="11"/>
    <s v="Maxell 4.7GB DVD+R 5/Pack"/>
    <n v="2.97"/>
    <n v="3"/>
    <n v="0"/>
    <n v="1.3365"/>
  </r>
  <r>
    <n v="7928"/>
    <x v="3935"/>
    <x v="3"/>
    <x v="225"/>
    <d v="2014-11-25T00:00:00"/>
    <s v="Second Class"/>
    <s v="KH-16330"/>
    <s v="Katharine Harms"/>
    <x v="1"/>
    <s v="United States"/>
    <s v="New York City"/>
    <x v="15"/>
    <n v="10035"/>
    <x v="3"/>
    <s v="TEC-PH-10001363"/>
    <x v="2"/>
    <x v="7"/>
    <s v="Apple iPhone 5S"/>
    <n v="569.99"/>
    <n v="1"/>
    <n v="0"/>
    <n v="170.99700000000001"/>
  </r>
  <r>
    <n v="7929"/>
    <x v="3935"/>
    <x v="3"/>
    <x v="225"/>
    <d v="2014-11-25T00:00:00"/>
    <s v="Second Class"/>
    <s v="KH-16330"/>
    <s v="Katharine Harms"/>
    <x v="1"/>
    <s v="United States"/>
    <s v="New York City"/>
    <x v="15"/>
    <n v="10035"/>
    <x v="3"/>
    <s v="FUR-FU-10000820"/>
    <x v="0"/>
    <x v="5"/>
    <s v="Tensor Brushed Steel Torchiere Floor Lamp"/>
    <n v="50.97"/>
    <n v="3"/>
    <n v="0"/>
    <n v="9.1745999999999999"/>
  </r>
  <r>
    <n v="7930"/>
    <x v="3936"/>
    <x v="3"/>
    <x v="800"/>
    <d v="2014-07-28T00:00:00"/>
    <s v="First Class"/>
    <s v="EM-14200"/>
    <s v="Evan Minnotte"/>
    <x v="2"/>
    <s v="United States"/>
    <s v="Dallas"/>
    <x v="5"/>
    <n v="75217"/>
    <x v="2"/>
    <s v="FUR-TA-10004767"/>
    <x v="0"/>
    <x v="3"/>
    <s v="Safco Drafting Table"/>
    <n v="298.11599999999999"/>
    <n v="6"/>
    <n v="0.3"/>
    <n v="-4.2587999999999999"/>
  </r>
  <r>
    <n v="7931"/>
    <x v="3937"/>
    <x v="0"/>
    <x v="869"/>
    <d v="2013-03-28T00:00:00"/>
    <s v="Second Class"/>
    <s v="DK-12835"/>
    <s v="Damala Kotsonis"/>
    <x v="1"/>
    <s v="United States"/>
    <s v="New York City"/>
    <x v="15"/>
    <n v="10024"/>
    <x v="3"/>
    <s v="OFF-AR-10001955"/>
    <x v="1"/>
    <x v="6"/>
    <s v="Newell 319"/>
    <n v="59.52"/>
    <n v="3"/>
    <n v="0"/>
    <n v="17.856000000000002"/>
  </r>
  <r>
    <n v="7932"/>
    <x v="3938"/>
    <x v="0"/>
    <x v="692"/>
    <d v="2013-07-21T00:00:00"/>
    <s v="Standard Class"/>
    <s v="MC-17425"/>
    <s v="Mark Cousins"/>
    <x v="1"/>
    <s v="United States"/>
    <s v="Portland"/>
    <x v="21"/>
    <n v="97206"/>
    <x v="1"/>
    <s v="FUR-CH-10004886"/>
    <x v="0"/>
    <x v="1"/>
    <s v="Bevis Steel Folding Chairs"/>
    <n v="230.28"/>
    <n v="3"/>
    <n v="0.2"/>
    <n v="23.027999999999999"/>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29"/>
    <d v="2014-08-25T00:00:00"/>
    <s v="Standard Class"/>
    <s v="RW-19540"/>
    <s v="Rick Wilson"/>
    <x v="1"/>
    <s v="United States"/>
    <s v="Brentwood"/>
    <x v="1"/>
    <n v="94513"/>
    <x v="1"/>
    <s v="OFF-PA-10003893"/>
    <x v="1"/>
    <x v="10"/>
    <s v="Xerox 1962"/>
    <n v="8.56"/>
    <n v="2"/>
    <n v="0"/>
    <n v="3.8519999999999999"/>
  </r>
  <r>
    <n v="7937"/>
    <x v="3939"/>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29"/>
    <d v="2014-08-25T00:00:00"/>
    <s v="Standard Class"/>
    <s v="RW-19540"/>
    <s v="Rick Wilson"/>
    <x v="1"/>
    <s v="United States"/>
    <s v="Brentwood"/>
    <x v="1"/>
    <n v="94513"/>
    <x v="1"/>
    <s v="OFF-AP-10001058"/>
    <x v="1"/>
    <x v="9"/>
    <s v="Sanyo 2.5 Cubic Foot Mid-Size Office Refrigerators"/>
    <n v="2518.29"/>
    <n v="9"/>
    <n v="0"/>
    <n v="654.75540000000001"/>
  </r>
  <r>
    <n v="7939"/>
    <x v="3939"/>
    <x v="3"/>
    <x v="629"/>
    <d v="2014-08-25T00:00:00"/>
    <s v="Standard Class"/>
    <s v="RW-19540"/>
    <s v="Rick Wilson"/>
    <x v="1"/>
    <s v="United States"/>
    <s v="Brentwood"/>
    <x v="1"/>
    <n v="94513"/>
    <x v="1"/>
    <s v="OFF-ST-10001496"/>
    <x v="1"/>
    <x v="4"/>
    <s v="Standard Rollaway File with Lock"/>
    <n v="540.57000000000005"/>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600000000005"/>
  </r>
  <r>
    <n v="7941"/>
    <x v="3940"/>
    <x v="0"/>
    <x v="882"/>
    <d v="2013-12-18T00:00:00"/>
    <s v="First Class"/>
    <s v="DS-13180"/>
    <s v="David Smith"/>
    <x v="1"/>
    <s v="United States"/>
    <s v="San Diego"/>
    <x v="1"/>
    <n v="92037"/>
    <x v="1"/>
    <s v="FUR-CH-10001146"/>
    <x v="0"/>
    <x v="1"/>
    <s v="Global Task Chair, Black"/>
    <n v="81.424000000000007"/>
    <n v="2"/>
    <n v="0.2"/>
    <n v="-9.1601999999999997"/>
  </r>
  <r>
    <n v="7942"/>
    <x v="3940"/>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53"/>
    <d v="2015-01-02T00:00:00"/>
    <s v="Standard Class"/>
    <s v="GA-14725"/>
    <s v="Guy Armstrong"/>
    <x v="0"/>
    <s v="United States"/>
    <s v="Dallas"/>
    <x v="5"/>
    <n v="75081"/>
    <x v="2"/>
    <s v="OFF-BI-10003684"/>
    <x v="1"/>
    <x v="8"/>
    <s v="Wilson Jones Legal Size Ring Binders"/>
    <n v="39.582000000000001"/>
    <n v="9"/>
    <n v="0.8"/>
    <n v="-59.372999999999998"/>
  </r>
  <r>
    <n v="7944"/>
    <x v="3941"/>
    <x v="3"/>
    <x v="53"/>
    <d v="2015-01-02T00:00:00"/>
    <s v="Standard Class"/>
    <s v="GA-14725"/>
    <s v="Guy Armstrong"/>
    <x v="0"/>
    <s v="United States"/>
    <s v="Dallas"/>
    <x v="5"/>
    <n v="75081"/>
    <x v="2"/>
    <s v="OFF-SU-10000946"/>
    <x v="1"/>
    <x v="14"/>
    <s v="Staples"/>
    <n v="44.688000000000002"/>
    <n v="7"/>
    <n v="0.2"/>
    <n v="5.0274000000000001"/>
  </r>
  <r>
    <n v="7945"/>
    <x v="3941"/>
    <x v="3"/>
    <x v="53"/>
    <d v="2015-01-02T00:00:00"/>
    <s v="Standard Class"/>
    <s v="GA-14725"/>
    <s v="Guy Armstrong"/>
    <x v="0"/>
    <s v="United States"/>
    <s v="Dallas"/>
    <x v="5"/>
    <n v="75081"/>
    <x v="2"/>
    <s v="OFF-AR-10001615"/>
    <x v="1"/>
    <x v="6"/>
    <s v="Newell 34"/>
    <n v="31.744"/>
    <n v="2"/>
    <n v="0.2"/>
    <n v="2.3807999999999998"/>
  </r>
  <r>
    <n v="7946"/>
    <x v="3941"/>
    <x v="3"/>
    <x v="53"/>
    <d v="2015-01-02T00:00:00"/>
    <s v="Standard Class"/>
    <s v="GA-14725"/>
    <s v="Guy Armstrong"/>
    <x v="0"/>
    <s v="United States"/>
    <s v="Dallas"/>
    <x v="5"/>
    <n v="75081"/>
    <x v="2"/>
    <s v="OFF-BI-10001597"/>
    <x v="1"/>
    <x v="8"/>
    <s v="Wilson Jones Ledger-Size, Piano-Hinge Binder, 2&quot;, Blue"/>
    <n v="40.98"/>
    <n v="5"/>
    <n v="0.8"/>
    <n v="-65.567999999999998"/>
  </r>
  <r>
    <n v="7947"/>
    <x v="3941"/>
    <x v="3"/>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72"/>
    <d v="2011-03-05T00:00:00"/>
    <s v="Standard Class"/>
    <s v="SC-20380"/>
    <s v="Shahid Collister"/>
    <x v="0"/>
    <s v="United States"/>
    <s v="El Paso"/>
    <x v="5"/>
    <n v="79907"/>
    <x v="2"/>
    <s v="OFF-FA-10004395"/>
    <x v="1"/>
    <x v="13"/>
    <s v="Plymouth Boxed Rubber Bands by Plymouth"/>
    <n v="18.84"/>
    <n v="5"/>
    <n v="0.2"/>
    <n v="-3.5325000000000002"/>
  </r>
  <r>
    <n v="7949"/>
    <x v="3942"/>
    <x v="2"/>
    <x v="72"/>
    <d v="2011-03-05T00:00:00"/>
    <s v="Standard Class"/>
    <s v="SC-20380"/>
    <s v="Shahid Collister"/>
    <x v="0"/>
    <s v="United States"/>
    <s v="El Paso"/>
    <x v="5"/>
    <n v="79907"/>
    <x v="2"/>
    <s v="FUR-CH-10001270"/>
    <x v="0"/>
    <x v="1"/>
    <s v="Harbour Creations Steel Folding Chair"/>
    <n v="362.25"/>
    <n v="6"/>
    <n v="0.3"/>
    <n v="0"/>
  </r>
  <r>
    <n v="7950"/>
    <x v="3942"/>
    <x v="2"/>
    <x v="72"/>
    <d v="2011-03-05T00:00:00"/>
    <s v="Standard Class"/>
    <s v="SC-20380"/>
    <s v="Shahid Collister"/>
    <x v="0"/>
    <s v="United States"/>
    <s v="El Paso"/>
    <x v="5"/>
    <n v="79907"/>
    <x v="2"/>
    <s v="FUR-FU-10001095"/>
    <x v="0"/>
    <x v="5"/>
    <s v="DAX Black Cherry Wood-Tone Poster Frame"/>
    <n v="63.552"/>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902"/>
    <d v="2012-11-24T00:00:00"/>
    <s v="Standard Class"/>
    <s v="KD-16345"/>
    <s v="Katherine Ducich"/>
    <x v="0"/>
    <s v="United States"/>
    <s v="New York City"/>
    <x v="15"/>
    <n v="10035"/>
    <x v="3"/>
    <s v="OFF-BI-10003196"/>
    <x v="1"/>
    <x v="8"/>
    <s v="Accohide Poly Flexible Ring Binders"/>
    <n v="5.984"/>
    <n v="2"/>
    <n v="0.2"/>
    <n v="2.2440000000000002"/>
  </r>
  <r>
    <n v="7953"/>
    <x v="3943"/>
    <x v="1"/>
    <x v="902"/>
    <d v="2012-11-24T00:00:00"/>
    <s v="Standard Class"/>
    <s v="KD-16345"/>
    <s v="Katherine Ducich"/>
    <x v="0"/>
    <s v="United States"/>
    <s v="New York City"/>
    <x v="15"/>
    <n v="10035"/>
    <x v="3"/>
    <s v="TEC-PH-10002200"/>
    <x v="2"/>
    <x v="7"/>
    <s v="Aastra 6757i CT Wireless VoIP phone"/>
    <n v="861.76"/>
    <n v="4"/>
    <n v="0"/>
    <n v="249.91040000000001"/>
  </r>
  <r>
    <n v="7954"/>
    <x v="3944"/>
    <x v="2"/>
    <x v="470"/>
    <d v="2011-04-06T00:00:00"/>
    <s v="Standard Class"/>
    <s v="KH-16330"/>
    <s v="Katharine Harms"/>
    <x v="1"/>
    <s v="United States"/>
    <s v="Revere"/>
    <x v="31"/>
    <n v="2151"/>
    <x v="3"/>
    <s v="OFF-ST-10000636"/>
    <x v="1"/>
    <x v="4"/>
    <s v="Rogers Profile Extra Capacity Storage Tub"/>
    <n v="66.959999999999994"/>
    <n v="4"/>
    <n v="0"/>
    <n v="2.6783999999999999"/>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1"/>
    <n v="4"/>
    <n v="0.2"/>
    <n v="-59.835599999999999"/>
  </r>
  <r>
    <n v="7957"/>
    <x v="3945"/>
    <x v="3"/>
    <x v="361"/>
    <d v="2014-10-11T00:00:00"/>
    <s v="Standard Class"/>
    <s v="GG-14650"/>
    <s v="Greg Guthrie"/>
    <x v="1"/>
    <s v="United States"/>
    <s v="Chico"/>
    <x v="1"/>
    <n v="95928"/>
    <x v="1"/>
    <s v="OFF-FA-10002780"/>
    <x v="1"/>
    <x v="13"/>
    <s v="Staples"/>
    <n v="14.9"/>
    <n v="5"/>
    <n v="0"/>
    <n v="6.8540000000000001"/>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0-11T00:00:00"/>
    <s v="Standard Class"/>
    <s v="GG-14650"/>
    <s v="Greg Guthrie"/>
    <x v="1"/>
    <s v="United States"/>
    <s v="Chico"/>
    <x v="1"/>
    <n v="95928"/>
    <x v="1"/>
    <s v="FUR-FU-10004666"/>
    <x v="0"/>
    <x v="5"/>
    <s v="DAX Clear Channel Poster Frame"/>
    <n v="72.900000000000006"/>
    <n v="5"/>
    <n v="0"/>
    <n v="26.972999999999999"/>
  </r>
  <r>
    <n v="7960"/>
    <x v="3945"/>
    <x v="3"/>
    <x v="361"/>
    <d v="2014-10-11T00:00:00"/>
    <s v="Standard Class"/>
    <s v="GG-14650"/>
    <s v="Greg Guthrie"/>
    <x v="1"/>
    <s v="United States"/>
    <s v="Chico"/>
    <x v="1"/>
    <n v="95928"/>
    <x v="1"/>
    <s v="FUR-TA-10004086"/>
    <x v="0"/>
    <x v="3"/>
    <s v="KI Adjustable-Height Table"/>
    <n v="206.352"/>
    <n v="3"/>
    <n v="0.2"/>
    <n v="5.1588000000000003"/>
  </r>
  <r>
    <n v="7961"/>
    <x v="3945"/>
    <x v="3"/>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551"/>
    <d v="2014-11-24T00:00:00"/>
    <s v="Second Class"/>
    <s v="JS-15685"/>
    <s v="Jim Sink"/>
    <x v="1"/>
    <s v="United States"/>
    <s v="Miramar"/>
    <x v="2"/>
    <n v="33023"/>
    <x v="0"/>
    <s v="OFF-ST-10002301"/>
    <x v="1"/>
    <x v="4"/>
    <s v="Tennsco Commercial Shelving"/>
    <n v="81.36"/>
    <n v="5"/>
    <n v="0.2"/>
    <n v="-19.323"/>
  </r>
  <r>
    <n v="7963"/>
    <x v="3946"/>
    <x v="3"/>
    <x v="551"/>
    <d v="2014-11-24T00:00:00"/>
    <s v="Second Class"/>
    <s v="JS-15685"/>
    <s v="Jim Sink"/>
    <x v="1"/>
    <s v="United States"/>
    <s v="Miramar"/>
    <x v="2"/>
    <n v="33023"/>
    <x v="0"/>
    <s v="OFF-BI-10001636"/>
    <x v="1"/>
    <x v="8"/>
    <s v="Ibico Plastic and Wire Spiral Binding Combs"/>
    <n v="20.231999999999999"/>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551"/>
    <d v="2014-11-24T00:00:00"/>
    <s v="Second Class"/>
    <s v="JS-15685"/>
    <s v="Jim Sink"/>
    <x v="1"/>
    <s v="United States"/>
    <s v="Miramar"/>
    <x v="2"/>
    <n v="33023"/>
    <x v="0"/>
    <s v="OFF-PA-10004609"/>
    <x v="1"/>
    <x v="10"/>
    <s v="Xerox 221"/>
    <n v="20.736000000000001"/>
    <n v="4"/>
    <n v="0.2"/>
    <n v="7.2576000000000001"/>
  </r>
  <r>
    <n v="7966"/>
    <x v="3946"/>
    <x v="3"/>
    <x v="551"/>
    <d v="2014-11-24T00:00:00"/>
    <s v="Second Class"/>
    <s v="JS-15685"/>
    <s v="Jim Sink"/>
    <x v="1"/>
    <s v="United States"/>
    <s v="Miramar"/>
    <x v="2"/>
    <n v="33023"/>
    <x v="0"/>
    <s v="OFF-PA-10003309"/>
    <x v="1"/>
    <x v="10"/>
    <s v="Xerox 211"/>
    <n v="41.472000000000001"/>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d v="2013-10-13T00:00:00"/>
    <s v="First Class"/>
    <s v="CC-12610"/>
    <s v="Corey Catlett"/>
    <x v="1"/>
    <s v="United States"/>
    <s v="Denver"/>
    <x v="22"/>
    <n v="80219"/>
    <x v="1"/>
    <s v="TEC-PH-10002583"/>
    <x v="2"/>
    <x v="7"/>
    <s v="iOttie HLCRIO102 Car Mount"/>
    <n v="15.992000000000001"/>
    <n v="1"/>
    <n v="0.2"/>
    <n v="-2.9984999999999999"/>
  </r>
  <r>
    <n v="7970"/>
    <x v="3948"/>
    <x v="0"/>
    <x v="1155"/>
    <d v="2013-10-13T00:00:00"/>
    <s v="First Class"/>
    <s v="CC-12610"/>
    <s v="Corey Catlett"/>
    <x v="1"/>
    <s v="United States"/>
    <s v="Denver"/>
    <x v="22"/>
    <n v="80219"/>
    <x v="1"/>
    <s v="FUR-CH-10004853"/>
    <x v="0"/>
    <x v="1"/>
    <s v="Global Manager's Adjustable Task Chair, Storm"/>
    <n v="120.78400000000001"/>
    <n v="1"/>
    <n v="0.2"/>
    <n v="13.588200000000001"/>
  </r>
  <r>
    <n v="7971"/>
    <x v="3949"/>
    <x v="1"/>
    <x v="748"/>
    <d v="2012-08-20T00:00:00"/>
    <s v="Standard Class"/>
    <s v="SP-20860"/>
    <s v="Sung Pak"/>
    <x v="1"/>
    <s v="United States"/>
    <s v="Philadelphia"/>
    <x v="9"/>
    <n v="19134"/>
    <x v="3"/>
    <s v="TEC-PH-10003580"/>
    <x v="2"/>
    <x v="7"/>
    <s v="Cisco IP Phone 7961G-GE VoIP phone"/>
    <n v="519.79200000000003"/>
    <n v="4"/>
    <n v="0.4"/>
    <n v="-112.6216"/>
  </r>
  <r>
    <n v="7972"/>
    <x v="3949"/>
    <x v="1"/>
    <x v="748"/>
    <d v="2012-08-20T00:00:00"/>
    <s v="Standard Class"/>
    <s v="SP-20860"/>
    <s v="Sung Pak"/>
    <x v="1"/>
    <s v="United States"/>
    <s v="Philadelphia"/>
    <x v="9"/>
    <n v="19134"/>
    <x v="3"/>
    <s v="TEC-AC-10004227"/>
    <x v="2"/>
    <x v="11"/>
    <s v="SanDisk Ultra 16 GB MicroSDHC Class 10 Memory Card"/>
    <n v="31.175999999999998"/>
    <n v="3"/>
    <n v="0.2"/>
    <n v="-5.4558"/>
  </r>
  <r>
    <n v="7973"/>
    <x v="3949"/>
    <x v="1"/>
    <x v="748"/>
    <d v="2012-08-20T00:00:00"/>
    <s v="Standard Class"/>
    <s v="SP-20860"/>
    <s v="Sung Pak"/>
    <x v="1"/>
    <s v="United States"/>
    <s v="Philadelphia"/>
    <x v="9"/>
    <n v="19134"/>
    <x v="3"/>
    <s v="OFF-PA-10002787"/>
    <x v="1"/>
    <x v="10"/>
    <s v="Xerox 227"/>
    <n v="10.368"/>
    <n v="2"/>
    <n v="0.2"/>
    <n v="3.6288"/>
  </r>
  <r>
    <n v="7974"/>
    <x v="3949"/>
    <x v="1"/>
    <x v="748"/>
    <d v="2012-08-20T00:00:00"/>
    <s v="Standard Class"/>
    <s v="SP-20860"/>
    <s v="Sung Pak"/>
    <x v="1"/>
    <s v="United States"/>
    <s v="Philadelphia"/>
    <x v="9"/>
    <n v="19134"/>
    <x v="3"/>
    <s v="OFF-BI-10003981"/>
    <x v="1"/>
    <x v="8"/>
    <s v="Avery Durable Plastic 1&quot; Binders"/>
    <n v="2.7240000000000002"/>
    <n v="2"/>
    <n v="0.7"/>
    <n v="-1.9068000000000001"/>
  </r>
  <r>
    <n v="7975"/>
    <x v="3949"/>
    <x v="1"/>
    <x v="748"/>
    <d v="2012-08-20T00:00:00"/>
    <s v="Standard Class"/>
    <s v="SP-20860"/>
    <s v="Sung Pak"/>
    <x v="1"/>
    <s v="United States"/>
    <s v="Philadelphia"/>
    <x v="9"/>
    <n v="19134"/>
    <x v="3"/>
    <s v="FUR-FU-10001488"/>
    <x v="0"/>
    <x v="5"/>
    <s v="Tenex 46&quot; x 60&quot; Computer Anti-Static Chairmat, Rectangular Shaped"/>
    <n v="254.352"/>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9"/>
  </r>
  <r>
    <n v="7977"/>
    <x v="3949"/>
    <x v="1"/>
    <x v="748"/>
    <d v="2012-08-20T00:00:00"/>
    <s v="Standard Class"/>
    <s v="SP-20860"/>
    <s v="Sung Pak"/>
    <x v="1"/>
    <s v="United States"/>
    <s v="Philadelphia"/>
    <x v="9"/>
    <n v="19134"/>
    <x v="3"/>
    <s v="OFF-PA-10000130"/>
    <x v="1"/>
    <x v="10"/>
    <s v="Xerox 199"/>
    <n v="10.272"/>
    <n v="3"/>
    <n v="0.2"/>
    <n v="3.21"/>
  </r>
  <r>
    <n v="7978"/>
    <x v="3950"/>
    <x v="2"/>
    <x v="1178"/>
    <d v="2011-06-05T00:00:00"/>
    <s v="Standard Class"/>
    <s v="JK-15625"/>
    <s v="Jim Karlsson"/>
    <x v="0"/>
    <s v="United States"/>
    <s v="Jackson"/>
    <x v="35"/>
    <n v="39212"/>
    <x v="0"/>
    <s v="TEC-PH-10002680"/>
    <x v="2"/>
    <x v="7"/>
    <s v="Samsung Galaxy Note 3"/>
    <n v="659.97"/>
    <n v="3"/>
    <n v="0"/>
    <n v="197.99100000000001"/>
  </r>
  <r>
    <n v="7979"/>
    <x v="3950"/>
    <x v="2"/>
    <x v="1178"/>
    <d v="2011-06-05T00:00:00"/>
    <s v="Standard Class"/>
    <s v="JK-15625"/>
    <s v="Jim Karlsson"/>
    <x v="0"/>
    <s v="United States"/>
    <s v="Jackson"/>
    <x v="35"/>
    <n v="39212"/>
    <x v="0"/>
    <s v="TEC-PH-10002538"/>
    <x v="2"/>
    <x v="7"/>
    <s v="Grandstream GXP1160 VoIP phone"/>
    <n v="113.73"/>
    <n v="3"/>
    <n v="0"/>
    <n v="32.981699999999996"/>
  </r>
  <r>
    <n v="7980"/>
    <x v="3951"/>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9"/>
    <n v="5"/>
    <n v="0"/>
    <n v="76.47"/>
  </r>
  <r>
    <n v="7984"/>
    <x v="3954"/>
    <x v="3"/>
    <x v="203"/>
    <d v="2014-01-26T00:00:00"/>
    <s v="Second Class"/>
    <s v="EH-13765"/>
    <s v="Edward Hooks"/>
    <x v="1"/>
    <s v="United States"/>
    <s v="Chicago"/>
    <x v="10"/>
    <n v="60623"/>
    <x v="2"/>
    <s v="OFF-FA-10002975"/>
    <x v="1"/>
    <x v="13"/>
    <s v="Staples"/>
    <n v="15.12"/>
    <n v="5"/>
    <n v="0.2"/>
    <n v="4.9139999999999997"/>
  </r>
  <r>
    <n v="7985"/>
    <x v="3954"/>
    <x v="3"/>
    <x v="203"/>
    <d v="2014-01-26T00:00:00"/>
    <s v="Second Class"/>
    <s v="EH-13765"/>
    <s v="Edward Hooks"/>
    <x v="1"/>
    <s v="United States"/>
    <s v="Chicago"/>
    <x v="10"/>
    <n v="60623"/>
    <x v="2"/>
    <s v="OFF-AR-10003481"/>
    <x v="1"/>
    <x v="6"/>
    <s v="Newell 348"/>
    <n v="7.8719999999999999"/>
    <n v="3"/>
    <n v="0.2"/>
    <n v="0.88560000000000005"/>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5"/>
    <n v="5"/>
    <n v="0"/>
    <n v="43.176000000000002"/>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828"/>
    <d v="2013-08-30T00:00:00"/>
    <s v="Standard Class"/>
    <s v="MA-17560"/>
    <s v="Matt Abelman"/>
    <x v="2"/>
    <s v="United States"/>
    <s v="Sheboygan"/>
    <x v="6"/>
    <n v="53081"/>
    <x v="2"/>
    <s v="OFF-LA-10003537"/>
    <x v="1"/>
    <x v="2"/>
    <s v="Avery 515"/>
    <n v="37.590000000000003"/>
    <n v="3"/>
    <n v="0"/>
    <n v="17.667300000000001"/>
  </r>
  <r>
    <n v="7990"/>
    <x v="3957"/>
    <x v="0"/>
    <x v="828"/>
    <d v="2013-08-30T00:00:00"/>
    <s v="Standard Class"/>
    <s v="MA-17560"/>
    <s v="Matt Abelman"/>
    <x v="2"/>
    <s v="United States"/>
    <s v="Sheboygan"/>
    <x v="6"/>
    <n v="53081"/>
    <x v="2"/>
    <s v="OFF-ST-10002406"/>
    <x v="1"/>
    <x v="4"/>
    <s v="Pizazz Global Quick File"/>
    <n v="14.97"/>
    <n v="1"/>
    <n v="0"/>
    <n v="4.1916000000000002"/>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
    <n v="4"/>
    <n v="0.7"/>
    <n v="-26.623999999999999"/>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59999999999999"/>
    <n v="3"/>
    <n v="0.7"/>
    <n v="-3.4272"/>
  </r>
  <r>
    <n v="7995"/>
    <x v="3959"/>
    <x v="1"/>
    <x v="312"/>
    <d v="2012-11-23T00:00:00"/>
    <s v="Second Class"/>
    <s v="MM-18055"/>
    <s v="Michelle Moray"/>
    <x v="0"/>
    <s v="United States"/>
    <s v="Aurora"/>
    <x v="22"/>
    <n v="80013"/>
    <x v="1"/>
    <s v="FUR-BO-10002268"/>
    <x v="0"/>
    <x v="0"/>
    <s v="Sauder Barrister Bookcases"/>
    <n v="145.76400000000001"/>
    <n v="6"/>
    <n v="0.7"/>
    <n v="-247.7988"/>
  </r>
  <r>
    <n v="7996"/>
    <x v="3959"/>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11-06T00:00:00"/>
    <s v="First Class"/>
    <s v="CR-12580"/>
    <s v="Clay Rozendal"/>
    <x v="2"/>
    <s v="United States"/>
    <s v="San Diego"/>
    <x v="1"/>
    <n v="92037"/>
    <x v="1"/>
    <s v="TEC-AC-10004469"/>
    <x v="2"/>
    <x v="11"/>
    <s v="Microsoft Sculpt Comfort Mouse"/>
    <n v="199.75"/>
    <n v="5"/>
    <n v="0"/>
    <n v="87.89"/>
  </r>
  <r>
    <n v="7998"/>
    <x v="3960"/>
    <x v="3"/>
    <x v="132"/>
    <d v="2014-11-06T00:00:00"/>
    <s v="First Class"/>
    <s v="CR-12580"/>
    <s v="Clay Rozendal"/>
    <x v="2"/>
    <s v="United States"/>
    <s v="San Diego"/>
    <x v="1"/>
    <n v="92037"/>
    <x v="1"/>
    <s v="FUR-TA-10001095"/>
    <x v="0"/>
    <x v="3"/>
    <s v="Chromcraft Round Conference Tables"/>
    <n v="1673.184"/>
    <n v="12"/>
    <n v="0.2"/>
    <n v="20.9148"/>
  </r>
  <r>
    <n v="7999"/>
    <x v="3961"/>
    <x v="2"/>
    <x v="417"/>
    <d v="2011-05-07T00:00:00"/>
    <s v="First Class"/>
    <s v="BS-11365"/>
    <s v="Bill Shonely"/>
    <x v="1"/>
    <s v="United States"/>
    <s v="Seattle"/>
    <x v="4"/>
    <n v="98105"/>
    <x v="1"/>
    <s v="FUR-FU-10001852"/>
    <x v="0"/>
    <x v="5"/>
    <s v="Eldon Regeneration Recycled Desk Accessories, Smoke"/>
    <n v="12.18"/>
    <n v="7"/>
    <n v="0"/>
    <n v="3.8976000000000002"/>
  </r>
  <r>
    <n v="8000"/>
    <x v="3961"/>
    <x v="2"/>
    <x v="417"/>
    <d v="2011-05-07T00:00:00"/>
    <s v="First Class"/>
    <s v="BS-11365"/>
    <s v="Bill Shonely"/>
    <x v="1"/>
    <s v="United States"/>
    <s v="Seattle"/>
    <x v="4"/>
    <n v="98105"/>
    <x v="1"/>
    <s v="OFF-AP-10000696"/>
    <x v="1"/>
    <x v="9"/>
    <s v="Holmes Odor Grabber"/>
    <n v="57.68"/>
    <n v="4"/>
    <n v="0"/>
    <n v="19.034400000000002"/>
  </r>
  <r>
    <n v="8001"/>
    <x v="3962"/>
    <x v="1"/>
    <x v="627"/>
    <d v="2012-11-12T00:00:00"/>
    <s v="Standard Class"/>
    <s v="RD-19585"/>
    <s v="Rob Dowd"/>
    <x v="0"/>
    <s v="United States"/>
    <s v="Dubuque"/>
    <x v="23"/>
    <n v="52001"/>
    <x v="2"/>
    <s v="TEC-PH-10003885"/>
    <x v="2"/>
    <x v="7"/>
    <s v="Cisco SPA508G"/>
    <n v="263.95999999999998"/>
    <n v="4"/>
    <n v="0"/>
    <n v="76.548400000000001"/>
  </r>
  <r>
    <n v="8002"/>
    <x v="3963"/>
    <x v="1"/>
    <x v="295"/>
    <d v="2012-12-15T00:00:00"/>
    <s v="First Class"/>
    <s v="KD-16270"/>
    <s v="Karen Daniels"/>
    <x v="0"/>
    <s v="United States"/>
    <s v="Los Angeles"/>
    <x v="1"/>
    <n v="90032"/>
    <x v="1"/>
    <s v="TEC-AC-10002926"/>
    <x v="2"/>
    <x v="11"/>
    <s v="Logitech Wireless Marathon Mouse M705"/>
    <n v="299.94"/>
    <n v="6"/>
    <n v="0"/>
    <n v="128.9742"/>
  </r>
  <r>
    <n v="8003"/>
    <x v="3963"/>
    <x v="1"/>
    <x v="295"/>
    <d v="2012-12-15T00:00:00"/>
    <s v="First Class"/>
    <s v="KD-16270"/>
    <s v="Karen Daniels"/>
    <x v="0"/>
    <s v="United States"/>
    <s v="Los Angeles"/>
    <x v="1"/>
    <n v="90032"/>
    <x v="1"/>
    <s v="OFF-SU-10001225"/>
    <x v="1"/>
    <x v="14"/>
    <s v="Staples"/>
    <n v="25.76"/>
    <n v="7"/>
    <n v="0"/>
    <n v="0.51519999999999999"/>
  </r>
  <r>
    <n v="8004"/>
    <x v="3964"/>
    <x v="2"/>
    <x v="588"/>
    <d v="2011-12-03T00:00:00"/>
    <s v="First Class"/>
    <s v="AA-10645"/>
    <s v="Anna Andreadi"/>
    <x v="0"/>
    <s v="United States"/>
    <s v="Lowell"/>
    <x v="31"/>
    <n v="1852"/>
    <x v="3"/>
    <s v="TEC-PH-10004434"/>
    <x v="2"/>
    <x v="7"/>
    <s v="Cisco IP Phone 7961G VoIP phone - Dark gray"/>
    <n v="271.89999999999998"/>
    <n v="2"/>
    <n v="0"/>
    <n v="78.850999999999999"/>
  </r>
  <r>
    <n v="8005"/>
    <x v="3964"/>
    <x v="2"/>
    <x v="588"/>
    <d v="2011-12-03T00:00:00"/>
    <s v="First Class"/>
    <s v="AA-10645"/>
    <s v="Anna Andreadi"/>
    <x v="0"/>
    <s v="United States"/>
    <s v="Lowell"/>
    <x v="31"/>
    <n v="1852"/>
    <x v="3"/>
    <s v="FUR-FU-10003878"/>
    <x v="0"/>
    <x v="5"/>
    <s v="Linden 10&quot; Round Wall Clock, Black"/>
    <n v="45.84"/>
    <n v="3"/>
    <n v="0"/>
    <n v="15.585599999999999"/>
  </r>
  <r>
    <n v="8006"/>
    <x v="3964"/>
    <x v="2"/>
    <x v="588"/>
    <d v="2011-12-03T00:00:00"/>
    <s v="First Class"/>
    <s v="AA-10645"/>
    <s v="Anna Andreadi"/>
    <x v="0"/>
    <s v="United States"/>
    <s v="Lowell"/>
    <x v="31"/>
    <n v="1852"/>
    <x v="3"/>
    <s v="FUR-FU-10002268"/>
    <x v="0"/>
    <x v="5"/>
    <s v="Ultra Door Push Plate"/>
    <n v="9.82"/>
    <n v="2"/>
    <n v="0"/>
    <n v="3.2406000000000001"/>
  </r>
  <r>
    <n v="8007"/>
    <x v="3965"/>
    <x v="0"/>
    <x v="877"/>
    <d v="2013-10-12T00:00:00"/>
    <s v="Standard Class"/>
    <s v="MC-18100"/>
    <s v="Mick Crebagga"/>
    <x v="0"/>
    <s v="United States"/>
    <s v="Marysville"/>
    <x v="4"/>
    <n v="98270"/>
    <x v="1"/>
    <s v="OFF-FA-10001883"/>
    <x v="1"/>
    <x v="13"/>
    <s v="Alliance Super-Size Bands, Assorted Sizes"/>
    <n v="93.36"/>
    <n v="12"/>
    <n v="0"/>
    <n v="0.93359999999999999"/>
  </r>
  <r>
    <n v="8008"/>
    <x v="3966"/>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972"/>
    <d v="2012-11-24T00:00:00"/>
    <s v="Standard Class"/>
    <s v="AA-10645"/>
    <s v="Anna Andreadi"/>
    <x v="0"/>
    <s v="United States"/>
    <s v="Oklahoma City"/>
    <x v="26"/>
    <n v="73120"/>
    <x v="2"/>
    <s v="OFF-PA-10000474"/>
    <x v="1"/>
    <x v="10"/>
    <s v="Staples"/>
    <n v="106.32"/>
    <n v="3"/>
    <n v="0"/>
    <n v="49.970399999999998"/>
  </r>
  <r>
    <n v="8010"/>
    <x v="3966"/>
    <x v="1"/>
    <x v="972"/>
    <d v="2012-11-24T00:00:00"/>
    <s v="Standard Class"/>
    <s v="AA-10645"/>
    <s v="Anna Andreadi"/>
    <x v="0"/>
    <s v="United States"/>
    <s v="Oklahoma City"/>
    <x v="26"/>
    <n v="73120"/>
    <x v="2"/>
    <s v="FUR-CH-10002073"/>
    <x v="0"/>
    <x v="1"/>
    <s v="Hon Olson Stacker Chairs"/>
    <n v="1323.9"/>
    <n v="5"/>
    <n v="0"/>
    <n v="383.93099999999998"/>
  </r>
  <r>
    <n v="8011"/>
    <x v="3967"/>
    <x v="2"/>
    <x v="461"/>
    <d v="2011-03-20T00:00:00"/>
    <s v="Second Class"/>
    <s v="QJ-19255"/>
    <s v="Quincy Jones"/>
    <x v="1"/>
    <s v="United States"/>
    <s v="Philadelphia"/>
    <x v="9"/>
    <n v="19134"/>
    <x v="3"/>
    <s v="OFF-PA-10003641"/>
    <x v="1"/>
    <x v="10"/>
    <s v="Xerox 1909"/>
    <n v="126.624"/>
    <n v="6"/>
    <n v="0.2"/>
    <n v="41.152799999999999"/>
  </r>
  <r>
    <n v="8012"/>
    <x v="3968"/>
    <x v="1"/>
    <x v="782"/>
    <d v="2012-06-23T00:00:00"/>
    <s v="First Class"/>
    <s v="JM-16195"/>
    <s v="Justin MacKendrick"/>
    <x v="0"/>
    <s v="United States"/>
    <s v="Aurora"/>
    <x v="22"/>
    <n v="80013"/>
    <x v="1"/>
    <s v="TEC-PH-10002070"/>
    <x v="2"/>
    <x v="7"/>
    <s v="Griffin GC36547 PowerJolt SE Lightning Charger"/>
    <n v="125.944"/>
    <n v="7"/>
    <n v="0.2"/>
    <n v="15.743"/>
  </r>
  <r>
    <n v="8013"/>
    <x v="3969"/>
    <x v="3"/>
    <x v="1126"/>
    <d v="2014-05-26T00:00:00"/>
    <s v="Same Day"/>
    <s v="TB-21625"/>
    <s v="Trudy Brown"/>
    <x v="0"/>
    <s v="United States"/>
    <s v="New York City"/>
    <x v="15"/>
    <n v="10009"/>
    <x v="3"/>
    <s v="OFF-BI-10004519"/>
    <x v="1"/>
    <x v="8"/>
    <s v="GBC DocuBind P100 Manual Binding Machine"/>
    <n v="663.92"/>
    <n v="5"/>
    <n v="0.2"/>
    <n v="207.47499999999999"/>
  </r>
  <r>
    <n v="8014"/>
    <x v="3969"/>
    <x v="3"/>
    <x v="1126"/>
    <d v="2014-05-26T00:00:00"/>
    <s v="Same Day"/>
    <s v="TB-21625"/>
    <s v="Trudy Brown"/>
    <x v="0"/>
    <s v="United States"/>
    <s v="New York City"/>
    <x v="15"/>
    <n v="10009"/>
    <x v="3"/>
    <s v="TEC-AC-10002167"/>
    <x v="2"/>
    <x v="11"/>
    <s v="Imation 8gb Micro Traveldrive Usb 2.0 Flash Drive"/>
    <n v="120"/>
    <n v="8"/>
    <n v="0"/>
    <n v="13.2"/>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8000000000004"/>
  </r>
  <r>
    <n v="8017"/>
    <x v="3970"/>
    <x v="2"/>
    <x v="340"/>
    <d v="2011-09-11T00:00:00"/>
    <s v="First Class"/>
    <s v="NF-18595"/>
    <s v="Nicole Fjeld"/>
    <x v="2"/>
    <s v="United States"/>
    <s v="Lancaster"/>
    <x v="24"/>
    <n v="43130"/>
    <x v="3"/>
    <s v="FUR-FU-10002501"/>
    <x v="0"/>
    <x v="5"/>
    <s v="Nu-Dell Executive Frame"/>
    <n v="60.671999999999997"/>
    <n v="6"/>
    <n v="0.2"/>
    <n v="12.892799999999999"/>
  </r>
  <r>
    <n v="8018"/>
    <x v="3970"/>
    <x v="2"/>
    <x v="340"/>
    <d v="2011-09-11T00:00:00"/>
    <s v="First Class"/>
    <s v="NF-18595"/>
    <s v="Nicole Fjeld"/>
    <x v="2"/>
    <s v="United States"/>
    <s v="Lancaster"/>
    <x v="24"/>
    <n v="43130"/>
    <x v="3"/>
    <s v="OFF-AR-10000634"/>
    <x v="1"/>
    <x v="6"/>
    <s v="Newell 320"/>
    <n v="30.815999999999999"/>
    <n v="9"/>
    <n v="0.2"/>
    <n v="2.6964000000000001"/>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d v="2011-07-25T00:00:00"/>
    <s v="Standard Class"/>
    <s v="HM-14860"/>
    <s v="Harry Marie"/>
    <x v="1"/>
    <s v="United States"/>
    <s v="Dallas"/>
    <x v="5"/>
    <n v="75217"/>
    <x v="2"/>
    <s v="OFF-AP-10000124"/>
    <x v="1"/>
    <x v="9"/>
    <s v="Acco 6 Outlet Guardian Basic Surge Suppressor"/>
    <n v="4.992"/>
    <n v="3"/>
    <n v="0.8"/>
    <n v="-12.979200000000001"/>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609"/>
    <d v="2011-07-25T00:00:00"/>
    <s v="Standard Class"/>
    <s v="HM-14860"/>
    <s v="Harry Marie"/>
    <x v="1"/>
    <s v="United States"/>
    <s v="Dallas"/>
    <x v="5"/>
    <n v="75217"/>
    <x v="2"/>
    <s v="FUR-CH-10004997"/>
    <x v="0"/>
    <x v="1"/>
    <s v="Hon Every-Day Series Multi-Task Chairs"/>
    <n v="657.93"/>
    <n v="5"/>
    <n v="0.3"/>
    <n v="-93.99"/>
  </r>
  <r>
    <n v="8025"/>
    <x v="3973"/>
    <x v="2"/>
    <x v="609"/>
    <d v="2011-07-25T00:00:00"/>
    <s v="Standard Class"/>
    <s v="HM-14860"/>
    <s v="Harry Marie"/>
    <x v="1"/>
    <s v="United States"/>
    <s v="Dallas"/>
    <x v="5"/>
    <n v="75217"/>
    <x v="2"/>
    <s v="OFF-BI-10000494"/>
    <x v="1"/>
    <x v="8"/>
    <s v="Acco Economy Flexible Poly Round Ring Binder"/>
    <n v="1.044"/>
    <n v="1"/>
    <n v="0.8"/>
    <n v="-1.827"/>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61"/>
    <d v="2012-09-15T00:00:00"/>
    <s v="Second Class"/>
    <s v="DM-13525"/>
    <s v="Don Miller"/>
    <x v="1"/>
    <s v="United States"/>
    <s v="New York City"/>
    <x v="15"/>
    <n v="10035"/>
    <x v="3"/>
    <s v="OFF-ST-10003641"/>
    <x v="1"/>
    <x v="4"/>
    <s v="Space Solutions Industrial Galvanized Steel Shelving."/>
    <n v="78.8"/>
    <n v="1"/>
    <n v="0"/>
    <n v="1.5760000000000001"/>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x v="3974"/>
    <x v="1"/>
    <x v="861"/>
    <d v="2012-09-15T00:00:00"/>
    <s v="Second Class"/>
    <s v="DM-13525"/>
    <s v="Don Miller"/>
    <x v="1"/>
    <s v="United States"/>
    <s v="New York City"/>
    <x v="15"/>
    <n v="10035"/>
    <x v="3"/>
    <s v="OFF-ST-10001932"/>
    <x v="1"/>
    <x v="4"/>
    <s v="Fellowes Staxonsteel Drawer Files"/>
    <n v="772.68"/>
    <n v="4"/>
    <n v="0"/>
    <n v="108.1752"/>
  </r>
  <r>
    <n v="8030"/>
    <x v="3975"/>
    <x v="0"/>
    <x v="147"/>
    <d v="2013-10-26T00:00:00"/>
    <s v="Standard Class"/>
    <s v="JF-15565"/>
    <s v="Jill Fjeld"/>
    <x v="0"/>
    <s v="United States"/>
    <s v="San Antonio"/>
    <x v="5"/>
    <n v="78207"/>
    <x v="2"/>
    <s v="TEC-AC-10002323"/>
    <x v="2"/>
    <x v="11"/>
    <s v="SanDisk Ultra 32 GB MicroSDHC Class 10 Memory Card"/>
    <n v="106.08"/>
    <n v="6"/>
    <n v="0.2"/>
    <n v="-9.282"/>
  </r>
  <r>
    <n v="8031"/>
    <x v="3976"/>
    <x v="0"/>
    <x v="676"/>
    <d v="2013-01-11T00:00:00"/>
    <s v="Standard Class"/>
    <s v="NM-18520"/>
    <s v="Neoma Murray"/>
    <x v="0"/>
    <s v="United States"/>
    <s v="Amarillo"/>
    <x v="5"/>
    <n v="79109"/>
    <x v="2"/>
    <s v="FUR-FU-10004270"/>
    <x v="0"/>
    <x v="5"/>
    <s v="Executive Impressions 13&quot; Clairmont Wall Clock"/>
    <n v="23.076000000000001"/>
    <n v="3"/>
    <n v="0.6"/>
    <n v="-10.9611"/>
  </r>
  <r>
    <n v="8032"/>
    <x v="3976"/>
    <x v="0"/>
    <x v="676"/>
    <d v="2013-01-11T00:00:00"/>
    <s v="Standard Class"/>
    <s v="NM-18520"/>
    <s v="Neoma Murray"/>
    <x v="0"/>
    <s v="United States"/>
    <s v="Amarillo"/>
    <x v="5"/>
    <n v="79109"/>
    <x v="2"/>
    <s v="OFF-PA-10004621"/>
    <x v="1"/>
    <x v="10"/>
    <s v="Xerox 212"/>
    <n v="25.92"/>
    <n v="5"/>
    <n v="0.2"/>
    <n v="9.0719999999999992"/>
  </r>
  <r>
    <n v="8033"/>
    <x v="3977"/>
    <x v="1"/>
    <x v="608"/>
    <d v="2012-06-28T00:00:00"/>
    <s v="First Class"/>
    <s v="MV-17485"/>
    <s v="Mark Van Huff"/>
    <x v="0"/>
    <s v="United States"/>
    <s v="Houston"/>
    <x v="5"/>
    <n v="77041"/>
    <x v="2"/>
    <s v="OFF-PA-10001019"/>
    <x v="1"/>
    <x v="10"/>
    <s v="Xerox 1884"/>
    <n v="47.951999999999998"/>
    <n v="3"/>
    <n v="0.2"/>
    <n v="16.183800000000002"/>
  </r>
  <r>
    <n v="8034"/>
    <x v="3977"/>
    <x v="1"/>
    <x v="608"/>
    <d v="2012-06-28T00:00:00"/>
    <s v="First Class"/>
    <s v="MV-17485"/>
    <s v="Mark Van Huff"/>
    <x v="0"/>
    <s v="United States"/>
    <s v="Houston"/>
    <x v="5"/>
    <n v="77041"/>
    <x v="2"/>
    <s v="OFF-BI-10000201"/>
    <x v="1"/>
    <x v="8"/>
    <s v="Avery Triangle Shaped Sheet Lifters, Black, 2/Pack"/>
    <n v="0.98399999999999999"/>
    <n v="2"/>
    <n v="0.8"/>
    <n v="-1.476"/>
  </r>
  <r>
    <n v="8035"/>
    <x v="3977"/>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6"/>
  </r>
  <r>
    <n v="8038"/>
    <x v="3979"/>
    <x v="3"/>
    <x v="815"/>
    <d v="2014-07-15T00:00:00"/>
    <s v="Standard Class"/>
    <s v="BF-11275"/>
    <s v="Beth Fritzler"/>
    <x v="1"/>
    <s v="United States"/>
    <s v="Columbus"/>
    <x v="32"/>
    <n v="31907"/>
    <x v="0"/>
    <s v="OFF-AP-10003278"/>
    <x v="1"/>
    <x v="9"/>
    <s v="Belkin 7-Outlet SurgeMaster Home Series"/>
    <n v="41.91"/>
    <n v="3"/>
    <n v="0"/>
    <n v="10.896599999999999"/>
  </r>
  <r>
    <n v="8039"/>
    <x v="3980"/>
    <x v="3"/>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170"/>
    <d v="2014-08-26T00:00:00"/>
    <s v="Second Class"/>
    <s v="CM-11815"/>
    <s v="Candace McMahon"/>
    <x v="1"/>
    <s v="United States"/>
    <s v="Seattle"/>
    <x v="4"/>
    <n v="98115"/>
    <x v="1"/>
    <s v="FUR-CH-10004698"/>
    <x v="0"/>
    <x v="1"/>
    <s v="Padded Folding Chairs, Black, 4/Carton"/>
    <n v="388.70400000000001"/>
    <n v="6"/>
    <n v="0.2"/>
    <n v="38.870399999999997"/>
  </r>
  <r>
    <n v="8041"/>
    <x v="3981"/>
    <x v="3"/>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
  </r>
  <r>
    <n v="8044"/>
    <x v="3982"/>
    <x v="3"/>
    <x v="825"/>
    <d v="2014-03-16T00:00:00"/>
    <s v="Standard Class"/>
    <s v="PV-18985"/>
    <s v="Paul Van Hugh"/>
    <x v="2"/>
    <s v="United States"/>
    <s v="Cambridge"/>
    <x v="31"/>
    <n v="2138"/>
    <x v="3"/>
    <s v="FUR-FU-10001379"/>
    <x v="0"/>
    <x v="5"/>
    <s v="Executive Impressions 16-1/2&quot; Circular Wall Clock"/>
    <n v="26.72"/>
    <n v="1"/>
    <n v="0"/>
    <n v="11.7568"/>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d v="2013-09-25T00:00:00"/>
    <s v="Standard Class"/>
    <s v="HA-14905"/>
    <s v="Helen Abelman"/>
    <x v="0"/>
    <s v="United States"/>
    <s v="New York City"/>
    <x v="15"/>
    <n v="10035"/>
    <x v="3"/>
    <s v="OFF-AP-10001005"/>
    <x v="1"/>
    <x v="9"/>
    <s v="Honeywell Quietcare HEPA Air Cleaner"/>
    <n v="393.25"/>
    <n v="5"/>
    <n v="0"/>
    <n v="129.77250000000001"/>
  </r>
  <r>
    <n v="8047"/>
    <x v="3985"/>
    <x v="0"/>
    <x v="272"/>
    <d v="2013-12-18T00:00:00"/>
    <s v="Second Class"/>
    <s v="SH-20395"/>
    <s v="Shahid Hopkins"/>
    <x v="0"/>
    <s v="United States"/>
    <s v="Cuyahoga Falls"/>
    <x v="24"/>
    <n v="44221"/>
    <x v="3"/>
    <s v="OFF-BI-10000201"/>
    <x v="1"/>
    <x v="8"/>
    <s v="Avery Triangle Shaped Sheet Lifters, Black, 2/Pack"/>
    <n v="2.214"/>
    <n v="3"/>
    <n v="0.7"/>
    <n v="-1.476"/>
  </r>
  <r>
    <n v="8048"/>
    <x v="3986"/>
    <x v="3"/>
    <x v="132"/>
    <d v="2014-11-07T00:00:00"/>
    <s v="Second Class"/>
    <s v="JM-16195"/>
    <s v="Justin MacKendrick"/>
    <x v="0"/>
    <s v="United States"/>
    <s v="Wilmington"/>
    <x v="3"/>
    <n v="28403"/>
    <x v="0"/>
    <s v="OFF-PA-10003673"/>
    <x v="1"/>
    <x v="10"/>
    <s v="Strathmore Photo Mount Cards"/>
    <n v="16.271999999999998"/>
    <n v="3"/>
    <n v="0.2"/>
    <n v="5.2884000000000002"/>
  </r>
  <r>
    <n v="8049"/>
    <x v="3987"/>
    <x v="0"/>
    <x v="894"/>
    <d v="2013-07-08T00:00:00"/>
    <s v="Standard Class"/>
    <s v="DK-13225"/>
    <s v="Dean Katz"/>
    <x v="1"/>
    <s v="United States"/>
    <s v="New York City"/>
    <x v="15"/>
    <n v="10035"/>
    <x v="3"/>
    <s v="OFF-AP-10000938"/>
    <x v="1"/>
    <x v="9"/>
    <s v="Avanti 1.7 Cu. Ft. Refrigerator"/>
    <n v="706.86"/>
    <n v="7"/>
    <n v="0"/>
    <n v="197.92080000000001"/>
  </r>
  <r>
    <n v="8050"/>
    <x v="3988"/>
    <x v="2"/>
    <x v="467"/>
    <d v="2011-09-30T00:00:00"/>
    <s v="Standard Class"/>
    <s v="CM-12715"/>
    <s v="Craig Molinari"/>
    <x v="1"/>
    <s v="United States"/>
    <s v="Philadelphia"/>
    <x v="9"/>
    <n v="19140"/>
    <x v="3"/>
    <s v="OFF-BI-10003274"/>
    <x v="1"/>
    <x v="8"/>
    <s v="Avery Durable Slant Ring Binders, No Labels"/>
    <n v="5.97"/>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49999999999998"/>
    <n v="1"/>
    <n v="0.7"/>
    <n v="-1.8585"/>
  </r>
  <r>
    <n v="8055"/>
    <x v="3991"/>
    <x v="1"/>
    <x v="834"/>
    <d v="2012-09-04T00:00:00"/>
    <s v="Standard Class"/>
    <s v="CB-12025"/>
    <s v="Cassandra Brandow"/>
    <x v="0"/>
    <s v="United States"/>
    <s v="Los Angeles"/>
    <x v="1"/>
    <n v="90049"/>
    <x v="1"/>
    <s v="OFF-ST-10001490"/>
    <x v="1"/>
    <x v="4"/>
    <s v="Hot File 7-Pocket, Floor Stand"/>
    <n v="892.35"/>
    <n v="5"/>
    <n v="0"/>
    <n v="267.70499999999998"/>
  </r>
  <r>
    <n v="8056"/>
    <x v="3991"/>
    <x v="1"/>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1"/>
  </r>
  <r>
    <n v="8061"/>
    <x v="3992"/>
    <x v="1"/>
    <x v="1181"/>
    <d v="2012-09-26T00:00:00"/>
    <s v="Standard Class"/>
    <s v="TC-20980"/>
    <s v="Tamara Chand"/>
    <x v="1"/>
    <s v="United States"/>
    <s v="Long Beach"/>
    <x v="15"/>
    <n v="11561"/>
    <x v="3"/>
    <s v="OFF-PA-10001970"/>
    <x v="1"/>
    <x v="10"/>
    <s v="Xerox 1881"/>
    <n v="61.4"/>
    <n v="5"/>
    <n v="0"/>
    <n v="28.858000000000001"/>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199999999998"/>
  </r>
  <r>
    <n v="8064"/>
    <x v="3993"/>
    <x v="0"/>
    <x v="77"/>
    <d v="2013-11-10T00:00:00"/>
    <s v="First Class"/>
    <s v="LW-17215"/>
    <s v="Luke Weiss"/>
    <x v="0"/>
    <s v="United States"/>
    <s v="Rochester"/>
    <x v="15"/>
    <n v="14609"/>
    <x v="3"/>
    <s v="TEC-PH-10003811"/>
    <x v="2"/>
    <x v="7"/>
    <s v="Jabra Supreme Plus Driver Edition Headset"/>
    <n v="359.97"/>
    <n v="3"/>
    <n v="0"/>
    <n v="100.7916"/>
  </r>
  <r>
    <n v="8065"/>
    <x v="3993"/>
    <x v="0"/>
    <x v="77"/>
    <d v="2013-11-10T00:00:00"/>
    <s v="First Class"/>
    <s v="LW-17215"/>
    <s v="Luke Weiss"/>
    <x v="0"/>
    <s v="United States"/>
    <s v="Rochester"/>
    <x v="15"/>
    <n v="14609"/>
    <x v="3"/>
    <s v="OFF-PA-10004983"/>
    <x v="1"/>
    <x v="10"/>
    <s v="Xerox 23"/>
    <n v="12.96"/>
    <n v="2"/>
    <n v="0"/>
    <n v="6.2207999999999997"/>
  </r>
  <r>
    <n v="8066"/>
    <x v="3993"/>
    <x v="0"/>
    <x v="77"/>
    <d v="2013-11-10T00:00:00"/>
    <s v="First Class"/>
    <s v="LW-17215"/>
    <s v="Luke Weiss"/>
    <x v="0"/>
    <s v="United States"/>
    <s v="Rochester"/>
    <x v="15"/>
    <n v="14609"/>
    <x v="3"/>
    <s v="OFF-ST-10003479"/>
    <x v="1"/>
    <x v="4"/>
    <s v="Eldon Base for stackable storage shelf, platinum"/>
    <n v="116.82"/>
    <n v="3"/>
    <n v="0"/>
    <n v="5.8410000000000002"/>
  </r>
  <r>
    <n v="8067"/>
    <x v="3993"/>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1182"/>
    <d v="2012-10-24T00:00:00"/>
    <s v="Standard Class"/>
    <s v="NS-18640"/>
    <s v="Noel Staavos"/>
    <x v="1"/>
    <s v="United States"/>
    <s v="San Francisco"/>
    <x v="1"/>
    <n v="94109"/>
    <x v="1"/>
    <s v="TEC-AC-10002567"/>
    <x v="2"/>
    <x v="11"/>
    <s v="Logitech G602 Wireless Gaming Mouse"/>
    <n v="239.97"/>
    <n v="3"/>
    <n v="0"/>
    <n v="86.389200000000002"/>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
    <n v="5"/>
    <n v="0.2"/>
    <n v="-107.9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314"/>
    <d v="2014-01-06T00:00:00"/>
    <s v="Standard Class"/>
    <s v="JM-15250"/>
    <s v="Janet Martin"/>
    <x v="0"/>
    <s v="United States"/>
    <s v="Huntsville"/>
    <x v="5"/>
    <n v="77340"/>
    <x v="2"/>
    <s v="OFF-AR-10003158"/>
    <x v="1"/>
    <x v="6"/>
    <s v="Fluorescent Highlighters by Dixon"/>
    <n v="12.736000000000001"/>
    <n v="4"/>
    <n v="0.2"/>
    <n v="2.2288000000000001"/>
  </r>
  <r>
    <n v="8074"/>
    <x v="3995"/>
    <x v="3"/>
    <x v="314"/>
    <d v="2014-01-06T00:00:00"/>
    <s v="Standard Class"/>
    <s v="JM-15250"/>
    <s v="Janet Martin"/>
    <x v="0"/>
    <s v="United States"/>
    <s v="Huntsville"/>
    <x v="5"/>
    <n v="77340"/>
    <x v="2"/>
    <s v="OFF-BI-10000301"/>
    <x v="1"/>
    <x v="8"/>
    <s v="GBC Instant Report Kit"/>
    <n v="6.47"/>
    <n v="5"/>
    <n v="0.8"/>
    <n v="-9.7050000000000001"/>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1-06T00:00:00"/>
    <s v="Standard Class"/>
    <s v="JM-15250"/>
    <s v="Janet Martin"/>
    <x v="0"/>
    <s v="United States"/>
    <s v="Huntsville"/>
    <x v="5"/>
    <n v="77340"/>
    <x v="2"/>
    <s v="OFF-AP-10004708"/>
    <x v="1"/>
    <x v="9"/>
    <s v="Fellowes Superior 10 Outlet Split Surge Protector"/>
    <n v="15.224"/>
    <n v="2"/>
    <n v="0.8"/>
    <n v="-38.821199999999997"/>
  </r>
  <r>
    <n v="8077"/>
    <x v="3996"/>
    <x v="1"/>
    <x v="537"/>
    <d v="2012-06-29T00:00:00"/>
    <s v="Standard Class"/>
    <s v="RF-19345"/>
    <s v="Randy Ferguson"/>
    <x v="1"/>
    <s v="United States"/>
    <s v="East Point"/>
    <x v="32"/>
    <n v="30344"/>
    <x v="0"/>
    <s v="FUR-FU-10000794"/>
    <x v="0"/>
    <x v="5"/>
    <s v="Eldon Stackable Tray, Side-Load, Legal, Smoke"/>
    <n v="27.42"/>
    <n v="3"/>
    <n v="0"/>
    <n v="9.3228000000000009"/>
  </r>
  <r>
    <n v="8078"/>
    <x v="3996"/>
    <x v="1"/>
    <x v="537"/>
    <d v="2012-06-29T00:00:00"/>
    <s v="Standard Class"/>
    <s v="RF-19345"/>
    <s v="Randy Ferguson"/>
    <x v="1"/>
    <s v="United States"/>
    <s v="East Point"/>
    <x v="32"/>
    <n v="30344"/>
    <x v="0"/>
    <s v="OFF-BI-10004519"/>
    <x v="1"/>
    <x v="8"/>
    <s v="GBC DocuBind P100 Manual Binding Machine"/>
    <n v="165.98"/>
    <n v="1"/>
    <n v="0"/>
    <n v="74.691000000000003"/>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11-01T00:00:00"/>
    <s v="Standard Class"/>
    <s v="KH-16690"/>
    <s v="Kristen Hastings"/>
    <x v="1"/>
    <s v="United States"/>
    <s v="Springfield"/>
    <x v="21"/>
    <n v="97477"/>
    <x v="1"/>
    <s v="OFF-LA-10001474"/>
    <x v="1"/>
    <x v="2"/>
    <s v="Avery 477"/>
    <n v="146.54400000000001"/>
    <n v="6"/>
    <n v="0.2"/>
    <n v="47.626800000000003"/>
  </r>
  <r>
    <n v="8082"/>
    <x v="3998"/>
    <x v="1"/>
    <x v="662"/>
    <d v="2012-11-01T00:00:00"/>
    <s v="Standard Class"/>
    <s v="KH-16690"/>
    <s v="Kristen Hastings"/>
    <x v="1"/>
    <s v="United States"/>
    <s v="Springfield"/>
    <x v="21"/>
    <n v="97477"/>
    <x v="1"/>
    <s v="OFF-PA-10001497"/>
    <x v="1"/>
    <x v="10"/>
    <s v="Xerox 1914"/>
    <n v="131.904"/>
    <n v="3"/>
    <n v="0.2"/>
    <n v="47.815199999999997"/>
  </r>
  <r>
    <n v="8083"/>
    <x v="3998"/>
    <x v="1"/>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662"/>
    <d v="2012-11-01T00:00:00"/>
    <s v="Standard Class"/>
    <s v="KH-16690"/>
    <s v="Kristen Hastings"/>
    <x v="1"/>
    <s v="United States"/>
    <s v="Springfield"/>
    <x v="21"/>
    <n v="97477"/>
    <x v="1"/>
    <s v="OFF-ST-10001809"/>
    <x v="1"/>
    <x v="4"/>
    <s v="Fellowes Officeware Wire Shelving"/>
    <n v="718.64"/>
    <n v="10"/>
    <n v="0.2"/>
    <n v="-161.69399999999999"/>
  </r>
  <r>
    <n v="8086"/>
    <x v="3999"/>
    <x v="0"/>
    <x v="201"/>
    <d v="2013-10-27T00:00:00"/>
    <s v="Standard Class"/>
    <s v="LC-16960"/>
    <s v="Lindsay Castell"/>
    <x v="2"/>
    <s v="United States"/>
    <s v="Arlington"/>
    <x v="17"/>
    <n v="22204"/>
    <x v="0"/>
    <s v="FUR-FU-10000246"/>
    <x v="0"/>
    <x v="5"/>
    <s v="Aluminum Document Frame"/>
    <n v="61.1"/>
    <n v="5"/>
    <n v="0"/>
    <n v="18.329999999999998"/>
  </r>
  <r>
    <n v="8087"/>
    <x v="4000"/>
    <x v="3"/>
    <x v="1045"/>
    <d v="2014-05-03T00:00:00"/>
    <s v="Standard Class"/>
    <s v="JL-15130"/>
    <s v="Jack Lebron"/>
    <x v="0"/>
    <s v="United States"/>
    <s v="Wilmington"/>
    <x v="3"/>
    <n v="28403"/>
    <x v="0"/>
    <s v="OFF-AP-10000252"/>
    <x v="1"/>
    <x v="9"/>
    <s v="Harmony HEPA Quiet Air Purifiers"/>
    <n v="28.08"/>
    <n v="3"/>
    <n v="0.2"/>
    <n v="5.2649999999999997"/>
  </r>
  <r>
    <n v="8088"/>
    <x v="4001"/>
    <x v="0"/>
    <x v="321"/>
    <d v="2013-10-02T00:00:00"/>
    <s v="Second Class"/>
    <s v="DM-12955"/>
    <s v="Dario Medina"/>
    <x v="1"/>
    <s v="United States"/>
    <s v="Yuma"/>
    <x v="16"/>
    <n v="85364"/>
    <x v="1"/>
    <s v="OFF-AR-10002375"/>
    <x v="1"/>
    <x v="6"/>
    <s v="Newell 351"/>
    <n v="10.496"/>
    <n v="4"/>
    <n v="0.2"/>
    <n v="1.1808000000000001"/>
  </r>
  <r>
    <n v="8089"/>
    <x v="4002"/>
    <x v="1"/>
    <x v="848"/>
    <d v="2012-07-14T00:00:00"/>
    <s v="Standard Class"/>
    <s v="MV-18190"/>
    <s v="Mike Vittorini"/>
    <x v="0"/>
    <s v="United States"/>
    <s v="San Bernardino"/>
    <x v="1"/>
    <n v="92404"/>
    <x v="1"/>
    <s v="OFF-BI-10003719"/>
    <x v="1"/>
    <x v="8"/>
    <s v="Large Capacity Hanging Post Binders"/>
    <n v="39.92"/>
    <n v="2"/>
    <n v="0.2"/>
    <n v="12.974"/>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6"/>
    <n v="7"/>
    <n v="0"/>
    <n v="70.033600000000007"/>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199999999999"/>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7999999999997"/>
  </r>
  <r>
    <n v="8097"/>
    <x v="4007"/>
    <x v="3"/>
    <x v="944"/>
    <d v="2014-08-02T00:00:00"/>
    <s v="Second Class"/>
    <s v="DK-13375"/>
    <s v="Dennis Kane"/>
    <x v="0"/>
    <s v="United States"/>
    <s v="Seattle"/>
    <x v="4"/>
    <n v="98115"/>
    <x v="1"/>
    <s v="TEC-AC-10000991"/>
    <x v="2"/>
    <x v="11"/>
    <s v="Sony Micro Vault Click 8 GB USB 2.0 Flash Drive"/>
    <n v="234.95"/>
    <n v="5"/>
    <n v="0"/>
    <n v="32.893000000000001"/>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9"/>
  </r>
  <r>
    <n v="8100"/>
    <x v="4009"/>
    <x v="0"/>
    <x v="612"/>
    <d v="2013-03-14T00:00:00"/>
    <s v="First Class"/>
    <s v="RH-19510"/>
    <s v="Rick Huthwaite"/>
    <x v="2"/>
    <s v="United States"/>
    <s v="Los Angeles"/>
    <x v="1"/>
    <n v="90045"/>
    <x v="1"/>
    <s v="TEC-AC-10003038"/>
    <x v="2"/>
    <x v="11"/>
    <s v="Kingston Digital DataTraveler 16GB USB 2.0"/>
    <n v="26.85"/>
    <n v="3"/>
    <n v="0"/>
    <n v="5.1014999999999997"/>
  </r>
  <r>
    <n v="8101"/>
    <x v="4009"/>
    <x v="0"/>
    <x v="612"/>
    <d v="2013-03-14T00:00:00"/>
    <s v="First Class"/>
    <s v="RH-19510"/>
    <s v="Rick Huthwaite"/>
    <x v="2"/>
    <s v="United States"/>
    <s v="Los Angeles"/>
    <x v="1"/>
    <n v="90045"/>
    <x v="1"/>
    <s v="TEC-MA-10000984"/>
    <x v="2"/>
    <x v="15"/>
    <s v="Okidata MB760 Printer"/>
    <n v="3357.6"/>
    <n v="3"/>
    <n v="0.2"/>
    <n v="377.73"/>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1184"/>
    <d v="2012-05-26T00:00:00"/>
    <s v="Standard Class"/>
    <s v="SB-20185"/>
    <s v="Sarah Brown"/>
    <x v="0"/>
    <s v="United States"/>
    <s v="Los Angeles"/>
    <x v="1"/>
    <n v="90045"/>
    <x v="1"/>
    <s v="OFF-ST-10002406"/>
    <x v="1"/>
    <x v="4"/>
    <s v="Pizazz Global Quick File"/>
    <n v="104.79"/>
    <n v="7"/>
    <n v="0"/>
    <n v="29.341200000000001"/>
  </r>
  <r>
    <n v="8105"/>
    <x v="4010"/>
    <x v="1"/>
    <x v="1184"/>
    <d v="2012-05-26T00:00:00"/>
    <s v="Standard Class"/>
    <s v="SB-20185"/>
    <s v="Sarah Brown"/>
    <x v="0"/>
    <s v="United States"/>
    <s v="Los Angeles"/>
    <x v="1"/>
    <n v="90045"/>
    <x v="1"/>
    <s v="TEC-PH-10003645"/>
    <x v="2"/>
    <x v="7"/>
    <s v="Aastra 57i VoIP phone"/>
    <n v="775.72799999999995"/>
    <n v="6"/>
    <n v="0.2"/>
    <n v="58.179600000000001"/>
  </r>
  <r>
    <n v="8106"/>
    <x v="4011"/>
    <x v="3"/>
    <x v="922"/>
    <d v="2014-02-20T00:00:00"/>
    <s v="First Class"/>
    <s v="CR-12820"/>
    <s v="Cyra Reiten"/>
    <x v="2"/>
    <s v="United States"/>
    <s v="Houston"/>
    <x v="5"/>
    <n v="77041"/>
    <x v="2"/>
    <s v="FUR-BO-10001601"/>
    <x v="0"/>
    <x v="0"/>
    <s v="Sauder Mission Library with Doors, Fruitwood Finish"/>
    <n v="89.066400000000002"/>
    <n v="1"/>
    <n v="0.32"/>
    <n v="-17.0274"/>
  </r>
  <r>
    <n v="8107"/>
    <x v="4011"/>
    <x v="3"/>
    <x v="922"/>
    <d v="2014-02-20T00:00:00"/>
    <s v="First Class"/>
    <s v="CR-12820"/>
    <s v="Cyra Reiten"/>
    <x v="2"/>
    <s v="United States"/>
    <s v="Houston"/>
    <x v="5"/>
    <n v="77041"/>
    <x v="2"/>
    <s v="OFF-AR-10000937"/>
    <x v="1"/>
    <x v="6"/>
    <s v="Dixon Ticonderoga Core-Lock Colored Pencils, 48-Color Set"/>
    <n v="175.44"/>
    <n v="6"/>
    <n v="0.2"/>
    <n v="52.631999999999998"/>
  </r>
  <r>
    <n v="8108"/>
    <x v="4011"/>
    <x v="3"/>
    <x v="922"/>
    <d v="2014-02-20T00:00:00"/>
    <s v="First Class"/>
    <s v="CR-12820"/>
    <s v="Cyra Reiten"/>
    <x v="2"/>
    <s v="United States"/>
    <s v="Houston"/>
    <x v="5"/>
    <n v="77041"/>
    <x v="2"/>
    <s v="TEC-PH-10000038"/>
    <x v="2"/>
    <x v="7"/>
    <s v="Jawbone MINI JAMBOX Wireless Bluetooth Speaker"/>
    <n v="438.33600000000001"/>
    <n v="4"/>
    <n v="0.2"/>
    <n v="-87.667199999999994"/>
  </r>
  <r>
    <n v="8109"/>
    <x v="4012"/>
    <x v="3"/>
    <x v="166"/>
    <d v="2014-12-16T00:00:00"/>
    <s v="Standard Class"/>
    <s v="EG-13900"/>
    <s v="Emily Grady"/>
    <x v="0"/>
    <s v="United States"/>
    <s v="Philadelphia"/>
    <x v="9"/>
    <n v="19140"/>
    <x v="3"/>
    <s v="FUR-CH-10003396"/>
    <x v="0"/>
    <x v="1"/>
    <s v="Global Deluxe Steno Chair"/>
    <n v="215.54400000000001"/>
    <n v="4"/>
    <n v="0.3"/>
    <n v="-58.504800000000003"/>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6"/>
    <n v="2"/>
    <n v="0.3"/>
    <n v="-25.4772"/>
  </r>
  <r>
    <n v="8112"/>
    <x v="4014"/>
    <x v="0"/>
    <x v="49"/>
    <d v="2013-12-04T00:00:00"/>
    <s v="Second Class"/>
    <s v="JM-15865"/>
    <s v="John Murray"/>
    <x v="0"/>
    <s v="United States"/>
    <s v="San Angelo"/>
    <x v="5"/>
    <n v="76903"/>
    <x v="2"/>
    <s v="FUR-CH-10002647"/>
    <x v="0"/>
    <x v="1"/>
    <s v="Situations Contoured Folding Chairs, 4/Set"/>
    <n v="248.43"/>
    <n v="5"/>
    <n v="0.3"/>
    <n v="-17.745000000000001"/>
  </r>
  <r>
    <n v="8113"/>
    <x v="4014"/>
    <x v="0"/>
    <x v="49"/>
    <d v="2013-12-04T00:00:00"/>
    <s v="Second Class"/>
    <s v="JM-15865"/>
    <s v="John Murray"/>
    <x v="0"/>
    <s v="United States"/>
    <s v="San Angelo"/>
    <x v="5"/>
    <n v="76903"/>
    <x v="2"/>
    <s v="OFF-AP-10004859"/>
    <x v="1"/>
    <x v="9"/>
    <s v="Acco 6 Outlet Guardian Premium Surge Suppressor"/>
    <n v="11.648"/>
    <n v="4"/>
    <n v="0.8"/>
    <n v="-30.8672"/>
  </r>
  <r>
    <n v="8114"/>
    <x v="4014"/>
    <x v="0"/>
    <x v="49"/>
    <d v="2013-12-04T00:00:00"/>
    <s v="Second Class"/>
    <s v="JM-15865"/>
    <s v="John Murray"/>
    <x v="0"/>
    <s v="United States"/>
    <s v="San Angelo"/>
    <x v="5"/>
    <n v="76903"/>
    <x v="2"/>
    <s v="FUR-CH-10004477"/>
    <x v="0"/>
    <x v="1"/>
    <s v="Global Push Button Manager's Chair, Indigo"/>
    <n v="85.245999999999995"/>
    <n v="2"/>
    <n v="0.3"/>
    <n v="-1.2178"/>
  </r>
  <r>
    <n v="8115"/>
    <x v="4015"/>
    <x v="3"/>
    <x v="621"/>
    <d v="2014-10-08T00:00:00"/>
    <s v="Second Class"/>
    <s v="LW-16825"/>
    <s v="Laurel Workman"/>
    <x v="1"/>
    <s v="United States"/>
    <s v="Pasadena"/>
    <x v="5"/>
    <n v="77506"/>
    <x v="2"/>
    <s v="OFF-AR-10004817"/>
    <x v="1"/>
    <x v="6"/>
    <s v="Colorific Watercolor Pencils"/>
    <n v="20.64"/>
    <n v="5"/>
    <n v="0.2"/>
    <n v="2.3220000000000001"/>
  </r>
  <r>
    <n v="8116"/>
    <x v="4016"/>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160"/>
    <d v="2014-07-06T00:00:00"/>
    <s v="Standard Class"/>
    <s v="TT-21220"/>
    <s v="Thomas Thornton"/>
    <x v="0"/>
    <s v="United States"/>
    <s v="Los Angeles"/>
    <x v="1"/>
    <n v="90045"/>
    <x v="1"/>
    <s v="OFF-PA-10000675"/>
    <x v="1"/>
    <x v="10"/>
    <s v="Xerox 1919"/>
    <n v="204.95"/>
    <n v="5"/>
    <n v="0"/>
    <n v="100.4255"/>
  </r>
  <r>
    <n v="8119"/>
    <x v="4019"/>
    <x v="3"/>
    <x v="847"/>
    <d v="2014-07-28T00:00:00"/>
    <s v="Standard Class"/>
    <s v="EB-13930"/>
    <s v="Eric Barreto"/>
    <x v="0"/>
    <s v="United States"/>
    <s v="Chicago"/>
    <x v="10"/>
    <n v="60653"/>
    <x v="2"/>
    <s v="FUR-CH-10004997"/>
    <x v="0"/>
    <x v="1"/>
    <s v="Hon Every-Day Series Multi-Task Chairs"/>
    <n v="526.34400000000005"/>
    <n v="4"/>
    <n v="0.3"/>
    <n v="-75.191999999999993"/>
  </r>
  <r>
    <n v="8120"/>
    <x v="4020"/>
    <x v="0"/>
    <x v="583"/>
    <d v="2013-11-17T00:00:00"/>
    <s v="Standard Class"/>
    <s v="LP-17080"/>
    <s v="Liz Pelletier"/>
    <x v="0"/>
    <s v="United States"/>
    <s v="San Francisco"/>
    <x v="1"/>
    <n v="94110"/>
    <x v="1"/>
    <s v="FUR-FU-10001934"/>
    <x v="0"/>
    <x v="5"/>
    <s v="Magnifier Swing Arm Lamp"/>
    <n v="41.96"/>
    <n v="2"/>
    <n v="0"/>
    <n v="10.909599999999999"/>
  </r>
  <r>
    <n v="8121"/>
    <x v="4020"/>
    <x v="0"/>
    <x v="583"/>
    <d v="2013-11-17T00:00:00"/>
    <s v="Standard Class"/>
    <s v="LP-17080"/>
    <s v="Liz Pelletier"/>
    <x v="0"/>
    <s v="United States"/>
    <s v="San Francisco"/>
    <x v="1"/>
    <n v="94110"/>
    <x v="1"/>
    <s v="FUR-CH-10004997"/>
    <x v="0"/>
    <x v="1"/>
    <s v="Hon Every-Day Series Multi-Task Chairs"/>
    <n v="451.15199999999999"/>
    <n v="3"/>
    <n v="0.2"/>
    <n v="0"/>
  </r>
  <r>
    <n v="8122"/>
    <x v="4020"/>
    <x v="0"/>
    <x v="583"/>
    <d v="2013-11-17T00:00:00"/>
    <s v="Standard Class"/>
    <s v="LP-17080"/>
    <s v="Liz Pelletier"/>
    <x v="0"/>
    <s v="United States"/>
    <s v="San Francisco"/>
    <x v="1"/>
    <n v="94110"/>
    <x v="1"/>
    <s v="OFF-BI-10001890"/>
    <x v="1"/>
    <x v="8"/>
    <s v="Avery Poly Binder Pockets"/>
    <n v="31.504000000000001"/>
    <n v="11"/>
    <n v="0.2"/>
    <n v="11.026400000000001"/>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60000000001"/>
    <n v="4"/>
    <n v="0.4"/>
    <n v="125.99720000000001"/>
  </r>
  <r>
    <n v="8125"/>
    <x v="4022"/>
    <x v="3"/>
    <x v="210"/>
    <d v="2014-09-13T00:00:00"/>
    <s v="Standard Class"/>
    <s v="JA-15970"/>
    <s v="Joseph Airdo"/>
    <x v="0"/>
    <s v="United States"/>
    <s v="Modesto"/>
    <x v="1"/>
    <n v="95351"/>
    <x v="1"/>
    <s v="FUR-CH-10004860"/>
    <x v="0"/>
    <x v="1"/>
    <s v="Global Low Back Tilter Chair"/>
    <n v="161.56800000000001"/>
    <n v="2"/>
    <n v="0.2"/>
    <n v="-28.2744"/>
  </r>
  <r>
    <n v="8126"/>
    <x v="4023"/>
    <x v="1"/>
    <x v="525"/>
    <d v="2012-02-13T00:00:00"/>
    <s v="Standard Class"/>
    <s v="TS-21655"/>
    <s v="Trudy Schmidt"/>
    <x v="0"/>
    <s v="United States"/>
    <s v="Houston"/>
    <x v="5"/>
    <n v="77070"/>
    <x v="2"/>
    <s v="OFF-BI-10002049"/>
    <x v="1"/>
    <x v="8"/>
    <s v="UniKeep View Case Binders"/>
    <n v="2.9340000000000002"/>
    <n v="3"/>
    <n v="0.8"/>
    <n v="-4.9878"/>
  </r>
  <r>
    <n v="8127"/>
    <x v="4023"/>
    <x v="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9-02T00:00:00"/>
    <s v="Standard Class"/>
    <s v="DP-13000"/>
    <s v="Darren Powers"/>
    <x v="0"/>
    <s v="United States"/>
    <s v="Chicago"/>
    <x v="10"/>
    <n v="60610"/>
    <x v="2"/>
    <s v="FUR-FU-10000222"/>
    <x v="0"/>
    <x v="5"/>
    <s v="Seth Thomas 16&quot; Steel Case Clock"/>
    <n v="64.959999999999994"/>
    <n v="5"/>
    <n v="0.6"/>
    <n v="-43.847999999999999"/>
  </r>
  <r>
    <n v="8130"/>
    <x v="4025"/>
    <x v="2"/>
    <x v="836"/>
    <d v="2011-07-23T00:00:00"/>
    <s v="First Class"/>
    <s v="JD-15895"/>
    <s v="Jonathan Doherty"/>
    <x v="1"/>
    <s v="United States"/>
    <s v="Riverside"/>
    <x v="1"/>
    <n v="92503"/>
    <x v="1"/>
    <s v="TEC-AC-10000023"/>
    <x v="2"/>
    <x v="11"/>
    <s v="Maxell 74 Minute CD-R Spindle, 50/Pack"/>
    <n v="41.94"/>
    <n v="2"/>
    <n v="0"/>
    <n v="15.0984"/>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8000000000002"/>
  </r>
  <r>
    <n v="8133"/>
    <x v="4025"/>
    <x v="2"/>
    <x v="836"/>
    <d v="2011-07-23T00:00:00"/>
    <s v="First Class"/>
    <s v="JD-15895"/>
    <s v="Jonathan Doherty"/>
    <x v="1"/>
    <s v="United States"/>
    <s v="Riverside"/>
    <x v="1"/>
    <n v="92503"/>
    <x v="1"/>
    <s v="OFF-ST-10001490"/>
    <x v="1"/>
    <x v="4"/>
    <s v="Hot File 7-Pocket, Floor Stand"/>
    <n v="535.41"/>
    <n v="3"/>
    <n v="0"/>
    <n v="160.62299999999999"/>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40000000000003"/>
    <n v="3"/>
    <n v="0"/>
    <n v="17.314800000000002"/>
  </r>
  <r>
    <n v="8136"/>
    <x v="4027"/>
    <x v="1"/>
    <x v="1130"/>
    <d v="2012-02-21T00:00:00"/>
    <s v="Standard Class"/>
    <s v="RD-19585"/>
    <s v="Rob Dowd"/>
    <x v="0"/>
    <s v="United States"/>
    <s v="Los Angeles"/>
    <x v="1"/>
    <n v="90008"/>
    <x v="1"/>
    <s v="OFF-LA-10002762"/>
    <x v="1"/>
    <x v="2"/>
    <s v="Avery 485"/>
    <n v="87.71"/>
    <n v="7"/>
    <n v="0"/>
    <n v="41.223700000000001"/>
  </r>
  <r>
    <n v="8137"/>
    <x v="4028"/>
    <x v="0"/>
    <x v="399"/>
    <d v="2013-08-17T00:00:00"/>
    <s v="Standard Class"/>
    <s v="CS-12490"/>
    <s v="Cindy Schnelling"/>
    <x v="1"/>
    <s v="United States"/>
    <s v="Lakeland"/>
    <x v="2"/>
    <n v="33801"/>
    <x v="0"/>
    <s v="FUR-TA-10002533"/>
    <x v="0"/>
    <x v="3"/>
    <s v="BPI Conference Tables"/>
    <n v="562.29250000000002"/>
    <n v="7"/>
    <n v="0.45"/>
    <n v="-255.58750000000001"/>
  </r>
  <r>
    <n v="8138"/>
    <x v="4029"/>
    <x v="2"/>
    <x v="187"/>
    <d v="2011-11-13T00:00:00"/>
    <s v="Standard Class"/>
    <s v="BF-11215"/>
    <s v="Benjamin Farhat"/>
    <x v="2"/>
    <s v="United States"/>
    <s v="New York City"/>
    <x v="15"/>
    <n v="10035"/>
    <x v="3"/>
    <s v="FUR-FU-10004091"/>
    <x v="0"/>
    <x v="5"/>
    <s v="Eldon 200 Class Desk Accessories, Black"/>
    <n v="56.52"/>
    <n v="9"/>
    <n v="0"/>
    <n v="21.477599999999999"/>
  </r>
  <r>
    <n v="8139"/>
    <x v="4030"/>
    <x v="0"/>
    <x v="427"/>
    <d v="2013-07-23T00:00:00"/>
    <s v="Standard Class"/>
    <s v="NK-18490"/>
    <s v="Neil Knudson"/>
    <x v="2"/>
    <s v="United States"/>
    <s v="Philadelphia"/>
    <x v="9"/>
    <n v="19140"/>
    <x v="3"/>
    <s v="OFF-AR-10001545"/>
    <x v="1"/>
    <x v="6"/>
    <s v="Newell 326"/>
    <n v="11.263999999999999"/>
    <n v="8"/>
    <n v="0.2"/>
    <n v="1.2672000000000001"/>
  </r>
  <r>
    <n v="8140"/>
    <x v="4030"/>
    <x v="0"/>
    <x v="427"/>
    <d v="2013-07-23T00:00:00"/>
    <s v="Standard Class"/>
    <s v="NK-18490"/>
    <s v="Neil Knudson"/>
    <x v="2"/>
    <s v="United States"/>
    <s v="Philadelphia"/>
    <x v="9"/>
    <n v="19140"/>
    <x v="3"/>
    <s v="OFF-ST-10001476"/>
    <x v="1"/>
    <x v="4"/>
    <s v="Steel Personal Filing/Posting Tote"/>
    <n v="284.08"/>
    <n v="10"/>
    <n v="0.2"/>
    <n v="24.856999999999999"/>
  </r>
  <r>
    <n v="8141"/>
    <x v="4030"/>
    <x v="0"/>
    <x v="427"/>
    <d v="2013-07-23T00:00:00"/>
    <s v="Standard Class"/>
    <s v="NK-18490"/>
    <s v="Neil Knudson"/>
    <x v="2"/>
    <s v="United States"/>
    <s v="Philadelphia"/>
    <x v="9"/>
    <n v="19140"/>
    <x v="3"/>
    <s v="OFF-PA-10004971"/>
    <x v="1"/>
    <x v="10"/>
    <s v="Xerox 196"/>
    <n v="18.495999999999999"/>
    <n v="4"/>
    <n v="0.2"/>
    <n v="6.7047999999999996"/>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
  </r>
  <r>
    <n v="8144"/>
    <x v="4031"/>
    <x v="0"/>
    <x v="473"/>
    <d v="2013-02-10T00:00:00"/>
    <s v="Standard Class"/>
    <s v="AZ-10750"/>
    <s v="Annie Zypern"/>
    <x v="0"/>
    <s v="United States"/>
    <s v="San Diego"/>
    <x v="1"/>
    <n v="92037"/>
    <x v="1"/>
    <s v="FUR-TA-10001095"/>
    <x v="0"/>
    <x v="3"/>
    <s v="Chromcraft Round Conference Tables"/>
    <n v="557.72799999999995"/>
    <n v="4"/>
    <n v="0.2"/>
    <n v="6.9715999999999996"/>
  </r>
  <r>
    <n v="8145"/>
    <x v="4031"/>
    <x v="0"/>
    <x v="473"/>
    <d v="2013-02-10T00:00:00"/>
    <s v="Standard Class"/>
    <s v="AZ-10750"/>
    <s v="Annie Zypern"/>
    <x v="0"/>
    <s v="United States"/>
    <s v="San Diego"/>
    <x v="1"/>
    <n v="92037"/>
    <x v="1"/>
    <s v="TEC-PH-10001448"/>
    <x v="2"/>
    <x v="7"/>
    <s v="Anker Astro 15000mAh USB Portable Charger"/>
    <n v="159.96799999999999"/>
    <n v="4"/>
    <n v="0.2"/>
    <n v="-31.993600000000001"/>
  </r>
  <r>
    <n v="8146"/>
    <x v="4032"/>
    <x v="2"/>
    <x v="886"/>
    <d v="2011-06-27T00:00:00"/>
    <s v="Standard Class"/>
    <s v="Co-12640"/>
    <s v="Corey-Lock"/>
    <x v="0"/>
    <s v="United States"/>
    <s v="Lawton"/>
    <x v="26"/>
    <n v="73505"/>
    <x v="2"/>
    <s v="OFF-AP-10001005"/>
    <x v="1"/>
    <x v="9"/>
    <s v="Honeywell Quietcare HEPA Air Cleaner"/>
    <n v="471.9"/>
    <n v="6"/>
    <n v="0"/>
    <n v="155.727"/>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8000000003"/>
  </r>
  <r>
    <n v="8155"/>
    <x v="4037"/>
    <x v="3"/>
    <x v="177"/>
    <d v="2014-03-25T00:00:00"/>
    <s v="Standard Class"/>
    <s v="RD-19720"/>
    <s v="Roger Demir"/>
    <x v="0"/>
    <s v="United States"/>
    <s v="Middletown"/>
    <x v="29"/>
    <n v="6457"/>
    <x v="3"/>
    <s v="TEC-AC-10002842"/>
    <x v="2"/>
    <x v="11"/>
    <s v="WD My Passport Ultra 2TB Portable External Hard Drive"/>
    <n v="238"/>
    <n v="2"/>
    <n v="0"/>
    <n v="38.08"/>
  </r>
  <r>
    <n v="8156"/>
    <x v="4037"/>
    <x v="3"/>
    <x v="177"/>
    <d v="2014-03-25T00:00:00"/>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d v="2013-11-23T00:00:00"/>
    <s v="Standard Class"/>
    <s v="PG-18820"/>
    <s v="Patrick Gardner"/>
    <x v="0"/>
    <s v="United States"/>
    <s v="San Diego"/>
    <x v="1"/>
    <n v="92105"/>
    <x v="1"/>
    <s v="TEC-AC-10002842"/>
    <x v="2"/>
    <x v="11"/>
    <s v="WD My Passport Ultra 2TB Portable External Hard Drive"/>
    <n v="595"/>
    <n v="5"/>
    <n v="0"/>
    <n v="95.2"/>
  </r>
  <r>
    <n v="8159"/>
    <x v="4040"/>
    <x v="3"/>
    <x v="377"/>
    <d v="2015-01-02T00:00:00"/>
    <s v="Standard Class"/>
    <s v="KB-16240"/>
    <s v="Karen Bern"/>
    <x v="1"/>
    <s v="United States"/>
    <s v="Odessa"/>
    <x v="5"/>
    <n v="79762"/>
    <x v="2"/>
    <s v="OFF-PA-10004285"/>
    <x v="1"/>
    <x v="10"/>
    <s v="Xerox 1959"/>
    <n v="16.032"/>
    <n v="3"/>
    <n v="0.2"/>
    <n v="5.6112000000000002"/>
  </r>
  <r>
    <n v="8160"/>
    <x v="4041"/>
    <x v="0"/>
    <x v="1185"/>
    <d v="2013-03-14T00:00:00"/>
    <s v="Standard Class"/>
    <s v="RB-19465"/>
    <s v="Rick Bensley"/>
    <x v="2"/>
    <s v="United States"/>
    <s v="Milford"/>
    <x v="29"/>
    <n v="6460"/>
    <x v="3"/>
    <s v="TEC-AC-10004469"/>
    <x v="2"/>
    <x v="11"/>
    <s v="Microsoft Sculpt Comfort Mouse"/>
    <n v="199.75"/>
    <n v="5"/>
    <n v="0"/>
    <n v="87.89"/>
  </r>
  <r>
    <n v="8161"/>
    <x v="4042"/>
    <x v="0"/>
    <x v="595"/>
    <d v="2013-02-20T00:00:00"/>
    <s v="Standard Class"/>
    <s v="JD-15790"/>
    <s v="John Dryer"/>
    <x v="0"/>
    <s v="United States"/>
    <s v="Belleville"/>
    <x v="30"/>
    <n v="7109"/>
    <x v="3"/>
    <s v="FUR-CH-10001545"/>
    <x v="0"/>
    <x v="1"/>
    <s v="Hon Comfortask Task/Swivel Chairs"/>
    <n v="227.96"/>
    <n v="2"/>
    <n v="0"/>
    <n v="36.473599999999998"/>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2"/>
  </r>
  <r>
    <n v="8164"/>
    <x v="4044"/>
    <x v="1"/>
    <x v="121"/>
    <d v="2012-11-06T00:00:00"/>
    <s v="Standard Class"/>
    <s v="LT-17110"/>
    <s v="Liz Thompson"/>
    <x v="0"/>
    <s v="United States"/>
    <s v="San Diego"/>
    <x v="1"/>
    <n v="92105"/>
    <x v="1"/>
    <s v="FUR-FU-10004909"/>
    <x v="0"/>
    <x v="5"/>
    <s v="Contemporary Wood/Metal Frame"/>
    <n v="96.96"/>
    <n v="6"/>
    <n v="0"/>
    <n v="33.936"/>
  </r>
  <r>
    <n v="8165"/>
    <x v="4044"/>
    <x v="1"/>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121"/>
    <d v="2012-11-06T00:00:00"/>
    <s v="Standard Class"/>
    <s v="LT-17110"/>
    <s v="Liz Thompson"/>
    <x v="0"/>
    <s v="United States"/>
    <s v="San Diego"/>
    <x v="1"/>
    <n v="92105"/>
    <x v="1"/>
    <s v="OFF-BI-10003355"/>
    <x v="1"/>
    <x v="8"/>
    <s v="Cardinal Holdit Business Card Pockets"/>
    <n v="11.95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995"/>
    <d v="2013-08-06T00:00:00"/>
    <s v="Standard Class"/>
    <s v="AH-10690"/>
    <s v="Anna Häberlin"/>
    <x v="1"/>
    <s v="United States"/>
    <s v="San Francisco"/>
    <x v="1"/>
    <n v="94122"/>
    <x v="1"/>
    <s v="FUR-TA-10002774"/>
    <x v="0"/>
    <x v="3"/>
    <s v="Laminate Occasional Tables"/>
    <n v="863.12800000000004"/>
    <n v="7"/>
    <n v="0.2"/>
    <n v="-32.3673"/>
  </r>
  <r>
    <n v="8169"/>
    <x v="4046"/>
    <x v="3"/>
    <x v="44"/>
    <d v="2014-11-14T00:00:00"/>
    <s v="Standard Class"/>
    <s v="AB-10060"/>
    <s v="Adam Bellavance"/>
    <x v="2"/>
    <s v="United States"/>
    <s v="Seattle"/>
    <x v="4"/>
    <n v="98105"/>
    <x v="1"/>
    <s v="FUR-TA-10004575"/>
    <x v="0"/>
    <x v="3"/>
    <s v="Hon 5100 Series Wood Tables"/>
    <n v="2036.86"/>
    <n v="7"/>
    <n v="0"/>
    <n v="366.63479999999998"/>
  </r>
  <r>
    <n v="8170"/>
    <x v="4046"/>
    <x v="3"/>
    <x v="44"/>
    <d v="2014-11-14T00:00:00"/>
    <s v="Standard Class"/>
    <s v="AB-10060"/>
    <s v="Adam Bellavance"/>
    <x v="2"/>
    <s v="United States"/>
    <s v="Seattle"/>
    <x v="4"/>
    <n v="98105"/>
    <x v="1"/>
    <s v="FUR-CH-10003312"/>
    <x v="0"/>
    <x v="1"/>
    <s v="Hon 2090 “Pillow Soft” Series Mid Back Swivel/Tilt Chairs"/>
    <n v="449.56799999999998"/>
    <n v="2"/>
    <n v="0.2"/>
    <n v="-73.0548"/>
  </r>
  <r>
    <n v="8171"/>
    <x v="4046"/>
    <x v="3"/>
    <x v="44"/>
    <d v="2014-11-14T00:00:00"/>
    <s v="Standard Class"/>
    <s v="AB-10060"/>
    <s v="Adam Bellavance"/>
    <x v="2"/>
    <s v="United States"/>
    <s v="Seattle"/>
    <x v="4"/>
    <n v="98105"/>
    <x v="1"/>
    <s v="TEC-AC-10001465"/>
    <x v="2"/>
    <x v="11"/>
    <s v="SanDisk Cruzer 64 GB USB Flash Drive"/>
    <n v="108.96"/>
    <n v="3"/>
    <n v="0"/>
    <n v="32.688000000000002"/>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806"/>
    <d v="2013-02-04T00:00:00"/>
    <s v="Standard Class"/>
    <s v="HE-14800"/>
    <s v="Harold Engle"/>
    <x v="1"/>
    <s v="United States"/>
    <s v="Chicago"/>
    <x v="10"/>
    <n v="60623"/>
    <x v="2"/>
    <s v="OFF-PA-10003892"/>
    <x v="1"/>
    <x v="10"/>
    <s v="Xerox 1943"/>
    <n v="156.512"/>
    <n v="4"/>
    <n v="0.2"/>
    <n v="52.822800000000001"/>
  </r>
  <r>
    <n v="8177"/>
    <x v="4050"/>
    <x v="0"/>
    <x v="897"/>
    <d v="2013-09-26T00:00:00"/>
    <s v="First Class"/>
    <s v="SZ-20035"/>
    <s v="Sam Zeldin"/>
    <x v="2"/>
    <s v="United States"/>
    <s v="New York City"/>
    <x v="15"/>
    <n v="10035"/>
    <x v="3"/>
    <s v="OFF-ST-10002370"/>
    <x v="1"/>
    <x v="4"/>
    <s v="Sortfiler Multipurpose Personal File Organizer, Black"/>
    <n v="128.34"/>
    <n v="6"/>
    <n v="0"/>
    <n v="37.218600000000002"/>
  </r>
  <r>
    <n v="8178"/>
    <x v="4051"/>
    <x v="3"/>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19999999998"/>
  </r>
  <r>
    <n v="8182"/>
    <x v="4054"/>
    <x v="1"/>
    <x v="82"/>
    <d v="2012-11-25T00:00:00"/>
    <s v="Standard Class"/>
    <s v="SS-20410"/>
    <s v="Shahid Shariari"/>
    <x v="0"/>
    <s v="United States"/>
    <s v="Philadelphia"/>
    <x v="9"/>
    <n v="19120"/>
    <x v="3"/>
    <s v="TEC-PH-10002923"/>
    <x v="2"/>
    <x v="7"/>
    <s v="Logitech B530 USB Headset - headset - Full size, Binaural"/>
    <n v="110.97"/>
    <n v="5"/>
    <n v="0.4"/>
    <n v="-24.043500000000002"/>
  </r>
  <r>
    <n v="8183"/>
    <x v="4055"/>
    <x v="3"/>
    <x v="796"/>
    <d v="2014-05-23T00:00:00"/>
    <s v="Standard Class"/>
    <s v="BM-11575"/>
    <s v="Brendan Murry"/>
    <x v="1"/>
    <s v="United States"/>
    <s v="Chicago"/>
    <x v="10"/>
    <n v="60653"/>
    <x v="2"/>
    <s v="FUR-FU-10004973"/>
    <x v="0"/>
    <x v="5"/>
    <s v="Flat Face Poster Frame"/>
    <n v="22.608000000000001"/>
    <n v="3"/>
    <n v="0.6"/>
    <n v="-10.1736"/>
  </r>
  <r>
    <n v="8184"/>
    <x v="4055"/>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d v="2014-07-28T00:00:00"/>
    <s v="Standard Class"/>
    <s v="MY-17380"/>
    <s v="Maribeth Yedwab"/>
    <x v="1"/>
    <s v="United States"/>
    <s v="Chicago"/>
    <x v="10"/>
    <n v="60623"/>
    <x v="2"/>
    <s v="OFF-PA-10003641"/>
    <x v="1"/>
    <x v="10"/>
    <s v="Xerox 1909"/>
    <n v="63.311999999999998"/>
    <n v="3"/>
    <n v="0.2"/>
    <n v="20.5764"/>
  </r>
  <r>
    <n v="8186"/>
    <x v="4057"/>
    <x v="1"/>
    <x v="1023"/>
    <d v="2012-09-17T00:00:00"/>
    <s v="Second Class"/>
    <s v="AG-10900"/>
    <s v="Arthur Gainer"/>
    <x v="0"/>
    <s v="United States"/>
    <s v="Chicago"/>
    <x v="10"/>
    <n v="60623"/>
    <x v="2"/>
    <s v="OFF-EN-10002621"/>
    <x v="1"/>
    <x v="12"/>
    <s v="Staples"/>
    <n v="7.8239999999999998"/>
    <n v="1"/>
    <n v="0.2"/>
    <n v="2.9340000000000002"/>
  </r>
  <r>
    <n v="8187"/>
    <x v="4057"/>
    <x v="1"/>
    <x v="1023"/>
    <d v="2012-09-17T00:00:00"/>
    <s v="Second Class"/>
    <s v="AG-10900"/>
    <s v="Arthur Gainer"/>
    <x v="0"/>
    <s v="United States"/>
    <s v="Chicago"/>
    <x v="10"/>
    <n v="60623"/>
    <x v="2"/>
    <s v="FUR-CH-10003817"/>
    <x v="0"/>
    <x v="1"/>
    <s v="Global Value Steno Chair, Gray"/>
    <n v="170.072"/>
    <n v="4"/>
    <n v="0.3"/>
    <n v="-12.148"/>
  </r>
  <r>
    <n v="8188"/>
    <x v="4058"/>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
    <n v="7"/>
    <n v="0.7"/>
    <n v="-4.2336"/>
  </r>
  <r>
    <n v="8194"/>
    <x v="4061"/>
    <x v="1"/>
    <x v="672"/>
    <d v="2012-12-03T00:00:00"/>
    <s v="First Class"/>
    <s v="LR-16915"/>
    <s v="Lena Radford"/>
    <x v="0"/>
    <s v="United States"/>
    <s v="Durham"/>
    <x v="3"/>
    <n v="27707"/>
    <x v="0"/>
    <s v="OFF-AP-10001293"/>
    <x v="1"/>
    <x v="9"/>
    <s v="Belkin 8 Outlet Surge Protector"/>
    <n v="98.352000000000004"/>
    <n v="3"/>
    <n v="0.2"/>
    <n v="9.8352000000000004"/>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528"/>
    <d v="2014-09-10T00:00:00"/>
    <s v="Standard Class"/>
    <s v="LP-17095"/>
    <s v="Liz Preis"/>
    <x v="0"/>
    <s v="United States"/>
    <s v="Knoxville"/>
    <x v="18"/>
    <n v="37918"/>
    <x v="0"/>
    <s v="TEC-AC-10004568"/>
    <x v="2"/>
    <x v="11"/>
    <s v="Maxell LTO Ultrium - 800 GB"/>
    <n v="89.567999999999998"/>
    <n v="4"/>
    <n v="0.2"/>
    <n v="-1.1195999999999999"/>
  </r>
  <r>
    <n v="8198"/>
    <x v="4063"/>
    <x v="3"/>
    <x v="528"/>
    <d v="2014-09-10T00:00:00"/>
    <s v="Standard Class"/>
    <s v="LP-17095"/>
    <s v="Liz Preis"/>
    <x v="0"/>
    <s v="United States"/>
    <s v="Knoxville"/>
    <x v="18"/>
    <n v="37918"/>
    <x v="0"/>
    <s v="OFF-AR-10001897"/>
    <x v="1"/>
    <x v="6"/>
    <s v="Model L Table or Wall-Mount Pencil Sharpener"/>
    <n v="71.959999999999994"/>
    <n v="5"/>
    <n v="0.2"/>
    <n v="7.1959999999999997"/>
  </r>
  <r>
    <n v="8199"/>
    <x v="4063"/>
    <x v="3"/>
    <x v="528"/>
    <d v="2014-09-10T00:00:00"/>
    <s v="Standard Class"/>
    <s v="LP-17095"/>
    <s v="Liz Preis"/>
    <x v="0"/>
    <s v="United States"/>
    <s v="Knoxville"/>
    <x v="18"/>
    <n v="37918"/>
    <x v="0"/>
    <s v="OFF-PA-10001800"/>
    <x v="1"/>
    <x v="10"/>
    <s v="Xerox 220"/>
    <n v="15.552"/>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4"/>
  </r>
  <r>
    <n v="8209"/>
    <x v="4067"/>
    <x v="1"/>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210"/>
    <d v="2014-09-13T00:00:00"/>
    <s v="Standard Class"/>
    <s v="DM-12955"/>
    <s v="Dario Medina"/>
    <x v="1"/>
    <s v="United States"/>
    <s v="Nashville"/>
    <x v="18"/>
    <n v="37211"/>
    <x v="0"/>
    <s v="OFF-AP-10001271"/>
    <x v="1"/>
    <x v="9"/>
    <s v="Eureka The Boss Cordless Rechargeable Stick Vac"/>
    <n v="81.567999999999998"/>
    <n v="2"/>
    <n v="0.2"/>
    <n v="7.1372"/>
  </r>
  <r>
    <n v="8212"/>
    <x v="4069"/>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10-02T00:00:00"/>
    <s v="Standard Class"/>
    <s v="ML-17395"/>
    <s v="Marina Lichtenstein"/>
    <x v="1"/>
    <s v="United States"/>
    <s v="Murfreesboro"/>
    <x v="18"/>
    <n v="37130"/>
    <x v="0"/>
    <s v="OFF-PA-10004665"/>
    <x v="1"/>
    <x v="10"/>
    <s v="Advantus Motivational Note Cards"/>
    <n v="10.48"/>
    <n v="1"/>
    <n v="0.2"/>
    <n v="3.7989999999999999"/>
  </r>
  <r>
    <n v="8216"/>
    <x v="4070"/>
    <x v="1"/>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10-07T00:00:00"/>
    <s v="Standard Class"/>
    <s v="RD-19930"/>
    <s v="Russell D'Ascenzo"/>
    <x v="0"/>
    <s v="United States"/>
    <s v="Dallas"/>
    <x v="5"/>
    <n v="75217"/>
    <x v="2"/>
    <s v="OFF-FA-10002676"/>
    <x v="1"/>
    <x v="13"/>
    <s v="Colored Push Pins"/>
    <n v="4.3440000000000003"/>
    <n v="3"/>
    <n v="0.2"/>
    <n v="0.86880000000000002"/>
  </r>
  <r>
    <n v="8219"/>
    <x v="4071"/>
    <x v="2"/>
    <x v="462"/>
    <d v="2011-10-07T00:00:00"/>
    <s v="Standard Class"/>
    <s v="RD-19930"/>
    <s v="Russell D'Ascenzo"/>
    <x v="0"/>
    <s v="United States"/>
    <s v="Dallas"/>
    <x v="5"/>
    <n v="75217"/>
    <x v="2"/>
    <s v="FUR-FU-10000758"/>
    <x v="0"/>
    <x v="5"/>
    <s v="DAX Natural Wood-Tone Poster Frame"/>
    <n v="31.776"/>
    <n v="3"/>
    <n v="0.6"/>
    <n v="-19.0656"/>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10-07T00:00:00"/>
    <s v="Standard Class"/>
    <s v="RD-19930"/>
    <s v="Russell D'Ascenzo"/>
    <x v="0"/>
    <s v="United States"/>
    <s v="Dallas"/>
    <x v="5"/>
    <n v="75217"/>
    <x v="2"/>
    <s v="OFF-BI-10002609"/>
    <x v="1"/>
    <x v="8"/>
    <s v="Avery Hidden Tab Dividers for Binding Systems"/>
    <n v="1.788"/>
    <n v="3"/>
    <n v="0.8"/>
    <n v="-3.0396000000000001"/>
  </r>
  <r>
    <n v="8222"/>
    <x v="4071"/>
    <x v="2"/>
    <x v="462"/>
    <d v="2011-10-07T00:00:00"/>
    <s v="Standard Class"/>
    <s v="RD-19930"/>
    <s v="Russell D'Ascenzo"/>
    <x v="0"/>
    <s v="United States"/>
    <s v="Dallas"/>
    <x v="5"/>
    <n v="75217"/>
    <x v="2"/>
    <s v="OFF-FA-10000254"/>
    <x v="1"/>
    <x v="13"/>
    <s v="Sterling Rubber Bands by Alliance"/>
    <n v="15.071999999999999"/>
    <n v="4"/>
    <n v="0.2"/>
    <n v="-3.7679999999999998"/>
  </r>
  <r>
    <n v="8223"/>
    <x v="4072"/>
    <x v="2"/>
    <x v="1087"/>
    <d v="2011-02-25T00:00:00"/>
    <s v="Standard Class"/>
    <s v="AB-10015"/>
    <s v="Aaron Bergman"/>
    <x v="0"/>
    <s v="United States"/>
    <s v="Arlington"/>
    <x v="5"/>
    <n v="76017"/>
    <x v="2"/>
    <s v="OFF-ST-10000321"/>
    <x v="1"/>
    <x v="4"/>
    <s v="Akro Stacking Bins"/>
    <n v="12.624000000000001"/>
    <n v="2"/>
    <n v="0.2"/>
    <n v="-2.5247999999999999"/>
  </r>
  <r>
    <n v="8224"/>
    <x v="4073"/>
    <x v="0"/>
    <x v="1"/>
    <d v="2013-06-17T00:00:00"/>
    <s v="Standard Class"/>
    <s v="EA-14035"/>
    <s v="Erin Ashbrook"/>
    <x v="1"/>
    <s v="United States"/>
    <s v="Pasadena"/>
    <x v="1"/>
    <n v="91104"/>
    <x v="1"/>
    <s v="OFF-PA-10000241"/>
    <x v="1"/>
    <x v="10"/>
    <s v="IBM Multi-Purpose Copy Paper, 8 1/2 x 11&quot;, Case"/>
    <n v="185.88"/>
    <n v="6"/>
    <n v="0"/>
    <n v="83.646000000000001"/>
  </r>
  <r>
    <n v="8225"/>
    <x v="4073"/>
    <x v="0"/>
    <x v="1"/>
    <d v="2013-06-17T00:00:00"/>
    <s v="Standard Class"/>
    <s v="EA-14035"/>
    <s v="Erin Ashbrook"/>
    <x v="1"/>
    <s v="United States"/>
    <s v="Pasadena"/>
    <x v="1"/>
    <n v="91104"/>
    <x v="1"/>
    <s v="OFF-PA-10004782"/>
    <x v="1"/>
    <x v="10"/>
    <s v="Xerox 228"/>
    <n v="12.96"/>
    <n v="2"/>
    <n v="0"/>
    <n v="6.2207999999999997"/>
  </r>
  <r>
    <n v="8226"/>
    <x v="4074"/>
    <x v="3"/>
    <x v="752"/>
    <d v="2014-11-05T00:00:00"/>
    <s v="Second Class"/>
    <s v="SF-20065"/>
    <s v="Sandra Flanagan"/>
    <x v="0"/>
    <s v="United States"/>
    <s v="Everett"/>
    <x v="31"/>
    <n v="2149"/>
    <x v="3"/>
    <s v="OFF-PA-10004243"/>
    <x v="1"/>
    <x v="10"/>
    <s v="Xerox 1939"/>
    <n v="189.7"/>
    <n v="10"/>
    <n v="0"/>
    <n v="91.055999999999997"/>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399999999998"/>
  </r>
  <r>
    <n v="8231"/>
    <x v="4076"/>
    <x v="0"/>
    <x v="1186"/>
    <d v="2013-07-03T00:00:00"/>
    <s v="Second Class"/>
    <s v="PF-19165"/>
    <s v="Philip Fox"/>
    <x v="0"/>
    <s v="United States"/>
    <s v="Sandy Springs"/>
    <x v="32"/>
    <n v="30328"/>
    <x v="0"/>
    <s v="OFF-AR-10004344"/>
    <x v="1"/>
    <x v="6"/>
    <s v="Bulldog Vacuum Base Pencil Sharpener"/>
    <n v="35.97"/>
    <n v="3"/>
    <n v="0"/>
    <n v="9.7119"/>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999"/>
  </r>
  <r>
    <n v="8235"/>
    <x v="4078"/>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04"/>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d v="2014-10-21T00:00:00"/>
    <s v="Same Day"/>
    <s v="PT-19090"/>
    <s v="Pete Takahito"/>
    <x v="0"/>
    <s v="United States"/>
    <s v="Jacksonville"/>
    <x v="2"/>
    <n v="32216"/>
    <x v="0"/>
    <s v="OFF-AR-10003251"/>
    <x v="1"/>
    <x v="6"/>
    <s v="Prang Drawing Pencil Set"/>
    <n v="4.4480000000000004"/>
    <n v="2"/>
    <n v="0.2"/>
    <n v="1.1120000000000001"/>
  </r>
  <r>
    <n v="8241"/>
    <x v="4079"/>
    <x v="3"/>
    <x v="179"/>
    <d v="2014-10-21T00:00:00"/>
    <s v="Same Day"/>
    <s v="PT-19090"/>
    <s v="Pete Takahito"/>
    <x v="0"/>
    <s v="United States"/>
    <s v="Jacksonville"/>
    <x v="2"/>
    <n v="32216"/>
    <x v="0"/>
    <s v="FUR-FU-10000175"/>
    <x v="0"/>
    <x v="5"/>
    <s v="DAX Wood Document Frame."/>
    <n v="43.936"/>
    <n v="4"/>
    <n v="0.2"/>
    <n v="6.0411999999999999"/>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
  </r>
  <r>
    <n v="8244"/>
    <x v="4081"/>
    <x v="2"/>
    <x v="1132"/>
    <d v="2011-08-16T00:00:00"/>
    <s v="Standard Class"/>
    <s v="BW-11200"/>
    <s v="Ben Wallace"/>
    <x v="0"/>
    <s v="United States"/>
    <s v="San Francisco"/>
    <x v="1"/>
    <n v="94122"/>
    <x v="1"/>
    <s v="TEC-PH-10003691"/>
    <x v="2"/>
    <x v="7"/>
    <s v="BlackBerry Q10"/>
    <n v="806.33600000000001"/>
    <n v="8"/>
    <n v="0.2"/>
    <n v="50.396000000000001"/>
  </r>
  <r>
    <n v="8245"/>
    <x v="4081"/>
    <x v="2"/>
    <x v="1132"/>
    <d v="2011-08-16T00:00:00"/>
    <s v="Standard Class"/>
    <s v="BW-11200"/>
    <s v="Ben Wallace"/>
    <x v="0"/>
    <s v="United States"/>
    <s v="San Francisco"/>
    <x v="1"/>
    <n v="94122"/>
    <x v="1"/>
    <s v="FUR-FU-10002878"/>
    <x v="0"/>
    <x v="5"/>
    <s v="Seth Thomas 14&quot; Day/Date Wall Clock"/>
    <n v="85.44"/>
    <n v="3"/>
    <n v="0"/>
    <n v="31.6128"/>
  </r>
  <r>
    <n v="8246"/>
    <x v="4082"/>
    <x v="2"/>
    <x v="710"/>
    <d v="2011-08-23T00:00:00"/>
    <s v="Standard Class"/>
    <s v="BS-11365"/>
    <s v="Bill Shonely"/>
    <x v="1"/>
    <s v="United States"/>
    <s v="Columbus"/>
    <x v="32"/>
    <n v="31907"/>
    <x v="0"/>
    <s v="OFF-ST-10000991"/>
    <x v="1"/>
    <x v="4"/>
    <s v="Space Solutions HD Industrial Steel Shelving."/>
    <n v="344.91"/>
    <n v="3"/>
    <n v="0"/>
    <n v="10.347300000000001"/>
  </r>
  <r>
    <n v="8247"/>
    <x v="4083"/>
    <x v="1"/>
    <x v="1187"/>
    <d v="2012-05-10T00:00:00"/>
    <s v="Same Day"/>
    <s v="DP-13390"/>
    <s v="Dennis Pardue"/>
    <x v="2"/>
    <s v="United States"/>
    <s v="Aurora"/>
    <x v="10"/>
    <n v="60505"/>
    <x v="2"/>
    <s v="OFF-AP-10002439"/>
    <x v="1"/>
    <x v="9"/>
    <s v="Tripp Lite Isotel 8 Ultra 8 Outlet Metal Surge"/>
    <n v="70.97"/>
    <n v="5"/>
    <n v="0.8"/>
    <n v="-191.619"/>
  </r>
  <r>
    <n v="8248"/>
    <x v="4083"/>
    <x v="1"/>
    <x v="1187"/>
    <d v="2012-05-10T00:00:00"/>
    <s v="Same Day"/>
    <s v="DP-13390"/>
    <s v="Dennis Pardue"/>
    <x v="2"/>
    <s v="United States"/>
    <s v="Aurora"/>
    <x v="10"/>
    <n v="60505"/>
    <x v="2"/>
    <s v="OFF-AR-10004602"/>
    <x v="1"/>
    <x v="6"/>
    <s v="Boston KS Multi-Size Manual Pencil Sharpener"/>
    <n v="36.783999999999999"/>
    <n v="2"/>
    <n v="0.2"/>
    <n v="3.6783999999999999"/>
  </r>
  <r>
    <n v="8249"/>
    <x v="4084"/>
    <x v="0"/>
    <x v="1120"/>
    <d v="2013-05-14T00:00:00"/>
    <s v="Second Class"/>
    <s v="CS-12400"/>
    <s v="Christopher Schild"/>
    <x v="2"/>
    <s v="United States"/>
    <s v="Philadelphia"/>
    <x v="9"/>
    <n v="19134"/>
    <x v="3"/>
    <s v="TEC-PH-10001795"/>
    <x v="2"/>
    <x v="7"/>
    <s v="ClearOne CHATAttach 160 - speaker phone"/>
    <n v="743.98800000000006"/>
    <n v="2"/>
    <n v="0.4"/>
    <n v="-123.998"/>
  </r>
  <r>
    <n v="8250"/>
    <x v="4085"/>
    <x v="1"/>
    <x v="616"/>
    <d v="2012-03-09T00:00:00"/>
    <s v="Second Class"/>
    <s v="MS-17365"/>
    <s v="Maribeth Schnelling"/>
    <x v="0"/>
    <s v="United States"/>
    <s v="Chicago"/>
    <x v="10"/>
    <n v="60653"/>
    <x v="2"/>
    <s v="OFF-BI-10002854"/>
    <x v="1"/>
    <x v="8"/>
    <s v="Performers Binder/Pad Holder, Black"/>
    <n v="11.212"/>
    <n v="2"/>
    <n v="0.8"/>
    <n v="-16.818000000000001"/>
  </r>
  <r>
    <n v="8251"/>
    <x v="4085"/>
    <x v="1"/>
    <x v="616"/>
    <d v="2012-03-09T00:00:00"/>
    <s v="Second Class"/>
    <s v="MS-17365"/>
    <s v="Maribeth Schnelling"/>
    <x v="0"/>
    <s v="United States"/>
    <s v="Chicago"/>
    <x v="10"/>
    <n v="60653"/>
    <x v="2"/>
    <s v="FUR-FU-10000023"/>
    <x v="0"/>
    <x v="5"/>
    <s v="Eldon Wave Desk Accessories"/>
    <n v="4.7119999999999997"/>
    <n v="2"/>
    <n v="0.6"/>
    <n v="-1.8848"/>
  </r>
  <r>
    <n v="8252"/>
    <x v="4085"/>
    <x v="1"/>
    <x v="616"/>
    <d v="2012-03-09T00:00:00"/>
    <s v="Second Class"/>
    <s v="MS-17365"/>
    <s v="Maribeth Schnelling"/>
    <x v="0"/>
    <s v="United States"/>
    <s v="Chicago"/>
    <x v="10"/>
    <n v="60653"/>
    <x v="2"/>
    <s v="OFF-AP-10000828"/>
    <x v="1"/>
    <x v="9"/>
    <s v="Avanti 4.4 Cu. Ft. Refrigerator"/>
    <n v="180.98"/>
    <n v="5"/>
    <n v="0.8"/>
    <n v="-470.548"/>
  </r>
  <r>
    <n v="8253"/>
    <x v="4085"/>
    <x v="1"/>
    <x v="616"/>
    <d v="2012-03-09T00:00:00"/>
    <s v="Second Class"/>
    <s v="MS-17365"/>
    <s v="Maribeth Schnelling"/>
    <x v="0"/>
    <s v="United States"/>
    <s v="Chicago"/>
    <x v="10"/>
    <n v="60653"/>
    <x v="2"/>
    <s v="OFF-ST-10000777"/>
    <x v="1"/>
    <x v="4"/>
    <s v="Companion Letter/Legal File, Black"/>
    <n v="60.415999999999997"/>
    <n v="2"/>
    <n v="0.2"/>
    <n v="6.0415999999999999"/>
  </r>
  <r>
    <n v="8254"/>
    <x v="4086"/>
    <x v="3"/>
    <x v="801"/>
    <d v="2014-08-20T00:00:00"/>
    <s v="Standard Class"/>
    <s v="DK-12895"/>
    <s v="Dana Kaydos"/>
    <x v="0"/>
    <s v="United States"/>
    <s v="Seattle"/>
    <x v="4"/>
    <n v="98103"/>
    <x v="1"/>
    <s v="TEC-CO-10000971"/>
    <x v="2"/>
    <x v="16"/>
    <s v="Hewlett Packard 310 Color Digital Copier"/>
    <n v="299.99"/>
    <n v="1"/>
    <n v="0"/>
    <n v="89.997"/>
  </r>
  <r>
    <n v="8255"/>
    <x v="4086"/>
    <x v="3"/>
    <x v="801"/>
    <d v="2014-08-20T00:00:00"/>
    <s v="Standard Class"/>
    <s v="DK-12895"/>
    <s v="Dana Kaydos"/>
    <x v="0"/>
    <s v="United States"/>
    <s v="Seattle"/>
    <x v="4"/>
    <n v="98103"/>
    <x v="1"/>
    <s v="OFF-PA-10003134"/>
    <x v="1"/>
    <x v="10"/>
    <s v="Xerox 1937"/>
    <n v="192.16"/>
    <n v="4"/>
    <n v="0"/>
    <n v="92.236800000000002"/>
  </r>
  <r>
    <n v="8256"/>
    <x v="4086"/>
    <x v="3"/>
    <x v="801"/>
    <d v="2014-08-20T00:00:00"/>
    <s v="Standard Class"/>
    <s v="DK-12895"/>
    <s v="Dana Kaydos"/>
    <x v="0"/>
    <s v="United States"/>
    <s v="Seattle"/>
    <x v="4"/>
    <n v="98103"/>
    <x v="1"/>
    <s v="TEC-PH-10002538"/>
    <x v="2"/>
    <x v="7"/>
    <s v="Grandstream GXP1160 VoIP phone"/>
    <n v="242.624"/>
    <n v="8"/>
    <n v="0.2"/>
    <n v="27.295200000000001"/>
  </r>
  <r>
    <n v="8257"/>
    <x v="4086"/>
    <x v="3"/>
    <x v="801"/>
    <d v="2014-08-20T00:00:00"/>
    <s v="Standard Class"/>
    <s v="DK-12895"/>
    <s v="Dana Kaydos"/>
    <x v="0"/>
    <s v="United States"/>
    <s v="Seattle"/>
    <x v="4"/>
    <n v="98103"/>
    <x v="1"/>
    <s v="OFF-ST-10001228"/>
    <x v="1"/>
    <x v="4"/>
    <s v="Personal File Boxes with Fold-Down Carry Handle"/>
    <n v="46.74"/>
    <n v="3"/>
    <n v="0"/>
    <n v="11.685"/>
  </r>
  <r>
    <n v="8258"/>
    <x v="4086"/>
    <x v="3"/>
    <x v="801"/>
    <d v="2014-08-20T00:00:00"/>
    <s v="Standard Class"/>
    <s v="DK-12895"/>
    <s v="Dana Kaydos"/>
    <x v="0"/>
    <s v="United States"/>
    <s v="Seattle"/>
    <x v="4"/>
    <n v="98103"/>
    <x v="1"/>
    <s v="TEC-AC-10000397"/>
    <x v="2"/>
    <x v="11"/>
    <s v="Perixx PERIBOARD-512B, Ergonomic Split Keyboard"/>
    <n v="174.95"/>
    <n v="5"/>
    <n v="0"/>
    <n v="12.246499999999999"/>
  </r>
  <r>
    <n v="8259"/>
    <x v="4086"/>
    <x v="3"/>
    <x v="801"/>
    <d v="2014-08-20T00:00:00"/>
    <s v="Standard Class"/>
    <s v="DK-12895"/>
    <s v="Dana Kaydos"/>
    <x v="0"/>
    <s v="United States"/>
    <s v="Seattle"/>
    <x v="4"/>
    <n v="98103"/>
    <x v="1"/>
    <s v="OFF-BI-10004308"/>
    <x v="1"/>
    <x v="8"/>
    <s v="Avery Legal 4-Ring Binder"/>
    <n v="100.70399999999999"/>
    <n v="6"/>
    <n v="0.2"/>
    <n v="37.764000000000003"/>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d v="2013-06-27T00:00:00"/>
    <s v="Same Day"/>
    <s v="SN-20560"/>
    <s v="Skye Norling"/>
    <x v="2"/>
    <s v="United States"/>
    <s v="Roseville"/>
    <x v="12"/>
    <n v="48066"/>
    <x v="2"/>
    <s v="OFF-BI-10000773"/>
    <x v="1"/>
    <x v="8"/>
    <s v="Insertable Tab Post Binder Dividers"/>
    <n v="8.02"/>
    <n v="1"/>
    <n v="0"/>
    <n v="3.7694000000000001"/>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1"/>
    <n v="4"/>
    <n v="0.7"/>
    <n v="-10.0372"/>
  </r>
  <r>
    <n v="8265"/>
    <x v="4090"/>
    <x v="2"/>
    <x v="125"/>
    <d v="2012-01-04T00:00:00"/>
    <s v="Standard Class"/>
    <s v="AJ-10960"/>
    <s v="Astrea Jones"/>
    <x v="0"/>
    <s v="United States"/>
    <s v="New York City"/>
    <x v="15"/>
    <n v="10035"/>
    <x v="3"/>
    <s v="OFF-AP-10004136"/>
    <x v="1"/>
    <x v="9"/>
    <s v="Kensington 6 Outlet SmartSocket Surge Protector"/>
    <n v="122.94"/>
    <n v="3"/>
    <n v="0"/>
    <n v="30.734999999999999"/>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7999999999999"/>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
    <n v="4"/>
    <n v="0.2"/>
    <n v="2.7719999999999998"/>
  </r>
  <r>
    <n v="8270"/>
    <x v="4092"/>
    <x v="3"/>
    <x v="289"/>
    <d v="2014-02-07T00:00:00"/>
    <s v="Standard Class"/>
    <s v="LP-17095"/>
    <s v="Liz Preis"/>
    <x v="0"/>
    <s v="United States"/>
    <s v="Aurora"/>
    <x v="10"/>
    <n v="60505"/>
    <x v="2"/>
    <s v="TEC-PH-10002584"/>
    <x v="2"/>
    <x v="7"/>
    <s v="Samsung Galaxy S4"/>
    <n v="2003.1679999999999"/>
    <n v="4"/>
    <n v="0.2"/>
    <n v="250.39599999999999"/>
  </r>
  <r>
    <n v="8271"/>
    <x v="4092"/>
    <x v="3"/>
    <x v="289"/>
    <d v="2014-02-07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385"/>
    <d v="2012-06-15T00:00:00"/>
    <s v="Second Class"/>
    <s v="FC-14245"/>
    <s v="Frank Carlisle"/>
    <x v="2"/>
    <s v="United States"/>
    <s v="Springfield"/>
    <x v="24"/>
    <n v="45503"/>
    <x v="3"/>
    <s v="OFF-AR-10000634"/>
    <x v="1"/>
    <x v="6"/>
    <s v="Newell 320"/>
    <n v="3.4239999999999999"/>
    <n v="1"/>
    <n v="0.2"/>
    <n v="0.29959999999999998"/>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9"/>
  </r>
  <r>
    <n v="8278"/>
    <x v="4098"/>
    <x v="0"/>
    <x v="823"/>
    <d v="2013-02-25T00:00:00"/>
    <s v="Standard Class"/>
    <s v="LC-16960"/>
    <s v="Lindsay Castell"/>
    <x v="2"/>
    <s v="United States"/>
    <s v="Tampa"/>
    <x v="2"/>
    <n v="33614"/>
    <x v="0"/>
    <s v="OFF-BI-10002026"/>
    <x v="1"/>
    <x v="8"/>
    <s v="Avery Arch Ring Binders"/>
    <n v="34.86"/>
    <n v="2"/>
    <n v="0.7"/>
    <n v="-26.725999999999999"/>
  </r>
  <r>
    <n v="8279"/>
    <x v="4098"/>
    <x v="0"/>
    <x v="823"/>
    <d v="2013-02-25T00:00:00"/>
    <s v="Standard Class"/>
    <s v="LC-16960"/>
    <s v="Lindsay Castell"/>
    <x v="2"/>
    <s v="United States"/>
    <s v="Tampa"/>
    <x v="2"/>
    <n v="33614"/>
    <x v="0"/>
    <s v="OFF-ST-10001496"/>
    <x v="1"/>
    <x v="4"/>
    <s v="Standard Rollaway File with Lock"/>
    <n v="432.45600000000002"/>
    <n v="3"/>
    <n v="0.2"/>
    <n v="32.434199999999997"/>
  </r>
  <r>
    <n v="8280"/>
    <x v="4099"/>
    <x v="3"/>
    <x v="300"/>
    <d v="2014-04-27T00:00:00"/>
    <s v="Standard Class"/>
    <s v="BD-11725"/>
    <s v="Bruce Degenhardt"/>
    <x v="0"/>
    <s v="United States"/>
    <s v="Columbus"/>
    <x v="32"/>
    <n v="31907"/>
    <x v="0"/>
    <s v="OFF-ST-10003716"/>
    <x v="1"/>
    <x v="4"/>
    <s v="Tennsco Double-Tier Lockers"/>
    <n v="675.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5"/>
  </r>
  <r>
    <n v="8283"/>
    <x v="4101"/>
    <x v="1"/>
    <x v="379"/>
    <d v="2012-12-26T00:00:00"/>
    <s v="Second Class"/>
    <s v="SZ-20035"/>
    <s v="Sam Zeldin"/>
    <x v="2"/>
    <s v="United States"/>
    <s v="Saint Charles"/>
    <x v="10"/>
    <n v="60174"/>
    <x v="2"/>
    <s v="TEC-MA-10004241"/>
    <x v="2"/>
    <x v="15"/>
    <s v="Star Micronics TSP800 TSP847IIU Receipt Printer"/>
    <n v="600.53"/>
    <n v="2"/>
    <n v="0.3"/>
    <n v="137.26400000000001"/>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379"/>
    <d v="2012-12-26T00:00:00"/>
    <s v="Second Class"/>
    <s v="SZ-20035"/>
    <s v="Sam Zeldin"/>
    <x v="2"/>
    <s v="United States"/>
    <s v="Saint Charles"/>
    <x v="10"/>
    <n v="60174"/>
    <x v="2"/>
    <s v="TEC-AC-10003198"/>
    <x v="2"/>
    <x v="11"/>
    <s v="Enermax Acrylux Wireless Keyboard"/>
    <n v="637.44000000000005"/>
    <n v="8"/>
    <n v="0.2"/>
    <n v="135.45599999999999"/>
  </r>
  <r>
    <n v="8286"/>
    <x v="4101"/>
    <x v="1"/>
    <x v="379"/>
    <d v="2012-12-26T00:00:00"/>
    <s v="Second Class"/>
    <s v="SZ-20035"/>
    <s v="Sam Zeldin"/>
    <x v="2"/>
    <s v="United States"/>
    <s v="Saint Charles"/>
    <x v="10"/>
    <n v="60174"/>
    <x v="2"/>
    <s v="FUR-FU-10003039"/>
    <x v="0"/>
    <x v="5"/>
    <s v="Howard Miller 11-1/2&quot; Diameter Grantwood Wall Clock"/>
    <n v="51.756"/>
    <n v="3"/>
    <n v="0.6"/>
    <n v="-33.641399999999997"/>
  </r>
  <r>
    <n v="8287"/>
    <x v="4102"/>
    <x v="2"/>
    <x v="1132"/>
    <d v="2011-08-16T00:00:00"/>
    <s v="Standard Class"/>
    <s v="DH-13675"/>
    <s v="Duane Huffman"/>
    <x v="2"/>
    <s v="United States"/>
    <s v="Miami"/>
    <x v="2"/>
    <n v="33180"/>
    <x v="0"/>
    <s v="OFF-PA-10000295"/>
    <x v="1"/>
    <x v="10"/>
    <s v="Xerox 229"/>
    <n v="31.103999999999999"/>
    <n v="6"/>
    <n v="0.2"/>
    <n v="10.8864"/>
  </r>
  <r>
    <n v="8288"/>
    <x v="4102"/>
    <x v="2"/>
    <x v="1132"/>
    <d v="2011-08-16T00:00:00"/>
    <s v="Standard Class"/>
    <s v="DH-13675"/>
    <s v="Duane Huffman"/>
    <x v="2"/>
    <s v="United States"/>
    <s v="Miami"/>
    <x v="2"/>
    <n v="33180"/>
    <x v="0"/>
    <s v="OFF-AR-10004344"/>
    <x v="1"/>
    <x v="6"/>
    <s v="Bulldog Vacuum Base Pencil Sharpener"/>
    <n v="47.96"/>
    <n v="5"/>
    <n v="0.2"/>
    <n v="4.1965000000000003"/>
  </r>
  <r>
    <n v="8289"/>
    <x v="4102"/>
    <x v="2"/>
    <x v="1132"/>
    <d v="2011-08-16T00:00:00"/>
    <s v="Standard Class"/>
    <s v="DH-13675"/>
    <s v="Duane Huffman"/>
    <x v="2"/>
    <s v="United States"/>
    <s v="Miami"/>
    <x v="2"/>
    <n v="33180"/>
    <x v="0"/>
    <s v="TEC-AC-10002473"/>
    <x v="2"/>
    <x v="11"/>
    <s v="Maxell 4.7GB DVD-R"/>
    <n v="158.928"/>
    <n v="7"/>
    <n v="0.2"/>
    <n v="41.718600000000002"/>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1"/>
    <n v="3"/>
    <n v="0.7"/>
    <n v="-7.5768000000000004"/>
  </r>
  <r>
    <n v="8294"/>
    <x v="4104"/>
    <x v="3"/>
    <x v="132"/>
    <d v="2014-11-08T00:00:00"/>
    <s v="Standard Class"/>
    <s v="JO-15145"/>
    <s v="Jack O'Briant"/>
    <x v="1"/>
    <s v="United States"/>
    <s v="Seattle"/>
    <x v="4"/>
    <n v="98103"/>
    <x v="1"/>
    <s v="OFF-BI-10002393"/>
    <x v="1"/>
    <x v="8"/>
    <s v="Binder Posts"/>
    <n v="18.367999999999999"/>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
  </r>
  <r>
    <n v="8298"/>
    <x v="4107"/>
    <x v="1"/>
    <x v="761"/>
    <d v="2012-07-11T00:00:00"/>
    <s v="Standard Class"/>
    <s v="RS-19765"/>
    <s v="Roland Schwarz"/>
    <x v="1"/>
    <s v="United States"/>
    <s v="Charlotte"/>
    <x v="3"/>
    <n v="28205"/>
    <x v="0"/>
    <s v="FUR-FU-10003829"/>
    <x v="0"/>
    <x v="5"/>
    <s v="Stackable Trays"/>
    <n v="4.9279999999999999"/>
    <n v="2"/>
    <n v="0.2"/>
    <n v="0.73919999999999997"/>
  </r>
  <r>
    <n v="8299"/>
    <x v="4107"/>
    <x v="1"/>
    <x v="761"/>
    <d v="2012-07-11T00:00:00"/>
    <s v="Standard Class"/>
    <s v="RS-19765"/>
    <s v="Roland Schwarz"/>
    <x v="1"/>
    <s v="United States"/>
    <s v="Charlotte"/>
    <x v="3"/>
    <n v="28205"/>
    <x v="0"/>
    <s v="OFF-LA-10003223"/>
    <x v="1"/>
    <x v="2"/>
    <s v="Avery 508"/>
    <n v="11.784000000000001"/>
    <n v="3"/>
    <n v="0.2"/>
    <n v="4.2717000000000001"/>
  </r>
  <r>
    <n v="8300"/>
    <x v="4108"/>
    <x v="2"/>
    <x v="518"/>
    <d v="2011-03-15T00:00:00"/>
    <s v="Standard Class"/>
    <s v="RB-19435"/>
    <s v="Richard Bierner"/>
    <x v="0"/>
    <s v="United States"/>
    <s v="Roseville"/>
    <x v="1"/>
    <n v="95661"/>
    <x v="1"/>
    <s v="OFF-AR-10001770"/>
    <x v="1"/>
    <x v="6"/>
    <s v="Economy #2 Pencils"/>
    <n v="7.98"/>
    <n v="3"/>
    <n v="0"/>
    <n v="2.0748000000000002"/>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656"/>
    <d v="2011-11-02T00:00:00"/>
    <s v="Second Class"/>
    <s v="NL-18310"/>
    <s v="Nancy Lomonaco"/>
    <x v="2"/>
    <s v="United States"/>
    <s v="San Francisco"/>
    <x v="1"/>
    <n v="94110"/>
    <x v="1"/>
    <s v="TEC-PH-10003092"/>
    <x v="2"/>
    <x v="7"/>
    <s v="Motorola L804"/>
    <n v="73.584000000000003"/>
    <n v="2"/>
    <n v="0.2"/>
    <n v="8.2782"/>
  </r>
  <r>
    <n v="8305"/>
    <x v="4112"/>
    <x v="3"/>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1190"/>
    <d v="2013-08-17T00:00:00"/>
    <s v="Standard Class"/>
    <s v="MT-18070"/>
    <s v="Michelle Tran"/>
    <x v="2"/>
    <s v="United States"/>
    <s v="Tulsa"/>
    <x v="26"/>
    <n v="74133"/>
    <x v="2"/>
    <s v="OFF-PA-10001870"/>
    <x v="1"/>
    <x v="10"/>
    <s v="Xerox 202"/>
    <n v="32.4"/>
    <n v="5"/>
    <n v="0"/>
    <n v="15.552"/>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
    <n v="7"/>
    <n v="0"/>
    <n v="764.3818"/>
  </r>
  <r>
    <n v="8314"/>
    <x v="4117"/>
    <x v="2"/>
    <x v="136"/>
    <d v="2011-07-16T00:00:00"/>
    <s v="Standard Class"/>
    <s v="PV-18985"/>
    <s v="Paul Van Hugh"/>
    <x v="2"/>
    <s v="United States"/>
    <s v="League City"/>
    <x v="5"/>
    <n v="77573"/>
    <x v="2"/>
    <s v="FUR-CH-10002126"/>
    <x v="0"/>
    <x v="1"/>
    <s v="Hon Deluxe Fabric Upholstered Stacking Chairs"/>
    <n v="512.35799999999995"/>
    <n v="3"/>
    <n v="0.3"/>
    <n v="-14.6388"/>
  </r>
  <r>
    <n v="8315"/>
    <x v="4117"/>
    <x v="2"/>
    <x v="136"/>
    <d v="2011-07-16T00:00:00"/>
    <s v="Standard Class"/>
    <s v="PV-18985"/>
    <s v="Paul Van Hugh"/>
    <x v="2"/>
    <s v="United States"/>
    <s v="League City"/>
    <x v="5"/>
    <n v="77573"/>
    <x v="2"/>
    <s v="OFF-FA-10001561"/>
    <x v="1"/>
    <x v="13"/>
    <s v="Stockwell Push Pins"/>
    <n v="3.488"/>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99"/>
  </r>
  <r>
    <n v="8317"/>
    <x v="4117"/>
    <x v="2"/>
    <x v="136"/>
    <d v="2011-07-16T00:00:00"/>
    <s v="Standard Class"/>
    <s v="PV-18985"/>
    <s v="Paul Van Hugh"/>
    <x v="2"/>
    <s v="United States"/>
    <s v="League City"/>
    <x v="5"/>
    <n v="77573"/>
    <x v="2"/>
    <s v="OFF-PA-10001804"/>
    <x v="1"/>
    <x v="10"/>
    <s v="Xerox 195"/>
    <n v="16.032"/>
    <n v="3"/>
    <n v="0.2"/>
    <n v="5.6112000000000002"/>
  </r>
  <r>
    <n v="8318"/>
    <x v="4118"/>
    <x v="3"/>
    <x v="645"/>
    <d v="2014-04-17T00:00:00"/>
    <s v="Standard Class"/>
    <s v="HM-14980"/>
    <s v="Henry MacAllister"/>
    <x v="0"/>
    <s v="United States"/>
    <s v="Burlington"/>
    <x v="3"/>
    <n v="27217"/>
    <x v="0"/>
    <s v="OFF-AR-10000422"/>
    <x v="1"/>
    <x v="6"/>
    <s v="Pencil and Crayon Sharpener"/>
    <n v="1.752"/>
    <n v="1"/>
    <n v="0.2"/>
    <n v="0.15329999999999999"/>
  </r>
  <r>
    <n v="8319"/>
    <x v="4118"/>
    <x v="3"/>
    <x v="645"/>
    <d v="2014-04-17T00:00:00"/>
    <s v="Standard Class"/>
    <s v="HM-14980"/>
    <s v="Henry MacAllister"/>
    <x v="0"/>
    <s v="United States"/>
    <s v="Burlington"/>
    <x v="3"/>
    <n v="27217"/>
    <x v="0"/>
    <s v="OFF-AR-10000127"/>
    <x v="1"/>
    <x v="6"/>
    <s v="Newell 321"/>
    <n v="20.992000000000001"/>
    <n v="8"/>
    <n v="0.2"/>
    <n v="2.3616000000000001"/>
  </r>
  <r>
    <n v="8320"/>
    <x v="4119"/>
    <x v="3"/>
    <x v="38"/>
    <d v="2014-11-19T00:00:00"/>
    <s v="Standard Class"/>
    <s v="EM-14065"/>
    <s v="Erin Mull"/>
    <x v="0"/>
    <s v="United States"/>
    <s v="New York City"/>
    <x v="15"/>
    <n v="10009"/>
    <x v="3"/>
    <s v="OFF-ST-10004634"/>
    <x v="1"/>
    <x v="4"/>
    <s v="Personal Folder Holder, Ebony"/>
    <n v="11.21"/>
    <n v="1"/>
    <n v="0"/>
    <n v="3.363"/>
  </r>
  <r>
    <n v="8321"/>
    <x v="4120"/>
    <x v="1"/>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182"/>
    <d v="2013-10-02T00:00:00"/>
    <s v="Standard Class"/>
    <s v="SC-20380"/>
    <s v="Shahid Collister"/>
    <x v="0"/>
    <s v="United States"/>
    <s v="Houston"/>
    <x v="5"/>
    <n v="77095"/>
    <x v="2"/>
    <s v="OFF-BI-10002026"/>
    <x v="1"/>
    <x v="8"/>
    <s v="Ibico Recycled Linen-Style Covers"/>
    <n v="15.624000000000001"/>
    <n v="2"/>
    <n v="0.8"/>
    <n v="-24.9984"/>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09-10T00:00:00"/>
    <s v="First Class"/>
    <s v="FC-14245"/>
    <s v="Frank Carlisle"/>
    <x v="2"/>
    <s v="United States"/>
    <s v="Hialeah"/>
    <x v="2"/>
    <n v="33012"/>
    <x v="0"/>
    <s v="OFF-ST-10001321"/>
    <x v="1"/>
    <x v="4"/>
    <s v="Decoflex Hanging Personal Folder File, Blue"/>
    <n v="61.68"/>
    <n v="5"/>
    <n v="0.2"/>
    <n v="5.3970000000000002"/>
  </r>
  <r>
    <n v="8326"/>
    <x v="4123"/>
    <x v="3"/>
    <x v="565"/>
    <d v="2014-09-10T00:00:00"/>
    <s v="First Class"/>
    <s v="FC-14245"/>
    <s v="Frank Carlisle"/>
    <x v="2"/>
    <s v="United States"/>
    <s v="Hialeah"/>
    <x v="2"/>
    <n v="33012"/>
    <x v="0"/>
    <s v="TEC-PH-10001750"/>
    <x v="2"/>
    <x v="7"/>
    <s v="Samsung Rugby III"/>
    <n v="158.376"/>
    <n v="3"/>
    <n v="0.2"/>
    <n v="13.857900000000001"/>
  </r>
  <r>
    <n v="8327"/>
    <x v="4124"/>
    <x v="3"/>
    <x v="246"/>
    <d v="2014-07-25T00:00:00"/>
    <s v="Second Class"/>
    <s v="KL-16555"/>
    <s v="Kelly Lampkin"/>
    <x v="1"/>
    <s v="United States"/>
    <s v="Aurora"/>
    <x v="10"/>
    <n v="60505"/>
    <x v="2"/>
    <s v="OFF-BI-10001890"/>
    <x v="1"/>
    <x v="8"/>
    <s v="Avery Poly Binder Pockets"/>
    <n v="2.8639999999999999"/>
    <n v="4"/>
    <n v="0.8"/>
    <n v="-4.5823999999999998"/>
  </r>
  <r>
    <n v="8328"/>
    <x v="4124"/>
    <x v="3"/>
    <x v="246"/>
    <d v="2014-07-25T00:00:00"/>
    <s v="Second Class"/>
    <s v="KL-16555"/>
    <s v="Kelly Lampkin"/>
    <x v="1"/>
    <s v="United States"/>
    <s v="Aurora"/>
    <x v="10"/>
    <n v="60505"/>
    <x v="2"/>
    <s v="OFF-BI-10004224"/>
    <x v="1"/>
    <x v="8"/>
    <s v="Catalog Binders with Expanding Posts"/>
    <n v="94.191999999999993"/>
    <n v="7"/>
    <n v="0.8"/>
    <n v="-164.83600000000001"/>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3999999999998"/>
  </r>
  <r>
    <n v="8331"/>
    <x v="4126"/>
    <x v="3"/>
    <x v="659"/>
    <d v="2014-11-12T00:00:00"/>
    <s v="Standard Class"/>
    <s v="FP-14320"/>
    <s v="Frank Preis"/>
    <x v="0"/>
    <s v="United States"/>
    <s v="New York City"/>
    <x v="15"/>
    <n v="10024"/>
    <x v="3"/>
    <s v="TEC-AC-10002370"/>
    <x v="2"/>
    <x v="11"/>
    <s v="Maxell CD-R Discs"/>
    <n v="7.88"/>
    <n v="4"/>
    <n v="0"/>
    <n v="2.5215999999999998"/>
  </r>
  <r>
    <n v="8332"/>
    <x v="4127"/>
    <x v="0"/>
    <x v="1185"/>
    <d v="2013-03-13T00:00:00"/>
    <s v="First Class"/>
    <s v="PS-18760"/>
    <s v="Pamela Stobb"/>
    <x v="0"/>
    <s v="United States"/>
    <s v="Andover"/>
    <x v="31"/>
    <n v="1810"/>
    <x v="3"/>
    <s v="OFF-ST-10004634"/>
    <x v="1"/>
    <x v="4"/>
    <s v="Personal Folder Holder, Ebony"/>
    <n v="11.21"/>
    <n v="1"/>
    <n v="0"/>
    <n v="3.363"/>
  </r>
  <r>
    <n v="8333"/>
    <x v="4127"/>
    <x v="0"/>
    <x v="1185"/>
    <d v="2013-03-13T00:00:00"/>
    <s v="First Class"/>
    <s v="PS-18760"/>
    <s v="Pamela Stobb"/>
    <x v="0"/>
    <s v="United States"/>
    <s v="Andover"/>
    <x v="31"/>
    <n v="1810"/>
    <x v="3"/>
    <s v="FUR-CH-10002647"/>
    <x v="0"/>
    <x v="1"/>
    <s v="Situations Contoured Folding Chairs, 4/Set"/>
    <n v="354.9"/>
    <n v="5"/>
    <n v="0"/>
    <n v="88.724999999999994"/>
  </r>
  <r>
    <n v="8334"/>
    <x v="4127"/>
    <x v="0"/>
    <x v="1185"/>
    <d v="2013-03-13T00:00:00"/>
    <s v="First Class"/>
    <s v="PS-18760"/>
    <s v="Pamela Stobb"/>
    <x v="0"/>
    <s v="United States"/>
    <s v="Andover"/>
    <x v="31"/>
    <n v="1810"/>
    <x v="3"/>
    <s v="OFF-PA-10001801"/>
    <x v="1"/>
    <x v="10"/>
    <s v="Xerox 193"/>
    <n v="17.940000000000001"/>
    <n v="3"/>
    <n v="0"/>
    <n v="8.7905999999999995"/>
  </r>
  <r>
    <n v="8335"/>
    <x v="4127"/>
    <x v="0"/>
    <x v="1185"/>
    <d v="2013-03-13T00:00:00"/>
    <s v="First Class"/>
    <s v="PS-18760"/>
    <s v="Pamela Stobb"/>
    <x v="0"/>
    <s v="United States"/>
    <s v="Andover"/>
    <x v="31"/>
    <n v="1810"/>
    <x v="3"/>
    <s v="OFF-BI-10004632"/>
    <x v="1"/>
    <x v="8"/>
    <s v="GBC Binding covers"/>
    <n v="51.8"/>
    <n v="4"/>
    <n v="0"/>
    <n v="23.31"/>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687"/>
    <d v="2011-11-20T00:00:00"/>
    <s v="Standard Class"/>
    <s v="CC-12220"/>
    <s v="Chris Cortes"/>
    <x v="0"/>
    <s v="United States"/>
    <s v="Chesapeake"/>
    <x v="17"/>
    <n v="23320"/>
    <x v="0"/>
    <s v="OFF-PA-10002262"/>
    <x v="1"/>
    <x v="10"/>
    <s v="Xerox 192"/>
    <n v="32.4"/>
    <n v="5"/>
    <n v="0"/>
    <n v="15.552"/>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
    <n v="5"/>
    <n v="0.2"/>
    <n v="22.2"/>
  </r>
  <r>
    <n v="8345"/>
    <x v="4135"/>
    <x v="2"/>
    <x v="90"/>
    <d v="2011-03-25T00:00:00"/>
    <s v="Standard Class"/>
    <s v="GM-14440"/>
    <s v="Gary McGarr"/>
    <x v="0"/>
    <s v="United States"/>
    <s v="Knoxville"/>
    <x v="18"/>
    <n v="37918"/>
    <x v="0"/>
    <s v="FUR-FU-10001473"/>
    <x v="0"/>
    <x v="5"/>
    <s v="DAX Wood Document Frame"/>
    <n v="32.951999999999998"/>
    <n v="3"/>
    <n v="0.2"/>
    <n v="6.5903999999999998"/>
  </r>
  <r>
    <n v="8346"/>
    <x v="4135"/>
    <x v="2"/>
    <x v="90"/>
    <d v="2011-03-25T00:00:00"/>
    <s v="Standard Class"/>
    <s v="GM-14440"/>
    <s v="Gary McGarr"/>
    <x v="0"/>
    <s v="United States"/>
    <s v="Knoxville"/>
    <x v="18"/>
    <n v="37918"/>
    <x v="0"/>
    <s v="FUR-CH-10000422"/>
    <x v="0"/>
    <x v="1"/>
    <s v="Global Highback Leather Tilter in Burgundy"/>
    <n v="218.376"/>
    <n v="3"/>
    <n v="0.2"/>
    <n v="-10.918799999999999"/>
  </r>
  <r>
    <n v="8347"/>
    <x v="4136"/>
    <x v="1"/>
    <x v="28"/>
    <d v="2012-05-04T00:00:00"/>
    <s v="Standard Class"/>
    <s v="JW-15220"/>
    <s v="Jane Waco"/>
    <x v="1"/>
    <s v="United States"/>
    <s v="Lawrence"/>
    <x v="31"/>
    <n v="1841"/>
    <x v="3"/>
    <s v="FUR-FU-10002960"/>
    <x v="0"/>
    <x v="5"/>
    <s v="Eldon 200 Class Desk Accessories, Burgundy"/>
    <n v="31.4"/>
    <n v="5"/>
    <n v="0"/>
    <n v="13.188000000000001"/>
  </r>
  <r>
    <n v="8348"/>
    <x v="4136"/>
    <x v="1"/>
    <x v="28"/>
    <d v="2012-05-04T00:00:00"/>
    <s v="Standard Class"/>
    <s v="JW-15220"/>
    <s v="Jane Waco"/>
    <x v="1"/>
    <s v="United States"/>
    <s v="Lawrence"/>
    <x v="31"/>
    <n v="1841"/>
    <x v="3"/>
    <s v="FUR-FU-10002445"/>
    <x v="0"/>
    <x v="5"/>
    <s v="DAX Two-Tone Rosewood/Black Document Frame, Desktop, 5 x 7"/>
    <n v="9.48"/>
    <n v="1"/>
    <n v="0"/>
    <n v="3.7919999999999998"/>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
  </r>
  <r>
    <n v="8351"/>
    <x v="4136"/>
    <x v="1"/>
    <x v="28"/>
    <d v="2012-05-04T00:00:00"/>
    <s v="Standard Class"/>
    <s v="JW-15220"/>
    <s v="Jane Waco"/>
    <x v="1"/>
    <s v="United States"/>
    <s v="Lawrence"/>
    <x v="31"/>
    <n v="1841"/>
    <x v="3"/>
    <s v="OFF-PA-10002689"/>
    <x v="1"/>
    <x v="10"/>
    <s v="Weyerhaeuser First Choice Laser/Copy Paper (20Lb. and 88 Bright)"/>
    <n v="6.48"/>
    <n v="1"/>
    <n v="0"/>
    <n v="3.1103999999999998"/>
  </r>
  <r>
    <n v="8352"/>
    <x v="4137"/>
    <x v="3"/>
    <x v="898"/>
    <d v="2014-05-09T00:00:00"/>
    <s v="Standard Class"/>
    <s v="BO-11350"/>
    <s v="Bill Overfelt"/>
    <x v="1"/>
    <s v="United States"/>
    <s v="Philadelphia"/>
    <x v="9"/>
    <n v="19134"/>
    <x v="3"/>
    <s v="FUR-FU-10004245"/>
    <x v="0"/>
    <x v="5"/>
    <s v="Career Cubicle Clock, 8 1/4&quot;, Black"/>
    <n v="32.448"/>
    <n v="2"/>
    <n v="0.2"/>
    <n v="7.3007999999999997"/>
  </r>
  <r>
    <n v="8353"/>
    <x v="4137"/>
    <x v="3"/>
    <x v="898"/>
    <d v="2014-05-09T00:00:00"/>
    <s v="Standard Class"/>
    <s v="BO-11350"/>
    <s v="Bill Overfelt"/>
    <x v="1"/>
    <s v="United States"/>
    <s v="Philadelphia"/>
    <x v="9"/>
    <n v="19134"/>
    <x v="3"/>
    <s v="OFF-BI-10003684"/>
    <x v="1"/>
    <x v="8"/>
    <s v="Wilson Jones Legal Size Ring Binders"/>
    <n v="26.388000000000002"/>
    <n v="4"/>
    <n v="0.7"/>
    <n v="-17.591999999999999"/>
  </r>
  <r>
    <n v="8354"/>
    <x v="4137"/>
    <x v="3"/>
    <x v="898"/>
    <d v="2014-05-09T00:00:00"/>
    <s v="Standard Class"/>
    <s v="BO-11350"/>
    <s v="Bill Overfelt"/>
    <x v="1"/>
    <s v="United States"/>
    <s v="Philadelphia"/>
    <x v="9"/>
    <n v="19134"/>
    <x v="3"/>
    <s v="FUR-TA-10003748"/>
    <x v="0"/>
    <x v="3"/>
    <s v="Bevis 36 x 72 Conference Tables"/>
    <n v="373.47"/>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5999999999999"/>
  </r>
  <r>
    <n v="8360"/>
    <x v="4139"/>
    <x v="2"/>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460"/>
    <d v="2014-01-05T00:00:00"/>
    <s v="Second Class"/>
    <s v="TS-21655"/>
    <s v="Trudy Schmidt"/>
    <x v="0"/>
    <s v="United States"/>
    <s v="El Paso"/>
    <x v="5"/>
    <n v="79907"/>
    <x v="2"/>
    <s v="OFF-AR-10001955"/>
    <x v="1"/>
    <x v="6"/>
    <s v="Newell 319"/>
    <n v="31.744"/>
    <n v="2"/>
    <n v="0.2"/>
    <n v="3.968"/>
  </r>
  <r>
    <n v="8362"/>
    <x v="4140"/>
    <x v="3"/>
    <x v="460"/>
    <d v="2014-01-05T00:00:00"/>
    <s v="Second Class"/>
    <s v="TS-21655"/>
    <s v="Trudy Schmidt"/>
    <x v="0"/>
    <s v="United States"/>
    <s v="El Paso"/>
    <x v="5"/>
    <n v="79907"/>
    <x v="2"/>
    <s v="OFF-AP-10000027"/>
    <x v="1"/>
    <x v="9"/>
    <s v="Hoover Commercial SteamVac"/>
    <n v="5.4320000000000004"/>
    <n v="2"/>
    <n v="0.8"/>
    <n v="-13.58"/>
  </r>
  <r>
    <n v="8363"/>
    <x v="4140"/>
    <x v="3"/>
    <x v="460"/>
    <d v="2014-01-05T00:00:00"/>
    <s v="Second Class"/>
    <s v="TS-21655"/>
    <s v="Trudy Schmidt"/>
    <x v="0"/>
    <s v="United States"/>
    <s v="El Paso"/>
    <x v="5"/>
    <n v="79907"/>
    <x v="2"/>
    <s v="FUR-TA-10002958"/>
    <x v="0"/>
    <x v="3"/>
    <s v="Bevis Oval Conference Table, Walnut"/>
    <n v="913.43"/>
    <n v="5"/>
    <n v="0.3"/>
    <n v="-169.637"/>
  </r>
  <r>
    <n v="8364"/>
    <x v="4140"/>
    <x v="3"/>
    <x v="460"/>
    <d v="2014-01-05T00:00:00"/>
    <s v="Second Class"/>
    <s v="TS-21655"/>
    <s v="Trudy Schmidt"/>
    <x v="0"/>
    <s v="United States"/>
    <s v="El Paso"/>
    <x v="5"/>
    <n v="79907"/>
    <x v="2"/>
    <s v="OFF-ST-10002615"/>
    <x v="1"/>
    <x v="4"/>
    <s v="Dual Level, Single-Width Filing Carts"/>
    <n v="372.14400000000001"/>
    <n v="3"/>
    <n v="0.2"/>
    <n v="27.910799999999998"/>
  </r>
  <r>
    <n v="8365"/>
    <x v="4141"/>
    <x v="3"/>
    <x v="1045"/>
    <d v="2014-05-03T00:00:00"/>
    <s v="Standard Class"/>
    <s v="JL-15235"/>
    <s v="Janet Lee"/>
    <x v="0"/>
    <s v="United States"/>
    <s v="Kissimmee"/>
    <x v="2"/>
    <n v="34741"/>
    <x v="0"/>
    <s v="TEC-PH-10002624"/>
    <x v="2"/>
    <x v="7"/>
    <s v="Samsung Galaxy S4 Mini"/>
    <n v="751.98400000000004"/>
    <n v="2"/>
    <n v="0.2"/>
    <n v="84.598200000000006"/>
  </r>
  <r>
    <n v="8366"/>
    <x v="4142"/>
    <x v="3"/>
    <x v="289"/>
    <d v="2014-02-03T00:00:00"/>
    <s v="First Class"/>
    <s v="SZ-20035"/>
    <s v="Sam Zeldin"/>
    <x v="2"/>
    <s v="United States"/>
    <s v="Seattle"/>
    <x v="4"/>
    <n v="98105"/>
    <x v="1"/>
    <s v="TEC-PH-10002275"/>
    <x v="2"/>
    <x v="7"/>
    <s v="Mitel 5320 IP Phone VoIP phone"/>
    <n v="604.76800000000003"/>
    <n v="4"/>
    <n v="0.2"/>
    <n v="60.476799999999997"/>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09-12T00:00:00"/>
    <s v="Second Class"/>
    <s v="LR-17035"/>
    <s v="Lisa Ryan"/>
    <x v="1"/>
    <s v="United States"/>
    <s v="Santa Clara"/>
    <x v="1"/>
    <n v="95051"/>
    <x v="1"/>
    <s v="OFF-BI-10004308"/>
    <x v="1"/>
    <x v="8"/>
    <s v="Avery Legal 4-Ring Binder"/>
    <n v="83.92"/>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22"/>
    <d v="2011-12-30T00:00:00"/>
    <s v="First Class"/>
    <s v="NC-18415"/>
    <s v="Nathan Cano"/>
    <x v="0"/>
    <s v="United States"/>
    <s v="Fort Worth"/>
    <x v="5"/>
    <n v="76106"/>
    <x v="2"/>
    <s v="OFF-BI-10001658"/>
    <x v="1"/>
    <x v="8"/>
    <s v="GBC Standard Therm-A-Bind Covers"/>
    <n v="4.984"/>
    <n v="1"/>
    <n v="0.8"/>
    <n v="-8.4727999999999994"/>
  </r>
  <r>
    <n v="8373"/>
    <x v="4147"/>
    <x v="0"/>
    <x v="390"/>
    <d v="2013-12-02T00:00:00"/>
    <s v="Standard Class"/>
    <s v="SC-20680"/>
    <s v="Steve Carroll"/>
    <x v="2"/>
    <s v="United States"/>
    <s v="Seattle"/>
    <x v="4"/>
    <n v="98105"/>
    <x v="1"/>
    <s v="FUR-FU-10003535"/>
    <x v="0"/>
    <x v="5"/>
    <s v="Howard Miller Distant Time Traveler Alarm Clock"/>
    <n v="82.26"/>
    <n v="3"/>
    <n v="0"/>
    <n v="33.726599999999998"/>
  </r>
  <r>
    <n v="8374"/>
    <x v="4148"/>
    <x v="0"/>
    <x v="338"/>
    <d v="2013-11-14T00:00:00"/>
    <s v="First Class"/>
    <s v="RO-19780"/>
    <s v="Rose O'Brian"/>
    <x v="0"/>
    <s v="United States"/>
    <s v="San Francisco"/>
    <x v="1"/>
    <n v="94110"/>
    <x v="1"/>
    <s v="OFF-ST-10000352"/>
    <x v="1"/>
    <x v="4"/>
    <s v="Acco Perma 2700 Stacking Storage Drawers"/>
    <n v="29.74"/>
    <n v="1"/>
    <n v="0"/>
    <n v="4.4610000000000003"/>
  </r>
  <r>
    <n v="8375"/>
    <x v="4149"/>
    <x v="1"/>
    <x v="956"/>
    <d v="2012-01-10T00:00:00"/>
    <s v="Standard Class"/>
    <s v="JL-15175"/>
    <s v="James Lanier"/>
    <x v="2"/>
    <s v="United States"/>
    <s v="San Francisco"/>
    <x v="1"/>
    <n v="94110"/>
    <x v="1"/>
    <s v="OFF-AP-10004859"/>
    <x v="1"/>
    <x v="9"/>
    <s v="Acco 6 Outlet Guardian Premium Surge Suppressor"/>
    <n v="87.36"/>
    <n v="6"/>
    <n v="0"/>
    <n v="23.587199999999999"/>
  </r>
  <r>
    <n v="8376"/>
    <x v="4149"/>
    <x v="1"/>
    <x v="956"/>
    <d v="2012-01-10T00:00:00"/>
    <s v="Standard Class"/>
    <s v="JL-15175"/>
    <s v="James Lanier"/>
    <x v="2"/>
    <s v="United States"/>
    <s v="San Francisco"/>
    <x v="1"/>
    <n v="94110"/>
    <x v="1"/>
    <s v="OFF-BI-10001294"/>
    <x v="1"/>
    <x v="8"/>
    <s v="Fellowes Binding Cases"/>
    <n v="56.16"/>
    <n v="6"/>
    <n v="0.2"/>
    <n v="17.55"/>
  </r>
  <r>
    <n v="8377"/>
    <x v="4150"/>
    <x v="3"/>
    <x v="708"/>
    <d v="2014-03-28T00:00:00"/>
    <s v="Standard Class"/>
    <s v="PW-19030"/>
    <s v="Pauline Webber"/>
    <x v="1"/>
    <s v="United States"/>
    <s v="Pompano Beach"/>
    <x v="2"/>
    <n v="33068"/>
    <x v="0"/>
    <s v="OFF-AP-10001242"/>
    <x v="1"/>
    <x v="9"/>
    <s v="APC 7 Outlet Network SurgeArrest Surge Protector"/>
    <n v="64.384"/>
    <n v="1"/>
    <n v="0.2"/>
    <n v="8.048"/>
  </r>
  <r>
    <n v="8378"/>
    <x v="4151"/>
    <x v="1"/>
    <x v="768"/>
    <d v="2012-11-18T00:00:00"/>
    <s v="Standard Class"/>
    <s v="MF-18250"/>
    <s v="Monica Federle"/>
    <x v="1"/>
    <s v="United States"/>
    <s v="Houston"/>
    <x v="5"/>
    <n v="77095"/>
    <x v="2"/>
    <s v="OFF-ST-10002344"/>
    <x v="1"/>
    <x v="4"/>
    <s v="Carina 42&quot;Hx23 3/4&quot;W Media Storage Unit"/>
    <n v="64.784000000000006"/>
    <n v="1"/>
    <n v="0.2"/>
    <n v="-14.5764"/>
  </r>
  <r>
    <n v="8379"/>
    <x v="4151"/>
    <x v="1"/>
    <x v="768"/>
    <d v="2012-11-18T00:00:00"/>
    <s v="Standard Class"/>
    <s v="MF-18250"/>
    <s v="Monica Federle"/>
    <x v="1"/>
    <s v="United States"/>
    <s v="Houston"/>
    <x v="5"/>
    <n v="77095"/>
    <x v="2"/>
    <s v="OFF-PA-10003349"/>
    <x v="1"/>
    <x v="10"/>
    <s v="Xerox 1957"/>
    <n v="15.552"/>
    <n v="3"/>
    <n v="0.2"/>
    <n v="5.6375999999999999"/>
  </r>
  <r>
    <n v="8380"/>
    <x v="4151"/>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d v="2013-03-20T00:00:00"/>
    <s v="Second Class"/>
    <s v="AC-10660"/>
    <s v="Anna Chung"/>
    <x v="0"/>
    <s v="United States"/>
    <s v="San Francisco"/>
    <x v="1"/>
    <n v="94109"/>
    <x v="1"/>
    <s v="TEC-PH-10003800"/>
    <x v="2"/>
    <x v="7"/>
    <s v="i.Sound Portable Power - 8000 mAh"/>
    <n v="84.784000000000006"/>
    <n v="2"/>
    <n v="0.2"/>
    <n v="-20.136199999999999"/>
  </r>
  <r>
    <n v="8383"/>
    <x v="4154"/>
    <x v="0"/>
    <x v="597"/>
    <d v="2013-02-15T00:00:00"/>
    <s v="Standard Class"/>
    <s v="MH-17440"/>
    <s v="Mark Haberlin"/>
    <x v="1"/>
    <s v="United States"/>
    <s v="Houston"/>
    <x v="5"/>
    <n v="77036"/>
    <x v="2"/>
    <s v="FUR-CH-10001270"/>
    <x v="0"/>
    <x v="1"/>
    <s v="Harbour Creations Steel Folding Chair"/>
    <n v="241.5"/>
    <n v="4"/>
    <n v="0.3"/>
    <n v="0"/>
  </r>
  <r>
    <n v="8384"/>
    <x v="4155"/>
    <x v="0"/>
    <x v="491"/>
    <d v="2013-11-29T00:00:00"/>
    <s v="First Class"/>
    <s v="CD-12790"/>
    <s v="Cynthia Delaney"/>
    <x v="2"/>
    <s v="United States"/>
    <s v="Shelton"/>
    <x v="29"/>
    <n v="6484"/>
    <x v="3"/>
    <s v="TEC-AC-10003447"/>
    <x v="2"/>
    <x v="11"/>
    <s v="Micropad Numeric Keypads"/>
    <n v="59.97"/>
    <n v="3"/>
    <n v="0"/>
    <n v="14.9925"/>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3999999999999"/>
  </r>
  <r>
    <n v="8389"/>
    <x v="4158"/>
    <x v="2"/>
    <x v="301"/>
    <d v="2011-11-05T00:00:00"/>
    <s v="Standard Class"/>
    <s v="DG-13300"/>
    <s v="Deirdre Greer"/>
    <x v="1"/>
    <s v="United States"/>
    <s v="Orange"/>
    <x v="30"/>
    <n v="7050"/>
    <x v="3"/>
    <s v="OFF-AP-10004708"/>
    <x v="1"/>
    <x v="9"/>
    <s v="Fellowes Superior 10 Outlet Split Surge Protector"/>
    <n v="76.12"/>
    <n v="2"/>
    <n v="0"/>
    <n v="22.0748"/>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400000000003"/>
  </r>
  <r>
    <n v="8394"/>
    <x v="4162"/>
    <x v="0"/>
    <x v="49"/>
    <d v="2013-12-07T00:00:00"/>
    <s v="Second Class"/>
    <s v="EJ-14155"/>
    <s v="Eva Jacobs"/>
    <x v="0"/>
    <s v="United States"/>
    <s v="Franklin"/>
    <x v="31"/>
    <n v="2038"/>
    <x v="3"/>
    <s v="FUR-FU-10002045"/>
    <x v="0"/>
    <x v="5"/>
    <s v="Executive Impressions 14&quot;"/>
    <n v="111.15"/>
    <n v="5"/>
    <n v="0"/>
    <n v="48.905999999999999"/>
  </r>
  <r>
    <n v="8395"/>
    <x v="4162"/>
    <x v="0"/>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9"/>
    <d v="2013-12-07T00:00:00"/>
    <s v="Second Class"/>
    <s v="EJ-14155"/>
    <s v="Eva Jacobs"/>
    <x v="0"/>
    <s v="United States"/>
    <s v="Franklin"/>
    <x v="31"/>
    <n v="2038"/>
    <x v="3"/>
    <s v="FUR-TA-10001095"/>
    <x v="0"/>
    <x v="3"/>
    <s v="Chromcraft Round Conference Tables"/>
    <n v="366.00900000000001"/>
    <n v="3"/>
    <n v="0.3"/>
    <n v="-47.058300000000003"/>
  </r>
  <r>
    <n v="8397"/>
    <x v="4163"/>
    <x v="2"/>
    <x v="479"/>
    <d v="2011-06-30T00:00:00"/>
    <s v="Same Day"/>
    <s v="BD-11620"/>
    <s v="Brian DeCherney"/>
    <x v="0"/>
    <s v="United States"/>
    <s v="Wilmington"/>
    <x v="3"/>
    <n v="28403"/>
    <x v="0"/>
    <s v="OFF-PA-10001144"/>
    <x v="1"/>
    <x v="10"/>
    <s v="Xerox 1913"/>
    <n v="310.68799999999999"/>
    <n v="7"/>
    <n v="0.2"/>
    <n v="108.74079999999999"/>
  </r>
  <r>
    <n v="8398"/>
    <x v="4164"/>
    <x v="2"/>
    <x v="1010"/>
    <d v="2011-09-04T00:00:00"/>
    <s v="First Class"/>
    <s v="MR-17545"/>
    <s v="Mathew Reese"/>
    <x v="2"/>
    <s v="United States"/>
    <s v="Houston"/>
    <x v="5"/>
    <n v="77095"/>
    <x v="2"/>
    <s v="OFF-BI-10004099"/>
    <x v="1"/>
    <x v="8"/>
    <s v="GBC VeloBinder Strips"/>
    <n v="7.68"/>
    <n v="5"/>
    <n v="0.8"/>
    <n v="-11.52"/>
  </r>
  <r>
    <n v="8399"/>
    <x v="4165"/>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96"/>
  </r>
  <r>
    <n v="8401"/>
    <x v="4167"/>
    <x v="1"/>
    <x v="901"/>
    <d v="2012-12-09T00:00:00"/>
    <s v="Second Class"/>
    <s v="BD-11635"/>
    <s v="Brian Derr"/>
    <x v="0"/>
    <s v="United States"/>
    <s v="New York City"/>
    <x v="15"/>
    <n v="10009"/>
    <x v="3"/>
    <s v="OFF-BI-10002026"/>
    <x v="1"/>
    <x v="8"/>
    <s v="Avery Arch Ring Binders"/>
    <n v="232.4"/>
    <n v="5"/>
    <n v="0.2"/>
    <n v="78.435000000000002"/>
  </r>
  <r>
    <n v="8402"/>
    <x v="4167"/>
    <x v="1"/>
    <x v="901"/>
    <d v="2012-12-09T00:00:00"/>
    <s v="Second Class"/>
    <s v="BD-11635"/>
    <s v="Brian Derr"/>
    <x v="0"/>
    <s v="United States"/>
    <s v="New York City"/>
    <x v="15"/>
    <n v="10009"/>
    <x v="3"/>
    <s v="FUR-CH-10003535"/>
    <x v="0"/>
    <x v="1"/>
    <s v="Global Armless Task Chair, Royal Blue"/>
    <n v="164.64599999999999"/>
    <n v="3"/>
    <n v="0.1"/>
    <n v="12.8058"/>
  </r>
  <r>
    <n v="8403"/>
    <x v="4167"/>
    <x v="1"/>
    <x v="901"/>
    <d v="2012-12-09T00:00:00"/>
    <s v="Second Class"/>
    <s v="BD-11635"/>
    <s v="Brian Derr"/>
    <x v="0"/>
    <s v="United States"/>
    <s v="New York City"/>
    <x v="15"/>
    <n v="10009"/>
    <x v="3"/>
    <s v="OFF-PA-10004156"/>
    <x v="1"/>
    <x v="10"/>
    <s v="Xerox 188"/>
    <n v="22.68"/>
    <n v="2"/>
    <n v="0"/>
    <n v="11.113200000000001"/>
  </r>
  <r>
    <n v="8404"/>
    <x v="4168"/>
    <x v="0"/>
    <x v="854"/>
    <d v="2013-02-07T00:00:00"/>
    <s v="Standard Class"/>
    <s v="SM-20950"/>
    <s v="Suzanne McNair"/>
    <x v="1"/>
    <s v="United States"/>
    <s v="Los Angeles"/>
    <x v="1"/>
    <n v="90036"/>
    <x v="1"/>
    <s v="OFF-PA-10002254"/>
    <x v="1"/>
    <x v="10"/>
    <s v="Xerox 1883"/>
    <n v="105.52"/>
    <n v="4"/>
    <n v="0"/>
    <n v="48.539200000000001"/>
  </r>
  <r>
    <n v="8405"/>
    <x v="4169"/>
    <x v="3"/>
    <x v="141"/>
    <d v="2014-07-13T00:00:00"/>
    <s v="Standard Class"/>
    <s v="HE-14800"/>
    <s v="Harold Engle"/>
    <x v="1"/>
    <s v="United States"/>
    <s v="Newark"/>
    <x v="13"/>
    <n v="19711"/>
    <x v="3"/>
    <s v="FUR-FU-10003247"/>
    <x v="0"/>
    <x v="5"/>
    <s v="36X48 HARDFLOOR CHAIRMAT"/>
    <n v="83.92"/>
    <n v="4"/>
    <n v="0"/>
    <n v="5.8743999999999996"/>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3"/>
  </r>
  <r>
    <n v="8409"/>
    <x v="4169"/>
    <x v="3"/>
    <x v="141"/>
    <d v="2014-07-13T00:00:00"/>
    <s v="Standard Class"/>
    <s v="HE-14800"/>
    <s v="Harold Engle"/>
    <x v="1"/>
    <s v="United States"/>
    <s v="Newark"/>
    <x v="13"/>
    <n v="19711"/>
    <x v="3"/>
    <s v="OFF-AR-10004010"/>
    <x v="1"/>
    <x v="6"/>
    <s v="Hunt Boston Vacuum Mount KS Pencil Sharpener"/>
    <n v="174.95"/>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800000000003"/>
  </r>
  <r>
    <n v="8411"/>
    <x v="4171"/>
    <x v="0"/>
    <x v="625"/>
    <d v="2013-11-16T00:00:00"/>
    <s v="Same Day"/>
    <s v="ON-18715"/>
    <s v="Odella Nelson"/>
    <x v="1"/>
    <s v="United States"/>
    <s v="Burlington"/>
    <x v="3"/>
    <n v="27217"/>
    <x v="0"/>
    <s v="FUR-TA-10001768"/>
    <x v="0"/>
    <x v="3"/>
    <s v="Hon Racetrack Conference Tables"/>
    <n v="630.024"/>
    <n v="4"/>
    <n v="0.4"/>
    <n v="-199.5076"/>
  </r>
  <r>
    <n v="8412"/>
    <x v="4172"/>
    <x v="0"/>
    <x v="195"/>
    <d v="2013-05-13T00:00:00"/>
    <s v="Second Class"/>
    <s v="TH-21100"/>
    <s v="Thea Hendricks"/>
    <x v="0"/>
    <s v="United States"/>
    <s v="Salem"/>
    <x v="17"/>
    <n v="24153"/>
    <x v="0"/>
    <s v="OFF-AR-10003514"/>
    <x v="1"/>
    <x v="6"/>
    <s v="4009 Highlighters by Sanford"/>
    <n v="27.86"/>
    <n v="7"/>
    <n v="0"/>
    <n v="9.1937999999999995"/>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
    <n v="10"/>
    <n v="0.2"/>
    <n v="18.143999999999998"/>
  </r>
  <r>
    <n v="8415"/>
    <x v="4174"/>
    <x v="0"/>
    <x v="907"/>
    <d v="2013-12-22T00:00:00"/>
    <s v="Standard Class"/>
    <s v="AH-10075"/>
    <s v="Adam Hart"/>
    <x v="1"/>
    <s v="United States"/>
    <s v="Arlington"/>
    <x v="5"/>
    <n v="76017"/>
    <x v="2"/>
    <s v="TEC-AC-10002942"/>
    <x v="2"/>
    <x v="11"/>
    <s v="WD My Passport Ultra 1TB Portable External Hard Drive"/>
    <n v="165.6"/>
    <n v="3"/>
    <n v="0.2"/>
    <n v="-6.21"/>
  </r>
  <r>
    <n v="8416"/>
    <x v="4175"/>
    <x v="3"/>
    <x v="1191"/>
    <d v="2014-04-13T00:00:00"/>
    <s v="Standard Class"/>
    <s v="ML-17755"/>
    <s v="Max Ludwig"/>
    <x v="2"/>
    <s v="United States"/>
    <s v="Marion"/>
    <x v="23"/>
    <n v="52302"/>
    <x v="2"/>
    <s v="OFF-PA-10000474"/>
    <x v="1"/>
    <x v="10"/>
    <s v="Staples"/>
    <n v="106.32"/>
    <n v="3"/>
    <n v="0"/>
    <n v="49.970399999999998"/>
  </r>
  <r>
    <n v="8417"/>
    <x v="4176"/>
    <x v="3"/>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1188"/>
    <d v="2014-05-12T00:00:00"/>
    <s v="First Class"/>
    <s v="LB-16795"/>
    <s v="Laurel Beltran"/>
    <x v="2"/>
    <s v="United States"/>
    <s v="Seattle"/>
    <x v="4"/>
    <n v="98105"/>
    <x v="1"/>
    <s v="OFF-ST-10000604"/>
    <x v="1"/>
    <x v="4"/>
    <s v="Home/Office Personal File Carts"/>
    <n v="104.28"/>
    <n v="3"/>
    <n v="0"/>
    <n v="26.07"/>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99"/>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400000000001"/>
  </r>
  <r>
    <n v="8426"/>
    <x v="4178"/>
    <x v="0"/>
    <x v="770"/>
    <d v="2013-08-31T00:00:00"/>
    <s v="First Class"/>
    <s v="EB-13750"/>
    <s v="Edward Becker"/>
    <x v="1"/>
    <s v="United States"/>
    <s v="Cincinnati"/>
    <x v="24"/>
    <n v="45231"/>
    <x v="3"/>
    <s v="OFF-BI-10004099"/>
    <x v="1"/>
    <x v="8"/>
    <s v="GBC VeloBinder Strips"/>
    <n v="18.431999999999999"/>
    <n v="8"/>
    <n v="0.7"/>
    <n v="-12.288"/>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d v="2014-11-26T00:00:00"/>
    <s v="First Class"/>
    <s v="DC-12850"/>
    <s v="Dan Campbell"/>
    <x v="0"/>
    <s v="United States"/>
    <s v="Roseville"/>
    <x v="12"/>
    <n v="48066"/>
    <x v="2"/>
    <s v="OFF-SU-10001935"/>
    <x v="1"/>
    <x v="14"/>
    <s v="Staples"/>
    <n v="4.3600000000000003"/>
    <n v="2"/>
    <n v="0"/>
    <n v="0.1744"/>
  </r>
  <r>
    <n v="8429"/>
    <x v="4181"/>
    <x v="3"/>
    <x v="105"/>
    <d v="2014-11-17T00:00:00"/>
    <s v="Standard Class"/>
    <s v="DJ-13510"/>
    <s v="Don Jones"/>
    <x v="1"/>
    <s v="United States"/>
    <s v="Tempe"/>
    <x v="16"/>
    <n v="85281"/>
    <x v="1"/>
    <s v="TEC-AC-10004227"/>
    <x v="2"/>
    <x v="11"/>
    <s v="SanDisk Ultra 16 GB MicroSDHC Class 10 Memory Card"/>
    <n v="62.351999999999997"/>
    <n v="6"/>
    <n v="0.2"/>
    <n v="-10.9116"/>
  </r>
  <r>
    <n v="8430"/>
    <x v="4182"/>
    <x v="0"/>
    <x v="1054"/>
    <d v="2013-12-22T00:00:00"/>
    <s v="Second Class"/>
    <s v="CL-12565"/>
    <s v="Clay Ludtke"/>
    <x v="0"/>
    <s v="United States"/>
    <s v="Reading"/>
    <x v="9"/>
    <n v="19601"/>
    <x v="3"/>
    <s v="FUR-FU-10004904"/>
    <x v="0"/>
    <x v="5"/>
    <s v="Eldon &quot;L&quot; Workstation Diamond Chairmat"/>
    <n v="303.92"/>
    <n v="5"/>
    <n v="0.2"/>
    <n v="-30.391999999999999"/>
  </r>
  <r>
    <n v="8431"/>
    <x v="4183"/>
    <x v="2"/>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1183"/>
    <d v="2014-11-14T00:00:00"/>
    <s v="Standard Class"/>
    <s v="KN-16450"/>
    <s v="Kean Nguyen"/>
    <x v="1"/>
    <s v="United States"/>
    <s v="Baltimore"/>
    <x v="39"/>
    <n v="21215"/>
    <x v="3"/>
    <s v="FUR-FU-10003535"/>
    <x v="0"/>
    <x v="5"/>
    <s v="Howard Miller Distant Time Traveler Alarm Clock"/>
    <n v="274.2"/>
    <n v="10"/>
    <n v="0"/>
    <n v="112.422"/>
  </r>
  <r>
    <n v="8433"/>
    <x v="4185"/>
    <x v="2"/>
    <x v="80"/>
    <d v="2011-09-18T00:00:00"/>
    <s v="Second Class"/>
    <s v="SC-20260"/>
    <s v="Scott Cohen"/>
    <x v="1"/>
    <s v="United States"/>
    <s v="Corpus Christi"/>
    <x v="5"/>
    <n v="78415"/>
    <x v="2"/>
    <s v="OFF-FA-10000053"/>
    <x v="1"/>
    <x v="13"/>
    <s v="Revere Boxed Rubber Bands by Revere"/>
    <n v="6.048"/>
    <n v="4"/>
    <n v="0.2"/>
    <n v="-1.3608"/>
  </r>
  <r>
    <n v="8434"/>
    <x v="4185"/>
    <x v="2"/>
    <x v="80"/>
    <d v="2011-09-18T00:00:00"/>
    <s v="Second Class"/>
    <s v="SC-20260"/>
    <s v="Scott Cohen"/>
    <x v="1"/>
    <s v="United States"/>
    <s v="Corpus Christi"/>
    <x v="5"/>
    <n v="78415"/>
    <x v="2"/>
    <s v="OFF-PA-10004610"/>
    <x v="1"/>
    <x v="10"/>
    <s v="Xerox 1900"/>
    <n v="6.8479999999999999"/>
    <n v="2"/>
    <n v="0.2"/>
    <n v="2.14"/>
  </r>
  <r>
    <n v="8435"/>
    <x v="4185"/>
    <x v="2"/>
    <x v="80"/>
    <d v="2011-09-18T00:00:00"/>
    <s v="Second Class"/>
    <s v="SC-20260"/>
    <s v="Scott Cohen"/>
    <x v="1"/>
    <s v="United States"/>
    <s v="Corpus Christi"/>
    <x v="5"/>
    <n v="78415"/>
    <x v="2"/>
    <s v="FUR-FU-10000550"/>
    <x v="0"/>
    <x v="5"/>
    <s v="Stacking Trays by OIC"/>
    <n v="9.9600000000000009"/>
    <n v="5"/>
    <n v="0.6"/>
    <n v="-6.7229999999999999"/>
  </r>
  <r>
    <n v="8436"/>
    <x v="4185"/>
    <x v="2"/>
    <x v="80"/>
    <d v="2011-09-18T00:00:00"/>
    <s v="Second Class"/>
    <s v="SC-20260"/>
    <s v="Scott Cohen"/>
    <x v="1"/>
    <s v="United States"/>
    <s v="Corpus Christi"/>
    <x v="5"/>
    <n v="78415"/>
    <x v="2"/>
    <s v="OFF-BI-10001721"/>
    <x v="1"/>
    <x v="8"/>
    <s v="Trimflex Flexible Post Binders"/>
    <n v="8.5519999999999996"/>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2"/>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6"/>
  </r>
  <r>
    <n v="8440"/>
    <x v="4189"/>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16"/>
    <d v="2013-12-13T00:00:00"/>
    <s v="Second Class"/>
    <s v="JB-16045"/>
    <s v="Julia Barnett"/>
    <x v="2"/>
    <s v="United States"/>
    <s v="Columbus"/>
    <x v="24"/>
    <n v="43229"/>
    <x v="3"/>
    <s v="OFF-PA-10002615"/>
    <x v="1"/>
    <x v="10"/>
    <s v="Ampad Gold Fibre Wirebound Steno Books, 6&quot; x 9&quot;, Gregg Ruled"/>
    <n v="10.584"/>
    <n v="3"/>
    <n v="0.2"/>
    <n v="3.4398"/>
  </r>
  <r>
    <n v="8442"/>
    <x v="4191"/>
    <x v="3"/>
    <x v="636"/>
    <d v="2014-05-11T00:00:00"/>
    <s v="Standard Class"/>
    <s v="DB-13615"/>
    <s v="Doug Bickford"/>
    <x v="0"/>
    <s v="United States"/>
    <s v="Tucson"/>
    <x v="16"/>
    <n v="85705"/>
    <x v="1"/>
    <s v="OFF-PA-10002254"/>
    <x v="1"/>
    <x v="10"/>
    <s v="Xerox 1883"/>
    <n v="84.415999999999997"/>
    <n v="4"/>
    <n v="0.2"/>
    <n v="27.435199999999998"/>
  </r>
  <r>
    <n v="8443"/>
    <x v="4192"/>
    <x v="0"/>
    <x v="1193"/>
    <d v="2013-03-11T00:00:00"/>
    <s v="Standard Class"/>
    <s v="JB-16045"/>
    <s v="Julia Barnett"/>
    <x v="2"/>
    <s v="United States"/>
    <s v="Philadelphia"/>
    <x v="9"/>
    <n v="19120"/>
    <x v="3"/>
    <s v="TEC-PH-10004586"/>
    <x v="2"/>
    <x v="7"/>
    <s v="Wilson SignalBoost 841262 DB PRO Amplifier Kit"/>
    <n v="431.94"/>
    <n v="2"/>
    <n v="0.4"/>
    <n v="-71.989999999999995"/>
  </r>
  <r>
    <n v="8444"/>
    <x v="4192"/>
    <x v="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193"/>
    <d v="2013-03-11T00:00:00"/>
    <s v="Standard Class"/>
    <s v="JB-16045"/>
    <s v="Julia Barnett"/>
    <x v="2"/>
    <s v="United States"/>
    <s v="Philadelphia"/>
    <x v="9"/>
    <n v="19120"/>
    <x v="3"/>
    <s v="TEC-PH-10002538"/>
    <x v="2"/>
    <x v="7"/>
    <s v="Grandstream GXP1160 VoIP phone"/>
    <n v="68.238"/>
    <n v="3"/>
    <n v="0.4"/>
    <n v="-12.510300000000001"/>
  </r>
  <r>
    <n v="8446"/>
    <x v="4193"/>
    <x v="3"/>
    <x v="436"/>
    <d v="2014-10-25T00:00:00"/>
    <s v="First Class"/>
    <s v="AH-10075"/>
    <s v="Adam Hart"/>
    <x v="1"/>
    <s v="United States"/>
    <s v="Cranston"/>
    <x v="34"/>
    <n v="2920"/>
    <x v="3"/>
    <s v="FUR-TA-10001039"/>
    <x v="0"/>
    <x v="3"/>
    <s v="KI Adjustable-Height Table"/>
    <n v="240.744"/>
    <n v="4"/>
    <n v="0.3"/>
    <n v="-13.7568"/>
  </r>
  <r>
    <n v="8447"/>
    <x v="4193"/>
    <x v="3"/>
    <x v="436"/>
    <d v="2014-10-25T00:00:00"/>
    <s v="First Class"/>
    <s v="AH-10075"/>
    <s v="Adam Hart"/>
    <x v="1"/>
    <s v="United States"/>
    <s v="Cranston"/>
    <x v="34"/>
    <n v="2920"/>
    <x v="3"/>
    <s v="FUR-FU-10004963"/>
    <x v="0"/>
    <x v="5"/>
    <s v="Eldon 400 Class Desk Accessories, Black Carbon"/>
    <n v="35"/>
    <n v="4"/>
    <n v="0"/>
    <n v="14.7"/>
  </r>
  <r>
    <n v="8448"/>
    <x v="4193"/>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436"/>
    <d v="2014-10-25T00:00:00"/>
    <s v="First Class"/>
    <s v="AH-10075"/>
    <s v="Adam Hart"/>
    <x v="1"/>
    <s v="United States"/>
    <s v="Cranston"/>
    <x v="34"/>
    <n v="2920"/>
    <x v="3"/>
    <s v="FUR-TA-10004915"/>
    <x v="0"/>
    <x v="3"/>
    <s v="Office Impressions End Table, 20-1/2&quot;H x 24&quot;W x 20&quot;D"/>
    <n v="637.89599999999996"/>
    <n v="3"/>
    <n v="0.3"/>
    <n v="-127.5792"/>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d v="2011-04-30T00:00:00"/>
    <s v="First Class"/>
    <s v="AI-10855"/>
    <s v="Arianne Irving"/>
    <x v="0"/>
    <s v="United States"/>
    <s v="San Francisco"/>
    <x v="1"/>
    <n v="94122"/>
    <x v="1"/>
    <s v="TEC-PH-10001459"/>
    <x v="2"/>
    <x v="7"/>
    <s v="Samsung Galaxy Mega 6.3"/>
    <n v="1679.96"/>
    <n v="5"/>
    <n v="0.2"/>
    <n v="125.997"/>
  </r>
  <r>
    <n v="8453"/>
    <x v="4195"/>
    <x v="0"/>
    <x v="724"/>
    <d v="2013-04-24T00:00:00"/>
    <s v="Standard Class"/>
    <s v="TH-21115"/>
    <s v="Thea Hudgings"/>
    <x v="1"/>
    <s v="United States"/>
    <s v="Houston"/>
    <x v="5"/>
    <n v="77070"/>
    <x v="2"/>
    <s v="FUR-CH-10002880"/>
    <x v="0"/>
    <x v="1"/>
    <s v="Global High-Back Leather Tilter, Burgundy"/>
    <n v="344.37200000000001"/>
    <n v="4"/>
    <n v="0.3"/>
    <n v="-93.472399999999993"/>
  </r>
  <r>
    <n v="8454"/>
    <x v="4195"/>
    <x v="0"/>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39"/>
    <d v="2014-06-03T00:00:00"/>
    <s v="Second Class"/>
    <s v="TH-21235"/>
    <s v="Tiffany House"/>
    <x v="1"/>
    <s v="United States"/>
    <s v="Chicago"/>
    <x v="10"/>
    <n v="60653"/>
    <x v="2"/>
    <s v="FUR-CH-10001146"/>
    <x v="0"/>
    <x v="1"/>
    <s v="Global Task Chair, Black"/>
    <n v="106.869"/>
    <n v="3"/>
    <n v="0.3"/>
    <n v="-29.007300000000001"/>
  </r>
  <r>
    <n v="8458"/>
    <x v="4197"/>
    <x v="3"/>
    <x v="39"/>
    <d v="2014-06-03T00:00:00"/>
    <s v="Second Class"/>
    <s v="TH-21235"/>
    <s v="Tiffany House"/>
    <x v="1"/>
    <s v="United States"/>
    <s v="Chicago"/>
    <x v="10"/>
    <n v="60653"/>
    <x v="2"/>
    <s v="OFF-BI-10004364"/>
    <x v="1"/>
    <x v="8"/>
    <s v="Storex Dura Pro Binders"/>
    <n v="3.5640000000000001"/>
    <n v="3"/>
    <n v="0.8"/>
    <n v="-6.2370000000000001"/>
  </r>
  <r>
    <n v="8459"/>
    <x v="4198"/>
    <x v="2"/>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1194"/>
    <d v="2011-09-04T00:00:00"/>
    <s v="Standard Class"/>
    <s v="AT-10735"/>
    <s v="Annie Thurman"/>
    <x v="0"/>
    <s v="United States"/>
    <s v="Bristol"/>
    <x v="29"/>
    <n v="6010"/>
    <x v="3"/>
    <s v="OFF-BI-10002432"/>
    <x v="1"/>
    <x v="8"/>
    <s v="Wilson Jones Standard D-Ring Binders"/>
    <n v="25.3"/>
    <n v="5"/>
    <n v="0"/>
    <n v="11.891"/>
  </r>
  <r>
    <n v="8462"/>
    <x v="4199"/>
    <x v="2"/>
    <x v="1194"/>
    <d v="2011-09-04T00:00:00"/>
    <s v="Standard Class"/>
    <s v="AT-10735"/>
    <s v="Annie Thurman"/>
    <x v="0"/>
    <s v="United States"/>
    <s v="Bristol"/>
    <x v="29"/>
    <n v="6010"/>
    <x v="3"/>
    <s v="OFF-ST-10000563"/>
    <x v="1"/>
    <x v="4"/>
    <s v="Fellowes Bankers Box Stor/Drawer Steel Plus"/>
    <n v="95.94"/>
    <n v="3"/>
    <n v="0"/>
    <n v="9.5939999999999994"/>
  </r>
  <r>
    <n v="8463"/>
    <x v="4200"/>
    <x v="1"/>
    <x v="37"/>
    <d v="2012-09-07T00:00:00"/>
    <s v="Second Class"/>
    <s v="JH-15820"/>
    <s v="John Huston"/>
    <x v="0"/>
    <s v="United States"/>
    <s v="Holland"/>
    <x v="12"/>
    <n v="49423"/>
    <x v="2"/>
    <s v="OFF-LA-10001982"/>
    <x v="1"/>
    <x v="2"/>
    <s v="Smead Alpha-Z Color-Coded Name Labels First Letter Starter Set"/>
    <n v="7.5"/>
    <n v="2"/>
    <n v="0"/>
    <n v="3.6"/>
  </r>
  <r>
    <n v="8464"/>
    <x v="4201"/>
    <x v="2"/>
    <x v="1176"/>
    <d v="2011-04-01T00:00:00"/>
    <s v="Standard Class"/>
    <s v="DR-12940"/>
    <s v="Daniel Raglin"/>
    <x v="2"/>
    <s v="United States"/>
    <s v="Albuquerque"/>
    <x v="27"/>
    <n v="87105"/>
    <x v="1"/>
    <s v="TEC-PH-10003273"/>
    <x v="2"/>
    <x v="7"/>
    <s v="AT&amp;T TR1909W"/>
    <n v="302.37599999999998"/>
    <n v="3"/>
    <n v="0.2"/>
    <n v="22.6782"/>
  </r>
  <r>
    <n v="8465"/>
    <x v="4202"/>
    <x v="1"/>
    <x v="1187"/>
    <d v="2012-05-15T00:00:00"/>
    <s v="Standard Class"/>
    <s v="AB-10165"/>
    <s v="Alan Barnes"/>
    <x v="0"/>
    <s v="United States"/>
    <s v="Louisville"/>
    <x v="22"/>
    <n v="80027"/>
    <x v="1"/>
    <s v="TEC-AC-10002718"/>
    <x v="2"/>
    <x v="11"/>
    <s v="Belkin Standard 104 key USB Keyboard"/>
    <n v="46.688000000000002"/>
    <n v="4"/>
    <n v="0.2"/>
    <n v="-2.9180000000000001"/>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8"/>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
  </r>
  <r>
    <n v="8471"/>
    <x v="4207"/>
    <x v="3"/>
    <x v="756"/>
    <d v="2014-04-28T00:00:00"/>
    <s v="Standard Class"/>
    <s v="PN-18775"/>
    <s v="Parhena Norris"/>
    <x v="2"/>
    <s v="United States"/>
    <s v="Clarksville"/>
    <x v="18"/>
    <n v="37042"/>
    <x v="0"/>
    <s v="TEC-AC-10002473"/>
    <x v="2"/>
    <x v="11"/>
    <s v="Maxell 4.7GB DVD-R"/>
    <n v="45.408000000000001"/>
    <n v="2"/>
    <n v="0.2"/>
    <n v="11.919600000000001"/>
  </r>
  <r>
    <n v="8472"/>
    <x v="4207"/>
    <x v="3"/>
    <x v="756"/>
    <d v="2014-04-28T00:00:00"/>
    <s v="Standard Class"/>
    <s v="PN-18775"/>
    <s v="Parhena Norris"/>
    <x v="2"/>
    <s v="United States"/>
    <s v="Clarksville"/>
    <x v="18"/>
    <n v="37042"/>
    <x v="0"/>
    <s v="FUR-FU-10000193"/>
    <x v="0"/>
    <x v="5"/>
    <s v="Tenex Chairmats For Use with Hard Floors"/>
    <n v="77.951999999999998"/>
    <n v="3"/>
    <n v="0.2"/>
    <n v="-11.6928"/>
  </r>
  <r>
    <n v="8473"/>
    <x v="4207"/>
    <x v="3"/>
    <x v="756"/>
    <d v="2014-04-28T00:00:00"/>
    <s v="Standard Class"/>
    <s v="PN-18775"/>
    <s v="Parhena Norris"/>
    <x v="2"/>
    <s v="United States"/>
    <s v="Clarksville"/>
    <x v="18"/>
    <n v="37042"/>
    <x v="0"/>
    <s v="OFF-LA-10000081"/>
    <x v="1"/>
    <x v="2"/>
    <s v="Avery 496"/>
    <n v="3"/>
    <n v="1"/>
    <n v="0.2"/>
    <n v="1.05"/>
  </r>
  <r>
    <n v="8474"/>
    <x v="4208"/>
    <x v="1"/>
    <x v="420"/>
    <d v="2012-10-26T00:00:00"/>
    <s v="Second Class"/>
    <s v="GM-14500"/>
    <s v="Gene McClure"/>
    <x v="0"/>
    <s v="United States"/>
    <s v="Hollywood"/>
    <x v="2"/>
    <n v="33021"/>
    <x v="0"/>
    <s v="OFF-ST-10000876"/>
    <x v="1"/>
    <x v="4"/>
    <s v="Eldon Simplefile Box Office"/>
    <n v="9.952"/>
    <n v="1"/>
    <n v="0.2"/>
    <n v="0.99519999999999997"/>
  </r>
  <r>
    <n v="8475"/>
    <x v="4209"/>
    <x v="3"/>
    <x v="359"/>
    <d v="2014-04-15T00:00:00"/>
    <s v="Standard Class"/>
    <s v="NC-18625"/>
    <s v="Noah Childs"/>
    <x v="1"/>
    <s v="United States"/>
    <s v="York"/>
    <x v="9"/>
    <n v="17403"/>
    <x v="3"/>
    <s v="OFF-BI-10004492"/>
    <x v="1"/>
    <x v="8"/>
    <s v="Tuf-Vin Binders"/>
    <n v="37.896000000000001"/>
    <n v="4"/>
    <n v="0.7"/>
    <n v="-29.053599999999999"/>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4000000000001"/>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5999999999999"/>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7"/>
    <n v="5"/>
    <n v="0"/>
    <n v="41.012999999999998"/>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800000000003"/>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90000000000001"/>
    <n v="7"/>
    <n v="0"/>
    <n v="7.1021999999999998"/>
  </r>
  <r>
    <n v="8492"/>
    <x v="4221"/>
    <x v="3"/>
    <x v="437"/>
    <d v="2014-07-12T00:00:00"/>
    <s v="Standard Class"/>
    <s v="AT-10735"/>
    <s v="Annie Thurman"/>
    <x v="0"/>
    <s v="United States"/>
    <s v="Los Angeles"/>
    <x v="1"/>
    <n v="90049"/>
    <x v="1"/>
    <s v="OFF-FA-10001135"/>
    <x v="1"/>
    <x v="13"/>
    <s v="Brites Rubber Bands, 1 1/2 oz. Box"/>
    <n v="5.94"/>
    <n v="3"/>
    <n v="0"/>
    <n v="0.1188"/>
  </r>
  <r>
    <n v="8493"/>
    <x v="4222"/>
    <x v="1"/>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924"/>
    <d v="2012-10-28T00:00:00"/>
    <s v="Standard Class"/>
    <s v="CC-12685"/>
    <s v="Craig Carroll"/>
    <x v="0"/>
    <s v="United States"/>
    <s v="Lubbock"/>
    <x v="5"/>
    <n v="79424"/>
    <x v="2"/>
    <s v="TEC-CO-10001943"/>
    <x v="2"/>
    <x v="16"/>
    <s v="Canon PC-428 Personal Copier"/>
    <n v="479.976"/>
    <n v="3"/>
    <n v="0.2"/>
    <n v="161.99189999999999"/>
  </r>
  <r>
    <n v="8495"/>
    <x v="4222"/>
    <x v="1"/>
    <x v="924"/>
    <d v="2012-10-28T00:00:00"/>
    <s v="Standard Class"/>
    <s v="CC-12685"/>
    <s v="Craig Carroll"/>
    <x v="0"/>
    <s v="United States"/>
    <s v="Lubbock"/>
    <x v="5"/>
    <n v="79424"/>
    <x v="2"/>
    <s v="OFF-BI-10000977"/>
    <x v="1"/>
    <x v="8"/>
    <s v="Ibico Plastic Spiral Binding Combs"/>
    <n v="6.08"/>
    <n v="1"/>
    <n v="0.8"/>
    <n v="-10.336"/>
  </r>
  <r>
    <n v="8496"/>
    <x v="4223"/>
    <x v="0"/>
    <x v="499"/>
    <d v="2013-12-09T00:00:00"/>
    <s v="Standard Class"/>
    <s v="AS-10225"/>
    <s v="Alan Schoenberger"/>
    <x v="1"/>
    <s v="United States"/>
    <s v="Longmont"/>
    <x v="22"/>
    <n v="80501"/>
    <x v="1"/>
    <s v="TEC-AC-10002942"/>
    <x v="2"/>
    <x v="11"/>
    <s v="WD My Passport Ultra 1TB Portable External Hard Drive"/>
    <n v="165.6"/>
    <n v="3"/>
    <n v="0.2"/>
    <n v="-6.21"/>
  </r>
  <r>
    <n v="8497"/>
    <x v="4224"/>
    <x v="2"/>
    <x v="1195"/>
    <d v="2011-03-08T00:00:00"/>
    <s v="Second Class"/>
    <s v="AB-10150"/>
    <s v="Aimee Bixby"/>
    <x v="0"/>
    <s v="United States"/>
    <s v="Yonkers"/>
    <x v="15"/>
    <n v="10701"/>
    <x v="3"/>
    <s v="OFF-AR-10000588"/>
    <x v="1"/>
    <x v="6"/>
    <s v="Newell 345"/>
    <n v="59.52"/>
    <n v="3"/>
    <n v="0"/>
    <n v="15.475199999999999"/>
  </r>
  <r>
    <n v="8498"/>
    <x v="4224"/>
    <x v="2"/>
    <x v="1195"/>
    <d v="2011-03-08T00:00:00"/>
    <s v="Second Class"/>
    <s v="AB-10150"/>
    <s v="Aimee Bixby"/>
    <x v="0"/>
    <s v="United States"/>
    <s v="Yonkers"/>
    <x v="15"/>
    <n v="10701"/>
    <x v="3"/>
    <s v="TEC-AC-10002001"/>
    <x v="2"/>
    <x v="11"/>
    <s v="Logitech Wireless Gaming Headset G930"/>
    <n v="479.97"/>
    <n v="3"/>
    <n v="0"/>
    <n v="177.5889"/>
  </r>
  <r>
    <n v="8499"/>
    <x v="4224"/>
    <x v="2"/>
    <x v="1195"/>
    <d v="2011-03-08T00:00:00"/>
    <s v="Second Class"/>
    <s v="AB-10150"/>
    <s v="Aimee Bixby"/>
    <x v="0"/>
    <s v="United States"/>
    <s v="Yonkers"/>
    <x v="15"/>
    <n v="10701"/>
    <x v="3"/>
    <s v="OFF-SU-10000381"/>
    <x v="1"/>
    <x v="14"/>
    <s v="Acme Forged Steel Scissors with Black Enamel Handles"/>
    <n v="18.62"/>
    <n v="2"/>
    <n v="0"/>
    <n v="5.3997999999999999"/>
  </r>
  <r>
    <n v="8500"/>
    <x v="4224"/>
    <x v="2"/>
    <x v="1195"/>
    <d v="2011-03-08T00:00:00"/>
    <s v="Second Class"/>
    <s v="AB-10150"/>
    <s v="Aimee Bixby"/>
    <x v="0"/>
    <s v="United States"/>
    <s v="Yonkers"/>
    <x v="15"/>
    <n v="10701"/>
    <x v="3"/>
    <s v="OFF-BI-10001617"/>
    <x v="1"/>
    <x v="8"/>
    <s v="GBC Wire Binding Combs"/>
    <n v="49.631999999999998"/>
    <n v="6"/>
    <n v="0.2"/>
    <n v="16.750800000000002"/>
  </r>
  <r>
    <n v="8501"/>
    <x v="4224"/>
    <x v="2"/>
    <x v="1195"/>
    <d v="2011-03-08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d v="2011-02-25T00:00:00"/>
    <s v="Standard Class"/>
    <s v="SR-20740"/>
    <s v="Steven Roelle"/>
    <x v="2"/>
    <s v="United States"/>
    <s v="Los Angeles"/>
    <x v="1"/>
    <n v="90049"/>
    <x v="1"/>
    <s v="OFF-PA-10003363"/>
    <x v="1"/>
    <x v="10"/>
    <s v="Xerox 204"/>
    <n v="12.96"/>
    <n v="2"/>
    <n v="0"/>
    <n v="6.2207999999999997"/>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499999999999"/>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1"/>
    <n v="4"/>
    <n v="0.2"/>
    <n v="7.2576000000000001"/>
  </r>
  <r>
    <n v="8515"/>
    <x v="4233"/>
    <x v="1"/>
    <x v="291"/>
    <d v="2012-08-26T00:00:00"/>
    <s v="Standard Class"/>
    <s v="HG-14965"/>
    <s v="Henry Goldwyn"/>
    <x v="1"/>
    <s v="United States"/>
    <s v="Florence"/>
    <x v="0"/>
    <n v="41042"/>
    <x v="0"/>
    <s v="OFF-AR-10003602"/>
    <x v="1"/>
    <x v="6"/>
    <s v="Quartet Omega Colored Chalk, 12/Pack"/>
    <n v="17.52"/>
    <n v="3"/>
    <n v="0"/>
    <n v="8.2344000000000008"/>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01"/>
  </r>
  <r>
    <n v="8518"/>
    <x v="4235"/>
    <x v="3"/>
    <x v="400"/>
    <d v="2014-06-08T00:00:00"/>
    <s v="Second Class"/>
    <s v="EM-14065"/>
    <s v="Erin Mull"/>
    <x v="0"/>
    <s v="United States"/>
    <s v="Frisco"/>
    <x v="5"/>
    <n v="75034"/>
    <x v="2"/>
    <s v="FUR-FU-10002501"/>
    <x v="0"/>
    <x v="5"/>
    <s v="Nu-Dell Executive Frame"/>
    <n v="30.335999999999999"/>
    <n v="6"/>
    <n v="0.6"/>
    <n v="-17.443200000000001"/>
  </r>
  <r>
    <n v="8519"/>
    <x v="4236"/>
    <x v="3"/>
    <x v="769"/>
    <d v="2014-12-11T00:00:00"/>
    <s v="Standard Class"/>
    <s v="DO-13645"/>
    <s v="Doug O'Connell"/>
    <x v="0"/>
    <s v="United States"/>
    <s v="Paterson"/>
    <x v="30"/>
    <n v="7501"/>
    <x v="3"/>
    <s v="FUR-FU-10002506"/>
    <x v="0"/>
    <x v="5"/>
    <s v="Tensor &quot;Hersey Kiss&quot; Styled Floor Lamp"/>
    <n v="12.99"/>
    <n v="1"/>
    <n v="0"/>
    <n v="1.5588"/>
  </r>
  <r>
    <n v="8520"/>
    <x v="4236"/>
    <x v="3"/>
    <x v="769"/>
    <d v="2014-12-11T00:00:00"/>
    <s v="Standard Class"/>
    <s v="DO-13645"/>
    <s v="Doug O'Connell"/>
    <x v="0"/>
    <s v="United States"/>
    <s v="Paterson"/>
    <x v="30"/>
    <n v="7501"/>
    <x v="3"/>
    <s v="FUR-CH-10003817"/>
    <x v="0"/>
    <x v="1"/>
    <s v="Global Value Steno Chair, Gray"/>
    <n v="182.22"/>
    <n v="3"/>
    <n v="0"/>
    <n v="45.555"/>
  </r>
  <r>
    <n v="8521"/>
    <x v="4236"/>
    <x v="3"/>
    <x v="769"/>
    <d v="2014-12-11T00:00:00"/>
    <s v="Standard Class"/>
    <s v="DO-13645"/>
    <s v="Doug O'Connell"/>
    <x v="0"/>
    <s v="United States"/>
    <s v="Paterson"/>
    <x v="30"/>
    <n v="7501"/>
    <x v="3"/>
    <s v="FUR-CH-10004860"/>
    <x v="0"/>
    <x v="1"/>
    <s v="Global Low Back Tilter Chair"/>
    <n v="302.94"/>
    <n v="3"/>
    <n v="0"/>
    <n v="18.176400000000001"/>
  </r>
  <r>
    <n v="8522"/>
    <x v="4237"/>
    <x v="0"/>
    <x v="383"/>
    <d v="2013-01-15T00:00:00"/>
    <s v="Standard Class"/>
    <s v="MP-17470"/>
    <s v="Mark Packer"/>
    <x v="2"/>
    <s v="United States"/>
    <s v="Columbus"/>
    <x v="24"/>
    <n v="43229"/>
    <x v="3"/>
    <s v="FUR-FU-10002268"/>
    <x v="0"/>
    <x v="5"/>
    <s v="Ultra Door Push Plate"/>
    <n v="54.991999999999997"/>
    <n v="14"/>
    <n v="0.2"/>
    <n v="8.9361999999999995"/>
  </r>
  <r>
    <n v="8523"/>
    <x v="4238"/>
    <x v="0"/>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59999999999999"/>
  </r>
  <r>
    <n v="8526"/>
    <x v="4240"/>
    <x v="3"/>
    <x v="633"/>
    <d v="2014-03-17T00:00:00"/>
    <s v="Same Day"/>
    <s v="SP-20920"/>
    <s v="Susan Pistek"/>
    <x v="0"/>
    <s v="United States"/>
    <s v="Columbus"/>
    <x v="24"/>
    <n v="43229"/>
    <x v="3"/>
    <s v="FUR-FU-10003424"/>
    <x v="0"/>
    <x v="5"/>
    <s v="Nu-Dell Oak Frame"/>
    <n v="51.264000000000003"/>
    <n v="6"/>
    <n v="0.2"/>
    <n v="7.6896000000000004"/>
  </r>
  <r>
    <n v="8527"/>
    <x v="4240"/>
    <x v="3"/>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3999999999997"/>
    <n v="2"/>
    <n v="0.2"/>
    <n v="3.3889999999999998"/>
  </r>
  <r>
    <n v="8530"/>
    <x v="4241"/>
    <x v="3"/>
    <x v="468"/>
    <d v="2014-11-18T00:00:00"/>
    <s v="Standard Class"/>
    <s v="ME-17320"/>
    <s v="Maria Etezadi"/>
    <x v="2"/>
    <s v="United States"/>
    <s v="Los Angeles"/>
    <x v="1"/>
    <n v="90008"/>
    <x v="1"/>
    <s v="FUR-CH-10001714"/>
    <x v="0"/>
    <x v="1"/>
    <s v="Global Leather &amp; Oak Executive Chair, Burgundy"/>
    <n v="241.42400000000001"/>
    <n v="2"/>
    <n v="0.2"/>
    <n v="-36.2136"/>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6000000000001"/>
  </r>
  <r>
    <n v="8533"/>
    <x v="4242"/>
    <x v="0"/>
    <x v="885"/>
    <d v="2013-12-07T00:00:00"/>
    <s v="Standard Class"/>
    <s v="BS-11755"/>
    <s v="Bruce Stewart"/>
    <x v="0"/>
    <s v="United States"/>
    <s v="Detroit"/>
    <x v="12"/>
    <n v="48227"/>
    <x v="2"/>
    <s v="OFF-ST-10001370"/>
    <x v="1"/>
    <x v="4"/>
    <s v="Sensible Storage WireTech Storage Systems"/>
    <n v="496.86"/>
    <n v="7"/>
    <n v="0"/>
    <n v="24.843"/>
  </r>
  <r>
    <n v="8534"/>
    <x v="4242"/>
    <x v="0"/>
    <x v="885"/>
    <d v="2013-12-07T00:00:00"/>
    <s v="Standard Class"/>
    <s v="BS-11755"/>
    <s v="Bruce Stewart"/>
    <x v="0"/>
    <s v="United States"/>
    <s v="Detroit"/>
    <x v="12"/>
    <n v="48227"/>
    <x v="2"/>
    <s v="FUR-CH-10000513"/>
    <x v="0"/>
    <x v="1"/>
    <s v="High-Back Leather Manager's Chair"/>
    <n v="389.97"/>
    <n v="3"/>
    <n v="0"/>
    <n v="35.097299999999997"/>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
    <n v="3"/>
    <n v="0"/>
    <n v="3.3839999999999999"/>
  </r>
  <r>
    <n v="8537"/>
    <x v="4245"/>
    <x v="1"/>
    <x v="722"/>
    <d v="2012-06-11T00:00:00"/>
    <s v="Standard Class"/>
    <s v="HD-14785"/>
    <s v="Harold Dahlen"/>
    <x v="2"/>
    <s v="United States"/>
    <s v="Philadelphia"/>
    <x v="9"/>
    <n v="19143"/>
    <x v="3"/>
    <s v="OFF-BI-10003707"/>
    <x v="1"/>
    <x v="8"/>
    <s v="Aluminum Screw Posts"/>
    <n v="18.312000000000001"/>
    <n v="4"/>
    <n v="0.7"/>
    <n v="-12.208"/>
  </r>
  <r>
    <n v="8538"/>
    <x v="4245"/>
    <x v="1"/>
    <x v="722"/>
    <d v="2012-06-11T00:00:00"/>
    <s v="Standard Class"/>
    <s v="HD-14785"/>
    <s v="Harold Dahlen"/>
    <x v="2"/>
    <s v="United States"/>
    <s v="Philadelphia"/>
    <x v="9"/>
    <n v="19143"/>
    <x v="3"/>
    <s v="OFF-PA-10000552"/>
    <x v="1"/>
    <x v="10"/>
    <s v="Xerox 200"/>
    <n v="25.92"/>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2"/>
  </r>
  <r>
    <n v="8540"/>
    <x v="4246"/>
    <x v="3"/>
    <x v="631"/>
    <d v="2014-03-14T00:00:00"/>
    <s v="Standard Class"/>
    <s v="KB-16315"/>
    <s v="Karl Braun"/>
    <x v="0"/>
    <s v="United States"/>
    <s v="Los Angeles"/>
    <x v="1"/>
    <n v="90008"/>
    <x v="1"/>
    <s v="TEC-CO-10000971"/>
    <x v="2"/>
    <x v="16"/>
    <s v="Hewlett Packard 310 Color Digital Copier"/>
    <n v="479.98399999999998"/>
    <n v="2"/>
    <n v="0.2"/>
    <n v="59.997999999999998"/>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7999999999998"/>
    <n v="2"/>
    <n v="0.2"/>
    <n v="1.6783999999999999"/>
  </r>
  <r>
    <n v="8543"/>
    <x v="4247"/>
    <x v="1"/>
    <x v="937"/>
    <d v="2012-12-23T00:00:00"/>
    <s v="First Class"/>
    <s v="HR-14830"/>
    <s v="Harold Ryan"/>
    <x v="1"/>
    <s v="United States"/>
    <s v="Philadelphia"/>
    <x v="9"/>
    <n v="19140"/>
    <x v="3"/>
    <s v="FUR-CH-10001270"/>
    <x v="0"/>
    <x v="1"/>
    <s v="Harbour Creations Steel Folding Chair"/>
    <n v="422.625"/>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2-10T00:00:00"/>
    <s v="Standard Class"/>
    <s v="GB-14530"/>
    <s v="George Bell"/>
    <x v="1"/>
    <s v="United States"/>
    <s v="Los Angeles"/>
    <x v="1"/>
    <n v="90049"/>
    <x v="1"/>
    <s v="TEC-AC-10001266"/>
    <x v="2"/>
    <x v="11"/>
    <s v="Memorex Micro Travel Drive 8 GB"/>
    <n v="39"/>
    <n v="3"/>
    <n v="0"/>
    <n v="17.55"/>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96"/>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
  </r>
  <r>
    <n v="8553"/>
    <x v="4253"/>
    <x v="2"/>
    <x v="992"/>
    <d v="2011-06-03T00:00:00"/>
    <s v="Standard Class"/>
    <s v="MC-17425"/>
    <s v="Mark Cousins"/>
    <x v="1"/>
    <s v="United States"/>
    <s v="Chicago"/>
    <x v="10"/>
    <n v="60623"/>
    <x v="2"/>
    <s v="TEC-CO-10004202"/>
    <x v="2"/>
    <x v="16"/>
    <s v="Brother DCP1000 Digital 3 in 1 Multifunction Machine"/>
    <n v="719.976"/>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d v="2012-03-22T00:00:00"/>
    <s v="Same Day"/>
    <s v="DC-13285"/>
    <s v="Debra Catini"/>
    <x v="0"/>
    <s v="United States"/>
    <s v="Plantation"/>
    <x v="2"/>
    <n v="33317"/>
    <x v="0"/>
    <s v="TEC-AC-10002567"/>
    <x v="2"/>
    <x v="11"/>
    <s v="Logitech G602 Wireless Gaming Mouse"/>
    <n v="447.94400000000002"/>
    <n v="7"/>
    <n v="0.2"/>
    <n v="89.588800000000006"/>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
    <n v="3"/>
    <n v="0.2"/>
    <n v="14.836499999999999"/>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d v="2013-11-19T00:00:00"/>
    <s v="First Class"/>
    <s v="BG-11035"/>
    <s v="Barry Gonzalez"/>
    <x v="0"/>
    <s v="United States"/>
    <s v="The Colony"/>
    <x v="5"/>
    <n v="75056"/>
    <x v="2"/>
    <s v="TEC-PH-10002350"/>
    <x v="2"/>
    <x v="7"/>
    <s v="Apple EarPods with Remote and Mic"/>
    <n v="67.176000000000002"/>
    <n v="3"/>
    <n v="0.2"/>
    <n v="6.7176"/>
  </r>
  <r>
    <n v="8567"/>
    <x v="426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338"/>
    <d v="2013-11-13T00:00:00"/>
    <s v="First Class"/>
    <s v="SV-20365"/>
    <s v="Seth Vernon"/>
    <x v="0"/>
    <s v="United States"/>
    <s v="Troy"/>
    <x v="24"/>
    <n v="45373"/>
    <x v="3"/>
    <s v="OFF-PA-10002787"/>
    <x v="1"/>
    <x v="10"/>
    <s v="Xerox 227"/>
    <n v="31.103999999999999"/>
    <n v="6"/>
    <n v="0.2"/>
    <n v="10.8864"/>
  </r>
  <r>
    <n v="8569"/>
    <x v="4262"/>
    <x v="0"/>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09"/>
    <d v="2013-12-13T00:00:00"/>
    <s v="Standard Class"/>
    <s v="DP-13105"/>
    <s v="Dave Poirier"/>
    <x v="1"/>
    <s v="United States"/>
    <s v="Hempstead"/>
    <x v="15"/>
    <n v="11550"/>
    <x v="3"/>
    <s v="OFF-BI-10001721"/>
    <x v="1"/>
    <x v="8"/>
    <s v="Trimflex Flexible Post Binders"/>
    <n v="222.352"/>
    <n v="13"/>
    <n v="0.2"/>
    <n v="77.8232"/>
  </r>
  <r>
    <n v="8571"/>
    <x v="4262"/>
    <x v="0"/>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12-02T00:00:00"/>
    <s v="Standard Class"/>
    <s v="BT-11680"/>
    <s v="Brian Thompson"/>
    <x v="0"/>
    <s v="United States"/>
    <s v="Houston"/>
    <x v="5"/>
    <n v="77041"/>
    <x v="2"/>
    <s v="TEC-MA-10004679"/>
    <x v="2"/>
    <x v="15"/>
    <s v="StarTech.com 10/100 VDSL2 Ethernet Extender Kit"/>
    <n v="998.85"/>
    <n v="5"/>
    <n v="0.4"/>
    <n v="-199.77"/>
  </r>
  <r>
    <n v="8574"/>
    <x v="4265"/>
    <x v="1"/>
    <x v="1182"/>
    <d v="2012-10-22T00:00:00"/>
    <s v="First Class"/>
    <s v="MS-17770"/>
    <s v="Maxwell Schwartz"/>
    <x v="0"/>
    <s v="United States"/>
    <s v="New York City"/>
    <x v="15"/>
    <n v="10035"/>
    <x v="3"/>
    <s v="OFF-PA-10000249"/>
    <x v="1"/>
    <x v="10"/>
    <s v="Staples"/>
    <n v="24.56"/>
    <n v="2"/>
    <n v="0"/>
    <n v="11.543200000000001"/>
  </r>
  <r>
    <n v="8575"/>
    <x v="4266"/>
    <x v="2"/>
    <x v="111"/>
    <d v="2011-09-19T00:00:00"/>
    <s v="Same Day"/>
    <s v="JK-15640"/>
    <s v="Jim Kriz"/>
    <x v="2"/>
    <s v="United States"/>
    <s v="San Francisco"/>
    <x v="1"/>
    <n v="94110"/>
    <x v="1"/>
    <s v="OFF-FA-10000053"/>
    <x v="1"/>
    <x v="13"/>
    <s v="Revere Boxed Rubber Bands by Revere"/>
    <n v="5.67"/>
    <n v="3"/>
    <n v="0"/>
    <n v="0.1134"/>
  </r>
  <r>
    <n v="8576"/>
    <x v="4267"/>
    <x v="3"/>
    <x v="151"/>
    <d v="2014-08-31T00:00:00"/>
    <s v="Second Class"/>
    <s v="ST-20530"/>
    <s v="Shui Tom"/>
    <x v="0"/>
    <s v="United States"/>
    <s v="Port Saint Lucie"/>
    <x v="2"/>
    <n v="34952"/>
    <x v="0"/>
    <s v="OFF-AP-10000804"/>
    <x v="1"/>
    <x v="9"/>
    <s v="Hoover Portapower Portable Vacuum"/>
    <n v="14.336"/>
    <n v="4"/>
    <n v="0.2"/>
    <n v="0.89600000000000002"/>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66"/>
    <d v="2014-12-27T00:00:00"/>
    <s v="Standard Class"/>
    <s v="CM-12190"/>
    <s v="Charlotte Melton"/>
    <x v="0"/>
    <s v="United States"/>
    <s v="Rochester"/>
    <x v="11"/>
    <n v="55901"/>
    <x v="2"/>
    <s v="OFF-ST-10001228"/>
    <x v="1"/>
    <x v="4"/>
    <s v="Personal File Boxes with Fold-Down Carry Handle"/>
    <n v="31.16"/>
    <n v="2"/>
    <n v="0"/>
    <n v="7.79"/>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9000000000001"/>
  </r>
  <r>
    <n v="8582"/>
    <x v="4271"/>
    <x v="2"/>
    <x v="671"/>
    <d v="2011-05-22T00:00:00"/>
    <s v="Second Class"/>
    <s v="MC-17590"/>
    <s v="Matt Collister"/>
    <x v="1"/>
    <s v="United States"/>
    <s v="San Marcos"/>
    <x v="5"/>
    <n v="78666"/>
    <x v="2"/>
    <s v="OFF-PA-10000289"/>
    <x v="1"/>
    <x v="10"/>
    <s v="Xerox 213"/>
    <n v="10.368"/>
    <n v="2"/>
    <n v="0.2"/>
    <n v="3.6288"/>
  </r>
  <r>
    <n v="8583"/>
    <x v="4271"/>
    <x v="2"/>
    <x v="671"/>
    <d v="2011-05-22T00:00:00"/>
    <s v="Second Class"/>
    <s v="MC-17590"/>
    <s v="Matt Collister"/>
    <x v="1"/>
    <s v="United States"/>
    <s v="San Marcos"/>
    <x v="5"/>
    <n v="78666"/>
    <x v="2"/>
    <s v="TEC-AC-10004227"/>
    <x v="2"/>
    <x v="11"/>
    <s v="SanDisk Ultra 16 GB MicroSDHC Class 10 Memory Card"/>
    <n v="20.783999999999999"/>
    <n v="2"/>
    <n v="0.2"/>
    <n v="-3.6372"/>
  </r>
  <r>
    <n v="8584"/>
    <x v="4271"/>
    <x v="2"/>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497"/>
    <d v="2014-07-19T00:00:00"/>
    <s v="Standard Class"/>
    <s v="KB-16240"/>
    <s v="Karen Bern"/>
    <x v="1"/>
    <s v="United States"/>
    <s v="Los Angeles"/>
    <x v="1"/>
    <n v="90049"/>
    <x v="1"/>
    <s v="TEC-AC-10003832"/>
    <x v="2"/>
    <x v="11"/>
    <s v="Logitech P710e Mobile Speakerphone"/>
    <n v="1287.45"/>
    <n v="5"/>
    <n v="0"/>
    <n v="244.6155"/>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d v="2012-05-22T00:00:00"/>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10-02T00:00:00"/>
    <s v="First Class"/>
    <s v="FH-14365"/>
    <s v="Fred Hopkins"/>
    <x v="1"/>
    <s v="United States"/>
    <s v="Hempstead"/>
    <x v="15"/>
    <n v="11550"/>
    <x v="3"/>
    <s v="OFF-EN-10004846"/>
    <x v="1"/>
    <x v="12"/>
    <s v="Letter or Legal Size Expandable Poly String Tie Envelopes"/>
    <n v="7.98"/>
    <n v="3"/>
    <n v="0"/>
    <n v="3.9102000000000001"/>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
    <n v="3"/>
    <n v="0.2"/>
    <n v="3.3534000000000002"/>
  </r>
  <r>
    <n v="8594"/>
    <x v="4279"/>
    <x v="3"/>
    <x v="45"/>
    <d v="2014-11-14T00:00:00"/>
    <s v="Standard Class"/>
    <s v="PM-19135"/>
    <s v="Peter McVee"/>
    <x v="2"/>
    <s v="United States"/>
    <s v="Jacksonville"/>
    <x v="2"/>
    <n v="32216"/>
    <x v="0"/>
    <s v="TEC-AC-10002567"/>
    <x v="2"/>
    <x v="11"/>
    <s v="Logitech G602 Wireless Gaming Mouse"/>
    <n v="191.976"/>
    <n v="3"/>
    <n v="0.2"/>
    <n v="38.395200000000003"/>
  </r>
  <r>
    <n v="8595"/>
    <x v="4279"/>
    <x v="3"/>
    <x v="45"/>
    <d v="2014-11-14T00:00:00"/>
    <s v="Standard Class"/>
    <s v="PM-19135"/>
    <s v="Peter McVee"/>
    <x v="2"/>
    <s v="United States"/>
    <s v="Jacksonville"/>
    <x v="2"/>
    <n v="32216"/>
    <x v="0"/>
    <s v="TEC-PH-10004094"/>
    <x v="2"/>
    <x v="7"/>
    <s v="Motorola L703CM"/>
    <n v="499.16800000000001"/>
    <n v="4"/>
    <n v="0.2"/>
    <n v="31.198"/>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8"/>
  </r>
  <r>
    <n v="8598"/>
    <x v="4281"/>
    <x v="0"/>
    <x v="189"/>
    <d v="2013-11-01T00:00:00"/>
    <s v="Standard Class"/>
    <s v="PA-19060"/>
    <s v="Pete Armstrong"/>
    <x v="2"/>
    <s v="United States"/>
    <s v="San Francisco"/>
    <x v="1"/>
    <n v="94122"/>
    <x v="1"/>
    <s v="OFF-BI-10004308"/>
    <x v="1"/>
    <x v="8"/>
    <s v="Avery Legal 4-Ring Binder"/>
    <n v="67.135999999999996"/>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
    <n v="3"/>
    <n v="0"/>
    <n v="7.0217999999999998"/>
  </r>
  <r>
    <n v="8601"/>
    <x v="4282"/>
    <x v="2"/>
    <x v="35"/>
    <d v="2011-12-01T00:00:00"/>
    <s v="Standard Class"/>
    <s v="LS-17200"/>
    <s v="Luke Schmidt"/>
    <x v="1"/>
    <s v="United States"/>
    <s v="Fresno"/>
    <x v="1"/>
    <n v="93727"/>
    <x v="1"/>
    <s v="OFF-AP-10000692"/>
    <x v="1"/>
    <x v="9"/>
    <s v="Fellowes Mighty 8 Compact Surge Protector"/>
    <n v="40.54"/>
    <n v="2"/>
    <n v="0"/>
    <n v="11.3512"/>
  </r>
  <r>
    <n v="8602"/>
    <x v="4282"/>
    <x v="2"/>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520"/>
    <d v="2011-12-31T00:00:00"/>
    <s v="Same Day"/>
    <s v="JL-15175"/>
    <s v="James Lanier"/>
    <x v="2"/>
    <s v="United States"/>
    <s v="Reno"/>
    <x v="33"/>
    <n v="89502"/>
    <x v="1"/>
    <s v="TEC-PH-10004908"/>
    <x v="2"/>
    <x v="7"/>
    <s v="Panasonic KX TS3282W Corded phone"/>
    <n v="475.94400000000002"/>
    <n v="7"/>
    <n v="0.2"/>
    <n v="59.493000000000002"/>
  </r>
  <r>
    <n v="8604"/>
    <x v="4284"/>
    <x v="0"/>
    <x v="835"/>
    <d v="2013-01-08T00:00:00"/>
    <s v="Standard Class"/>
    <s v="CA-12310"/>
    <s v="Christine Abelman"/>
    <x v="1"/>
    <s v="United States"/>
    <s v="San Antonio"/>
    <x v="5"/>
    <n v="78207"/>
    <x v="2"/>
    <s v="TEC-AC-10002217"/>
    <x v="2"/>
    <x v="11"/>
    <s v="Imation Clip USB flash drive - 8 GB"/>
    <n v="30.08"/>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
    <n v="3"/>
    <n v="0.2"/>
    <n v="-6.21"/>
  </r>
  <r>
    <n v="8606"/>
    <x v="4284"/>
    <x v="0"/>
    <x v="835"/>
    <d v="2013-01-08T00:00:00"/>
    <s v="Standard Class"/>
    <s v="CA-12310"/>
    <s v="Christine Abelman"/>
    <x v="1"/>
    <s v="United States"/>
    <s v="San Antonio"/>
    <x v="5"/>
    <n v="78207"/>
    <x v="2"/>
    <s v="TEC-PH-10002890"/>
    <x v="2"/>
    <x v="7"/>
    <s v="AT&amp;T 17929 Lendline Telephone"/>
    <n v="180.96"/>
    <n v="5"/>
    <n v="0.2"/>
    <n v="13.571999999999999"/>
  </r>
  <r>
    <n v="8607"/>
    <x v="4285"/>
    <x v="3"/>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611"/>
    <d v="2011-06-09T00:00:00"/>
    <s v="Standard Class"/>
    <s v="BT-11440"/>
    <s v="Bobby Trafton"/>
    <x v="0"/>
    <s v="United States"/>
    <s v="New York City"/>
    <x v="15"/>
    <n v="10035"/>
    <x v="3"/>
    <s v="FUR-FU-10002878"/>
    <x v="0"/>
    <x v="5"/>
    <s v="Seth Thomas 14&quot; Day/Date Wall Clock"/>
    <n v="56.96"/>
    <n v="2"/>
    <n v="0"/>
    <n v="21.075199999999999"/>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2"/>
    <n v="3"/>
    <n v="0.2"/>
    <n v="13.868399999999999"/>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d v="2014-09-14T00:00:00"/>
    <s v="Second Class"/>
    <s v="EM-14095"/>
    <s v="Eudokia Martin"/>
    <x v="1"/>
    <s v="United States"/>
    <s v="New York City"/>
    <x v="15"/>
    <n v="10024"/>
    <x v="3"/>
    <s v="OFF-ST-10001031"/>
    <x v="1"/>
    <x v="4"/>
    <s v="Adjustable Personal File Tote"/>
    <n v="65.12"/>
    <n v="4"/>
    <n v="0"/>
    <n v="16.9312"/>
  </r>
  <r>
    <n v="8621"/>
    <x v="4293"/>
    <x v="3"/>
    <x v="44"/>
    <d v="2014-11-10T00:00:00"/>
    <s v="Second Class"/>
    <s v="LC-17050"/>
    <s v="Liz Carlisle"/>
    <x v="0"/>
    <s v="United States"/>
    <s v="Dallas"/>
    <x v="5"/>
    <n v="75217"/>
    <x v="2"/>
    <s v="FUR-FU-10003878"/>
    <x v="0"/>
    <x v="5"/>
    <s v="Linden 10&quot; Round Wall Clock, Black"/>
    <n v="30.56"/>
    <n v="5"/>
    <n v="0.6"/>
    <n v="-19.864000000000001"/>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581"/>
    <d v="2013-12-02T00:00:00"/>
    <s v="Standard Class"/>
    <s v="CM-12235"/>
    <s v="Chris McAfee"/>
    <x v="0"/>
    <s v="United States"/>
    <s v="Phoenix"/>
    <x v="16"/>
    <n v="85023"/>
    <x v="1"/>
    <s v="OFF-ST-10000876"/>
    <x v="1"/>
    <x v="4"/>
    <s v="Eldon Simplefile Box Office"/>
    <n v="39.808"/>
    <n v="4"/>
    <n v="0.2"/>
    <n v="3.9807999999999999"/>
  </r>
  <r>
    <n v="8624"/>
    <x v="4296"/>
    <x v="1"/>
    <x v="50"/>
    <d v="2012-11-18T00:00:00"/>
    <s v="Standard Class"/>
    <s v="FM-14380"/>
    <s v="Fred McMath"/>
    <x v="0"/>
    <s v="United States"/>
    <s v="Miami"/>
    <x v="2"/>
    <n v="33178"/>
    <x v="0"/>
    <s v="OFF-BI-10004224"/>
    <x v="1"/>
    <x v="8"/>
    <s v="Catalog Binders with Expanding Posts"/>
    <n v="121.104"/>
    <n v="6"/>
    <n v="0.7"/>
    <n v="-100.92"/>
  </r>
  <r>
    <n v="8625"/>
    <x v="4296"/>
    <x v="1"/>
    <x v="50"/>
    <d v="2012-11-18T00:00:00"/>
    <s v="Standard Class"/>
    <s v="FM-14380"/>
    <s v="Fred McMath"/>
    <x v="0"/>
    <s v="United States"/>
    <s v="Miami"/>
    <x v="2"/>
    <n v="33178"/>
    <x v="0"/>
    <s v="TEC-AC-10004568"/>
    <x v="2"/>
    <x v="11"/>
    <s v="Maxell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09-12T00:00:00"/>
    <s v="Standard Class"/>
    <s v="AG-10525"/>
    <s v="Andy Gerbode"/>
    <x v="1"/>
    <s v="United States"/>
    <s v="New York City"/>
    <x v="15"/>
    <n v="10011"/>
    <x v="3"/>
    <s v="FUR-TA-10003569"/>
    <x v="0"/>
    <x v="3"/>
    <s v="Bretford CR8500 Series Meeting Room Furniture"/>
    <n v="481.17599999999999"/>
    <n v="2"/>
    <n v="0.4"/>
    <n v="-120.294"/>
  </r>
  <r>
    <n v="8631"/>
    <x v="4298"/>
    <x v="1"/>
    <x v="67"/>
    <d v="2012-09-12T00:00:00"/>
    <s v="Standard Class"/>
    <s v="AG-10525"/>
    <s v="Andy Gerbode"/>
    <x v="1"/>
    <s v="United States"/>
    <s v="New York City"/>
    <x v="15"/>
    <n v="10011"/>
    <x v="3"/>
    <s v="OFF-FA-10003059"/>
    <x v="1"/>
    <x v="13"/>
    <s v="Assorted Color Push Pins"/>
    <n v="7.24"/>
    <n v="4"/>
    <n v="0"/>
    <n v="2.3892000000000002"/>
  </r>
  <r>
    <n v="8632"/>
    <x v="4299"/>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326"/>
    <d v="2014-08-30T00:00:00"/>
    <s v="Standard Class"/>
    <s v="SV-20365"/>
    <s v="Seth Vernon"/>
    <x v="0"/>
    <s v="United States"/>
    <s v="Philadelphia"/>
    <x v="9"/>
    <n v="19140"/>
    <x v="3"/>
    <s v="FUR-BO-10001798"/>
    <x v="0"/>
    <x v="0"/>
    <s v="Bush Somerset Collection Bookcase"/>
    <n v="130.97999999999999"/>
    <n v="2"/>
    <n v="0.5"/>
    <n v="-89.066400000000002"/>
  </r>
  <r>
    <n v="8636"/>
    <x v="4301"/>
    <x v="2"/>
    <x v="1013"/>
    <d v="2011-05-02T00:00:00"/>
    <s v="First Class"/>
    <s v="JM-16195"/>
    <s v="Justin MacKendrick"/>
    <x v="0"/>
    <s v="United States"/>
    <s v="Louisville"/>
    <x v="0"/>
    <n v="40214"/>
    <x v="0"/>
    <s v="OFF-AR-10004010"/>
    <x v="1"/>
    <x v="6"/>
    <s v="Hunt Boston Vacuum Mount KS Pencil Sharpener"/>
    <n v="174.95"/>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8"/>
    <n v="5"/>
    <n v="0.8"/>
    <n v="-1141.47"/>
  </r>
  <r>
    <n v="8642"/>
    <x v="4306"/>
    <x v="3"/>
    <x v="574"/>
    <d v="2014-12-03T00:00:00"/>
    <s v="Same Day"/>
    <s v="SV-20935"/>
    <s v="Susan Vittorini"/>
    <x v="0"/>
    <s v="United States"/>
    <s v="Peoria"/>
    <x v="16"/>
    <n v="85345"/>
    <x v="1"/>
    <s v="OFF-BI-10001670"/>
    <x v="1"/>
    <x v="8"/>
    <s v="Vinyl Sectional Post Binders"/>
    <n v="67.86"/>
    <n v="6"/>
    <n v="0.7"/>
    <n v="-45.24"/>
  </r>
  <r>
    <n v="8643"/>
    <x v="4307"/>
    <x v="1"/>
    <x v="627"/>
    <d v="2012-11-15T00:00:00"/>
    <s v="Standard Class"/>
    <s v="NS-18640"/>
    <s v="Noel Staavos"/>
    <x v="1"/>
    <s v="United States"/>
    <s v="Jacksonville"/>
    <x v="3"/>
    <n v="28540"/>
    <x v="0"/>
    <s v="OFF-FA-10000624"/>
    <x v="1"/>
    <x v="13"/>
    <s v="OIC Binder Clips"/>
    <n v="31.504000000000001"/>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d v="2012-11-15T00:00:00"/>
    <s v="Standard Class"/>
    <s v="NS-18640"/>
    <s v="Noel Staavos"/>
    <x v="1"/>
    <s v="United States"/>
    <s v="Jacksonville"/>
    <x v="3"/>
    <n v="28540"/>
    <x v="0"/>
    <s v="OFF-BI-10000315"/>
    <x v="1"/>
    <x v="8"/>
    <s v="Poly Designer Cover &amp; Back"/>
    <n v="39.878999999999998"/>
    <n v="7"/>
    <n v="0.7"/>
    <n v="-29.244599999999998"/>
  </r>
  <r>
    <n v="8646"/>
    <x v="4307"/>
    <x v="1"/>
    <x v="627"/>
    <d v="2012-11-15T00:00:00"/>
    <s v="Standard Class"/>
    <s v="NS-18640"/>
    <s v="Noel Staavos"/>
    <x v="1"/>
    <s v="United States"/>
    <s v="Jacksonville"/>
    <x v="3"/>
    <n v="28540"/>
    <x v="0"/>
    <s v="FUR-FU-10000023"/>
    <x v="0"/>
    <x v="5"/>
    <s v="Eldon Wave Desk Accessories"/>
    <n v="4.7119999999999997"/>
    <n v="1"/>
    <n v="0.2"/>
    <n v="1.4136"/>
  </r>
  <r>
    <n v="8647"/>
    <x v="4308"/>
    <x v="0"/>
    <x v="881"/>
    <d v="2013-11-30T00:00:00"/>
    <s v="Standard Class"/>
    <s v="MH-17455"/>
    <s v="Mark Hamilton"/>
    <x v="0"/>
    <s v="United States"/>
    <s v="Los Angeles"/>
    <x v="1"/>
    <n v="90032"/>
    <x v="1"/>
    <s v="FUR-CH-10004698"/>
    <x v="0"/>
    <x v="1"/>
    <s v="Padded Folding Chairs, Black, 4/Carton"/>
    <n v="194.352"/>
    <n v="3"/>
    <n v="0.2"/>
    <n v="19.435199999999998"/>
  </r>
  <r>
    <n v="8648"/>
    <x v="4309"/>
    <x v="1"/>
    <x v="901"/>
    <d v="2012-12-08T00:00:00"/>
    <s v="First Class"/>
    <s v="RR-19525"/>
    <s v="Rick Reed"/>
    <x v="1"/>
    <s v="United States"/>
    <s v="Nashville"/>
    <x v="18"/>
    <n v="37211"/>
    <x v="0"/>
    <s v="FUR-CH-10004477"/>
    <x v="0"/>
    <x v="1"/>
    <s v="Global Push Button Manager's Chair, Indigo"/>
    <n v="97.424000000000007"/>
    <n v="2"/>
    <n v="0.2"/>
    <n v="10.9602"/>
  </r>
  <r>
    <n v="8649"/>
    <x v="4310"/>
    <x v="0"/>
    <x v="875"/>
    <d v="2013-08-04T00:00:00"/>
    <s v="Standard Class"/>
    <s v="RH-19555"/>
    <s v="Ritsa Hightower"/>
    <x v="0"/>
    <s v="United States"/>
    <s v="Charlotte"/>
    <x v="3"/>
    <n v="28205"/>
    <x v="0"/>
    <s v="OFF-ST-10003816"/>
    <x v="1"/>
    <x v="4"/>
    <s v="Fellowes High-Stak Drawer Files"/>
    <n v="704.76"/>
    <n v="5"/>
    <n v="0.2"/>
    <n v="26.4285"/>
  </r>
  <r>
    <n v="8650"/>
    <x v="4310"/>
    <x v="0"/>
    <x v="875"/>
    <d v="2013-08-04T00:00:00"/>
    <s v="Standard Class"/>
    <s v="RH-19555"/>
    <s v="Ritsa Hightower"/>
    <x v="0"/>
    <s v="United States"/>
    <s v="Charlotte"/>
    <x v="3"/>
    <n v="28205"/>
    <x v="0"/>
    <s v="OFF-BI-10002429"/>
    <x v="1"/>
    <x v="8"/>
    <s v="Premier Elliptical Ring Binder, Black"/>
    <n v="27.396000000000001"/>
    <n v="3"/>
    <n v="0.7"/>
    <n v="-20.090399999999999"/>
  </r>
  <r>
    <n v="8651"/>
    <x v="4311"/>
    <x v="2"/>
    <x v="103"/>
    <d v="2011-09-13T00:00:00"/>
    <s v="Same Day"/>
    <s v="RP-19390"/>
    <s v="Resi Pölking"/>
    <x v="0"/>
    <s v="United States"/>
    <s v="Seattle"/>
    <x v="4"/>
    <n v="98103"/>
    <x v="1"/>
    <s v="OFF-FA-10000840"/>
    <x v="1"/>
    <x v="13"/>
    <s v="OIC Thumb-Tacks"/>
    <n v="5.7"/>
    <n v="5"/>
    <n v="0"/>
    <n v="2.6789999999999998"/>
  </r>
  <r>
    <n v="8652"/>
    <x v="4311"/>
    <x v="2"/>
    <x v="103"/>
    <d v="2011-09-13T00:00:00"/>
    <s v="Same Day"/>
    <s v="RP-19390"/>
    <s v="Resi Pölking"/>
    <x v="0"/>
    <s v="United States"/>
    <s v="Seattle"/>
    <x v="4"/>
    <n v="98103"/>
    <x v="1"/>
    <s v="FUR-FU-10001918"/>
    <x v="0"/>
    <x v="5"/>
    <s v="C-Line Cubicle Keepers Polyproplyene Holder With Velcro Backings"/>
    <n v="14.19"/>
    <n v="3"/>
    <n v="0"/>
    <n v="5.5340999999999996"/>
  </r>
  <r>
    <n v="8653"/>
    <x v="4311"/>
    <x v="2"/>
    <x v="103"/>
    <d v="2011-09-13T00:00:00"/>
    <s v="Same Day"/>
    <s v="RP-19390"/>
    <s v="Resi Pölking"/>
    <x v="0"/>
    <s v="United States"/>
    <s v="Seattle"/>
    <x v="4"/>
    <n v="98103"/>
    <x v="1"/>
    <s v="OFF-SU-10001574"/>
    <x v="1"/>
    <x v="14"/>
    <s v="Acme Value Line Scissors"/>
    <n v="7.3"/>
    <n v="2"/>
    <n v="0"/>
    <n v="2.19"/>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99"/>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02"/>
  </r>
  <r>
    <n v="8659"/>
    <x v="4312"/>
    <x v="0"/>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793"/>
    <d v="2012-05-17T00:00:00"/>
    <s v="Standard Class"/>
    <s v="JG-15160"/>
    <s v="James Galang"/>
    <x v="0"/>
    <s v="United States"/>
    <s v="Houston"/>
    <x v="5"/>
    <n v="77041"/>
    <x v="2"/>
    <s v="FUR-FU-10000175"/>
    <x v="0"/>
    <x v="5"/>
    <s v="DAX Wood Document Frame."/>
    <n v="21.968"/>
    <n v="4"/>
    <n v="0.6"/>
    <n v="-15.9268"/>
  </r>
  <r>
    <n v="8663"/>
    <x v="4315"/>
    <x v="1"/>
    <x v="793"/>
    <d v="2012-05-17T00:00:00"/>
    <s v="Standard Class"/>
    <s v="JG-15160"/>
    <s v="James Galang"/>
    <x v="0"/>
    <s v="United States"/>
    <s v="Houston"/>
    <x v="5"/>
    <n v="77041"/>
    <x v="2"/>
    <s v="TEC-PH-10001336"/>
    <x v="2"/>
    <x v="7"/>
    <s v="Digium D40 VoIP phone"/>
    <n v="619.15200000000004"/>
    <n v="6"/>
    <n v="0.2"/>
    <n v="69.654600000000002"/>
  </r>
  <r>
    <n v="8664"/>
    <x v="4315"/>
    <x v="1"/>
    <x v="793"/>
    <d v="2012-05-17T00:00:00"/>
    <s v="Standard Class"/>
    <s v="JG-15160"/>
    <s v="James Galang"/>
    <x v="0"/>
    <s v="United States"/>
    <s v="Houston"/>
    <x v="5"/>
    <n v="77041"/>
    <x v="2"/>
    <s v="OFF-PA-10001954"/>
    <x v="1"/>
    <x v="10"/>
    <s v="Xerox 1964"/>
    <n v="127.904"/>
    <n v="7"/>
    <n v="0.2"/>
    <n v="41.568800000000003"/>
  </r>
  <r>
    <n v="8665"/>
    <x v="4316"/>
    <x v="3"/>
    <x v="983"/>
    <d v="2014-04-02T00:00:00"/>
    <s v="Second Class"/>
    <s v="AB-10165"/>
    <s v="Alan Barnes"/>
    <x v="0"/>
    <s v="United States"/>
    <s v="Lakewood"/>
    <x v="1"/>
    <n v="90712"/>
    <x v="1"/>
    <s v="FUR-FU-10004973"/>
    <x v="0"/>
    <x v="5"/>
    <s v="Flat Face Poster Frame"/>
    <n v="94.2"/>
    <n v="5"/>
    <n v="0"/>
    <n v="39.564"/>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
    <n v="5"/>
    <n v="0.2"/>
    <n v="1.6519999999999999"/>
  </r>
  <r>
    <n v="8668"/>
    <x v="4319"/>
    <x v="0"/>
    <x v="596"/>
    <d v="2013-12-25T00:00:00"/>
    <s v="Second Class"/>
    <s v="ED-13885"/>
    <s v="Emily Ducich"/>
    <x v="2"/>
    <s v="United States"/>
    <s v="Seattle"/>
    <x v="4"/>
    <n v="98115"/>
    <x v="1"/>
    <s v="OFF-BI-10004002"/>
    <x v="1"/>
    <x v="8"/>
    <s v="Wilson Jones International Size A4 Ring Binders"/>
    <n v="55.36"/>
    <n v="4"/>
    <n v="0.2"/>
    <n v="19.376000000000001"/>
  </r>
  <r>
    <n v="8669"/>
    <x v="4319"/>
    <x v="0"/>
    <x v="596"/>
    <d v="2013-12-25T00:00:00"/>
    <s v="Second Class"/>
    <s v="ED-13885"/>
    <s v="Emily Ducich"/>
    <x v="2"/>
    <s v="United States"/>
    <s v="Seattle"/>
    <x v="4"/>
    <n v="98115"/>
    <x v="1"/>
    <s v="TEC-MA-10000752"/>
    <x v="2"/>
    <x v="15"/>
    <s v="Texas Instrument TI-15 Fraction Calculator"/>
    <n v="11.56"/>
    <n v="1"/>
    <n v="0.2"/>
    <n v="3.7570000000000001"/>
  </r>
  <r>
    <n v="8670"/>
    <x v="4320"/>
    <x v="1"/>
    <x v="139"/>
    <d v="2012-12-25T00:00:00"/>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911"/>
    <d v="2014-02-22T00:00:00"/>
    <s v="Standard Class"/>
    <s v="JS-16030"/>
    <s v="Joy Smith"/>
    <x v="0"/>
    <s v="United States"/>
    <s v="Decatur"/>
    <x v="10"/>
    <n v="62521"/>
    <x v="2"/>
    <s v="FUR-CH-10004063"/>
    <x v="0"/>
    <x v="1"/>
    <s v="Global Deluxe High-Back Manager's Chair"/>
    <n v="600.55799999999999"/>
    <n v="3"/>
    <n v="0.3"/>
    <n v="-8.5793999999999997"/>
  </r>
  <r>
    <n v="8675"/>
    <x v="4322"/>
    <x v="3"/>
    <x v="911"/>
    <d v="2014-02-22T00:00:00"/>
    <s v="Standard Class"/>
    <s v="JS-16030"/>
    <s v="Joy Smith"/>
    <x v="0"/>
    <s v="United States"/>
    <s v="Decatur"/>
    <x v="10"/>
    <n v="62521"/>
    <x v="2"/>
    <s v="OFF-ST-10000642"/>
    <x v="1"/>
    <x v="4"/>
    <s v="Tennsco Lockers, Gray"/>
    <n v="50.351999999999997"/>
    <n v="3"/>
    <n v="0.2"/>
    <n v="-8.1821999999999999"/>
  </r>
  <r>
    <n v="8676"/>
    <x v="4322"/>
    <x v="3"/>
    <x v="911"/>
    <d v="2014-02-22T00:00:00"/>
    <s v="Standard Class"/>
    <s v="JS-16030"/>
    <s v="Joy Smith"/>
    <x v="0"/>
    <s v="United States"/>
    <s v="Decatur"/>
    <x v="10"/>
    <n v="62521"/>
    <x v="2"/>
    <s v="OFF-AR-10004078"/>
    <x v="1"/>
    <x v="6"/>
    <s v="Newell 312"/>
    <n v="28.032"/>
    <n v="6"/>
    <n v="0.2"/>
    <n v="3.504"/>
  </r>
  <r>
    <n v="8677"/>
    <x v="4322"/>
    <x v="3"/>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1200"/>
    <d v="2014-10-27T00:00:00"/>
    <s v="First Class"/>
    <s v="PO-18850"/>
    <s v="Patrick O'Brill"/>
    <x v="0"/>
    <s v="United States"/>
    <s v="Mansfield"/>
    <x v="5"/>
    <n v="76063"/>
    <x v="2"/>
    <s v="FUR-TA-10004607"/>
    <x v="0"/>
    <x v="3"/>
    <s v="Hon 2111 Invitation Series Straight Table"/>
    <n v="517.40499999999997"/>
    <n v="5"/>
    <n v="0.3"/>
    <n v="-81.3065"/>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9-08T00:00:00"/>
    <s v="Second Class"/>
    <s v="RD-19810"/>
    <s v="Ross DeVincentis"/>
    <x v="2"/>
    <s v="United States"/>
    <s v="Houston"/>
    <x v="5"/>
    <n v="77070"/>
    <x v="2"/>
    <s v="TEC-AC-10001714"/>
    <x v="2"/>
    <x v="11"/>
    <s v="Logitech MX Performance Wireless Mouse"/>
    <n v="159.56"/>
    <n v="5"/>
    <n v="0.2"/>
    <n v="33.906500000000001"/>
  </r>
  <r>
    <n v="8681"/>
    <x v="432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12-04T00:00:00"/>
    <s v="Second Class"/>
    <s v="JD-15895"/>
    <s v="Jonathan Doherty"/>
    <x v="1"/>
    <s v="United States"/>
    <s v="Richmond"/>
    <x v="17"/>
    <n v="23223"/>
    <x v="0"/>
    <s v="OFF-SU-10004664"/>
    <x v="1"/>
    <x v="14"/>
    <s v="Acme Softgrip Scissors"/>
    <n v="40.700000000000003"/>
    <n v="5"/>
    <n v="0"/>
    <n v="11.803000000000001"/>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5999999999999"/>
  </r>
  <r>
    <n v="8685"/>
    <x v="4328"/>
    <x v="0"/>
    <x v="186"/>
    <d v="2013-12-24T00:00:00"/>
    <s v="Standard Class"/>
    <s v="TN-21040"/>
    <s v="Tanja Norvell"/>
    <x v="2"/>
    <s v="United States"/>
    <s v="San Diego"/>
    <x v="1"/>
    <n v="92024"/>
    <x v="1"/>
    <s v="TEC-AC-10001445"/>
    <x v="2"/>
    <x v="11"/>
    <s v="Imation USB 2.0 Swivel Flash Drive USB flash drive - 4 GB - Pink"/>
    <n v="21.21"/>
    <n v="7"/>
    <n v="0"/>
    <n v="4.4541000000000004"/>
  </r>
  <r>
    <n v="8686"/>
    <x v="4329"/>
    <x v="3"/>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90"/>
    <d v="2013-06-27T00:00:00"/>
    <s v="Same Day"/>
    <s v="AH-10075"/>
    <s v="Adam Hart"/>
    <x v="1"/>
    <s v="United States"/>
    <s v="Los Angeles"/>
    <x v="1"/>
    <n v="90036"/>
    <x v="1"/>
    <s v="OFF-SU-10003505"/>
    <x v="1"/>
    <x v="14"/>
    <s v="Premier Electric Letter Opener"/>
    <n v="231.72"/>
    <n v="2"/>
    <n v="0"/>
    <n v="11.586"/>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2000000000001"/>
  </r>
  <r>
    <n v="8691"/>
    <x v="4332"/>
    <x v="0"/>
    <x v="1041"/>
    <d v="2013-08-19T00:00:00"/>
    <s v="Standard Class"/>
    <s v="SP-20650"/>
    <s v="Stephanie Phelps"/>
    <x v="1"/>
    <s v="United States"/>
    <s v="Akron"/>
    <x v="24"/>
    <n v="44312"/>
    <x v="3"/>
    <s v="TEC-PH-10003580"/>
    <x v="2"/>
    <x v="7"/>
    <s v="Cisco IP Phone 7961G-GE VoIP phone"/>
    <n v="259.89600000000002"/>
    <n v="2"/>
    <n v="0.4"/>
    <n v="-56.3108"/>
  </r>
  <r>
    <n v="8692"/>
    <x v="4332"/>
    <x v="0"/>
    <x v="1041"/>
    <d v="2013-08-19T00:00:00"/>
    <s v="Standard Class"/>
    <s v="SP-20650"/>
    <s v="Stephanie Phelps"/>
    <x v="1"/>
    <s v="United States"/>
    <s v="Akron"/>
    <x v="24"/>
    <n v="44312"/>
    <x v="3"/>
    <s v="TEC-PH-10001530"/>
    <x v="2"/>
    <x v="7"/>
    <s v="Plantronics Voyager Pro Legend"/>
    <n v="247.18799999999999"/>
    <n v="2"/>
    <n v="0.4"/>
    <n v="-49.437600000000003"/>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899999999999"/>
  </r>
  <r>
    <n v="8697"/>
    <x v="4336"/>
    <x v="3"/>
    <x v="140"/>
    <d v="2014-06-21T00:00:00"/>
    <s v="Standard Class"/>
    <s v="TS-21205"/>
    <s v="Thomas Seio"/>
    <x v="1"/>
    <s v="United States"/>
    <s v="Nashville"/>
    <x v="18"/>
    <n v="37211"/>
    <x v="0"/>
    <s v="TEC-PH-10001051"/>
    <x v="2"/>
    <x v="7"/>
    <s v="HTC One"/>
    <n v="239.976"/>
    <n v="3"/>
    <n v="0.2"/>
    <n v="26.997299999999999"/>
  </r>
  <r>
    <n v="8698"/>
    <x v="4336"/>
    <x v="3"/>
    <x v="140"/>
    <d v="2014-06-21T00:00:00"/>
    <s v="Standard Class"/>
    <s v="TS-21205"/>
    <s v="Thomas Seio"/>
    <x v="1"/>
    <s v="United States"/>
    <s v="Nashville"/>
    <x v="18"/>
    <n v="37211"/>
    <x v="0"/>
    <s v="FUR-FU-10004351"/>
    <x v="0"/>
    <x v="5"/>
    <s v="Staples"/>
    <n v="31.167999999999999"/>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40"/>
    <d v="2014-06-21T00:00:00"/>
    <s v="Standard Class"/>
    <s v="TS-21205"/>
    <s v="Thomas Seio"/>
    <x v="1"/>
    <s v="United States"/>
    <s v="Nashville"/>
    <x v="18"/>
    <n v="37211"/>
    <x v="0"/>
    <s v="OFF-AP-10004249"/>
    <x v="1"/>
    <x v="9"/>
    <s v="Staples"/>
    <n v="76.608000000000004"/>
    <n v="8"/>
    <n v="0.2"/>
    <n v="6.7031999999999998"/>
  </r>
  <r>
    <n v="8702"/>
    <x v="4336"/>
    <x v="3"/>
    <x v="140"/>
    <d v="2014-06-21T00:00:00"/>
    <s v="Standard Class"/>
    <s v="TS-21205"/>
    <s v="Thomas Seio"/>
    <x v="1"/>
    <s v="United States"/>
    <s v="Nashville"/>
    <x v="18"/>
    <n v="37211"/>
    <x v="0"/>
    <s v="OFF-ST-10001490"/>
    <x v="1"/>
    <x v="4"/>
    <s v="Hot File 7-Pocket, Floor Stand"/>
    <n v="142.77600000000001"/>
    <n v="1"/>
    <n v="0.2"/>
    <n v="17.847000000000001"/>
  </r>
  <r>
    <n v="8703"/>
    <x v="4336"/>
    <x v="3"/>
    <x v="140"/>
    <d v="2014-06-21T00:00:00"/>
    <s v="Standard Class"/>
    <s v="TS-21205"/>
    <s v="Thomas Seio"/>
    <x v="1"/>
    <s v="United States"/>
    <s v="Nashville"/>
    <x v="18"/>
    <n v="37211"/>
    <x v="0"/>
    <s v="OFF-PA-10000312"/>
    <x v="1"/>
    <x v="10"/>
    <s v="Xerox 1955"/>
    <n v="91.36"/>
    <n v="5"/>
    <n v="0.2"/>
    <n v="29.692"/>
  </r>
  <r>
    <n v="8704"/>
    <x v="4337"/>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d v="2013-07-27T00:00:00"/>
    <s v="First Class"/>
    <s v="IL-15100"/>
    <s v="Ivan Liston"/>
    <x v="0"/>
    <s v="United States"/>
    <s v="Houston"/>
    <x v="5"/>
    <n v="77041"/>
    <x v="2"/>
    <s v="TEC-PH-10004100"/>
    <x v="2"/>
    <x v="7"/>
    <s v="Griffin GC17055 Auxiliary Audio Cable"/>
    <n v="115.136"/>
    <n v="8"/>
    <n v="0.2"/>
    <n v="11.5136"/>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200000000001"/>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912"/>
    <d v="2011-11-18T00:00:00"/>
    <s v="First Class"/>
    <s v="JD-16150"/>
    <s v="Justin Deggeller"/>
    <x v="1"/>
    <s v="United States"/>
    <s v="Los Angeles"/>
    <x v="1"/>
    <n v="90008"/>
    <x v="1"/>
    <s v="OFF-ST-10000991"/>
    <x v="1"/>
    <x v="4"/>
    <s v="Space Solutions HD Industrial Steel Shelving."/>
    <n v="344.91"/>
    <n v="3"/>
    <n v="0"/>
    <n v="10.347300000000001"/>
  </r>
  <r>
    <n v="8712"/>
    <x v="4342"/>
    <x v="2"/>
    <x v="223"/>
    <d v="2011-03-07T00:00:00"/>
    <s v="Standard Class"/>
    <s v="EJ-14155"/>
    <s v="Eva Jacobs"/>
    <x v="0"/>
    <s v="United States"/>
    <s v="San Diego"/>
    <x v="1"/>
    <n v="92037"/>
    <x v="1"/>
    <s v="FUR-TA-10002958"/>
    <x v="0"/>
    <x v="3"/>
    <s v="Bevis Oval Conference Table, Walnut"/>
    <n v="626.35199999999998"/>
    <n v="3"/>
    <n v="0.2"/>
    <n v="-23.488199999999999"/>
  </r>
  <r>
    <n v="8713"/>
    <x v="4343"/>
    <x v="1"/>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497"/>
    <d v="2014-07-17T00:00:00"/>
    <s v="Standard Class"/>
    <s v="TS-21430"/>
    <s v="Tom Stivers"/>
    <x v="1"/>
    <s v="United States"/>
    <s v="San Diego"/>
    <x v="1"/>
    <n v="92105"/>
    <x v="1"/>
    <s v="TEC-PH-10000004"/>
    <x v="2"/>
    <x v="7"/>
    <s v="Belkin iPhone and iPad Lightning Cable"/>
    <n v="71.951999999999998"/>
    <n v="6"/>
    <n v="0.2"/>
    <n v="5.3963999999999999"/>
  </r>
  <r>
    <n v="8715"/>
    <x v="4344"/>
    <x v="3"/>
    <x v="497"/>
    <d v="2014-07-17T00:00:00"/>
    <s v="Standard Class"/>
    <s v="TS-21430"/>
    <s v="Tom Stivers"/>
    <x v="1"/>
    <s v="United States"/>
    <s v="San Diego"/>
    <x v="1"/>
    <n v="92105"/>
    <x v="1"/>
    <s v="OFF-BI-10003708"/>
    <x v="1"/>
    <x v="8"/>
    <s v="Acco Four Pocket Poly Ring Binder with Label Holder, Smoke, 1&quot;"/>
    <n v="29.8"/>
    <n v="5"/>
    <n v="0.2"/>
    <n v="9.3125"/>
  </r>
  <r>
    <n v="8716"/>
    <x v="4345"/>
    <x v="3"/>
    <x v="673"/>
    <d v="2014-11-21T00:00:00"/>
    <s v="Second Class"/>
    <s v="BM-11650"/>
    <s v="Brian Moss"/>
    <x v="1"/>
    <s v="United States"/>
    <s v="Elyria"/>
    <x v="24"/>
    <n v="44035"/>
    <x v="3"/>
    <s v="OFF-BI-10002949"/>
    <x v="1"/>
    <x v="8"/>
    <s v="Prestige Round Ring Binders"/>
    <n v="1.8240000000000001"/>
    <n v="1"/>
    <n v="0.7"/>
    <n v="-1.3984000000000001"/>
  </r>
  <r>
    <n v="8717"/>
    <x v="4346"/>
    <x v="0"/>
    <x v="1"/>
    <d v="2013-06-17T00:00:00"/>
    <s v="Second Class"/>
    <s v="AW-10930"/>
    <s v="Arthur Wiediger"/>
    <x v="2"/>
    <s v="United States"/>
    <s v="Houston"/>
    <x v="5"/>
    <n v="77070"/>
    <x v="2"/>
    <s v="OFF-AP-10001242"/>
    <x v="1"/>
    <x v="9"/>
    <s v="APC 7 Outlet Network SurgeArrest Surge Protector"/>
    <n v="64.384"/>
    <n v="4"/>
    <n v="0.8"/>
    <n v="-160.96"/>
  </r>
  <r>
    <n v="8718"/>
    <x v="4346"/>
    <x v="0"/>
    <x v="1"/>
    <d v="2013-06-17T00:00:00"/>
    <s v="Second Class"/>
    <s v="AW-10930"/>
    <s v="Arthur Wiediger"/>
    <x v="2"/>
    <s v="United States"/>
    <s v="Houston"/>
    <x v="5"/>
    <n v="77070"/>
    <x v="2"/>
    <s v="FUR-FU-10001424"/>
    <x v="0"/>
    <x v="5"/>
    <s v="Dax Clear Box Frame"/>
    <n v="6.984"/>
    <n v="2"/>
    <n v="0.6"/>
    <n v="-4.5396000000000001"/>
  </r>
  <r>
    <n v="8719"/>
    <x v="4346"/>
    <x v="0"/>
    <x v="1"/>
    <d v="2013-06-17T00:00:00"/>
    <s v="Second Class"/>
    <s v="AW-10930"/>
    <s v="Arthur Wiediger"/>
    <x v="2"/>
    <s v="United States"/>
    <s v="Houston"/>
    <x v="5"/>
    <n v="77070"/>
    <x v="2"/>
    <s v="OFF-AR-10003469"/>
    <x v="1"/>
    <x v="6"/>
    <s v="Nontoxic Chalk"/>
    <n v="11.263999999999999"/>
    <n v="8"/>
    <n v="0.2"/>
    <n v="3.9424000000000001"/>
  </r>
  <r>
    <n v="8720"/>
    <x v="4346"/>
    <x v="0"/>
    <x v="1"/>
    <d v="2013-06-17T00:00:00"/>
    <s v="Second Class"/>
    <s v="AW-10930"/>
    <s v="Arthur Wiediger"/>
    <x v="2"/>
    <s v="United States"/>
    <s v="Houston"/>
    <x v="5"/>
    <n v="77070"/>
    <x v="2"/>
    <s v="OFF-PA-10000232"/>
    <x v="1"/>
    <x v="10"/>
    <s v="Xerox 1975"/>
    <n v="15.552"/>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d v="2013-06-17T00:00:00"/>
    <s v="Second Class"/>
    <s v="AW-10930"/>
    <s v="Arthur Wiediger"/>
    <x v="2"/>
    <s v="United States"/>
    <s v="Houston"/>
    <x v="5"/>
    <n v="77070"/>
    <x v="2"/>
    <s v="OFF-ST-10002562"/>
    <x v="1"/>
    <x v="4"/>
    <s v="Staples"/>
    <n v="67.536000000000001"/>
    <n v="9"/>
    <n v="0.2"/>
    <n v="6.7535999999999996"/>
  </r>
  <r>
    <n v="8723"/>
    <x v="4346"/>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20000000000005"/>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d v="2012-12-31T00:00:00"/>
    <s v="Standard Class"/>
    <s v="SP-20860"/>
    <s v="Sung Pak"/>
    <x v="1"/>
    <s v="United States"/>
    <s v="Murfreesboro"/>
    <x v="18"/>
    <n v="37130"/>
    <x v="0"/>
    <s v="FUR-BO-10002853"/>
    <x v="0"/>
    <x v="0"/>
    <s v="O'Sullivan 5-Shelf Heavy-Duty Bookcases"/>
    <n v="131.10400000000001"/>
    <n v="2"/>
    <n v="0.2"/>
    <n v="8.1940000000000008"/>
  </r>
  <r>
    <n v="8730"/>
    <x v="4349"/>
    <x v="1"/>
    <x v="17"/>
    <d v="2012-12-31T00:00:00"/>
    <s v="Standard Class"/>
    <s v="SP-20860"/>
    <s v="Sung Pak"/>
    <x v="1"/>
    <s v="United States"/>
    <s v="Murfreesboro"/>
    <x v="18"/>
    <n v="37130"/>
    <x v="0"/>
    <s v="OFF-ST-10002562"/>
    <x v="1"/>
    <x v="4"/>
    <s v="Staples"/>
    <n v="22.512"/>
    <n v="3"/>
    <n v="0.2"/>
    <n v="2.2511999999999999"/>
  </r>
  <r>
    <n v="8731"/>
    <x v="4349"/>
    <x v="1"/>
    <x v="17"/>
    <d v="2012-12-31T00:00:00"/>
    <s v="Standard Class"/>
    <s v="SP-20860"/>
    <s v="Sung Pak"/>
    <x v="1"/>
    <s v="United States"/>
    <s v="Murfreesboro"/>
    <x v="18"/>
    <n v="37130"/>
    <x v="0"/>
    <s v="TEC-AC-10004227"/>
    <x v="2"/>
    <x v="11"/>
    <s v="SanDisk Ultra 16 GB MicroSDHC Class 10 Memory Card"/>
    <n v="72.744"/>
    <n v="7"/>
    <n v="0.2"/>
    <n v="-12.7302"/>
  </r>
  <r>
    <n v="8732"/>
    <x v="4350"/>
    <x v="1"/>
    <x v="374"/>
    <d v="2012-08-06T00:00:00"/>
    <s v="Standard Class"/>
    <s v="SC-20695"/>
    <s v="Steve Chapman"/>
    <x v="1"/>
    <s v="United States"/>
    <s v="Saint Louis"/>
    <x v="25"/>
    <n v="63116"/>
    <x v="2"/>
    <s v="OFF-SU-10002573"/>
    <x v="1"/>
    <x v="14"/>
    <s v="Acme 10&quot; Easy Grip Assistive Scissors"/>
    <n v="52.59"/>
    <n v="3"/>
    <n v="0"/>
    <n v="15.776999999999999"/>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
    <n v="3"/>
    <n v="0"/>
    <n v="40.415999999999997"/>
  </r>
  <r>
    <n v="8735"/>
    <x v="4351"/>
    <x v="3"/>
    <x v="818"/>
    <d v="2014-06-30T00:00:00"/>
    <s v="Second Class"/>
    <s v="PW-19030"/>
    <s v="Pauline Webber"/>
    <x v="1"/>
    <s v="United States"/>
    <s v="Seattle"/>
    <x v="4"/>
    <n v="98105"/>
    <x v="1"/>
    <s v="TEC-AC-10003832"/>
    <x v="2"/>
    <x v="11"/>
    <s v="Logitech P710e Mobile Speakerphone"/>
    <n v="1287.45"/>
    <n v="5"/>
    <n v="0"/>
    <n v="244.6155"/>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9"/>
  </r>
  <r>
    <n v="8738"/>
    <x v="4354"/>
    <x v="3"/>
    <x v="1191"/>
    <d v="2014-04-11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d v="2013-07-26T00:00:00"/>
    <s v="First Class"/>
    <s v="JG-15160"/>
    <s v="James Galang"/>
    <x v="0"/>
    <s v="United States"/>
    <s v="Lafayette"/>
    <x v="28"/>
    <n v="70506"/>
    <x v="0"/>
    <s v="OFF-AR-10004456"/>
    <x v="1"/>
    <x v="6"/>
    <s v="Panasonic KP-4ABK Battery-Operated Pencil Sharpener"/>
    <n v="73.2"/>
    <n v="5"/>
    <n v="0"/>
    <n v="21.228000000000002"/>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7999999999998"/>
  </r>
  <r>
    <n v="8744"/>
    <x v="4358"/>
    <x v="1"/>
    <x v="653"/>
    <d v="2012-10-04T00:00:00"/>
    <s v="First Class"/>
    <s v="CK-12205"/>
    <s v="Chloris Kastensmidt"/>
    <x v="0"/>
    <s v="United States"/>
    <s v="Hillsboro"/>
    <x v="21"/>
    <n v="97123"/>
    <x v="1"/>
    <s v="TEC-AC-10002323"/>
    <x v="2"/>
    <x v="11"/>
    <s v="SanDisk Ultra 32 GB MicroSDHC Class 10 Memory Card"/>
    <n v="53.04"/>
    <n v="3"/>
    <n v="0.2"/>
    <n v="-4.641"/>
  </r>
  <r>
    <n v="8745"/>
    <x v="4359"/>
    <x v="1"/>
    <x v="6"/>
    <d v="2012-11-25T00:00:00"/>
    <s v="Second Class"/>
    <s v="HD-14785"/>
    <s v="Harold Dahlen"/>
    <x v="2"/>
    <s v="United States"/>
    <s v="Cambridge"/>
    <x v="31"/>
    <n v="2138"/>
    <x v="3"/>
    <s v="OFF-AR-10003056"/>
    <x v="1"/>
    <x v="6"/>
    <s v="Newell 341"/>
    <n v="17.12"/>
    <n v="4"/>
    <n v="0"/>
    <n v="4.9648000000000003"/>
  </r>
  <r>
    <n v="8746"/>
    <x v="4359"/>
    <x v="1"/>
    <x v="6"/>
    <d v="2012-11-25T00:00:00"/>
    <s v="Second Class"/>
    <s v="HD-14785"/>
    <s v="Harold Dahlen"/>
    <x v="2"/>
    <s v="United States"/>
    <s v="Cambridge"/>
    <x v="31"/>
    <n v="2138"/>
    <x v="3"/>
    <s v="OFF-PA-10000300"/>
    <x v="1"/>
    <x v="10"/>
    <s v="Xerox 1936"/>
    <n v="59.94"/>
    <n v="3"/>
    <n v="0"/>
    <n v="28.171800000000001"/>
  </r>
  <r>
    <n v="8747"/>
    <x v="4360"/>
    <x v="3"/>
    <x v="62"/>
    <d v="2014-02-08T00:00:00"/>
    <s v="Standard Class"/>
    <s v="BO-11350"/>
    <s v="Bill Overfelt"/>
    <x v="1"/>
    <s v="United States"/>
    <s v="San Diego"/>
    <x v="1"/>
    <n v="92105"/>
    <x v="1"/>
    <s v="FUR-FU-10000293"/>
    <x v="0"/>
    <x v="5"/>
    <s v="Eldon Antistatic Chair Mats for Low to Medium Pile Carpets"/>
    <n v="210.58"/>
    <n v="2"/>
    <n v="0"/>
    <n v="12.6348"/>
  </r>
  <r>
    <n v="8748"/>
    <x v="4360"/>
    <x v="3"/>
    <x v="62"/>
    <d v="2014-02-08T00:00:00"/>
    <s v="Standard Class"/>
    <s v="BO-11350"/>
    <s v="Bill Overfelt"/>
    <x v="1"/>
    <s v="United States"/>
    <s v="San Diego"/>
    <x v="1"/>
    <n v="92105"/>
    <x v="1"/>
    <s v="OFF-BI-10003638"/>
    <x v="1"/>
    <x v="8"/>
    <s v="GBC Durable Plastic Covers"/>
    <n v="30.96"/>
    <n v="2"/>
    <n v="0.2"/>
    <n v="10.061999999999999"/>
  </r>
  <r>
    <n v="8749"/>
    <x v="4360"/>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
    <n v="3"/>
    <n v="0.2"/>
    <n v="19.9665"/>
  </r>
  <r>
    <n v="8754"/>
    <x v="4363"/>
    <x v="3"/>
    <x v="428"/>
    <d v="2014-09-11T00:00:00"/>
    <s v="First Class"/>
    <s v="JD-16015"/>
    <s v="Joy Daniels"/>
    <x v="0"/>
    <s v="United States"/>
    <s v="Toledo"/>
    <x v="24"/>
    <n v="43615"/>
    <x v="3"/>
    <s v="OFF-LA-10000443"/>
    <x v="1"/>
    <x v="2"/>
    <s v="Avery 501"/>
    <n v="17.712"/>
    <n v="6"/>
    <n v="0.2"/>
    <n v="5.9778000000000002"/>
  </r>
  <r>
    <n v="8755"/>
    <x v="4363"/>
    <x v="3"/>
    <x v="428"/>
    <d v="2014-09-11T00:00:00"/>
    <s v="First Class"/>
    <s v="JD-16015"/>
    <s v="Joy Daniels"/>
    <x v="0"/>
    <s v="United States"/>
    <s v="Toledo"/>
    <x v="24"/>
    <n v="43615"/>
    <x v="3"/>
    <s v="OFF-BI-10003669"/>
    <x v="1"/>
    <x v="8"/>
    <s v="3M Organizer Strips"/>
    <n v="4.8600000000000003"/>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199999999999"/>
  </r>
  <r>
    <n v="8759"/>
    <x v="4364"/>
    <x v="0"/>
    <x v="405"/>
    <d v="2013-07-27T00:00:00"/>
    <s v="Standard Class"/>
    <s v="MF-17665"/>
    <s v="Maureen Fritzler"/>
    <x v="1"/>
    <s v="United States"/>
    <s v="Columbia"/>
    <x v="39"/>
    <n v="21044"/>
    <x v="3"/>
    <s v="FUR-FU-10000794"/>
    <x v="0"/>
    <x v="5"/>
    <s v="Eldon Stackable Tray, Side-Load, Legal, Smoke"/>
    <n v="27.42"/>
    <n v="3"/>
    <n v="0"/>
    <n v="9.3228000000000009"/>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96"/>
  </r>
  <r>
    <n v="8763"/>
    <x v="4366"/>
    <x v="0"/>
    <x v="723"/>
    <d v="2014-01-03T00:00:00"/>
    <s v="Standard Class"/>
    <s v="FO-14305"/>
    <s v="Frank Olsen"/>
    <x v="0"/>
    <s v="United States"/>
    <s v="Sacramento"/>
    <x v="1"/>
    <n v="95823"/>
    <x v="1"/>
    <s v="OFF-ST-10003722"/>
    <x v="1"/>
    <x v="4"/>
    <s v="Project Tote Personal File"/>
    <n v="14.03"/>
    <n v="1"/>
    <n v="0"/>
    <n v="4.0686999999999998"/>
  </r>
  <r>
    <n v="8764"/>
    <x v="4366"/>
    <x v="0"/>
    <x v="723"/>
    <d v="2014-01-03T00:00:00"/>
    <s v="Standard Class"/>
    <s v="FO-14305"/>
    <s v="Frank Olsen"/>
    <x v="0"/>
    <s v="United States"/>
    <s v="Sacramento"/>
    <x v="1"/>
    <n v="95823"/>
    <x v="1"/>
    <s v="OFF-SU-10002557"/>
    <x v="1"/>
    <x v="14"/>
    <s v="Fiskars Spring-Action Scissors"/>
    <n v="27.96"/>
    <n v="2"/>
    <n v="0"/>
    <n v="7.2695999999999996"/>
  </r>
  <r>
    <n v="8765"/>
    <x v="4367"/>
    <x v="1"/>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82"/>
    <d v="2012-11-27T00:00:00"/>
    <s v="Standard Class"/>
    <s v="BB-11545"/>
    <s v="Brenda Bowman"/>
    <x v="1"/>
    <s v="United States"/>
    <s v="Fort Worth"/>
    <x v="5"/>
    <n v="76106"/>
    <x v="2"/>
    <s v="OFF-BI-10000756"/>
    <x v="1"/>
    <x v="8"/>
    <s v="Storex DuraTech Recycled Plastic Frosted Binders"/>
    <n v="1.696"/>
    <n v="2"/>
    <n v="0.8"/>
    <n v="-2.544"/>
  </r>
  <r>
    <n v="8767"/>
    <x v="4367"/>
    <x v="1"/>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82"/>
    <d v="2012-11-27T00:00:00"/>
    <s v="Standard Class"/>
    <s v="BB-11545"/>
    <s v="Brenda Bowman"/>
    <x v="1"/>
    <s v="United States"/>
    <s v="Fort Worth"/>
    <x v="5"/>
    <n v="76106"/>
    <x v="2"/>
    <s v="OFF-BI-10002194"/>
    <x v="1"/>
    <x v="8"/>
    <s v="Cardinal Hold-It CD Pocket"/>
    <n v="7.98"/>
    <n v="5"/>
    <n v="0.8"/>
    <n v="-13.167"/>
  </r>
  <r>
    <n v="8769"/>
    <x v="4368"/>
    <x v="1"/>
    <x v="348"/>
    <d v="2012-10-09T00:00:00"/>
    <s v="Standard Class"/>
    <s v="IL-15100"/>
    <s v="Ivan Liston"/>
    <x v="0"/>
    <s v="United States"/>
    <s v="Columbus"/>
    <x v="24"/>
    <n v="43229"/>
    <x v="3"/>
    <s v="TEC-AC-10000892"/>
    <x v="2"/>
    <x v="11"/>
    <s v="NETGEAR N750 Dual Band Wi-Fi Gigabit Router"/>
    <n v="288"/>
    <n v="4"/>
    <n v="0.2"/>
    <n v="57.6"/>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126"/>
    <d v="2013-09-14T00:00:00"/>
    <s v="Same Day"/>
    <s v="PO-19180"/>
    <s v="Philisse Overcash"/>
    <x v="2"/>
    <s v="United States"/>
    <s v="Louisville"/>
    <x v="22"/>
    <n v="80027"/>
    <x v="1"/>
    <s v="FUR-CH-10002304"/>
    <x v="0"/>
    <x v="1"/>
    <s v="Global Stack Chair without Arms, Black"/>
    <n v="83.135999999999996"/>
    <n v="4"/>
    <n v="0.2"/>
    <n v="5.1959999999999997"/>
  </r>
  <r>
    <n v="8772"/>
    <x v="4370"/>
    <x v="3"/>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32"/>
    <d v="2014-09-18T00:00:00"/>
    <s v="First Class"/>
    <s v="DB-13555"/>
    <s v="Dorothy Badders"/>
    <x v="1"/>
    <s v="United States"/>
    <s v="Raleigh"/>
    <x v="3"/>
    <n v="27604"/>
    <x v="0"/>
    <s v="OFF-PA-10001125"/>
    <x v="1"/>
    <x v="10"/>
    <s v="Xerox 1988"/>
    <n v="74.352000000000004"/>
    <n v="3"/>
    <n v="0.2"/>
    <n v="23.234999999999999"/>
  </r>
  <r>
    <n v="8774"/>
    <x v="4371"/>
    <x v="1"/>
    <x v="1203"/>
    <d v="2012-02-28T00:00:00"/>
    <s v="Standard Class"/>
    <s v="LC-16960"/>
    <s v="Lindsay Castell"/>
    <x v="2"/>
    <s v="United States"/>
    <s v="New York City"/>
    <x v="15"/>
    <n v="10024"/>
    <x v="3"/>
    <s v="OFF-AP-10000804"/>
    <x v="1"/>
    <x v="9"/>
    <s v="Hoover Portapower Portable Vacuum"/>
    <n v="26.88"/>
    <n v="6"/>
    <n v="0"/>
    <n v="6.72"/>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1"/>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998"/>
  </r>
  <r>
    <n v="8780"/>
    <x v="4375"/>
    <x v="1"/>
    <x v="305"/>
    <d v="2012-03-22T00:00:00"/>
    <s v="Second Class"/>
    <s v="BM-11785"/>
    <s v="Bryan Mills"/>
    <x v="0"/>
    <s v="United States"/>
    <s v="Salem"/>
    <x v="21"/>
    <n v="97301"/>
    <x v="1"/>
    <s v="OFF-ST-10004258"/>
    <x v="1"/>
    <x v="4"/>
    <s v="Portable Personal File Box"/>
    <n v="29.303999999999998"/>
    <n v="3"/>
    <n v="0.2"/>
    <n v="2.5640999999999998"/>
  </r>
  <r>
    <n v="8781"/>
    <x v="4376"/>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
    <n v="5"/>
    <n v="0.2"/>
    <n v="19.596"/>
  </r>
  <r>
    <n v="8787"/>
    <x v="4379"/>
    <x v="3"/>
    <x v="39"/>
    <d v="2014-06-03T00:00:00"/>
    <s v="Standard Class"/>
    <s v="CM-11815"/>
    <s v="Candace McMahon"/>
    <x v="1"/>
    <s v="United States"/>
    <s v="Phoenix"/>
    <x v="16"/>
    <n v="85023"/>
    <x v="1"/>
    <s v="OFF-PA-10001534"/>
    <x v="1"/>
    <x v="10"/>
    <s v="Xerox 230"/>
    <n v="15.552"/>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99"/>
  </r>
  <r>
    <n v="8789"/>
    <x v="4380"/>
    <x v="3"/>
    <x v="140"/>
    <d v="2014-06-20T00:00:00"/>
    <s v="Standard Class"/>
    <s v="JE-15715"/>
    <s v="Joe Elijah"/>
    <x v="0"/>
    <s v="United States"/>
    <s v="Monroe"/>
    <x v="3"/>
    <n v="28110"/>
    <x v="0"/>
    <s v="FUR-CH-10000847"/>
    <x v="0"/>
    <x v="1"/>
    <s v="Global Executive Mid-Back Manager's Chair"/>
    <n v="698.35199999999998"/>
    <n v="3"/>
    <n v="0.2"/>
    <n v="52.376399999999997"/>
  </r>
  <r>
    <n v="8790"/>
    <x v="4380"/>
    <x v="3"/>
    <x v="140"/>
    <d v="2014-06-20T00:00:00"/>
    <s v="Standard Class"/>
    <s v="JE-15715"/>
    <s v="Joe Elijah"/>
    <x v="0"/>
    <s v="United States"/>
    <s v="Monroe"/>
    <x v="3"/>
    <n v="28110"/>
    <x v="0"/>
    <s v="FUR-BO-10000468"/>
    <x v="0"/>
    <x v="0"/>
    <s v="O'Sullivan 2-Shelf Heavy-Duty Bookcases"/>
    <n v="77.727999999999994"/>
    <n v="2"/>
    <n v="0.2"/>
    <n v="-3.8864000000000001"/>
  </r>
  <r>
    <n v="8791"/>
    <x v="4381"/>
    <x v="1"/>
    <x v="684"/>
    <d v="2012-09-12T00:00:00"/>
    <s v="Standard Class"/>
    <s v="AG-10525"/>
    <s v="Andy Gerbode"/>
    <x v="1"/>
    <s v="United States"/>
    <s v="Richmond"/>
    <x v="17"/>
    <n v="23223"/>
    <x v="0"/>
    <s v="OFF-BI-10002799"/>
    <x v="1"/>
    <x v="8"/>
    <s v="SlimView Poly Binder, 3/8&quot;"/>
    <n v="46.62"/>
    <n v="9"/>
    <n v="0"/>
    <n v="21.4452"/>
  </r>
  <r>
    <n v="8792"/>
    <x v="4382"/>
    <x v="3"/>
    <x v="257"/>
    <d v="2014-03-25T00:00:00"/>
    <s v="Standard Class"/>
    <s v="TT-21220"/>
    <s v="Thomas Thornton"/>
    <x v="0"/>
    <s v="United States"/>
    <s v="Houston"/>
    <x v="5"/>
    <n v="77041"/>
    <x v="2"/>
    <s v="TEC-PH-10001557"/>
    <x v="2"/>
    <x v="7"/>
    <s v="Pyle PMP37LED"/>
    <n v="537.54399999999998"/>
    <n v="7"/>
    <n v="0.2"/>
    <n v="47.0351"/>
  </r>
  <r>
    <n v="8793"/>
    <x v="4383"/>
    <x v="2"/>
    <x v="174"/>
    <d v="2011-12-21T00:00:00"/>
    <s v="First Class"/>
    <s v="BP-11095"/>
    <s v="Bart Pistole"/>
    <x v="1"/>
    <s v="United States"/>
    <s v="Los Angeles"/>
    <x v="1"/>
    <n v="90008"/>
    <x v="1"/>
    <s v="OFF-LA-10001934"/>
    <x v="1"/>
    <x v="2"/>
    <s v="Avery 516"/>
    <n v="14.62"/>
    <n v="2"/>
    <n v="0"/>
    <n v="6.8714000000000004"/>
  </r>
  <r>
    <n v="8794"/>
    <x v="4383"/>
    <x v="2"/>
    <x v="174"/>
    <d v="2011-12-21T00:00:00"/>
    <s v="First Class"/>
    <s v="BP-11095"/>
    <s v="Bart Pistole"/>
    <x v="1"/>
    <s v="United States"/>
    <s v="Los Angeles"/>
    <x v="1"/>
    <n v="90008"/>
    <x v="1"/>
    <s v="OFF-FA-10004248"/>
    <x v="1"/>
    <x v="13"/>
    <s v="Advantus T-Pin Paper Clips"/>
    <n v="22.55"/>
    <n v="5"/>
    <n v="0"/>
    <n v="8.7944999999999993"/>
  </r>
  <r>
    <n v="8795"/>
    <x v="4383"/>
    <x v="2"/>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174"/>
    <d v="2011-12-21T00:00:00"/>
    <s v="First Class"/>
    <s v="BP-11095"/>
    <s v="Bart Pistole"/>
    <x v="1"/>
    <s v="United States"/>
    <s v="Los Angeles"/>
    <x v="1"/>
    <n v="90008"/>
    <x v="1"/>
    <s v="TEC-PH-10002085"/>
    <x v="2"/>
    <x v="7"/>
    <s v="Clarity 53712"/>
    <n v="211.16800000000001"/>
    <n v="4"/>
    <n v="0.2"/>
    <n v="15.8376"/>
  </r>
  <r>
    <n v="8797"/>
    <x v="4384"/>
    <x v="0"/>
    <x v="274"/>
    <d v="2013-07-14T00:00:00"/>
    <s v="Standard Class"/>
    <s v="MJ-17740"/>
    <s v="Max Jones"/>
    <x v="0"/>
    <s v="United States"/>
    <s v="Orem"/>
    <x v="7"/>
    <n v="84057"/>
    <x v="1"/>
    <s v="OFF-PA-10003441"/>
    <x v="1"/>
    <x v="10"/>
    <s v="Xerox 226"/>
    <n v="12.96"/>
    <n v="2"/>
    <n v="0"/>
    <n v="6.2207999999999997"/>
  </r>
  <r>
    <n v="8798"/>
    <x v="4384"/>
    <x v="0"/>
    <x v="274"/>
    <d v="2013-07-14T00:00:00"/>
    <s v="Standard Class"/>
    <s v="MJ-17740"/>
    <s v="Max Jones"/>
    <x v="0"/>
    <s v="United States"/>
    <s v="Orem"/>
    <x v="7"/>
    <n v="84057"/>
    <x v="1"/>
    <s v="OFF-AR-10004602"/>
    <x v="1"/>
    <x v="6"/>
    <s v="Boston KS Multi-Size Manual Pencil Sharpener"/>
    <n v="45.98"/>
    <n v="2"/>
    <n v="0"/>
    <n v="12.8744"/>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7"/>
    <n v="5"/>
    <n v="0.4"/>
    <n v="239.99600000000001"/>
  </r>
  <r>
    <n v="8801"/>
    <x v="4387"/>
    <x v="3"/>
    <x v="51"/>
    <d v="2014-11-28T00:00:00"/>
    <s v="Standard Class"/>
    <s v="CS-12250"/>
    <s v="Chris Selesnick"/>
    <x v="1"/>
    <s v="United States"/>
    <s v="Chicago"/>
    <x v="10"/>
    <n v="60623"/>
    <x v="2"/>
    <s v="OFF-PA-10004285"/>
    <x v="1"/>
    <x v="10"/>
    <s v="Xerox 1959"/>
    <n v="10.688000000000001"/>
    <n v="2"/>
    <n v="0.2"/>
    <n v="3.7408000000000001"/>
  </r>
  <r>
    <n v="8802"/>
    <x v="4388"/>
    <x v="0"/>
    <x v="338"/>
    <d v="2013-11-13T00:00:00"/>
    <s v="First Class"/>
    <s v="AB-10015"/>
    <s v="Aaron Bergman"/>
    <x v="0"/>
    <s v="United States"/>
    <s v="Oklahoma City"/>
    <x v="26"/>
    <n v="73120"/>
    <x v="2"/>
    <s v="TEC-PH-10000562"/>
    <x v="2"/>
    <x v="7"/>
    <s v="Samsung Convoy 3"/>
    <n v="221.98"/>
    <n v="2"/>
    <n v="0"/>
    <n v="62.154400000000003"/>
  </r>
  <r>
    <n v="8803"/>
    <x v="4388"/>
    <x v="0"/>
    <x v="338"/>
    <d v="2013-11-13T00:00:00"/>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11-01T00:00:00"/>
    <s v="Standard Class"/>
    <s v="JF-15190"/>
    <s v="Jamie Frazer"/>
    <x v="0"/>
    <s v="United States"/>
    <s v="Philadelphia"/>
    <x v="9"/>
    <n v="19134"/>
    <x v="3"/>
    <s v="TEC-PH-10002807"/>
    <x v="2"/>
    <x v="7"/>
    <s v="Motorla HX550 Universal Bluetooth Headset"/>
    <n v="118.65"/>
    <n v="5"/>
    <n v="0.4"/>
    <n v="19.774999999999999"/>
  </r>
  <r>
    <n v="8810"/>
    <x v="4392"/>
    <x v="3"/>
    <x v="40"/>
    <d v="2014-11-01T00:00:00"/>
    <s v="Standard Class"/>
    <s v="JF-15190"/>
    <s v="Jamie Frazer"/>
    <x v="0"/>
    <s v="United States"/>
    <s v="Philadelphia"/>
    <x v="9"/>
    <n v="19134"/>
    <x v="3"/>
    <s v="OFF-LA-10001404"/>
    <x v="1"/>
    <x v="2"/>
    <s v="Avery 517"/>
    <n v="14.76"/>
    <n v="5"/>
    <n v="0.2"/>
    <n v="4.9814999999999996"/>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d v="2013-03-14T00:00:00"/>
    <s v="Standard Class"/>
    <s v="SP-20650"/>
    <s v="Stephanie Phelps"/>
    <x v="1"/>
    <s v="United States"/>
    <s v="Jackson"/>
    <x v="12"/>
    <n v="49201"/>
    <x v="2"/>
    <s v="OFF-AR-10002766"/>
    <x v="1"/>
    <x v="6"/>
    <s v="Prang Drawing Pencil Set"/>
    <n v="13.9"/>
    <n v="5"/>
    <n v="0"/>
    <n v="3.7530000000000001"/>
  </r>
  <r>
    <n v="8814"/>
    <x v="4395"/>
    <x v="1"/>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521"/>
    <d v="2012-11-25T00:00:00"/>
    <s v="Second Class"/>
    <s v="PW-19240"/>
    <s v="Pierre Wener"/>
    <x v="0"/>
    <s v="United States"/>
    <s v="Wilmington"/>
    <x v="13"/>
    <n v="19805"/>
    <x v="3"/>
    <s v="TEC-PH-10003012"/>
    <x v="2"/>
    <x v="7"/>
    <s v="Nortel Meridian M3904 Professional Digital phone"/>
    <n v="307.98"/>
    <n v="2"/>
    <n v="0"/>
    <n v="89.3142"/>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2"/>
  </r>
  <r>
    <n v="8821"/>
    <x v="4398"/>
    <x v="3"/>
    <x v="132"/>
    <d v="2014-11-08T00:00:00"/>
    <s v="Standard Class"/>
    <s v="DK-13090"/>
    <s v="Dave Kipp"/>
    <x v="0"/>
    <s v="United States"/>
    <s v="Orlando"/>
    <x v="2"/>
    <n v="32839"/>
    <x v="0"/>
    <s v="TEC-CO-10003236"/>
    <x v="2"/>
    <x v="16"/>
    <s v="Canon Image Class D660 Copier"/>
    <n v="959.98400000000004"/>
    <n v="2"/>
    <n v="0.2"/>
    <n v="311.9948"/>
  </r>
  <r>
    <n v="8822"/>
    <x v="4398"/>
    <x v="3"/>
    <x v="132"/>
    <d v="2014-11-08T00:00:00"/>
    <s v="Standard Class"/>
    <s v="DK-13090"/>
    <s v="Dave Kipp"/>
    <x v="0"/>
    <s v="United States"/>
    <s v="Orlando"/>
    <x v="2"/>
    <n v="32839"/>
    <x v="0"/>
    <s v="OFF-BI-10002982"/>
    <x v="1"/>
    <x v="8"/>
    <s v="Avery Self-Adhesive Photo Pockets for Polaroid Photos"/>
    <n v="4.0860000000000003"/>
    <n v="2"/>
    <n v="0.7"/>
    <n v="-2.9964"/>
  </r>
  <r>
    <n v="8823"/>
    <x v="4398"/>
    <x v="3"/>
    <x v="132"/>
    <d v="2014-11-08T00:00:00"/>
    <s v="Standard Class"/>
    <s v="DK-13090"/>
    <s v="Dave Kipp"/>
    <x v="0"/>
    <s v="United States"/>
    <s v="Orlando"/>
    <x v="2"/>
    <n v="32839"/>
    <x v="0"/>
    <s v="OFF-AR-10004010"/>
    <x v="1"/>
    <x v="6"/>
    <s v="Hunt Boston Vacuum Mount KS Pencil Sharpener"/>
    <n v="55.984000000000002"/>
    <n v="2"/>
    <n v="0.2"/>
    <n v="4.1988000000000003"/>
  </r>
  <r>
    <n v="8824"/>
    <x v="4398"/>
    <x v="3"/>
    <x v="132"/>
    <d v="2014-11-08T00:00:00"/>
    <s v="Standard Class"/>
    <s v="DK-13090"/>
    <s v="Dave Kipp"/>
    <x v="0"/>
    <s v="United States"/>
    <s v="Orlando"/>
    <x v="2"/>
    <n v="32839"/>
    <x v="0"/>
    <s v="OFF-PA-10002947"/>
    <x v="1"/>
    <x v="10"/>
    <s v="Xerox 1923"/>
    <n v="10.688000000000001"/>
    <n v="2"/>
    <n v="0.2"/>
    <n v="3.7408000000000001"/>
  </r>
  <r>
    <n v="8825"/>
    <x v="4399"/>
    <x v="3"/>
    <x v="708"/>
    <d v="2014-03-24T00:00:00"/>
    <s v="Second Class"/>
    <s v="TB-21055"/>
    <s v="Ted Butterfield"/>
    <x v="0"/>
    <s v="United States"/>
    <s v="Reading"/>
    <x v="9"/>
    <n v="19601"/>
    <x v="3"/>
    <s v="OFF-EN-10003845"/>
    <x v="1"/>
    <x v="12"/>
    <s v="Colored Envelopes"/>
    <n v="8.8559999999999999"/>
    <n v="3"/>
    <n v="0.2"/>
    <n v="2.8782000000000001"/>
  </r>
  <r>
    <n v="8826"/>
    <x v="4400"/>
    <x v="1"/>
    <x v="546"/>
    <d v="2012-12-22T00:00:00"/>
    <s v="First Class"/>
    <s v="AG-10900"/>
    <s v="Arthur Gainer"/>
    <x v="0"/>
    <s v="United States"/>
    <s v="Philadelphia"/>
    <x v="9"/>
    <n v="19134"/>
    <x v="3"/>
    <s v="OFF-LA-10003190"/>
    <x v="1"/>
    <x v="2"/>
    <s v="Avery 474"/>
    <n v="6.9119999999999999"/>
    <n v="3"/>
    <n v="0.2"/>
    <n v="2.5055999999999998"/>
  </r>
  <r>
    <n v="8827"/>
    <x v="4401"/>
    <x v="2"/>
    <x v="1063"/>
    <d v="2011-04-06T00:00:00"/>
    <s v="Second Class"/>
    <s v="SC-20020"/>
    <s v="Sam Craven"/>
    <x v="0"/>
    <s v="United States"/>
    <s v="Houston"/>
    <x v="5"/>
    <n v="77095"/>
    <x v="2"/>
    <s v="OFF-PA-10002986"/>
    <x v="1"/>
    <x v="10"/>
    <s v="Xerox 1898"/>
    <n v="26.72"/>
    <n v="5"/>
    <n v="0.2"/>
    <n v="9.3520000000000003"/>
  </r>
  <r>
    <n v="8828"/>
    <x v="4401"/>
    <x v="2"/>
    <x v="1063"/>
    <d v="2011-04-06T00:00:00"/>
    <s v="Second Class"/>
    <s v="SC-20020"/>
    <s v="Sam Craven"/>
    <x v="0"/>
    <s v="United States"/>
    <s v="Houston"/>
    <x v="5"/>
    <n v="77095"/>
    <x v="2"/>
    <s v="OFF-PA-10001593"/>
    <x v="1"/>
    <x v="10"/>
    <s v="Xerox 1947"/>
    <n v="33.488"/>
    <n v="7"/>
    <n v="0.2"/>
    <n v="10.465"/>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2"/>
  </r>
  <r>
    <n v="8831"/>
    <x v="4404"/>
    <x v="0"/>
    <x v="1036"/>
    <d v="2013-08-25T00:00:00"/>
    <s v="Second Class"/>
    <s v="RP-19270"/>
    <s v="Rachel Payne"/>
    <x v="1"/>
    <s v="United States"/>
    <s v="Seattle"/>
    <x v="4"/>
    <n v="98115"/>
    <x v="1"/>
    <s v="OFF-BI-10003727"/>
    <x v="1"/>
    <x v="8"/>
    <s v="Avery Durable Slant Ring Binders With Label Holder"/>
    <n v="33.44"/>
    <n v="10"/>
    <n v="0.2"/>
    <n v="11.704000000000001"/>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241"/>
    <d v="2014-09-29T00:00:00"/>
    <s v="Standard Class"/>
    <s v="KF-16285"/>
    <s v="Karen Ferguson"/>
    <x v="2"/>
    <s v="United States"/>
    <s v="Sandy Springs"/>
    <x v="32"/>
    <n v="30328"/>
    <x v="0"/>
    <s v="TEC-PH-10003171"/>
    <x v="2"/>
    <x v="7"/>
    <s v="Plantronics Encore H101 Dual Earpieces Headset"/>
    <n v="89.9"/>
    <n v="2"/>
    <n v="0"/>
    <n v="25.172000000000001"/>
  </r>
  <r>
    <n v="8836"/>
    <x v="4407"/>
    <x v="3"/>
    <x v="241"/>
    <d v="2014-09-29T00:00:00"/>
    <s v="Standard Class"/>
    <s v="KF-16285"/>
    <s v="Karen Ferguson"/>
    <x v="2"/>
    <s v="United States"/>
    <s v="Sandy Springs"/>
    <x v="32"/>
    <n v="30328"/>
    <x v="0"/>
    <s v="OFF-AR-10000614"/>
    <x v="1"/>
    <x v="6"/>
    <s v="Barrel Sharpener"/>
    <n v="14.28"/>
    <n v="4"/>
    <n v="0"/>
    <n v="3.7128000000000001"/>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
  </r>
  <r>
    <n v="8839"/>
    <x v="4408"/>
    <x v="2"/>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3"/>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
    <n v="5"/>
    <n v="0.2"/>
    <n v="29.692"/>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7-04T00:00:00"/>
    <s v="First Class"/>
    <s v="FA-14230"/>
    <s v="Frank Atkinson"/>
    <x v="1"/>
    <s v="United States"/>
    <s v="Raleigh"/>
    <x v="3"/>
    <n v="27604"/>
    <x v="0"/>
    <s v="TEC-PH-10003505"/>
    <x v="2"/>
    <x v="7"/>
    <s v="Geemarc AmpliPOWER60"/>
    <n v="74.239999999999995"/>
    <n v="1"/>
    <n v="0.2"/>
    <n v="8.3520000000000003"/>
  </r>
  <r>
    <n v="8850"/>
    <x v="4412"/>
    <x v="1"/>
    <x v="740"/>
    <d v="2012-07-04T00:00:00"/>
    <s v="First Class"/>
    <s v="FA-14230"/>
    <s v="Frank Atkinson"/>
    <x v="1"/>
    <s v="United States"/>
    <s v="Raleigh"/>
    <x v="3"/>
    <n v="27604"/>
    <x v="0"/>
    <s v="FUR-FU-10000076"/>
    <x v="0"/>
    <x v="5"/>
    <s v="24-Hour Round Wall Clock"/>
    <n v="159.84"/>
    <n v="10"/>
    <n v="0.2"/>
    <n v="45.954000000000001"/>
  </r>
  <r>
    <n v="8851"/>
    <x v="4412"/>
    <x v="1"/>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40"/>
    <d v="2012-07-04T00:00:00"/>
    <s v="First Class"/>
    <s v="FA-14230"/>
    <s v="Frank Atkinson"/>
    <x v="1"/>
    <s v="United States"/>
    <s v="Raleigh"/>
    <x v="3"/>
    <n v="27604"/>
    <x v="0"/>
    <s v="OFF-PA-10002250"/>
    <x v="1"/>
    <x v="10"/>
    <s v="Things To Do Today Pad"/>
    <n v="9.3919999999999995"/>
    <n v="2"/>
    <n v="0.2"/>
    <n v="3.2871999999999999"/>
  </r>
  <r>
    <n v="8853"/>
    <x v="4413"/>
    <x v="2"/>
    <x v="1169"/>
    <d v="2011-10-13T00:00:00"/>
    <s v="Second Class"/>
    <s v="DN-13690"/>
    <s v="Duane Noonan"/>
    <x v="0"/>
    <s v="United States"/>
    <s v="New York City"/>
    <x v="15"/>
    <n v="10011"/>
    <x v="3"/>
    <s v="OFF-PA-10003823"/>
    <x v="1"/>
    <x v="10"/>
    <s v="Xerox 197"/>
    <n v="123.92"/>
    <n v="4"/>
    <n v="0"/>
    <n v="55.764000000000003"/>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d v="2012-09-25T00:00:00"/>
    <s v="First Class"/>
    <s v="FO-14305"/>
    <s v="Frank Olsen"/>
    <x v="0"/>
    <s v="United States"/>
    <s v="Philadelphia"/>
    <x v="9"/>
    <n v="19143"/>
    <x v="3"/>
    <s v="TEC-AC-10003832"/>
    <x v="2"/>
    <x v="11"/>
    <s v="Logitech P710e Mobile Speakerphone"/>
    <n v="617.976"/>
    <n v="3"/>
    <n v="0.2"/>
    <n v="-7.7247000000000003"/>
  </r>
  <r>
    <n v="8856"/>
    <x v="4415"/>
    <x v="3"/>
    <x v="165"/>
    <d v="2014-12-31T00:00:00"/>
    <s v="Standard Class"/>
    <s v="DP-13105"/>
    <s v="Dave Poirier"/>
    <x v="1"/>
    <s v="United States"/>
    <s v="Meridian"/>
    <x v="45"/>
    <n v="83642"/>
    <x v="1"/>
    <s v="OFF-BI-10001679"/>
    <x v="1"/>
    <x v="8"/>
    <s v="GBC Instant Index System for Binding Systems"/>
    <n v="21.312000000000001"/>
    <n v="3"/>
    <n v="0.2"/>
    <n v="7.992"/>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60000000000001"/>
  </r>
  <r>
    <n v="8861"/>
    <x v="4418"/>
    <x v="1"/>
    <x v="861"/>
    <d v="2012-09-18T00:00:00"/>
    <s v="Standard Class"/>
    <s v="SN-20560"/>
    <s v="Skye Norling"/>
    <x v="2"/>
    <s v="United States"/>
    <s v="Paterson"/>
    <x v="30"/>
    <n v="7501"/>
    <x v="3"/>
    <s v="OFF-LA-10000414"/>
    <x v="1"/>
    <x v="2"/>
    <s v="Avery 503"/>
    <n v="31.05"/>
    <n v="3"/>
    <n v="0"/>
    <n v="14.904"/>
  </r>
  <r>
    <n v="8862"/>
    <x v="4418"/>
    <x v="1"/>
    <x v="861"/>
    <d v="2012-09-18T00:00:00"/>
    <s v="Standard Class"/>
    <s v="SN-20560"/>
    <s v="Skye Norling"/>
    <x v="2"/>
    <s v="United States"/>
    <s v="Paterson"/>
    <x v="30"/>
    <n v="7501"/>
    <x v="3"/>
    <s v="FUR-FU-10002107"/>
    <x v="0"/>
    <x v="5"/>
    <s v="Eldon Pizzaz Desk Accessories"/>
    <n v="8.92"/>
    <n v="4"/>
    <n v="0"/>
    <n v="3.9247999999999998"/>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70000000000003"/>
    <n v="3"/>
    <n v="0"/>
    <n v="10.881"/>
  </r>
  <r>
    <n v="8867"/>
    <x v="4420"/>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254"/>
    <d v="2013-11-09T00:00:00"/>
    <s v="Standard Class"/>
    <s v="CC-12475"/>
    <s v="Cindy Chapman"/>
    <x v="0"/>
    <s v="United States"/>
    <s v="San Diego"/>
    <x v="1"/>
    <n v="92037"/>
    <x v="1"/>
    <s v="TEC-MA-10003176"/>
    <x v="2"/>
    <x v="15"/>
    <s v="Okidata B400 Printer"/>
    <n v="686.4"/>
    <n v="2"/>
    <n v="0.2"/>
    <n v="77.22"/>
  </r>
  <r>
    <n v="8870"/>
    <x v="4422"/>
    <x v="3"/>
    <x v="96"/>
    <d v="2014-12-07T00:00:00"/>
    <s v="Standard Class"/>
    <s v="SH-19975"/>
    <s v="Sally Hughsby"/>
    <x v="1"/>
    <s v="United States"/>
    <s v="Seattle"/>
    <x v="4"/>
    <n v="98105"/>
    <x v="1"/>
    <s v="OFF-BI-10002003"/>
    <x v="1"/>
    <x v="8"/>
    <s v="Ibico Presentation Index for Binding Systems"/>
    <n v="15.92"/>
    <n v="5"/>
    <n v="0.2"/>
    <n v="5.3730000000000002"/>
  </r>
  <r>
    <n v="8871"/>
    <x v="4422"/>
    <x v="3"/>
    <x v="96"/>
    <d v="2014-12-07T00:00:00"/>
    <s v="Standard Class"/>
    <s v="SH-19975"/>
    <s v="Sally Hughsby"/>
    <x v="1"/>
    <s v="United States"/>
    <s v="Seattle"/>
    <x v="4"/>
    <n v="98105"/>
    <x v="1"/>
    <s v="FUR-FU-10000023"/>
    <x v="0"/>
    <x v="5"/>
    <s v="Eldon Wave Desk Accessories"/>
    <n v="70.680000000000007"/>
    <n v="12"/>
    <n v="0"/>
    <n v="31.0992"/>
  </r>
  <r>
    <n v="8872"/>
    <x v="4422"/>
    <x v="3"/>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d v="2014-11-17T00:00:00"/>
    <s v="Second Class"/>
    <s v="TC-21295"/>
    <s v="Toby Carlisle"/>
    <x v="0"/>
    <s v="United States"/>
    <s v="Houston"/>
    <x v="5"/>
    <n v="77095"/>
    <x v="2"/>
    <s v="OFF-BI-10003684"/>
    <x v="1"/>
    <x v="8"/>
    <s v="Wilson Jones Legal Size Ring Binders"/>
    <n v="21.99"/>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03"/>
  </r>
  <r>
    <n v="8877"/>
    <x v="4425"/>
    <x v="0"/>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391"/>
    <d v="2012-03-25T00:00:00"/>
    <s v="First Class"/>
    <s v="AM-10360"/>
    <s v="Alice McCarthy"/>
    <x v="1"/>
    <s v="United States"/>
    <s v="Los Angeles"/>
    <x v="1"/>
    <n v="90008"/>
    <x v="1"/>
    <s v="TEC-AC-10000736"/>
    <x v="2"/>
    <x v="11"/>
    <s v="Logitech G600 MMO Gaming Mouse"/>
    <n v="239.97"/>
    <n v="3"/>
    <n v="0"/>
    <n v="86.389200000000002"/>
  </r>
  <r>
    <n v="8882"/>
    <x v="4428"/>
    <x v="0"/>
    <x v="1186"/>
    <d v="2013-07-04T00:00:00"/>
    <s v="Second Class"/>
    <s v="AH-10120"/>
    <s v="Adrian Hane"/>
    <x v="2"/>
    <s v="United States"/>
    <s v="Aurora"/>
    <x v="10"/>
    <n v="60505"/>
    <x v="2"/>
    <s v="TEC-AC-10003038"/>
    <x v="2"/>
    <x v="11"/>
    <s v="Kingston Digital DataTraveler 16GB USB 2.0"/>
    <n v="50.12"/>
    <n v="7"/>
    <n v="0.2"/>
    <n v="-0.62649999999999995"/>
  </r>
  <r>
    <n v="8883"/>
    <x v="4429"/>
    <x v="3"/>
    <x v="179"/>
    <d v="2014-10-26T00:00:00"/>
    <s v="Standard Class"/>
    <s v="MY-18295"/>
    <s v="Muhammed Yedwab"/>
    <x v="1"/>
    <s v="United States"/>
    <s v="Durham"/>
    <x v="3"/>
    <n v="27707"/>
    <x v="0"/>
    <s v="TEC-PH-10004071"/>
    <x v="2"/>
    <x v="7"/>
    <s v="PayAnywhere Card Reader"/>
    <n v="15.984"/>
    <n v="2"/>
    <n v="0.2"/>
    <n v="1.3986000000000001"/>
  </r>
  <r>
    <n v="8884"/>
    <x v="4429"/>
    <x v="3"/>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55"/>
    <d v="2011-08-30T00:00:00"/>
    <s v="Standard Class"/>
    <s v="BS-11590"/>
    <s v="Brendan Sweed"/>
    <x v="1"/>
    <s v="United States"/>
    <s v="Columbus"/>
    <x v="24"/>
    <n v="43229"/>
    <x v="3"/>
    <s v="OFF-BI-10004141"/>
    <x v="1"/>
    <x v="8"/>
    <s v="Insertable Tab Indexes For Data Binders"/>
    <n v="2.8620000000000001"/>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9"/>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1142"/>
    <d v="2013-09-19T00:00:00"/>
    <s v="First Class"/>
    <s v="CR-12625"/>
    <s v="Corey Roper"/>
    <x v="2"/>
    <s v="United States"/>
    <s v="Columbus"/>
    <x v="32"/>
    <n v="31907"/>
    <x v="0"/>
    <s v="FUR-CH-10001146"/>
    <x v="0"/>
    <x v="1"/>
    <s v="Global Value Mid-Back Manager's Chair, Gray"/>
    <n v="121.78"/>
    <n v="2"/>
    <n v="0"/>
    <n v="30.445"/>
  </r>
  <r>
    <n v="8893"/>
    <x v="4435"/>
    <x v="1"/>
    <x v="494"/>
    <d v="2012-12-06T00:00:00"/>
    <s v="Standard Class"/>
    <s v="LC-16960"/>
    <s v="Lindsay Castell"/>
    <x v="2"/>
    <s v="United States"/>
    <s v="San Diego"/>
    <x v="1"/>
    <n v="92037"/>
    <x v="1"/>
    <s v="FUR-CH-10003973"/>
    <x v="0"/>
    <x v="1"/>
    <s v="GuestStacker Chair with Chrome Finish Legs"/>
    <n v="2676.672"/>
    <n v="9"/>
    <n v="0.2"/>
    <n v="267.66719999999998"/>
  </r>
  <r>
    <n v="8894"/>
    <x v="4436"/>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d v="2013-08-23T00:00:00"/>
    <s v="Standard Class"/>
    <s v="BD-11320"/>
    <s v="Bill Donatelli"/>
    <x v="0"/>
    <s v="United States"/>
    <s v="Los Angeles"/>
    <x v="1"/>
    <n v="90004"/>
    <x v="1"/>
    <s v="TEC-PH-10004614"/>
    <x v="2"/>
    <x v="7"/>
    <s v="AT&amp;T 841000 Phone"/>
    <n v="165.6"/>
    <n v="3"/>
    <n v="0.2"/>
    <n v="10.35"/>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8-09T00:00:00"/>
    <s v="Second Class"/>
    <s v="EM-14095"/>
    <s v="Eudokia Martin"/>
    <x v="1"/>
    <s v="United States"/>
    <s v="Springfield"/>
    <x v="17"/>
    <n v="22153"/>
    <x v="0"/>
    <s v="OFF-LA-10004545"/>
    <x v="1"/>
    <x v="2"/>
    <s v="Avery 50"/>
    <n v="25.06"/>
    <n v="2"/>
    <n v="0"/>
    <n v="11.7782"/>
  </r>
  <r>
    <n v="8901"/>
    <x v="4439"/>
    <x v="0"/>
    <x v="1207"/>
    <d v="2013-06-05T00:00:00"/>
    <s v="Standard Class"/>
    <s v="BP-11290"/>
    <s v="Beth Paige"/>
    <x v="0"/>
    <s v="United States"/>
    <s v="Decatur"/>
    <x v="10"/>
    <n v="62521"/>
    <x v="2"/>
    <s v="FUR-FU-10001379"/>
    <x v="0"/>
    <x v="5"/>
    <s v="Executive Impressions 16-1/2&quot; Circular Wall Clock"/>
    <n v="32.064"/>
    <n v="3"/>
    <n v="0.6"/>
    <n v="-12.8256"/>
  </r>
  <r>
    <n v="8902"/>
    <x v="4439"/>
    <x v="0"/>
    <x v="1207"/>
    <d v="2013-06-05T00:00:00"/>
    <s v="Standard Class"/>
    <s v="BP-11290"/>
    <s v="Beth Paige"/>
    <x v="0"/>
    <s v="United States"/>
    <s v="Decatur"/>
    <x v="10"/>
    <n v="62521"/>
    <x v="2"/>
    <s v="OFF-PA-10001846"/>
    <x v="1"/>
    <x v="10"/>
    <s v="Xerox 1899"/>
    <n v="18.495999999999999"/>
    <n v="4"/>
    <n v="0.2"/>
    <n v="6.7047999999999996"/>
  </r>
  <r>
    <n v="8903"/>
    <x v="4439"/>
    <x v="0"/>
    <x v="1207"/>
    <d v="2013-06-05T00:00:00"/>
    <s v="Standard Class"/>
    <s v="BP-11290"/>
    <s v="Beth Paige"/>
    <x v="0"/>
    <s v="United States"/>
    <s v="Decatur"/>
    <x v="10"/>
    <n v="62521"/>
    <x v="2"/>
    <s v="FUR-CH-10000422"/>
    <x v="0"/>
    <x v="1"/>
    <s v="Global Highback Leather Tilter in Burgundy"/>
    <n v="191.07900000000001"/>
    <n v="3"/>
    <n v="0.3"/>
    <n v="-38.215800000000002"/>
  </r>
  <r>
    <n v="8904"/>
    <x v="4439"/>
    <x v="0"/>
    <x v="1207"/>
    <d v="2013-06-05T00:00:00"/>
    <s v="Standard Class"/>
    <s v="BP-11290"/>
    <s v="Beth Paige"/>
    <x v="0"/>
    <s v="United States"/>
    <s v="Decatur"/>
    <x v="10"/>
    <n v="62521"/>
    <x v="2"/>
    <s v="OFF-PA-10004621"/>
    <x v="1"/>
    <x v="10"/>
    <s v="Xerox 212"/>
    <n v="10.368"/>
    <n v="2"/>
    <n v="0.2"/>
    <n v="3.6288"/>
  </r>
  <r>
    <n v="8905"/>
    <x v="4440"/>
    <x v="0"/>
    <x v="949"/>
    <d v="2013-07-02T00:00:00"/>
    <s v="Same Day"/>
    <s v="SU-20665"/>
    <s v="Stephanie Ulpright"/>
    <x v="2"/>
    <s v="United States"/>
    <s v="New York City"/>
    <x v="15"/>
    <n v="10009"/>
    <x v="3"/>
    <s v="OFF-LA-10001474"/>
    <x v="1"/>
    <x v="2"/>
    <s v="Avery 477"/>
    <n v="30.53"/>
    <n v="1"/>
    <n v="0"/>
    <n v="14.043799999999999"/>
  </r>
  <r>
    <n v="8906"/>
    <x v="4440"/>
    <x v="0"/>
    <x v="949"/>
    <d v="2013-07-02T00:00:00"/>
    <s v="Same Day"/>
    <s v="SU-20665"/>
    <s v="Stephanie Ulpright"/>
    <x v="2"/>
    <s v="United States"/>
    <s v="New York City"/>
    <x v="15"/>
    <n v="10009"/>
    <x v="3"/>
    <s v="TEC-AC-10001635"/>
    <x v="2"/>
    <x v="11"/>
    <s v="KeyTronic KT400U2 - Keyboard - Black"/>
    <n v="30.84"/>
    <n v="3"/>
    <n v="0"/>
    <n v="6.1680000000000001"/>
  </r>
  <r>
    <n v="8907"/>
    <x v="4440"/>
    <x v="0"/>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1"/>
  </r>
  <r>
    <n v="8911"/>
    <x v="4444"/>
    <x v="3"/>
    <x v="259"/>
    <d v="2014-11-09T00:00:00"/>
    <s v="Standard Class"/>
    <s v="CA-12265"/>
    <s v="Christina Anderson"/>
    <x v="0"/>
    <s v="United States"/>
    <s v="Chattanooga"/>
    <x v="18"/>
    <n v="37421"/>
    <x v="0"/>
    <s v="TEC-AC-10000303"/>
    <x v="2"/>
    <x v="11"/>
    <s v="Logitech M510 Wireless Mouse"/>
    <n v="95.975999999999999"/>
    <n v="3"/>
    <n v="0.2"/>
    <n v="15.5961"/>
  </r>
  <r>
    <n v="8912"/>
    <x v="4444"/>
    <x v="3"/>
    <x v="259"/>
    <d v="2014-11-09T00:00:00"/>
    <s v="Standard Class"/>
    <s v="CA-12265"/>
    <s v="Christina Anderson"/>
    <x v="0"/>
    <s v="United States"/>
    <s v="Chattanooga"/>
    <x v="18"/>
    <n v="37421"/>
    <x v="0"/>
    <s v="TEC-PH-10000127"/>
    <x v="2"/>
    <x v="7"/>
    <s v="iOttie XL Car Mount"/>
    <n v="143.928"/>
    <n v="9"/>
    <n v="0.2"/>
    <n v="-32.383800000000001"/>
  </r>
  <r>
    <n v="8913"/>
    <x v="4444"/>
    <x v="3"/>
    <x v="259"/>
    <d v="2014-11-09T00:00:00"/>
    <s v="Standard Class"/>
    <s v="CA-12265"/>
    <s v="Christina Anderson"/>
    <x v="0"/>
    <s v="United States"/>
    <s v="Chattanooga"/>
    <x v="18"/>
    <n v="37421"/>
    <x v="0"/>
    <s v="OFF-BI-10004364"/>
    <x v="1"/>
    <x v="8"/>
    <s v="Storex Dura Pro Binders"/>
    <n v="3.5640000000000001"/>
    <n v="2"/>
    <n v="0.7"/>
    <n v="-2.97"/>
  </r>
  <r>
    <n v="8914"/>
    <x v="4444"/>
    <x v="3"/>
    <x v="259"/>
    <d v="2014-11-09T00:00:00"/>
    <s v="Standard Class"/>
    <s v="CA-12265"/>
    <s v="Christina Anderson"/>
    <x v="0"/>
    <s v="United States"/>
    <s v="Chattanooga"/>
    <x v="18"/>
    <n v="37421"/>
    <x v="0"/>
    <s v="OFF-LA-10002195"/>
    <x v="1"/>
    <x v="2"/>
    <s v="Avery 481"/>
    <n v="4.9279999999999999"/>
    <n v="2"/>
    <n v="0.2"/>
    <n v="1.7248000000000001"/>
  </r>
  <r>
    <n v="8915"/>
    <x v="4445"/>
    <x v="0"/>
    <x v="195"/>
    <d v="2013-05-14T00:00:00"/>
    <s v="Standard Class"/>
    <s v="CV-12805"/>
    <s v="Cynthia Voltz"/>
    <x v="1"/>
    <s v="United States"/>
    <s v="Austin"/>
    <x v="5"/>
    <n v="78745"/>
    <x v="2"/>
    <s v="OFF-ST-10001490"/>
    <x v="1"/>
    <x v="4"/>
    <s v="Hot File 7-Pocket, Floor Stand"/>
    <n v="856.65599999999995"/>
    <n v="6"/>
    <n v="0.2"/>
    <n v="107.08199999999999"/>
  </r>
  <r>
    <n v="8916"/>
    <x v="4445"/>
    <x v="0"/>
    <x v="195"/>
    <d v="2013-05-14T00:00:00"/>
    <s v="Standard Class"/>
    <s v="CV-12805"/>
    <s v="Cynthia Voltz"/>
    <x v="1"/>
    <s v="United States"/>
    <s v="Austin"/>
    <x v="5"/>
    <n v="78745"/>
    <x v="2"/>
    <s v="OFF-BI-10002852"/>
    <x v="1"/>
    <x v="8"/>
    <s v="Ibico Standard Transparent Covers"/>
    <n v="13.183999999999999"/>
    <n v="4"/>
    <n v="0.8"/>
    <n v="-20.435199999999998"/>
  </r>
  <r>
    <n v="8917"/>
    <x v="4445"/>
    <x v="0"/>
    <x v="195"/>
    <d v="2013-05-14T00:00:00"/>
    <s v="Standard Class"/>
    <s v="CV-12805"/>
    <s v="Cynthia Voltz"/>
    <x v="1"/>
    <s v="United States"/>
    <s v="Austin"/>
    <x v="5"/>
    <n v="78745"/>
    <x v="2"/>
    <s v="OFF-AP-10000390"/>
    <x v="1"/>
    <x v="9"/>
    <s v="Euro Pro Shark Stick Mini Vacuum"/>
    <n v="48.783999999999999"/>
    <n v="4"/>
    <n v="0.8"/>
    <n v="-131.71680000000001"/>
  </r>
  <r>
    <n v="8918"/>
    <x v="4445"/>
    <x v="0"/>
    <x v="195"/>
    <d v="2013-05-14T00:00:00"/>
    <s v="Standard Class"/>
    <s v="CV-12805"/>
    <s v="Cynthia Voltz"/>
    <x v="1"/>
    <s v="United States"/>
    <s v="Austin"/>
    <x v="5"/>
    <n v="78745"/>
    <x v="2"/>
    <s v="OFF-PA-10004327"/>
    <x v="1"/>
    <x v="10"/>
    <s v="Xerox 1911"/>
    <n v="76.64"/>
    <n v="2"/>
    <n v="0.2"/>
    <n v="26.824000000000002"/>
  </r>
  <r>
    <n v="8919"/>
    <x v="4445"/>
    <x v="0"/>
    <x v="195"/>
    <d v="2013-05-14T00:00:00"/>
    <s v="Standard Class"/>
    <s v="CV-12805"/>
    <s v="Cynthia Voltz"/>
    <x v="1"/>
    <s v="United States"/>
    <s v="Austin"/>
    <x v="5"/>
    <n v="78745"/>
    <x v="2"/>
    <s v="OFF-BI-10002353"/>
    <x v="1"/>
    <x v="8"/>
    <s v="GBC VeloBind Cover Sets"/>
    <n v="18.527999999999999"/>
    <n v="6"/>
    <n v="0.8"/>
    <n v="-27.792000000000002"/>
  </r>
  <r>
    <n v="8920"/>
    <x v="4446"/>
    <x v="2"/>
    <x v="1063"/>
    <d v="2011-04-08T00:00:00"/>
    <s v="Standard Class"/>
    <s v="AH-10690"/>
    <s v="Anna Häberlin"/>
    <x v="1"/>
    <s v="United States"/>
    <s v="Virginia Beach"/>
    <x v="17"/>
    <n v="23464"/>
    <x v="0"/>
    <s v="FUR-FU-10003192"/>
    <x v="0"/>
    <x v="5"/>
    <s v="Luxo Adjustable Task Clamp Lamp"/>
    <n v="177.68"/>
    <n v="2"/>
    <n v="0"/>
    <n v="46.196800000000003"/>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8"/>
    <n v="3"/>
    <n v="0.2"/>
    <n v="19.754999999999999"/>
  </r>
  <r>
    <n v="8923"/>
    <x v="4448"/>
    <x v="0"/>
    <x v="964"/>
    <d v="2013-10-09T00:00:00"/>
    <s v="Standard Class"/>
    <s v="AH-10690"/>
    <s v="Anna Häberlin"/>
    <x v="1"/>
    <s v="United States"/>
    <s v="Coral Gables"/>
    <x v="2"/>
    <n v="33134"/>
    <x v="0"/>
    <s v="FUR-FU-10002885"/>
    <x v="0"/>
    <x v="5"/>
    <s v="Magna Visual Magnetic Picture Hangers"/>
    <n v="11.568"/>
    <n v="3"/>
    <n v="0.2"/>
    <n v="2.6027999999999998"/>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2-03T00:00:00"/>
    <s v="Standard Class"/>
    <s v="DF-13135"/>
    <s v="David Flashing"/>
    <x v="0"/>
    <s v="United States"/>
    <s v="Rockford"/>
    <x v="10"/>
    <n v="61107"/>
    <x v="2"/>
    <s v="TEC-PH-10004241"/>
    <x v="2"/>
    <x v="7"/>
    <s v="Nokia Lumia 1020"/>
    <n v="1439.9680000000001"/>
    <n v="4"/>
    <n v="0.2"/>
    <n v="143.99680000000001"/>
  </r>
  <r>
    <n v="8926"/>
    <x v="4450"/>
    <x v="0"/>
    <x v="806"/>
    <d v="2013-02-03T00:00:00"/>
    <s v="Standard Class"/>
    <s v="DF-13135"/>
    <s v="David Flashing"/>
    <x v="0"/>
    <s v="United States"/>
    <s v="Rockford"/>
    <x v="10"/>
    <n v="61107"/>
    <x v="2"/>
    <s v="OFF-BI-10000546"/>
    <x v="1"/>
    <x v="8"/>
    <s v="Avery Durable Binders"/>
    <n v="1.728"/>
    <n v="3"/>
    <n v="0.8"/>
    <n v="-2.6783999999999999"/>
  </r>
  <r>
    <n v="8927"/>
    <x v="4450"/>
    <x v="0"/>
    <x v="806"/>
    <d v="2013-02-03T00:00:00"/>
    <s v="Standard Class"/>
    <s v="DF-13135"/>
    <s v="David Flashing"/>
    <x v="0"/>
    <s v="United States"/>
    <s v="Rockford"/>
    <x v="10"/>
    <n v="61107"/>
    <x v="2"/>
    <s v="FUR-TA-10004256"/>
    <x v="0"/>
    <x v="3"/>
    <s v="Bretford “Just In Time” Height-Adjustable Multi-Task Work Tables"/>
    <n v="626.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8"/>
    <n v="4"/>
    <n v="0.3"/>
    <n v="-113.282"/>
  </r>
  <r>
    <n v="8930"/>
    <x v="4452"/>
    <x v="1"/>
    <x v="657"/>
    <d v="2012-04-17T00:00:00"/>
    <s v="Standard Class"/>
    <s v="FP-14320"/>
    <s v="Frank Preis"/>
    <x v="0"/>
    <s v="United States"/>
    <s v="Huntsville"/>
    <x v="5"/>
    <n v="77340"/>
    <x v="2"/>
    <s v="FUR-TA-10002530"/>
    <x v="0"/>
    <x v="3"/>
    <s v="Iceberg OfficeWorks 42&quot; Round Tables"/>
    <n v="211.37200000000001"/>
    <n v="2"/>
    <n v="0.3"/>
    <n v="-45.293999999999997"/>
  </r>
  <r>
    <n v="8931"/>
    <x v="4452"/>
    <x v="1"/>
    <x v="657"/>
    <d v="2012-04-17T00:00:00"/>
    <s v="Standard Class"/>
    <s v="FP-14320"/>
    <s v="Frank Preis"/>
    <x v="0"/>
    <s v="United States"/>
    <s v="Huntsville"/>
    <x v="5"/>
    <n v="77340"/>
    <x v="2"/>
    <s v="TEC-PH-10001061"/>
    <x v="2"/>
    <x v="7"/>
    <s v="Apple iPhone 5C"/>
    <n v="239.976"/>
    <n v="3"/>
    <n v="0.2"/>
    <n v="17.998200000000001"/>
  </r>
  <r>
    <n v="8932"/>
    <x v="4453"/>
    <x v="3"/>
    <x v="404"/>
    <d v="2014-12-25T00:00:00"/>
    <s v="Standard Class"/>
    <s v="HE-14800"/>
    <s v="Harold Engle"/>
    <x v="1"/>
    <s v="United States"/>
    <s v="Milwaukee"/>
    <x v="6"/>
    <n v="53209"/>
    <x v="2"/>
    <s v="FUR-FU-10001057"/>
    <x v="0"/>
    <x v="5"/>
    <s v="Tensor Track Tree Floor Lamp"/>
    <n v="99.95"/>
    <n v="5"/>
    <n v="0"/>
    <n v="22.988499999999998"/>
  </r>
  <r>
    <n v="8933"/>
    <x v="4453"/>
    <x v="3"/>
    <x v="404"/>
    <d v="2014-12-25T00:00:00"/>
    <s v="Standard Class"/>
    <s v="HE-14800"/>
    <s v="Harold Engle"/>
    <x v="1"/>
    <s v="United States"/>
    <s v="Milwaukee"/>
    <x v="6"/>
    <n v="53209"/>
    <x v="2"/>
    <s v="TEC-AC-10002331"/>
    <x v="2"/>
    <x v="11"/>
    <s v="Maxell 74 Minute CDR, 10/Pack"/>
    <n v="29.34"/>
    <n v="3"/>
    <n v="0"/>
    <n v="10.8558"/>
  </r>
  <r>
    <n v="8934"/>
    <x v="4454"/>
    <x v="0"/>
    <x v="560"/>
    <d v="2013-03-20T00:00:00"/>
    <s v="Standard Class"/>
    <s v="SP-20545"/>
    <s v="Sibella Parks"/>
    <x v="1"/>
    <s v="United States"/>
    <s v="Green Bay"/>
    <x v="6"/>
    <n v="54302"/>
    <x v="2"/>
    <s v="FUR-FU-10003724"/>
    <x v="0"/>
    <x v="5"/>
    <s v="Westinghouse Clip-On Gooseneck Lamps"/>
    <n v="16.739999999999998"/>
    <n v="2"/>
    <n v="0"/>
    <n v="4.3524000000000003"/>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79999999999"/>
    <n v="14"/>
    <n v="0.2"/>
    <n v="209.97900000000001"/>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8000000000001"/>
  </r>
  <r>
    <n v="8939"/>
    <x v="4456"/>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997"/>
    <d v="2012-12-19T00:00:00"/>
    <s v="Second Class"/>
    <s v="PG-18895"/>
    <s v="Paul Gonzalez"/>
    <x v="0"/>
    <s v="United States"/>
    <s v="Los Angeles"/>
    <x v="1"/>
    <n v="90008"/>
    <x v="1"/>
    <s v="OFF-BI-10002026"/>
    <x v="1"/>
    <x v="8"/>
    <s v="Avery Arch Ring Binders"/>
    <n v="92.96"/>
    <n v="2"/>
    <n v="0.2"/>
    <n v="31.373999999999999"/>
  </r>
  <r>
    <n v="8941"/>
    <x v="4457"/>
    <x v="2"/>
    <x v="963"/>
    <d v="2011-08-24T00:00:00"/>
    <s v="Second Class"/>
    <s v="JP-15520"/>
    <s v="Jeremy Pistek"/>
    <x v="0"/>
    <s v="United States"/>
    <s v="North Miami"/>
    <x v="2"/>
    <n v="33161"/>
    <x v="0"/>
    <s v="OFF-SU-10003936"/>
    <x v="1"/>
    <x v="14"/>
    <s v="Acme Serrated Blade Letter Opener"/>
    <n v="7.6319999999999997"/>
    <n v="3"/>
    <n v="0.2"/>
    <n v="-1.8126"/>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1"/>
    <n v="3"/>
    <n v="0.7"/>
    <n v="-251.98740000000001"/>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50000000000001"/>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01"/>
  </r>
  <r>
    <n v="8950"/>
    <x v="4464"/>
    <x v="3"/>
    <x v="66"/>
    <d v="2014-12-29T00:00:00"/>
    <s v="Standard Class"/>
    <s v="JL-15130"/>
    <s v="Jack Lebron"/>
    <x v="0"/>
    <s v="United States"/>
    <s v="Jackson"/>
    <x v="18"/>
    <n v="38301"/>
    <x v="0"/>
    <s v="FUR-TA-10002903"/>
    <x v="0"/>
    <x v="3"/>
    <s v="Bevis Round Bullnose 29&quot; High Table Top"/>
    <n v="934.95600000000002"/>
    <n v="6"/>
    <n v="0.4"/>
    <n v="-249.32159999999999"/>
  </r>
  <r>
    <n v="8951"/>
    <x v="4464"/>
    <x v="3"/>
    <x v="66"/>
    <d v="2014-12-29T00:00:00"/>
    <s v="Standard Class"/>
    <s v="JL-15130"/>
    <s v="Jack Lebron"/>
    <x v="0"/>
    <s v="United States"/>
    <s v="Jackson"/>
    <x v="18"/>
    <n v="38301"/>
    <x v="0"/>
    <s v="TEC-AC-10001013"/>
    <x v="2"/>
    <x v="11"/>
    <s v="Logitech ClearChat Comfort/USB Headset H390"/>
    <n v="46.863999999999997"/>
    <n v="2"/>
    <n v="0.2"/>
    <n v="7.6154000000000002"/>
  </r>
  <r>
    <n v="8952"/>
    <x v="4464"/>
    <x v="3"/>
    <x v="66"/>
    <d v="2014-12-29T00:00:00"/>
    <s v="Standard Class"/>
    <s v="JL-15130"/>
    <s v="Jack Lebron"/>
    <x v="0"/>
    <s v="United States"/>
    <s v="Jackson"/>
    <x v="18"/>
    <n v="38301"/>
    <x v="0"/>
    <s v="OFF-ST-10000918"/>
    <x v="1"/>
    <x v="4"/>
    <s v="Crate-A-Files"/>
    <n v="26.16"/>
    <n v="3"/>
    <n v="0.2"/>
    <n v="1.962"/>
  </r>
  <r>
    <n v="8953"/>
    <x v="4464"/>
    <x v="3"/>
    <x v="66"/>
    <d v="2014-12-29T00:00:00"/>
    <s v="Standard Class"/>
    <s v="JL-15130"/>
    <s v="Jack Lebron"/>
    <x v="0"/>
    <s v="United States"/>
    <s v="Jackson"/>
    <x v="18"/>
    <n v="38301"/>
    <x v="0"/>
    <s v="OFF-AR-10001419"/>
    <x v="1"/>
    <x v="6"/>
    <s v="Newell 325"/>
    <n v="23.128"/>
    <n v="7"/>
    <n v="0.2"/>
    <n v="2.891"/>
  </r>
  <r>
    <n v="8954"/>
    <x v="4464"/>
    <x v="3"/>
    <x v="66"/>
    <d v="2014-12-29T00:00:00"/>
    <s v="Standard Class"/>
    <s v="JL-15130"/>
    <s v="Jack Lebron"/>
    <x v="0"/>
    <s v="United States"/>
    <s v="Jackson"/>
    <x v="18"/>
    <n v="38301"/>
    <x v="0"/>
    <s v="OFF-AP-10003266"/>
    <x v="1"/>
    <x v="9"/>
    <s v="Holmes Replacement Filter for HEPA Air Cleaner, Large Room"/>
    <n v="59.24"/>
    <n v="5"/>
    <n v="0.2"/>
    <n v="16.291"/>
  </r>
  <r>
    <n v="8955"/>
    <x v="4465"/>
    <x v="2"/>
    <x v="233"/>
    <d v="2011-08-10T00:00:00"/>
    <s v="Second Class"/>
    <s v="VG-21790"/>
    <s v="Vivek Gonzalez"/>
    <x v="0"/>
    <s v="United States"/>
    <s v="Jacksonville"/>
    <x v="2"/>
    <n v="32216"/>
    <x v="0"/>
    <s v="FUR-BO-10000468"/>
    <x v="0"/>
    <x v="0"/>
    <s v="O'Sullivan 2-Shelf Heavy-Duty Bookcases"/>
    <n v="155.45599999999999"/>
    <n v="4"/>
    <n v="0.2"/>
    <n v="-7.7728000000000002"/>
  </r>
  <r>
    <n v="8956"/>
    <x v="4466"/>
    <x v="2"/>
    <x v="59"/>
    <d v="2011-09-24T00:00:00"/>
    <s v="Standard Class"/>
    <s v="HG-14965"/>
    <s v="Henry Goldwyn"/>
    <x v="1"/>
    <s v="United States"/>
    <s v="San Diego"/>
    <x v="1"/>
    <n v="92024"/>
    <x v="1"/>
    <s v="OFF-PA-10004610"/>
    <x v="1"/>
    <x v="10"/>
    <s v="Xerox 1900"/>
    <n v="8.56"/>
    <n v="2"/>
    <n v="0"/>
    <n v="3.8519999999999999"/>
  </r>
  <r>
    <n v="8957"/>
    <x v="4467"/>
    <x v="3"/>
    <x v="53"/>
    <d v="2014-12-29T00:00:00"/>
    <s v="First Class"/>
    <s v="JH-15430"/>
    <s v="Jennifer Halladay"/>
    <x v="0"/>
    <s v="United States"/>
    <s v="Hialeah"/>
    <x v="2"/>
    <n v="33012"/>
    <x v="0"/>
    <s v="FUR-FU-10004963"/>
    <x v="0"/>
    <x v="5"/>
    <s v="Eldon 400 Class Desk Accessories, Black Carbon"/>
    <n v="21"/>
    <n v="3"/>
    <n v="0.2"/>
    <n v="5.7750000000000004"/>
  </r>
  <r>
    <n v="8958"/>
    <x v="4467"/>
    <x v="3"/>
    <x v="53"/>
    <d v="2014-12-29T00:00:00"/>
    <s v="First Class"/>
    <s v="JH-15430"/>
    <s v="Jennifer Halladay"/>
    <x v="0"/>
    <s v="United States"/>
    <s v="Hialeah"/>
    <x v="2"/>
    <n v="33012"/>
    <x v="0"/>
    <s v="TEC-MA-10004626"/>
    <x v="2"/>
    <x v="15"/>
    <s v="Lexmark 20R1285 X6650 Wireless All-in-One Printer"/>
    <n v="120"/>
    <n v="2"/>
    <n v="0.5"/>
    <n v="-7.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d v="2014-12-01T00:00:00"/>
    <s v="Standard Class"/>
    <s v="RO-19780"/>
    <s v="Rose O'Brian"/>
    <x v="0"/>
    <s v="United States"/>
    <s v="Houston"/>
    <x v="5"/>
    <n v="77070"/>
    <x v="2"/>
    <s v="OFF-AP-10002867"/>
    <x v="1"/>
    <x v="9"/>
    <s v="Fellowes Command Center 5-outlet power strip"/>
    <n v="67.84"/>
    <n v="5"/>
    <n v="0.8"/>
    <n v="-179.77600000000001"/>
  </r>
  <r>
    <n v="8961"/>
    <x v="4468"/>
    <x v="3"/>
    <x v="920"/>
    <d v="2014-12-01T00:00:00"/>
    <s v="Standard Class"/>
    <s v="RO-19780"/>
    <s v="Rose O'Brian"/>
    <x v="0"/>
    <s v="United States"/>
    <s v="Houston"/>
    <x v="5"/>
    <n v="77070"/>
    <x v="2"/>
    <s v="FUR-CH-10002126"/>
    <x v="0"/>
    <x v="1"/>
    <s v="Hon Deluxe Fabric Upholstered Stacking Chairs"/>
    <n v="853.93"/>
    <n v="5"/>
    <n v="0.3"/>
    <n v="-24.398"/>
  </r>
  <r>
    <n v="8962"/>
    <x v="4468"/>
    <x v="3"/>
    <x v="920"/>
    <d v="2014-12-01T00:00:00"/>
    <s v="Standard Class"/>
    <s v="RO-19780"/>
    <s v="Rose O'Brian"/>
    <x v="0"/>
    <s v="United States"/>
    <s v="Houston"/>
    <x v="5"/>
    <n v="77070"/>
    <x v="2"/>
    <s v="OFF-AR-10001761"/>
    <x v="1"/>
    <x v="6"/>
    <s v="Avery Hi-Liter Smear-Safe Highlighters"/>
    <n v="18.687999999999999"/>
    <n v="4"/>
    <n v="0.2"/>
    <n v="3.737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9"/>
  </r>
  <r>
    <n v="8965"/>
    <x v="4469"/>
    <x v="0"/>
    <x v="732"/>
    <d v="2013-11-08T00:00:00"/>
    <s v="First Class"/>
    <s v="LW-17125"/>
    <s v="Liz Willingham"/>
    <x v="0"/>
    <s v="United States"/>
    <s v="Virginia Beach"/>
    <x v="17"/>
    <n v="23464"/>
    <x v="0"/>
    <s v="FUR-FU-10003806"/>
    <x v="0"/>
    <x v="5"/>
    <s v="Tenex Chairmat w/ Average Lip, 45&quot; x 53&quot;"/>
    <n v="756.8"/>
    <n v="5"/>
    <n v="0"/>
    <n v="75.680000000000007"/>
  </r>
  <r>
    <n v="8966"/>
    <x v="4470"/>
    <x v="3"/>
    <x v="44"/>
    <d v="2014-11-13T00:00:00"/>
    <s v="Standard Class"/>
    <s v="CC-12370"/>
    <s v="Christopher Conant"/>
    <x v="0"/>
    <s v="United States"/>
    <s v="Houston"/>
    <x v="5"/>
    <n v="77070"/>
    <x v="2"/>
    <s v="OFF-BI-10000145"/>
    <x v="1"/>
    <x v="8"/>
    <s v="Zipper Ring Binder Pockets"/>
    <n v="1.248"/>
    <n v="2"/>
    <n v="0.8"/>
    <n v="-1.9343999999999999"/>
  </r>
  <r>
    <n v="8967"/>
    <x v="4471"/>
    <x v="0"/>
    <x v="54"/>
    <d v="2013-11-08T00:00:00"/>
    <s v="Standard Class"/>
    <s v="JP-16135"/>
    <s v="Julie Prescott"/>
    <x v="2"/>
    <s v="United States"/>
    <s v="Philadelphia"/>
    <x v="9"/>
    <n v="19120"/>
    <x v="3"/>
    <s v="TEC-AC-10000892"/>
    <x v="2"/>
    <x v="11"/>
    <s v="NETGEAR N750 Dual Band Wi-Fi Gigabit Router"/>
    <n v="72"/>
    <n v="1"/>
    <n v="0.2"/>
    <n v="14.4"/>
  </r>
  <r>
    <n v="8968"/>
    <x v="4471"/>
    <x v="0"/>
    <x v="54"/>
    <d v="2013-11-08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12-08T00:00:00"/>
    <s v="Standard Class"/>
    <s v="ES-14080"/>
    <s v="Erin Smith"/>
    <x v="1"/>
    <s v="United States"/>
    <s v="Lakewood"/>
    <x v="24"/>
    <n v="44107"/>
    <x v="3"/>
    <s v="OFF-AR-10001662"/>
    <x v="1"/>
    <x v="6"/>
    <s v="Rogers Handheld Barrel Pencil Sharpener"/>
    <n v="19.728000000000002"/>
    <n v="9"/>
    <n v="0.2"/>
    <n v="1.7262"/>
  </r>
  <r>
    <n v="8971"/>
    <x v="4473"/>
    <x v="3"/>
    <x v="574"/>
    <d v="2014-12-08T00:00:00"/>
    <s v="Standard Class"/>
    <s v="ES-14080"/>
    <s v="Erin Smith"/>
    <x v="1"/>
    <s v="United States"/>
    <s v="Lakewood"/>
    <x v="24"/>
    <n v="44107"/>
    <x v="3"/>
    <s v="TEC-PH-10004531"/>
    <x v="2"/>
    <x v="7"/>
    <s v="AT&amp;T CL2909"/>
    <n v="151.18799999999999"/>
    <n v="2"/>
    <n v="0.4"/>
    <n v="-25.198"/>
  </r>
  <r>
    <n v="8972"/>
    <x v="4474"/>
    <x v="3"/>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84"/>
    <d v="2011-11-21T00:00:00"/>
    <s v="First Class"/>
    <s v="RD-19900"/>
    <s v="Ruben Dartt"/>
    <x v="0"/>
    <s v="United States"/>
    <s v="Philadelphia"/>
    <x v="9"/>
    <n v="19120"/>
    <x v="3"/>
    <s v="TEC-AC-10003023"/>
    <x v="2"/>
    <x v="11"/>
    <s v="Logitech G105 Gaming Keyboard"/>
    <n v="47.496000000000002"/>
    <n v="1"/>
    <n v="0.2"/>
    <n v="-1.1874"/>
  </r>
  <r>
    <n v="8974"/>
    <x v="4476"/>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51"/>
    <d v="2014-11-27T00:00:00"/>
    <s v="First Class"/>
    <s v="JP-15460"/>
    <s v="Jennifer Patt"/>
    <x v="1"/>
    <s v="United States"/>
    <s v="Dallas"/>
    <x v="5"/>
    <n v="75220"/>
    <x v="2"/>
    <s v="OFF-PA-10000477"/>
    <x v="1"/>
    <x v="10"/>
    <s v="Xerox 22"/>
    <n v="36.287999999999997"/>
    <n v="7"/>
    <n v="0.2"/>
    <n v="12.700799999999999"/>
  </r>
  <r>
    <n v="8976"/>
    <x v="4477"/>
    <x v="3"/>
    <x v="51"/>
    <d v="2014-11-27T00:00:00"/>
    <s v="First Class"/>
    <s v="JP-15460"/>
    <s v="Jennifer Patt"/>
    <x v="1"/>
    <s v="United States"/>
    <s v="Dallas"/>
    <x v="5"/>
    <n v="75220"/>
    <x v="2"/>
    <s v="OFF-PA-10002923"/>
    <x v="1"/>
    <x v="10"/>
    <s v="Xerox 1942"/>
    <n v="78.304000000000002"/>
    <n v="2"/>
    <n v="0.2"/>
    <n v="29.364000000000001"/>
  </r>
  <r>
    <n v="8977"/>
    <x v="4477"/>
    <x v="3"/>
    <x v="51"/>
    <d v="2014-11-27T00:00:00"/>
    <s v="First Class"/>
    <s v="JP-15460"/>
    <s v="Jennifer Patt"/>
    <x v="1"/>
    <s v="United States"/>
    <s v="Dallas"/>
    <x v="5"/>
    <n v="75220"/>
    <x v="2"/>
    <s v="FUR-TA-10003008"/>
    <x v="0"/>
    <x v="3"/>
    <s v="Lesro Round Back Collection Coffee Table, End Table"/>
    <n v="127.785"/>
    <n v="1"/>
    <n v="0.3"/>
    <n v="-31.0335"/>
  </r>
  <r>
    <n v="8978"/>
    <x v="4477"/>
    <x v="3"/>
    <x v="51"/>
    <d v="2014-11-27T00:00:00"/>
    <s v="First Class"/>
    <s v="JP-15460"/>
    <s v="Jennifer Patt"/>
    <x v="1"/>
    <s v="United States"/>
    <s v="Dallas"/>
    <x v="5"/>
    <n v="75220"/>
    <x v="2"/>
    <s v="OFF-BI-10003707"/>
    <x v="1"/>
    <x v="8"/>
    <s v="Aluminum Screw Posts"/>
    <n v="6.1040000000000001"/>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2"/>
    <n v="1"/>
    <n v="0.8"/>
    <n v="-2.8380000000000001"/>
  </r>
  <r>
    <n v="8981"/>
    <x v="4480"/>
    <x v="2"/>
    <x v="644"/>
    <d v="2011-02-11T00:00:00"/>
    <s v="Second Class"/>
    <s v="DL-13315"/>
    <s v="Delfina Latchford"/>
    <x v="0"/>
    <s v="United States"/>
    <s v="Romeoville"/>
    <x v="10"/>
    <n v="60441"/>
    <x v="2"/>
    <s v="OFF-BI-10001196"/>
    <x v="1"/>
    <x v="8"/>
    <s v="Avery Flip-Chart Easel Binder, Black"/>
    <n v="8.952"/>
    <n v="2"/>
    <n v="0.8"/>
    <n v="-14.77079999999999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d v="2013-03-13T00:00:00"/>
    <s v="Standard Class"/>
    <s v="LC-16870"/>
    <s v="Lena Cacioppo"/>
    <x v="0"/>
    <s v="United States"/>
    <s v="Chicago"/>
    <x v="10"/>
    <n v="60623"/>
    <x v="2"/>
    <s v="OFF-BI-10004656"/>
    <x v="1"/>
    <x v="8"/>
    <s v="Peel &amp; Stick Add-On Corner Pockets"/>
    <n v="1.728"/>
    <n v="4"/>
    <n v="0.8"/>
    <n v="-2.76480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400000000004"/>
  </r>
  <r>
    <n v="8986"/>
    <x v="4482"/>
    <x v="1"/>
    <x v="155"/>
    <d v="2012-12-07T00:00:00"/>
    <s v="Standard Class"/>
    <s v="JG-15115"/>
    <s v="Jack Garza"/>
    <x v="0"/>
    <s v="United States"/>
    <s v="Jacksonville"/>
    <x v="3"/>
    <n v="28540"/>
    <x v="0"/>
    <s v="FUR-FU-10000222"/>
    <x v="0"/>
    <x v="5"/>
    <s v="Seth Thomas 16&quot; Steel Case Clock"/>
    <n v="77.951999999999998"/>
    <n v="3"/>
    <n v="0.2"/>
    <n v="12.667199999999999"/>
  </r>
  <r>
    <n v="8987"/>
    <x v="4482"/>
    <x v="1"/>
    <x v="155"/>
    <d v="2012-12-07T00:00:00"/>
    <s v="Standard Class"/>
    <s v="JG-15115"/>
    <s v="Jack Garza"/>
    <x v="0"/>
    <s v="United States"/>
    <s v="Jacksonville"/>
    <x v="3"/>
    <n v="28540"/>
    <x v="0"/>
    <s v="OFF-BI-10001718"/>
    <x v="1"/>
    <x v="8"/>
    <s v="GBC DocuBind P50 Personal Binding Machine"/>
    <n v="95.97"/>
    <n v="5"/>
    <n v="0.7"/>
    <n v="-73.576999999999998"/>
  </r>
  <r>
    <n v="8988"/>
    <x v="4482"/>
    <x v="1"/>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155"/>
    <d v="2012-12-07T00:00:00"/>
    <s v="Standard Class"/>
    <s v="JG-15115"/>
    <s v="Jack Garza"/>
    <x v="0"/>
    <s v="United States"/>
    <s v="Jacksonville"/>
    <x v="3"/>
    <n v="28540"/>
    <x v="0"/>
    <s v="OFF-AR-10004078"/>
    <x v="1"/>
    <x v="6"/>
    <s v="Newell 312"/>
    <n v="9.3439999999999994"/>
    <n v="2"/>
    <n v="0.2"/>
    <n v="1.1679999999999999"/>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
    <n v="5"/>
    <n v="0.2"/>
    <n v="29.692"/>
  </r>
  <r>
    <n v="8996"/>
    <x v="4486"/>
    <x v="2"/>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9"/>
  </r>
  <r>
    <n v="8999"/>
    <x v="4488"/>
    <x v="3"/>
    <x v="177"/>
    <d v="2014-03-21T00:00:00"/>
    <s v="Same Day"/>
    <s v="HG-14845"/>
    <s v="Harry Greene"/>
    <x v="0"/>
    <s v="United States"/>
    <s v="Houston"/>
    <x v="5"/>
    <n v="77041"/>
    <x v="2"/>
    <s v="OFF-PA-10002377"/>
    <x v="1"/>
    <x v="10"/>
    <s v="Xerox 1916"/>
    <n v="274.06400000000002"/>
    <n v="7"/>
    <n v="0.2"/>
    <n v="102.774"/>
  </r>
  <r>
    <n v="9000"/>
    <x v="4489"/>
    <x v="3"/>
    <x v="726"/>
    <d v="2014-05-18T00:00:00"/>
    <s v="Standard Class"/>
    <s v="MH-18115"/>
    <s v="Mick Hernandez"/>
    <x v="2"/>
    <s v="United States"/>
    <s v="Philadelphia"/>
    <x v="9"/>
    <n v="19140"/>
    <x v="3"/>
    <s v="FUR-CH-10001482"/>
    <x v="0"/>
    <x v="1"/>
    <s v="Office Star - Mesh Screen back chair with Vinyl seat"/>
    <n v="458.43"/>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4"/>
  </r>
  <r>
    <n v="9002"/>
    <x v="4491"/>
    <x v="2"/>
    <x v="266"/>
    <d v="2011-12-09T00:00:00"/>
    <s v="Standard Class"/>
    <s v="EM-13825"/>
    <s v="Elizabeth Moffitt"/>
    <x v="1"/>
    <s v="United States"/>
    <s v="Sandy Springs"/>
    <x v="32"/>
    <n v="30328"/>
    <x v="0"/>
    <s v="TEC-AC-10000199"/>
    <x v="2"/>
    <x v="11"/>
    <s v="Kingston Digital DataTraveler 8GB USB 2.0"/>
    <n v="5.95"/>
    <n v="1"/>
    <n v="0"/>
    <n v="0.83299999999999996"/>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4"/>
  </r>
  <r>
    <n v="9005"/>
    <x v="4492"/>
    <x v="1"/>
    <x v="57"/>
    <d v="2012-04-06T00:00:00"/>
    <s v="Same Day"/>
    <s v="JF-15415"/>
    <s v="Jennifer Ferguson"/>
    <x v="0"/>
    <s v="United States"/>
    <s v="Spokane"/>
    <x v="4"/>
    <n v="99207"/>
    <x v="1"/>
    <s v="OFF-AR-10002467"/>
    <x v="1"/>
    <x v="6"/>
    <s v="Dixon Ticonderoga Pencils"/>
    <n v="23.84"/>
    <n v="8"/>
    <n v="0"/>
    <n v="6.4367999999999999"/>
  </r>
  <r>
    <n v="9006"/>
    <x v="4493"/>
    <x v="3"/>
    <x v="551"/>
    <d v="2014-11-19T00:00:00"/>
    <s v="Same Day"/>
    <s v="NB-18655"/>
    <s v="Nona Balk"/>
    <x v="1"/>
    <s v="United States"/>
    <s v="Milwaukee"/>
    <x v="6"/>
    <n v="53209"/>
    <x v="2"/>
    <s v="OFF-ST-10001321"/>
    <x v="1"/>
    <x v="4"/>
    <s v="Decoflex Hanging Personal Folder File, Blue"/>
    <n v="92.52"/>
    <n v="6"/>
    <n v="0"/>
    <n v="24.980399999999999"/>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
    <n v="2"/>
    <n v="0.2"/>
    <n v="21.42"/>
  </r>
  <r>
    <n v="9013"/>
    <x v="449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257"/>
    <d v="2014-03-23T00:00:00"/>
    <s v="Standard Class"/>
    <s v="BP-11050"/>
    <s v="Barry Pond"/>
    <x v="1"/>
    <s v="United States"/>
    <s v="Los Angeles"/>
    <x v="1"/>
    <n v="90008"/>
    <x v="1"/>
    <s v="OFF-AR-10002766"/>
    <x v="1"/>
    <x v="6"/>
    <s v="Prang Drawing Pencil Set"/>
    <n v="13.9"/>
    <n v="5"/>
    <n v="0"/>
    <n v="3.7530000000000001"/>
  </r>
  <r>
    <n v="9015"/>
    <x v="4498"/>
    <x v="3"/>
    <x v="257"/>
    <d v="2014-03-23T00:00:00"/>
    <s v="Standard Class"/>
    <s v="BP-11050"/>
    <s v="Barry Pond"/>
    <x v="1"/>
    <s v="United States"/>
    <s v="Los Angeles"/>
    <x v="1"/>
    <n v="90008"/>
    <x v="1"/>
    <s v="OFF-EN-10003072"/>
    <x v="1"/>
    <x v="12"/>
    <s v="Peel &amp; Seel Envelopes"/>
    <n v="19.399999999999999"/>
    <n v="5"/>
    <n v="0"/>
    <n v="9.3119999999999994"/>
  </r>
  <r>
    <n v="9016"/>
    <x v="4499"/>
    <x v="0"/>
    <x v="907"/>
    <d v="2013-12-24T00:00:00"/>
    <s v="Standard Class"/>
    <s v="NS-18640"/>
    <s v="Noel Staavos"/>
    <x v="1"/>
    <s v="United States"/>
    <s v="Carlsbad"/>
    <x v="27"/>
    <n v="88220"/>
    <x v="1"/>
    <s v="OFF-BI-10001636"/>
    <x v="1"/>
    <x v="8"/>
    <s v="Ibico Plastic and Wire Spiral Binding Combs"/>
    <n v="13.488"/>
    <n v="2"/>
    <n v="0.2"/>
    <n v="4.3836000000000004"/>
  </r>
  <r>
    <n v="9017"/>
    <x v="4499"/>
    <x v="0"/>
    <x v="907"/>
    <d v="2013-12-24T00:00:00"/>
    <s v="Standard Class"/>
    <s v="NS-18640"/>
    <s v="Noel Staavos"/>
    <x v="1"/>
    <s v="United States"/>
    <s v="Carlsbad"/>
    <x v="27"/>
    <n v="88220"/>
    <x v="1"/>
    <s v="OFF-BI-10000948"/>
    <x v="1"/>
    <x v="8"/>
    <s v="GBC Laser Imprintable Binding System Covers, Desert Sand"/>
    <n v="11.416"/>
    <n v="1"/>
    <n v="0.2"/>
    <n v="3.8529"/>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80000000000003"/>
  </r>
  <r>
    <n v="9020"/>
    <x v="4501"/>
    <x v="2"/>
    <x v="757"/>
    <d v="2011-12-18T00:00:00"/>
    <s v="Second Class"/>
    <s v="LE-16810"/>
    <s v="Laurel Elliston"/>
    <x v="0"/>
    <s v="United States"/>
    <s v="Springfield"/>
    <x v="17"/>
    <n v="22153"/>
    <x v="0"/>
    <s v="TEC-AC-10001314"/>
    <x v="2"/>
    <x v="11"/>
    <s v="Case Logic 2.4GHz Wireless Keyboard"/>
    <n v="99.98"/>
    <n v="2"/>
    <n v="0"/>
    <n v="7.9984000000000002"/>
  </r>
  <r>
    <n v="9021"/>
    <x v="4501"/>
    <x v="2"/>
    <x v="757"/>
    <d v="2011-12-18T00:00:00"/>
    <s v="Second Class"/>
    <s v="LE-16810"/>
    <s v="Laurel Elliston"/>
    <x v="0"/>
    <s v="United States"/>
    <s v="Springfield"/>
    <x v="17"/>
    <n v="22153"/>
    <x v="0"/>
    <s v="FUR-FU-10002268"/>
    <x v="0"/>
    <x v="5"/>
    <s v="Ultra Door Push Plate"/>
    <n v="29.46"/>
    <n v="6"/>
    <n v="0"/>
    <n v="9.7218"/>
  </r>
  <r>
    <n v="9022"/>
    <x v="4502"/>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07"/>
  </r>
  <r>
    <n v="9024"/>
    <x v="4504"/>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7-03T00:00:00"/>
    <s v="Standard Class"/>
    <s v="VP-21760"/>
    <s v="Victoria Pisteka"/>
    <x v="1"/>
    <s v="United States"/>
    <s v="New York City"/>
    <x v="15"/>
    <n v="10035"/>
    <x v="3"/>
    <s v="TEC-AC-10002018"/>
    <x v="2"/>
    <x v="11"/>
    <s v="AmazonBasics 3-Button USB Wired Mouse"/>
    <n v="20.97"/>
    <n v="3"/>
    <n v="0"/>
    <n v="9.0170999999999992"/>
  </r>
  <r>
    <n v="9026"/>
    <x v="4505"/>
    <x v="0"/>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42"/>
    <d v="2013-09-23T00:00:00"/>
    <s v="Standard Class"/>
    <s v="PO-18865"/>
    <s v="Patrick O'Donnell"/>
    <x v="0"/>
    <s v="United States"/>
    <s v="Marlborough"/>
    <x v="31"/>
    <n v="1752"/>
    <x v="3"/>
    <s v="FUR-FU-10002597"/>
    <x v="0"/>
    <x v="5"/>
    <s v="C-Line Magnetic Cubicle Keepers, Clear Polypropylene"/>
    <n v="14.82"/>
    <n v="3"/>
    <n v="0"/>
    <n v="6.2244000000000002"/>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8"/>
  </r>
  <r>
    <n v="9032"/>
    <x v="4508"/>
    <x v="3"/>
    <x v="853"/>
    <d v="2014-09-02T00:00:00"/>
    <s v="Same Day"/>
    <s v="RW-19540"/>
    <s v="Rick Wilson"/>
    <x v="1"/>
    <s v="United States"/>
    <s v="Seattle"/>
    <x v="4"/>
    <n v="98103"/>
    <x v="1"/>
    <s v="FUR-TA-10002607"/>
    <x v="0"/>
    <x v="3"/>
    <s v="KI Conference Tables"/>
    <n v="283.56"/>
    <n v="4"/>
    <n v="0"/>
    <n v="45.369599999999998"/>
  </r>
  <r>
    <n v="9033"/>
    <x v="4509"/>
    <x v="3"/>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14"/>
    <d v="2011-09-07T00:00:00"/>
    <s v="Standard Class"/>
    <s v="SC-20095"/>
    <s v="Sanjit Chand"/>
    <x v="0"/>
    <s v="United States"/>
    <s v="Fayetteville"/>
    <x v="36"/>
    <n v="72701"/>
    <x v="0"/>
    <s v="OFF-BI-10001359"/>
    <x v="1"/>
    <x v="8"/>
    <s v="GBC DocuBind TL300 Electric Binding System"/>
    <n v="1793.98"/>
    <n v="2"/>
    <n v="0"/>
    <n v="843.17060000000004"/>
  </r>
  <r>
    <n v="9035"/>
    <x v="4511"/>
    <x v="1"/>
    <x v="486"/>
    <d v="2012-10-05T00:00:00"/>
    <s v="Standard Class"/>
    <s v="EM-13960"/>
    <s v="Eric Murdock"/>
    <x v="0"/>
    <s v="United States"/>
    <s v="Quincy"/>
    <x v="10"/>
    <n v="62301"/>
    <x v="2"/>
    <s v="OFF-BI-10003196"/>
    <x v="1"/>
    <x v="8"/>
    <s v="Accohide Poly Flexible Ring Binders"/>
    <n v="2.992"/>
    <n v="4"/>
    <n v="0.8"/>
    <n v="-4.4880000000000004"/>
  </r>
  <r>
    <n v="9036"/>
    <x v="4511"/>
    <x v="1"/>
    <x v="486"/>
    <d v="2012-10-05T00:00:00"/>
    <s v="Standard Class"/>
    <s v="EM-13960"/>
    <s v="Eric Murdock"/>
    <x v="0"/>
    <s v="United States"/>
    <s v="Quincy"/>
    <x v="10"/>
    <n v="62301"/>
    <x v="2"/>
    <s v="TEC-AC-10003657"/>
    <x v="2"/>
    <x v="11"/>
    <s v="Lenovo 17-Key USB Numeric Keypad"/>
    <n v="108.768"/>
    <n v="4"/>
    <n v="0.2"/>
    <n v="2.7191999999999998"/>
  </r>
  <r>
    <n v="9037"/>
    <x v="4512"/>
    <x v="1"/>
    <x v="1003"/>
    <d v="2012-04-10T00:00:00"/>
    <s v="First Class"/>
    <s v="RP-19390"/>
    <s v="Resi Pölking"/>
    <x v="0"/>
    <s v="United States"/>
    <s v="New York City"/>
    <x v="15"/>
    <n v="10035"/>
    <x v="3"/>
    <s v="OFF-PA-10002262"/>
    <x v="1"/>
    <x v="10"/>
    <s v="Xerox 192"/>
    <n v="25.92"/>
    <n v="4"/>
    <n v="0"/>
    <n v="12.441599999999999"/>
  </r>
  <r>
    <n v="9038"/>
    <x v="4512"/>
    <x v="1"/>
    <x v="1003"/>
    <d v="2012-04-10T00:00:00"/>
    <s v="First Class"/>
    <s v="RP-19390"/>
    <s v="Resi Pölking"/>
    <x v="0"/>
    <s v="United States"/>
    <s v="New York City"/>
    <x v="15"/>
    <n v="10035"/>
    <x v="3"/>
    <s v="OFF-ST-10002214"/>
    <x v="1"/>
    <x v="4"/>
    <s v="X-Rack File for Hanging Folders"/>
    <n v="22.58"/>
    <n v="2"/>
    <n v="0"/>
    <n v="5.8708"/>
  </r>
  <r>
    <n v="9039"/>
    <x v="4513"/>
    <x v="3"/>
    <x v="610"/>
    <d v="2014-11-22T00:00:00"/>
    <s v="Same Day"/>
    <s v="HZ-14950"/>
    <s v="Henia Zydlo"/>
    <x v="0"/>
    <s v="United States"/>
    <s v="Houston"/>
    <x v="5"/>
    <n v="77095"/>
    <x v="2"/>
    <s v="TEC-PH-10003555"/>
    <x v="2"/>
    <x v="7"/>
    <s v="Motorola HK250 Universal Bluetooth Headset"/>
    <n v="55.176000000000002"/>
    <n v="3"/>
    <n v="0.2"/>
    <n v="-12.4146"/>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1"/>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
    <n v="2"/>
    <n v="0.2"/>
    <n v="2.2440000000000002"/>
  </r>
  <r>
    <n v="9046"/>
    <x v="4519"/>
    <x v="3"/>
    <x v="819"/>
    <d v="2014-12-21T00:00:00"/>
    <s v="Second Class"/>
    <s v="KM-16225"/>
    <s v="Kalyca Meade"/>
    <x v="1"/>
    <s v="United States"/>
    <s v="Sunnyvale"/>
    <x v="1"/>
    <n v="94086"/>
    <x v="1"/>
    <s v="TEC-AC-10000358"/>
    <x v="2"/>
    <x v="11"/>
    <s v="Imation Secure Drive + Hardware Encrypted USB flash drive - 16 GB"/>
    <n v="189.95"/>
    <n v="5"/>
    <n v="0"/>
    <n v="45.588000000000001"/>
  </r>
  <r>
    <n v="9047"/>
    <x v="4519"/>
    <x v="3"/>
    <x v="819"/>
    <d v="2014-12-21T00:00:00"/>
    <s v="Second Class"/>
    <s v="KM-16225"/>
    <s v="Kalyca Meade"/>
    <x v="1"/>
    <s v="United States"/>
    <s v="Sunnyvale"/>
    <x v="1"/>
    <n v="94086"/>
    <x v="1"/>
    <s v="TEC-AC-10000057"/>
    <x v="2"/>
    <x v="11"/>
    <s v="Microsoft Natural Ergonomic Keyboard 4000"/>
    <n v="149.94999999999999"/>
    <n v="5"/>
    <n v="0"/>
    <n v="31.4895"/>
  </r>
  <r>
    <n v="9048"/>
    <x v="4519"/>
    <x v="3"/>
    <x v="819"/>
    <d v="2014-12-21T00:00:00"/>
    <s v="Second Class"/>
    <s v="KM-16225"/>
    <s v="Kalyca Meade"/>
    <x v="1"/>
    <s v="United States"/>
    <s v="Sunnyvale"/>
    <x v="1"/>
    <n v="94086"/>
    <x v="1"/>
    <s v="OFF-AR-10001988"/>
    <x v="1"/>
    <x v="6"/>
    <s v="Bulldog Table or Wall-Mount Pencil Sharpener"/>
    <n v="29.95"/>
    <n v="5"/>
    <n v="0"/>
    <n v="8.6854999999999993"/>
  </r>
  <r>
    <n v="9049"/>
    <x v="4519"/>
    <x v="3"/>
    <x v="819"/>
    <d v="2014-12-21T00:00:00"/>
    <s v="Second Class"/>
    <s v="KM-16225"/>
    <s v="Kalyca Meade"/>
    <x v="1"/>
    <s v="United States"/>
    <s v="Sunnyvale"/>
    <x v="1"/>
    <n v="94086"/>
    <x v="1"/>
    <s v="OFF-LA-10003498"/>
    <x v="1"/>
    <x v="2"/>
    <s v="Avery 475"/>
    <n v="44.4"/>
    <n v="3"/>
    <n v="0"/>
    <n v="22.2"/>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4"/>
  </r>
  <r>
    <n v="9053"/>
    <x v="4522"/>
    <x v="2"/>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585"/>
    <d v="2014-09-29T00:00:00"/>
    <s v="Standard Class"/>
    <s v="BK-11260"/>
    <s v="Berenike Kampe"/>
    <x v="0"/>
    <s v="United States"/>
    <s v="Santa Ana"/>
    <x v="1"/>
    <n v="92704"/>
    <x v="1"/>
    <s v="OFF-SU-10001218"/>
    <x v="1"/>
    <x v="14"/>
    <s v="Fiskars Softgrip Scissors"/>
    <n v="21.96"/>
    <n v="2"/>
    <n v="0"/>
    <n v="6.1487999999999996"/>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20000000005"/>
  </r>
  <r>
    <n v="9058"/>
    <x v="4526"/>
    <x v="1"/>
    <x v="1182"/>
    <d v="2012-10-24T00:00:00"/>
    <s v="Standard Class"/>
    <s v="SV-20785"/>
    <s v="Stewart Visinsky"/>
    <x v="0"/>
    <s v="United States"/>
    <s v="Los Angeles"/>
    <x v="1"/>
    <n v="90045"/>
    <x v="1"/>
    <s v="FUR-FU-10003424"/>
    <x v="0"/>
    <x v="5"/>
    <s v="Nu-Dell Oak Frame"/>
    <n v="74.760000000000005"/>
    <n v="7"/>
    <n v="0"/>
    <n v="23.923200000000001"/>
  </r>
  <r>
    <n v="9059"/>
    <x v="4526"/>
    <x v="1"/>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403"/>
    <d v="2013-06-19T00:00:00"/>
    <s v="Standard Class"/>
    <s v="AR-10825"/>
    <s v="Anthony Rawles"/>
    <x v="1"/>
    <s v="United States"/>
    <s v="Seattle"/>
    <x v="4"/>
    <n v="98103"/>
    <x v="1"/>
    <s v="FUR-TA-10004619"/>
    <x v="0"/>
    <x v="3"/>
    <s v="Hon Non-Folding Utility Tables"/>
    <n v="1115.17"/>
    <n v="7"/>
    <n v="0"/>
    <n v="334.55099999999999"/>
  </r>
  <r>
    <n v="9061"/>
    <x v="4528"/>
    <x v="1"/>
    <x v="312"/>
    <d v="2012-11-21T00:00:00"/>
    <s v="First Class"/>
    <s v="CS-12250"/>
    <s v="Chris Selesnick"/>
    <x v="1"/>
    <s v="United States"/>
    <s v="San Diego"/>
    <x v="1"/>
    <n v="92024"/>
    <x v="1"/>
    <s v="OFF-BI-10002854"/>
    <x v="1"/>
    <x v="8"/>
    <s v="Performers Binder/Pad Holder, Black"/>
    <n v="89.695999999999998"/>
    <n v="4"/>
    <n v="0.2"/>
    <n v="33.636000000000003"/>
  </r>
  <r>
    <n v="9062"/>
    <x v="4528"/>
    <x v="1"/>
    <x v="312"/>
    <d v="2012-11-21T00:00:00"/>
    <s v="First Class"/>
    <s v="CS-12250"/>
    <s v="Chris Selesnick"/>
    <x v="1"/>
    <s v="United States"/>
    <s v="San Diego"/>
    <x v="1"/>
    <n v="92024"/>
    <x v="1"/>
    <s v="OFF-LA-10002762"/>
    <x v="1"/>
    <x v="2"/>
    <s v="Avery 485"/>
    <n v="50.12"/>
    <n v="4"/>
    <n v="0"/>
    <n v="23.5564"/>
  </r>
  <r>
    <n v="9063"/>
    <x v="4529"/>
    <x v="0"/>
    <x v="1212"/>
    <d v="2013-03-07T00:00:00"/>
    <s v="Standard Class"/>
    <s v="RR-19525"/>
    <s v="Rick Reed"/>
    <x v="1"/>
    <s v="United States"/>
    <s v="New York City"/>
    <x v="15"/>
    <n v="10035"/>
    <x v="3"/>
    <s v="OFF-FA-10003495"/>
    <x v="1"/>
    <x v="13"/>
    <s v="Staples"/>
    <n v="36.479999999999997"/>
    <n v="6"/>
    <n v="0"/>
    <n v="18.239999999999998"/>
  </r>
  <r>
    <n v="9064"/>
    <x v="4530"/>
    <x v="2"/>
    <x v="1005"/>
    <d v="2011-10-20T00:00:00"/>
    <s v="Standard Class"/>
    <s v="BD-11500"/>
    <s v="Bradley Drucker"/>
    <x v="0"/>
    <s v="United States"/>
    <s v="Chicago"/>
    <x v="10"/>
    <n v="60653"/>
    <x v="2"/>
    <s v="OFF-PA-10002581"/>
    <x v="1"/>
    <x v="10"/>
    <s v="Xerox 1951"/>
    <n v="322.19200000000001"/>
    <n v="13"/>
    <n v="0.2"/>
    <n v="100.685"/>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1005"/>
    <d v="2011-10-20T00:00:00"/>
    <s v="Standard Class"/>
    <s v="BD-11500"/>
    <s v="Bradley Drucker"/>
    <x v="0"/>
    <s v="United States"/>
    <s v="Chicago"/>
    <x v="10"/>
    <n v="60653"/>
    <x v="2"/>
    <s v="OFF-PA-10001184"/>
    <x v="1"/>
    <x v="10"/>
    <s v="Xerox 1903"/>
    <n v="19.135999999999999"/>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40000000000004"/>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821"/>
    <d v="2012-06-16T00:00:00"/>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d v="2011-04-26T00:00:00"/>
    <s v="Standard Class"/>
    <s v="DB-13555"/>
    <s v="Dorothy Badders"/>
    <x v="1"/>
    <s v="United States"/>
    <s v="Henderson"/>
    <x v="0"/>
    <n v="42420"/>
    <x v="0"/>
    <s v="OFF-ST-10002574"/>
    <x v="1"/>
    <x v="4"/>
    <s v="SAFCO Commercial Wire Shelving, Black"/>
    <n v="828.84"/>
    <n v="6"/>
    <n v="0"/>
    <n v="0"/>
  </r>
  <r>
    <n v="9076"/>
    <x v="4538"/>
    <x v="1"/>
    <x v="599"/>
    <d v="2012-11-08T00:00:00"/>
    <s v="First Class"/>
    <s v="CB-12415"/>
    <s v="Christy Brittain"/>
    <x v="0"/>
    <s v="United States"/>
    <s v="Lakewood"/>
    <x v="24"/>
    <n v="44107"/>
    <x v="3"/>
    <s v="OFF-BI-10000773"/>
    <x v="1"/>
    <x v="8"/>
    <s v="Insertable Tab Post Binder Dividers"/>
    <n v="7.218"/>
    <n v="3"/>
    <n v="0.7"/>
    <n v="-5.5338000000000003"/>
  </r>
  <r>
    <n v="9077"/>
    <x v="4538"/>
    <x v="1"/>
    <x v="599"/>
    <d v="2012-11-08T00:00:00"/>
    <s v="First Class"/>
    <s v="CB-12415"/>
    <s v="Christy Brittain"/>
    <x v="0"/>
    <s v="United States"/>
    <s v="Lakewood"/>
    <x v="24"/>
    <n v="44107"/>
    <x v="3"/>
    <s v="OFF-SU-10004661"/>
    <x v="1"/>
    <x v="14"/>
    <s v="Acme Titanium Bonded Scissors"/>
    <n v="27.2"/>
    <n v="4"/>
    <n v="0.2"/>
    <n v="2.04"/>
  </r>
  <r>
    <n v="9078"/>
    <x v="4539"/>
    <x v="2"/>
    <x v="935"/>
    <d v="2011-11-07T00:00:00"/>
    <s v="Standard Class"/>
    <s v="SP-20650"/>
    <s v="Stephanie Phelps"/>
    <x v="1"/>
    <s v="United States"/>
    <s v="Omaha"/>
    <x v="8"/>
    <n v="68104"/>
    <x v="2"/>
    <s v="TEC-AC-10003280"/>
    <x v="2"/>
    <x v="11"/>
    <s v="Belkin F8E887 USB Wired Ergonomic Keyboard"/>
    <n v="89.97"/>
    <n v="3"/>
    <n v="0"/>
    <n v="18.893699999999999"/>
  </r>
  <r>
    <n v="9079"/>
    <x v="4540"/>
    <x v="0"/>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4"/>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6"/>
  </r>
  <r>
    <n v="9084"/>
    <x v="4543"/>
    <x v="1"/>
    <x v="525"/>
    <d v="2012-02-08T00:00:00"/>
    <s v="First Class"/>
    <s v="LO-17170"/>
    <s v="Lori Olson"/>
    <x v="1"/>
    <s v="United States"/>
    <s v="Suffolk"/>
    <x v="17"/>
    <n v="23434"/>
    <x v="0"/>
    <s v="OFF-ST-10002554"/>
    <x v="1"/>
    <x v="4"/>
    <s v="Tennsco Industrial Shelving"/>
    <n v="146.72999999999999"/>
    <n v="3"/>
    <n v="0"/>
    <n v="2.9346000000000001"/>
  </r>
  <r>
    <n v="9085"/>
    <x v="4543"/>
    <x v="1"/>
    <x v="525"/>
    <d v="2012-02-08T00:00:00"/>
    <s v="First Class"/>
    <s v="LO-17170"/>
    <s v="Lori Olson"/>
    <x v="1"/>
    <s v="United States"/>
    <s v="Suffolk"/>
    <x v="17"/>
    <n v="23434"/>
    <x v="0"/>
    <s v="OFF-PA-10002751"/>
    <x v="1"/>
    <x v="10"/>
    <s v="Xerox 1920"/>
    <n v="29.9"/>
    <n v="5"/>
    <n v="0"/>
    <n v="13.455"/>
  </r>
  <r>
    <n v="9086"/>
    <x v="4544"/>
    <x v="0"/>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10-01T00:00:00"/>
    <s v="Standard Class"/>
    <s v="LR-17035"/>
    <s v="Lisa Ryan"/>
    <x v="1"/>
    <s v="United States"/>
    <s v="Houston"/>
    <x v="5"/>
    <n v="77041"/>
    <x v="2"/>
    <s v="FUR-CH-10000513"/>
    <x v="0"/>
    <x v="1"/>
    <s v="High-Back Leather Manager's Chair"/>
    <n v="454.96499999999997"/>
    <n v="5"/>
    <n v="0.3"/>
    <n v="-136.48949999999999"/>
  </r>
  <r>
    <n v="9089"/>
    <x v="4546"/>
    <x v="1"/>
    <x v="83"/>
    <d v="2012-12-20T00:00:00"/>
    <s v="Standard Class"/>
    <s v="RR-19525"/>
    <s v="Rick Reed"/>
    <x v="1"/>
    <s v="United States"/>
    <s v="Cary"/>
    <x v="3"/>
    <n v="27511"/>
    <x v="0"/>
    <s v="TEC-PH-10001433"/>
    <x v="2"/>
    <x v="7"/>
    <s v="Cisco Small Business SPA 502G VoIP phone"/>
    <n v="246.16800000000001"/>
    <n v="3"/>
    <n v="0.2"/>
    <n v="21.5397"/>
  </r>
  <r>
    <n v="9090"/>
    <x v="4547"/>
    <x v="0"/>
    <x v="42"/>
    <d v="2013-09-21T00:00:00"/>
    <s v="Second Class"/>
    <s v="TS-21610"/>
    <s v="Troy Staebel"/>
    <x v="0"/>
    <s v="United States"/>
    <s v="Springfield"/>
    <x v="24"/>
    <n v="45503"/>
    <x v="3"/>
    <s v="OFF-ST-10002790"/>
    <x v="1"/>
    <x v="4"/>
    <s v="Safco Industrial Shelving"/>
    <n v="295.39999999999998"/>
    <n v="5"/>
    <n v="0.2"/>
    <n v="-62.772500000000001"/>
  </r>
  <r>
    <n v="9091"/>
    <x v="4548"/>
    <x v="3"/>
    <x v="119"/>
    <d v="2014-10-16T00:00:00"/>
    <s v="First Class"/>
    <s v="AH-10210"/>
    <s v="Alan Hwang"/>
    <x v="0"/>
    <s v="United States"/>
    <s v="Louisville"/>
    <x v="0"/>
    <n v="40214"/>
    <x v="0"/>
    <s v="OFF-ST-10002974"/>
    <x v="1"/>
    <x v="4"/>
    <s v="Trav-L-File Heavy-Duty Shuttle II, Black"/>
    <n v="348.56"/>
    <n v="8"/>
    <n v="0"/>
    <n v="104.568"/>
  </r>
  <r>
    <n v="9092"/>
    <x v="4549"/>
    <x v="1"/>
    <x v="1141"/>
    <d v="2012-07-03T00:00:00"/>
    <s v="Second Class"/>
    <s v="DW-13585"/>
    <s v="Dorothy Wardle"/>
    <x v="1"/>
    <s v="United States"/>
    <s v="Troy"/>
    <x v="24"/>
    <n v="45373"/>
    <x v="3"/>
    <s v="OFF-PA-10003177"/>
    <x v="1"/>
    <x v="10"/>
    <s v="Xerox 1999"/>
    <n v="15.552"/>
    <n v="3"/>
    <n v="0.2"/>
    <n v="5.4432"/>
  </r>
  <r>
    <n v="9093"/>
    <x v="4549"/>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399999999999"/>
  </r>
  <r>
    <n v="9095"/>
    <x v="4550"/>
    <x v="1"/>
    <x v="932"/>
    <d v="2012-06-05T00:00:00"/>
    <s v="Standard Class"/>
    <s v="AJ-10945"/>
    <s v="Ashley Jarboe"/>
    <x v="0"/>
    <s v="United States"/>
    <s v="Detroit"/>
    <x v="12"/>
    <n v="48227"/>
    <x v="2"/>
    <s v="OFF-BI-10004224"/>
    <x v="1"/>
    <x v="8"/>
    <s v="Catalog Binders with Expanding Posts"/>
    <n v="403.68"/>
    <n v="6"/>
    <n v="0"/>
    <n v="181.65600000000001"/>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
    <n v="5"/>
    <n v="0"/>
    <n v="15.552"/>
  </r>
  <r>
    <n v="9099"/>
    <x v="4552"/>
    <x v="3"/>
    <x v="386"/>
    <d v="2014-10-17T00:00:00"/>
    <s v="Standard Class"/>
    <s v="MG-17650"/>
    <s v="Matthew Grinstein"/>
    <x v="2"/>
    <s v="United States"/>
    <s v="Dallas"/>
    <x v="5"/>
    <n v="75081"/>
    <x v="2"/>
    <s v="TEC-PH-10002085"/>
    <x v="2"/>
    <x v="7"/>
    <s v="Clarity 53712"/>
    <n v="369.54399999999998"/>
    <n v="7"/>
    <n v="0.2"/>
    <n v="27.715800000000002"/>
  </r>
  <r>
    <n v="9100"/>
    <x v="4552"/>
    <x v="3"/>
    <x v="386"/>
    <d v="2014-10-17T00:00:00"/>
    <s v="Standard Class"/>
    <s v="MG-17650"/>
    <s v="Matthew Grinstein"/>
    <x v="2"/>
    <s v="United States"/>
    <s v="Dallas"/>
    <x v="5"/>
    <n v="75081"/>
    <x v="2"/>
    <s v="OFF-PA-10001934"/>
    <x v="1"/>
    <x v="10"/>
    <s v="Xerox 1993"/>
    <n v="10.368"/>
    <n v="2"/>
    <n v="0.2"/>
    <n v="3.7584"/>
  </r>
  <r>
    <n v="9101"/>
    <x v="4552"/>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209"/>
    <d v="2012-11-12T00:00:00"/>
    <s v="Standard Class"/>
    <s v="AB-10105"/>
    <s v="Adrian Barton"/>
    <x v="0"/>
    <s v="United States"/>
    <s v="Houston"/>
    <x v="5"/>
    <n v="77041"/>
    <x v="2"/>
    <s v="OFF-AR-10001683"/>
    <x v="1"/>
    <x v="6"/>
    <s v="Lumber Crayons"/>
    <n v="23.64"/>
    <n v="3"/>
    <n v="0.2"/>
    <n v="5.319"/>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6"/>
    <n v="10"/>
    <n v="0.8"/>
    <n v="-51.295999999999999"/>
  </r>
  <r>
    <n v="9106"/>
    <x v="4553"/>
    <x v="1"/>
    <x v="209"/>
    <d v="2012-11-12T00:00:00"/>
    <s v="Standard Class"/>
    <s v="AB-10105"/>
    <s v="Adrian Barton"/>
    <x v="0"/>
    <s v="United States"/>
    <s v="Houston"/>
    <x v="5"/>
    <n v="77041"/>
    <x v="2"/>
    <s v="OFF-ST-10000129"/>
    <x v="1"/>
    <x v="4"/>
    <s v="Fellowes Recycled Storage Drawers"/>
    <n v="177.648"/>
    <n v="2"/>
    <n v="0.2"/>
    <n v="-28.867799999999999"/>
  </r>
  <r>
    <n v="9107"/>
    <x v="4553"/>
    <x v="1"/>
    <x v="209"/>
    <d v="2012-11-12T00:00:00"/>
    <s v="Standard Class"/>
    <s v="AB-10105"/>
    <s v="Adrian Barton"/>
    <x v="0"/>
    <s v="United States"/>
    <s v="Houston"/>
    <x v="5"/>
    <n v="77041"/>
    <x v="2"/>
    <s v="TEC-MA-10001016"/>
    <x v="2"/>
    <x v="15"/>
    <s v="Canon PC170 Desktop Personal Copier"/>
    <n v="287.91000000000003"/>
    <n v="3"/>
    <n v="0.4"/>
    <n v="33.589500000000001"/>
  </r>
  <r>
    <n v="9108"/>
    <x v="4554"/>
    <x v="1"/>
    <x v="442"/>
    <d v="2012-05-28T00:00:00"/>
    <s v="First Class"/>
    <s v="MM-18280"/>
    <s v="Muhammed MacIntyre"/>
    <x v="1"/>
    <s v="United States"/>
    <s v="Haltom City"/>
    <x v="5"/>
    <n v="76117"/>
    <x v="2"/>
    <s v="OFF-SU-10002557"/>
    <x v="1"/>
    <x v="14"/>
    <s v="Fiskars Spring-Action Scissors"/>
    <n v="22.367999999999999"/>
    <n v="2"/>
    <n v="0.2"/>
    <n v="1.6776"/>
  </r>
  <r>
    <n v="9109"/>
    <x v="4554"/>
    <x v="1"/>
    <x v="442"/>
    <d v="2012-05-28T00:00:00"/>
    <s v="First Class"/>
    <s v="MM-18280"/>
    <s v="Muhammed MacIntyre"/>
    <x v="1"/>
    <s v="United States"/>
    <s v="Haltom City"/>
    <x v="5"/>
    <n v="76117"/>
    <x v="2"/>
    <s v="OFF-PA-10002160"/>
    <x v="1"/>
    <x v="10"/>
    <s v="Xerox 1978"/>
    <n v="32.368000000000002"/>
    <n v="7"/>
    <n v="0.2"/>
    <n v="11.7334"/>
  </r>
  <r>
    <n v="9110"/>
    <x v="4554"/>
    <x v="1"/>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4000000000001"/>
  </r>
  <r>
    <n v="9113"/>
    <x v="4555"/>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303"/>
    <d v="2011-10-15T00:00:00"/>
    <s v="First Class"/>
    <s v="MA-17995"/>
    <s v="Michelle Arnett"/>
    <x v="2"/>
    <s v="United States"/>
    <s v="Richmond"/>
    <x v="17"/>
    <n v="23223"/>
    <x v="0"/>
    <s v="OFF-BI-10002432"/>
    <x v="1"/>
    <x v="8"/>
    <s v="Wilson Jones Standard D-Ring Binders"/>
    <n v="15.18"/>
    <n v="3"/>
    <n v="0"/>
    <n v="7.1345999999999998"/>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6"/>
    <n v="2"/>
    <n v="0.4"/>
    <n v="-93.08"/>
  </r>
  <r>
    <n v="9117"/>
    <x v="4557"/>
    <x v="3"/>
    <x v="617"/>
    <d v="2014-01-25T00:00:00"/>
    <s v="Second Class"/>
    <s v="NS-18505"/>
    <s v="Neola Schneider"/>
    <x v="0"/>
    <s v="United States"/>
    <s v="Philadelphia"/>
    <x v="9"/>
    <n v="19140"/>
    <x v="3"/>
    <s v="FUR-FU-10002759"/>
    <x v="0"/>
    <x v="5"/>
    <s v="12-1/2 Diameter Round Wall Clock"/>
    <n v="31.968"/>
    <n v="2"/>
    <n v="0.2"/>
    <n v="6.3936000000000002"/>
  </r>
  <r>
    <n v="9118"/>
    <x v="4557"/>
    <x v="3"/>
    <x v="617"/>
    <d v="2014-01-25T00:00:00"/>
    <s v="Second Class"/>
    <s v="NS-18505"/>
    <s v="Neola Schneider"/>
    <x v="0"/>
    <s v="United States"/>
    <s v="Philadelphia"/>
    <x v="9"/>
    <n v="19140"/>
    <x v="3"/>
    <s v="FUR-CH-10000309"/>
    <x v="0"/>
    <x v="1"/>
    <s v="Global Comet Stacking Arm Chair"/>
    <n v="887.27099999999996"/>
    <n v="3"/>
    <n v="0.3"/>
    <n v="-63.3765"/>
  </r>
  <r>
    <n v="9119"/>
    <x v="4557"/>
    <x v="3"/>
    <x v="617"/>
    <d v="2014-01-25T00:00:00"/>
    <s v="Second Class"/>
    <s v="NS-18505"/>
    <s v="Neola Schneider"/>
    <x v="0"/>
    <s v="United States"/>
    <s v="Philadelphia"/>
    <x v="9"/>
    <n v="19140"/>
    <x v="3"/>
    <s v="OFF-PA-10003673"/>
    <x v="1"/>
    <x v="10"/>
    <s v="Strathmore Photo Mount Cards"/>
    <n v="21.696000000000002"/>
    <n v="4"/>
    <n v="0.2"/>
    <n v="7.0511999999999997"/>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3000000000003"/>
  </r>
  <r>
    <n v="9122"/>
    <x v="4559"/>
    <x v="3"/>
    <x v="257"/>
    <d v="2014-03-21T00:00:00"/>
    <s v="Second Class"/>
    <s v="JK-15325"/>
    <s v="Jason Klamczynski"/>
    <x v="1"/>
    <s v="United States"/>
    <s v="Los Angeles"/>
    <x v="1"/>
    <n v="90032"/>
    <x v="1"/>
    <s v="OFF-AP-10000358"/>
    <x v="1"/>
    <x v="9"/>
    <s v="Fellowes Basic Home/Office Series Surge Protectors"/>
    <n v="90.86"/>
    <n v="7"/>
    <n v="0"/>
    <n v="26.349399999999999"/>
  </r>
  <r>
    <n v="9123"/>
    <x v="4560"/>
    <x v="3"/>
    <x v="221"/>
    <d v="2014-11-25T00:00:00"/>
    <s v="Same Day"/>
    <s v="PR-18880"/>
    <s v="Patrick Ryan"/>
    <x v="0"/>
    <s v="United States"/>
    <s v="San Francisco"/>
    <x v="1"/>
    <n v="94109"/>
    <x v="1"/>
    <s v="OFF-PA-10002137"/>
    <x v="1"/>
    <x v="10"/>
    <s v="Southworth 100% Résumé Paper, 24lb."/>
    <n v="7.78"/>
    <n v="1"/>
    <n v="0"/>
    <n v="3.5009999999999999"/>
  </r>
  <r>
    <n v="9124"/>
    <x v="4561"/>
    <x v="0"/>
    <x v="491"/>
    <d v="2013-11-29T00:00:00"/>
    <s v="Second Class"/>
    <s v="EH-13945"/>
    <s v="Eric Hoffmann"/>
    <x v="0"/>
    <s v="United States"/>
    <s v="Philadelphia"/>
    <x v="9"/>
    <n v="19120"/>
    <x v="3"/>
    <s v="OFF-BI-10003364"/>
    <x v="1"/>
    <x v="8"/>
    <s v="Binding Machine Supplies"/>
    <n v="78.759"/>
    <n v="9"/>
    <n v="0.7"/>
    <n v="-57.756599999999999"/>
  </r>
  <r>
    <n v="9125"/>
    <x v="4562"/>
    <x v="0"/>
    <x v="298"/>
    <d v="2013-08-21T00:00:00"/>
    <s v="Second Class"/>
    <s v="MA-17560"/>
    <s v="Matt Abelman"/>
    <x v="2"/>
    <s v="United States"/>
    <s v="Houston"/>
    <x v="5"/>
    <n v="77070"/>
    <x v="2"/>
    <s v="FUR-FU-10001940"/>
    <x v="0"/>
    <x v="5"/>
    <s v="Staples"/>
    <n v="9.5519999999999996"/>
    <n v="3"/>
    <n v="0.6"/>
    <n v="-3.8208000000000002"/>
  </r>
  <r>
    <n v="9126"/>
    <x v="4562"/>
    <x v="0"/>
    <x v="298"/>
    <d v="2013-08-21T00:00:00"/>
    <s v="Second Class"/>
    <s v="MA-17560"/>
    <s v="Matt Abelman"/>
    <x v="2"/>
    <s v="United States"/>
    <s v="Houston"/>
    <x v="5"/>
    <n v="77070"/>
    <x v="2"/>
    <s v="FUR-FU-10000320"/>
    <x v="0"/>
    <x v="5"/>
    <s v="OIC Stacking Trays"/>
    <n v="5.3440000000000003"/>
    <n v="4"/>
    <n v="0.6"/>
    <n v="-2.1375999999999999"/>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6000000000003"/>
    <n v="3"/>
    <n v="0.2"/>
    <n v="-11.2806"/>
  </r>
  <r>
    <n v="9129"/>
    <x v="4565"/>
    <x v="3"/>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02-10T00:00:00"/>
    <s v="Standard Class"/>
    <s v="EB-13930"/>
    <s v="Eric Barreto"/>
    <x v="0"/>
    <s v="United States"/>
    <s v="Saint Petersburg"/>
    <x v="2"/>
    <n v="33710"/>
    <x v="0"/>
    <s v="OFF-BI-10000666"/>
    <x v="1"/>
    <x v="8"/>
    <s v="Surelock Post Binders"/>
    <n v="18.335999999999999"/>
    <n v="2"/>
    <n v="0.7"/>
    <n v="-12.224"/>
  </r>
  <r>
    <n v="9139"/>
    <x v="4570"/>
    <x v="2"/>
    <x v="563"/>
    <d v="2011-02-10T00:00:00"/>
    <s v="Standard Class"/>
    <s v="EB-13930"/>
    <s v="Eric Barreto"/>
    <x v="0"/>
    <s v="United States"/>
    <s v="Saint Petersburg"/>
    <x v="2"/>
    <n v="33710"/>
    <x v="0"/>
    <s v="TEC-PH-10002890"/>
    <x v="2"/>
    <x v="7"/>
    <s v="AT&amp;T 17929 Lendline Telephone"/>
    <n v="180.96"/>
    <n v="5"/>
    <n v="0.2"/>
    <n v="13.571999999999999"/>
  </r>
  <r>
    <n v="9140"/>
    <x v="4571"/>
    <x v="2"/>
    <x v="814"/>
    <d v="2011-09-08T00:00:00"/>
    <s v="Standard Class"/>
    <s v="BM-11785"/>
    <s v="Bryan Mills"/>
    <x v="0"/>
    <s v="United States"/>
    <s v="Buffalo Grove"/>
    <x v="10"/>
    <n v="60089"/>
    <x v="2"/>
    <s v="TEC-AC-10000844"/>
    <x v="2"/>
    <x v="11"/>
    <s v="Logitech Gaming G510s - Keyboard"/>
    <n v="475.94400000000002"/>
    <n v="7"/>
    <n v="0.2"/>
    <n v="95.188800000000001"/>
  </r>
  <r>
    <n v="9141"/>
    <x v="4572"/>
    <x v="3"/>
    <x v="1033"/>
    <d v="2014-10-03T00:00:00"/>
    <s v="Second Class"/>
    <s v="BT-11530"/>
    <s v="Bradley Talbott"/>
    <x v="2"/>
    <s v="United States"/>
    <s v="Los Angeles"/>
    <x v="1"/>
    <n v="90049"/>
    <x v="1"/>
    <s v="TEC-AC-10002402"/>
    <x v="2"/>
    <x v="11"/>
    <s v="Razer Kraken PRO Over Ear PC and Music Headset"/>
    <n v="159.97999999999999"/>
    <n v="2"/>
    <n v="0"/>
    <n v="47.994"/>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d v="2014-05-27T00:00:00"/>
    <s v="Standard Class"/>
    <s v="RD-19480"/>
    <s v="Rick Duston"/>
    <x v="0"/>
    <s v="United States"/>
    <s v="Las Vegas"/>
    <x v="33"/>
    <n v="89115"/>
    <x v="1"/>
    <s v="OFF-BI-10004040"/>
    <x v="1"/>
    <x v="8"/>
    <s v="Wilson Jones Impact Binders"/>
    <n v="8.2880000000000003"/>
    <n v="2"/>
    <n v="0.2"/>
    <n v="3.0044"/>
  </r>
  <r>
    <n v="9144"/>
    <x v="4574"/>
    <x v="3"/>
    <x v="968"/>
    <d v="2014-05-27T00:00:00"/>
    <s v="Standard Class"/>
    <s v="RD-19480"/>
    <s v="Rick Duston"/>
    <x v="0"/>
    <s v="United States"/>
    <s v="Las Vegas"/>
    <x v="33"/>
    <n v="89115"/>
    <x v="1"/>
    <s v="TEC-PH-10004094"/>
    <x v="2"/>
    <x v="7"/>
    <s v="Motorola L703CM"/>
    <n v="1123.1279999999999"/>
    <n v="9"/>
    <n v="0.2"/>
    <n v="70.195499999999996"/>
  </r>
  <r>
    <n v="9145"/>
    <x v="4574"/>
    <x v="3"/>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1181"/>
    <d v="2012-09-24T00:00:00"/>
    <s v="Standard Class"/>
    <s v="TP-21130"/>
    <s v="Theone Pippenger"/>
    <x v="0"/>
    <s v="United States"/>
    <s v="Naperville"/>
    <x v="10"/>
    <n v="60540"/>
    <x v="2"/>
    <s v="OFF-BI-10000138"/>
    <x v="1"/>
    <x v="8"/>
    <s v="Acco Translucent Poly Ring Binders"/>
    <n v="2.8079999999999998"/>
    <n v="3"/>
    <n v="0.8"/>
    <n v="-4.4927999999999999"/>
  </r>
  <r>
    <n v="9147"/>
    <x v="4576"/>
    <x v="0"/>
    <x v="1156"/>
    <d v="2013-01-27T00:00:00"/>
    <s v="Standard Class"/>
    <s v="CB-12535"/>
    <s v="Claudia Bergmann"/>
    <x v="1"/>
    <s v="United States"/>
    <s v="Burlington"/>
    <x v="42"/>
    <n v="5408"/>
    <x v="3"/>
    <s v="TEC-AC-10002926"/>
    <x v="2"/>
    <x v="11"/>
    <s v="Logitech Wireless Marathon Mouse M705"/>
    <n v="99.98"/>
    <n v="2"/>
    <n v="0"/>
    <n v="42.991399999999999"/>
  </r>
  <r>
    <n v="9148"/>
    <x v="4576"/>
    <x v="0"/>
    <x v="1156"/>
    <d v="2013-01-27T00:00:00"/>
    <s v="Standard Class"/>
    <s v="CB-12535"/>
    <s v="Claudia Bergmann"/>
    <x v="1"/>
    <s v="United States"/>
    <s v="Burlington"/>
    <x v="42"/>
    <n v="5408"/>
    <x v="3"/>
    <s v="OFF-AR-10003477"/>
    <x v="1"/>
    <x v="6"/>
    <s v="4009 Highlighters"/>
    <n v="8.0399999999999991"/>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d v="2012-09-29T00:00:00"/>
    <s v="Second Class"/>
    <s v="KM-16720"/>
    <s v="Kunst Miller"/>
    <x v="0"/>
    <s v="United States"/>
    <s v="Avondale"/>
    <x v="16"/>
    <n v="85323"/>
    <x v="1"/>
    <s v="OFF-AR-10003179"/>
    <x v="1"/>
    <x v="6"/>
    <s v="Dixon Ticonderoga Core-Lock Colored Pencils"/>
    <n v="14.576000000000001"/>
    <n v="2"/>
    <n v="0.2"/>
    <n v="2.3685999999999998"/>
  </r>
  <r>
    <n v="9153"/>
    <x v="4578"/>
    <x v="1"/>
    <x v="496"/>
    <d v="2012-09-29T00:00:00"/>
    <s v="Second Class"/>
    <s v="KM-16720"/>
    <s v="Kunst Miller"/>
    <x v="0"/>
    <s v="United States"/>
    <s v="Avondale"/>
    <x v="16"/>
    <n v="85323"/>
    <x v="1"/>
    <s v="TEC-AC-10002345"/>
    <x v="2"/>
    <x v="11"/>
    <s v="HP Standard 104 key PS/2 Keyboard"/>
    <n v="23.2"/>
    <n v="2"/>
    <n v="0.2"/>
    <n v="1.45"/>
  </r>
  <r>
    <n v="9154"/>
    <x v="4578"/>
    <x v="1"/>
    <x v="496"/>
    <d v="2012-09-29T00:00:00"/>
    <s v="Second Class"/>
    <s v="KM-16720"/>
    <s v="Kunst Miller"/>
    <x v="0"/>
    <s v="United States"/>
    <s v="Avondale"/>
    <x v="16"/>
    <n v="85323"/>
    <x v="1"/>
    <s v="OFF-AR-10001246"/>
    <x v="1"/>
    <x v="6"/>
    <s v="Newell 317"/>
    <n v="16.463999999999999"/>
    <n v="7"/>
    <n v="0.2"/>
    <n v="1.8522000000000001"/>
  </r>
  <r>
    <n v="9155"/>
    <x v="4579"/>
    <x v="0"/>
    <x v="1147"/>
    <d v="2013-08-04T00:00:00"/>
    <s v="Second Class"/>
    <s v="KM-16660"/>
    <s v="Khloe Miller"/>
    <x v="0"/>
    <s v="United States"/>
    <s v="Philadelphia"/>
    <x v="9"/>
    <n v="19140"/>
    <x v="3"/>
    <s v="FUR-FU-10004864"/>
    <x v="0"/>
    <x v="5"/>
    <s v="Eldon 500 Class Desk Accessories"/>
    <n v="19.312000000000001"/>
    <n v="2"/>
    <n v="0.2"/>
    <n v="3.1381999999999999"/>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01"/>
    <n v="3"/>
    <n v="0.7"/>
    <n v="-3.0366"/>
  </r>
  <r>
    <n v="9161"/>
    <x v="4582"/>
    <x v="0"/>
    <x v="888"/>
    <d v="2013-08-15T00:00:00"/>
    <s v="Standard Class"/>
    <s v="GH-14410"/>
    <s v="Gary Hansen"/>
    <x v="2"/>
    <s v="United States"/>
    <s v="Hendersonville"/>
    <x v="18"/>
    <n v="37075"/>
    <x v="0"/>
    <s v="OFF-BI-10004465"/>
    <x v="1"/>
    <x v="8"/>
    <s v="Avery Durable Slant Ring Binders"/>
    <n v="11.88"/>
    <n v="5"/>
    <n v="0.7"/>
    <n v="-7.92"/>
  </r>
  <r>
    <n v="9162"/>
    <x v="4583"/>
    <x v="0"/>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59999999999999"/>
    <n v="3"/>
    <n v="0.2"/>
    <n v="0.74250000000000005"/>
  </r>
  <r>
    <n v="9165"/>
    <x v="4584"/>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890"/>
    <d v="2013-06-27T00:00:00"/>
    <s v="Second Class"/>
    <s v="MJ-17740"/>
    <s v="Max Jones"/>
    <x v="0"/>
    <s v="United States"/>
    <s v="San Diego"/>
    <x v="1"/>
    <n v="92037"/>
    <x v="1"/>
    <s v="TEC-MA-10000984"/>
    <x v="2"/>
    <x v="15"/>
    <s v="Okidata MB760 Printer"/>
    <n v="4476.8"/>
    <n v="4"/>
    <n v="0.2"/>
    <n v="503.64"/>
  </r>
  <r>
    <n v="9167"/>
    <x v="4585"/>
    <x v="0"/>
    <x v="890"/>
    <d v="2013-06-27T00:00:00"/>
    <s v="Second Class"/>
    <s v="MJ-17740"/>
    <s v="Max Jones"/>
    <x v="0"/>
    <s v="United States"/>
    <s v="San Diego"/>
    <x v="1"/>
    <n v="92037"/>
    <x v="1"/>
    <s v="OFF-PA-10000418"/>
    <x v="1"/>
    <x v="10"/>
    <s v="Xerox 189"/>
    <n v="104.85"/>
    <n v="1"/>
    <n v="0"/>
    <n v="50.328000000000003"/>
  </r>
  <r>
    <n v="9168"/>
    <x v="4585"/>
    <x v="0"/>
    <x v="890"/>
    <d v="2013-06-27T00:00:00"/>
    <s v="Second Class"/>
    <s v="MJ-17740"/>
    <s v="Max Jones"/>
    <x v="0"/>
    <s v="United States"/>
    <s v="San Diego"/>
    <x v="1"/>
    <n v="92037"/>
    <x v="1"/>
    <s v="OFF-AP-10001242"/>
    <x v="1"/>
    <x v="9"/>
    <s v="APC 7 Outlet Network SurgeArrest Surge Protector"/>
    <n v="241.44"/>
    <n v="3"/>
    <n v="0"/>
    <n v="72.432000000000002"/>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80000000000001"/>
  </r>
  <r>
    <n v="9172"/>
    <x v="4587"/>
    <x v="0"/>
    <x v="49"/>
    <d v="2013-12-02T00:00:00"/>
    <s v="Same Day"/>
    <s v="LB-16795"/>
    <s v="Laurel Beltran"/>
    <x v="2"/>
    <s v="United States"/>
    <s v="Oxnard"/>
    <x v="1"/>
    <n v="93030"/>
    <x v="1"/>
    <s v="OFF-PA-10001357"/>
    <x v="1"/>
    <x v="10"/>
    <s v="Xerox 1886"/>
    <n v="47.9"/>
    <n v="1"/>
    <n v="0"/>
    <n v="22.992000000000001"/>
  </r>
  <r>
    <n v="9173"/>
    <x v="4587"/>
    <x v="0"/>
    <x v="49"/>
    <d v="2013-12-02T00:00:00"/>
    <s v="Same Day"/>
    <s v="LB-16795"/>
    <s v="Laurel Beltran"/>
    <x v="2"/>
    <s v="United States"/>
    <s v="Oxnard"/>
    <x v="1"/>
    <n v="93030"/>
    <x v="1"/>
    <s v="OFF-ST-10002292"/>
    <x v="1"/>
    <x v="4"/>
    <s v="Sauder Facets Collection Locker/File Cabinet, Sky Alder Finish"/>
    <n v="1112.94"/>
    <n v="3"/>
    <n v="0"/>
    <n v="222.58799999999999"/>
  </r>
  <r>
    <n v="9174"/>
    <x v="4587"/>
    <x v="0"/>
    <x v="49"/>
    <d v="2013-12-02T00:00:00"/>
    <s v="Same Day"/>
    <s v="LB-16795"/>
    <s v="Laurel Beltran"/>
    <x v="2"/>
    <s v="United States"/>
    <s v="Oxnard"/>
    <x v="1"/>
    <n v="93030"/>
    <x v="1"/>
    <s v="OFF-EN-10001219"/>
    <x v="1"/>
    <x v="12"/>
    <s v="#10- 4 1/8&quot; x 9 1/2&quot; Security-Tint Envelopes"/>
    <n v="22.92"/>
    <n v="3"/>
    <n v="0"/>
    <n v="11.2308"/>
  </r>
  <r>
    <n v="9175"/>
    <x v="4588"/>
    <x v="3"/>
    <x v="492"/>
    <d v="2014-06-15T00:00:00"/>
    <s v="Second Class"/>
    <s v="SB-20185"/>
    <s v="Sarah Brown"/>
    <x v="0"/>
    <s v="United States"/>
    <s v="Kent"/>
    <x v="4"/>
    <n v="98031"/>
    <x v="1"/>
    <s v="TEC-PH-10002564"/>
    <x v="2"/>
    <x v="7"/>
    <s v="OtterBox Defender Series Case - Samsung Galaxy S4"/>
    <n v="71.975999999999999"/>
    <n v="3"/>
    <n v="0.2"/>
    <n v="8.9969999999999999"/>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5999999999999"/>
    <n v="3"/>
    <n v="0.7"/>
    <n v="-20.724"/>
  </r>
  <r>
    <n v="9178"/>
    <x v="459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783"/>
    <d v="2014-08-12T00:00:00"/>
    <s v="Standard Class"/>
    <s v="JL-15505"/>
    <s v="Jeremy Lonsdale"/>
    <x v="0"/>
    <s v="United States"/>
    <s v="Westminster"/>
    <x v="1"/>
    <n v="92683"/>
    <x v="1"/>
    <s v="TEC-PH-10002415"/>
    <x v="2"/>
    <x v="7"/>
    <s v="Polycom VoiceStation 500 Conference phone"/>
    <n v="707.88"/>
    <n v="3"/>
    <n v="0.2"/>
    <n v="44.2425"/>
  </r>
  <r>
    <n v="9181"/>
    <x v="4591"/>
    <x v="3"/>
    <x v="783"/>
    <d v="2014-08-12T00:00:00"/>
    <s v="Standard Class"/>
    <s v="JL-15505"/>
    <s v="Jeremy Lonsdale"/>
    <x v="0"/>
    <s v="United States"/>
    <s v="Westminster"/>
    <x v="1"/>
    <n v="92683"/>
    <x v="1"/>
    <s v="OFF-BI-10003355"/>
    <x v="1"/>
    <x v="8"/>
    <s v="Cardinal Holdit Business Card Pockets"/>
    <n v="11.952"/>
    <n v="3"/>
    <n v="0.2"/>
    <n v="4.1832000000000003"/>
  </r>
  <r>
    <n v="9182"/>
    <x v="4591"/>
    <x v="3"/>
    <x v="783"/>
    <d v="2014-08-12T00:00:00"/>
    <s v="Standard Class"/>
    <s v="JL-15505"/>
    <s v="Jeremy Lonsdale"/>
    <x v="0"/>
    <s v="United States"/>
    <s v="Westminster"/>
    <x v="1"/>
    <n v="92683"/>
    <x v="1"/>
    <s v="OFF-BI-10000216"/>
    <x v="1"/>
    <x v="8"/>
    <s v="Mead 1st Gear 2&quot; Zipper Binder, Asst. Colors"/>
    <n v="31.128"/>
    <n v="3"/>
    <n v="0.2"/>
    <n v="11.673"/>
  </r>
  <r>
    <n v="9183"/>
    <x v="4591"/>
    <x v="3"/>
    <x v="783"/>
    <d v="2014-08-12T00:00:00"/>
    <s v="Standard Class"/>
    <s v="JL-15505"/>
    <s v="Jeremy Lonsdale"/>
    <x v="0"/>
    <s v="United States"/>
    <s v="Westminster"/>
    <x v="1"/>
    <n v="92683"/>
    <x v="1"/>
    <s v="TEC-AC-10004803"/>
    <x v="2"/>
    <x v="11"/>
    <s v="Sony Micro Vault Click 4 GB USB 2.0 Flash Drive"/>
    <n v="55.76"/>
    <n v="4"/>
    <n v="0"/>
    <n v="7.8064"/>
  </r>
  <r>
    <n v="9184"/>
    <x v="4591"/>
    <x v="3"/>
    <x v="783"/>
    <d v="2014-08-12T00:00:00"/>
    <s v="Standard Class"/>
    <s v="JL-15505"/>
    <s v="Jeremy Lonsdale"/>
    <x v="0"/>
    <s v="United States"/>
    <s v="Westminster"/>
    <x v="1"/>
    <n v="92683"/>
    <x v="1"/>
    <s v="OFF-PA-10001970"/>
    <x v="1"/>
    <x v="10"/>
    <s v="Xerox 1881"/>
    <n v="24.56"/>
    <n v="2"/>
    <n v="0"/>
    <n v="11.543200000000001"/>
  </r>
  <r>
    <n v="9185"/>
    <x v="4591"/>
    <x v="3"/>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783"/>
    <d v="2014-08-12T00:00:00"/>
    <s v="Standard Class"/>
    <s v="JL-15505"/>
    <s v="Jeremy Lonsdale"/>
    <x v="0"/>
    <s v="United States"/>
    <s v="Westminster"/>
    <x v="1"/>
    <n v="92683"/>
    <x v="1"/>
    <s v="FUR-CH-10002317"/>
    <x v="0"/>
    <x v="1"/>
    <s v="Global Enterprise Series Seating Low-Back Swivel/Tilt Chairs"/>
    <n v="207.184"/>
    <n v="1"/>
    <n v="0.2"/>
    <n v="25.898"/>
  </r>
  <r>
    <n v="9187"/>
    <x v="4591"/>
    <x v="3"/>
    <x v="783"/>
    <d v="2014-08-12T00:00:00"/>
    <s v="Standard Class"/>
    <s v="JL-15505"/>
    <s v="Jeremy Lonsdale"/>
    <x v="0"/>
    <s v="United States"/>
    <s v="Westminster"/>
    <x v="1"/>
    <n v="92683"/>
    <x v="1"/>
    <s v="OFF-AP-10002534"/>
    <x v="1"/>
    <x v="9"/>
    <s v="3.6 Cubic Foot Counter Height Office Refrigerator"/>
    <n v="1473.1"/>
    <n v="5"/>
    <n v="0"/>
    <n v="412.46800000000002"/>
  </r>
  <r>
    <n v="9188"/>
    <x v="4592"/>
    <x v="1"/>
    <x v="291"/>
    <d v="2012-08-25T00:00:00"/>
    <s v="Standard Class"/>
    <s v="SM-20320"/>
    <s v="Sean Miller"/>
    <x v="2"/>
    <s v="United States"/>
    <s v="Allentown"/>
    <x v="9"/>
    <n v="18103"/>
    <x v="3"/>
    <s v="OFF-SU-10001935"/>
    <x v="1"/>
    <x v="14"/>
    <s v="Staples"/>
    <n v="3.488"/>
    <n v="2"/>
    <n v="0.2"/>
    <n v="-0.6976"/>
  </r>
  <r>
    <n v="9189"/>
    <x v="4592"/>
    <x v="1"/>
    <x v="291"/>
    <d v="2012-08-25T00:00:00"/>
    <s v="Standard Class"/>
    <s v="SM-20320"/>
    <s v="Sean Miller"/>
    <x v="2"/>
    <s v="United States"/>
    <s v="Allentown"/>
    <x v="9"/>
    <n v="18103"/>
    <x v="3"/>
    <s v="TEC-AC-10000290"/>
    <x v="2"/>
    <x v="11"/>
    <s v="Sabrent 4-Port USB 2.0 Hub"/>
    <n v="21.728000000000002"/>
    <n v="4"/>
    <n v="0.2"/>
    <n v="3.802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7999999999994"/>
    <n v="2"/>
    <n v="0.7"/>
    <n v="-82.99"/>
  </r>
  <r>
    <n v="9192"/>
    <x v="4592"/>
    <x v="1"/>
    <x v="291"/>
    <d v="2012-08-25T00:00:00"/>
    <s v="Standard Class"/>
    <s v="SM-20320"/>
    <s v="Sean Miller"/>
    <x v="2"/>
    <s v="United States"/>
    <s v="Allentown"/>
    <x v="9"/>
    <n v="18103"/>
    <x v="3"/>
    <s v="OFF-PA-10003625"/>
    <x v="1"/>
    <x v="10"/>
    <s v="Xerox 1979"/>
    <n v="49.567999999999998"/>
    <n v="2"/>
    <n v="0.2"/>
    <n v="15.49"/>
  </r>
  <r>
    <n v="9193"/>
    <x v="4593"/>
    <x v="1"/>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11-07T00:00:00"/>
    <s v="Standard Class"/>
    <s v="BB-10990"/>
    <s v="Barry Blumstein"/>
    <x v="1"/>
    <s v="United States"/>
    <s v="San Antonio"/>
    <x v="5"/>
    <n v="78207"/>
    <x v="2"/>
    <s v="TEC-PH-10002200"/>
    <x v="2"/>
    <x v="7"/>
    <s v="Aastra 6757i CT Wireless VoIP phone"/>
    <n v="344.70400000000001"/>
    <n v="2"/>
    <n v="0.2"/>
    <n v="38.779200000000003"/>
  </r>
  <r>
    <n v="9195"/>
    <x v="4594"/>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
    <n v="5"/>
    <n v="0.2"/>
    <n v="125.3"/>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399999999999"/>
    <n v="1"/>
    <n v="0.2"/>
    <n v="32.097999999999999"/>
  </r>
  <r>
    <n v="9201"/>
    <x v="4596"/>
    <x v="0"/>
    <x v="508"/>
    <d v="2013-10-21T00:00:00"/>
    <s v="First Class"/>
    <s v="NR-18550"/>
    <s v="Nick Radford"/>
    <x v="0"/>
    <s v="United States"/>
    <s v="Perth Amboy"/>
    <x v="30"/>
    <n v="8861"/>
    <x v="3"/>
    <s v="FUR-BO-10001337"/>
    <x v="0"/>
    <x v="0"/>
    <s v="O'Sullivan Living Dimensions 2-Shelf Bookcases"/>
    <n v="120.98"/>
    <n v="1"/>
    <n v="0"/>
    <n v="12.098000000000001"/>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1999999999999"/>
    <n v="3"/>
    <n v="0.2"/>
    <n v="10.0632"/>
  </r>
  <r>
    <n v="9204"/>
    <x v="4597"/>
    <x v="0"/>
    <x v="859"/>
    <d v="2013-11-04T00:00:00"/>
    <s v="Standard Class"/>
    <s v="EH-13765"/>
    <s v="Edward Hooks"/>
    <x v="1"/>
    <s v="United States"/>
    <s v="New York City"/>
    <x v="15"/>
    <n v="10011"/>
    <x v="3"/>
    <s v="OFF-AR-10004602"/>
    <x v="1"/>
    <x v="6"/>
    <s v="Boston KS Multi-Size Manual Pencil Sharpener"/>
    <n v="114.95"/>
    <n v="5"/>
    <n v="0"/>
    <n v="32.186"/>
  </r>
  <r>
    <n v="9205"/>
    <x v="4598"/>
    <x v="0"/>
    <x v="49"/>
    <d v="2013-12-06T00:00:00"/>
    <s v="Standard Class"/>
    <s v="FH-14365"/>
    <s v="Fred Hopkins"/>
    <x v="1"/>
    <s v="United States"/>
    <s v="Los Angeles"/>
    <x v="1"/>
    <n v="90004"/>
    <x v="1"/>
    <s v="OFF-AR-10001149"/>
    <x v="1"/>
    <x v="6"/>
    <s v="Sanford Colorific Colored Pencils, 12/Box"/>
    <n v="23.04"/>
    <n v="8"/>
    <n v="0"/>
    <n v="6.9119999999999999"/>
  </r>
  <r>
    <n v="9206"/>
    <x v="4599"/>
    <x v="0"/>
    <x v="438"/>
    <d v="2013-04-22T00:00:00"/>
    <s v="Same Day"/>
    <s v="BT-11680"/>
    <s v="Brian Thompson"/>
    <x v="0"/>
    <s v="United States"/>
    <s v="Milford"/>
    <x v="29"/>
    <n v="6460"/>
    <x v="3"/>
    <s v="OFF-AR-10004817"/>
    <x v="1"/>
    <x v="6"/>
    <s v="Colorific Watercolor Pencils"/>
    <n v="15.48"/>
    <n v="3"/>
    <n v="0"/>
    <n v="4.4892000000000003"/>
  </r>
  <r>
    <n v="9207"/>
    <x v="4599"/>
    <x v="0"/>
    <x v="438"/>
    <d v="2013-04-22T00:00:00"/>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399999999999"/>
  </r>
  <r>
    <n v="9214"/>
    <x v="4604"/>
    <x v="2"/>
    <x v="589"/>
    <d v="2011-12-15T00:00:00"/>
    <s v="Standard Class"/>
    <s v="DJ-13420"/>
    <s v="Denny Joy"/>
    <x v="1"/>
    <s v="United States"/>
    <s v="San Francisco"/>
    <x v="1"/>
    <n v="94110"/>
    <x v="1"/>
    <s v="FUR-FU-10000758"/>
    <x v="0"/>
    <x v="5"/>
    <s v="DAX Natural Wood-Tone Poster Frame"/>
    <n v="79.44"/>
    <n v="3"/>
    <n v="0"/>
    <n v="28.598400000000002"/>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
    <n v="5"/>
    <n v="0"/>
    <n v="15.552"/>
  </r>
  <r>
    <n v="9217"/>
    <x v="4607"/>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99"/>
  </r>
  <r>
    <n v="9220"/>
    <x v="4609"/>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1"/>
  </r>
  <r>
    <n v="9223"/>
    <x v="4610"/>
    <x v="3"/>
    <x v="119"/>
    <d v="2014-10-15T00:00:00"/>
    <s v="First Class"/>
    <s v="MH-18025"/>
    <s v="Michelle Huthwaite"/>
    <x v="0"/>
    <s v="United States"/>
    <s v="Lafayette"/>
    <x v="28"/>
    <n v="70506"/>
    <x v="0"/>
    <s v="OFF-PA-10004355"/>
    <x v="1"/>
    <x v="10"/>
    <s v="Xerox 231"/>
    <n v="25.92"/>
    <n v="4"/>
    <n v="0"/>
    <n v="12.441599999999999"/>
  </r>
  <r>
    <n v="9224"/>
    <x v="4611"/>
    <x v="3"/>
    <x v="259"/>
    <d v="2014-11-05T00:00:00"/>
    <s v="Same Day"/>
    <s v="FM-14290"/>
    <s v="Frank Merwin"/>
    <x v="2"/>
    <s v="United States"/>
    <s v="Bryan"/>
    <x v="5"/>
    <n v="77803"/>
    <x v="2"/>
    <s v="OFF-BI-10001308"/>
    <x v="1"/>
    <x v="8"/>
    <s v="GBC Standard Plastic Binding Systems' Combs"/>
    <n v="7.5359999999999996"/>
    <n v="6"/>
    <n v="0.8"/>
    <n v="-13.188000000000001"/>
  </r>
  <r>
    <n v="9225"/>
    <x v="4611"/>
    <x v="3"/>
    <x v="259"/>
    <d v="2014-11-05T00:00:00"/>
    <s v="Same Day"/>
    <s v="FM-14290"/>
    <s v="Frank Merwin"/>
    <x v="2"/>
    <s v="United States"/>
    <s v="Bryan"/>
    <x v="5"/>
    <n v="77803"/>
    <x v="2"/>
    <s v="OFF-BI-10003094"/>
    <x v="1"/>
    <x v="8"/>
    <s v="Self-Adhesive Ring Binder Labels"/>
    <n v="1.4079999999999999"/>
    <n v="2"/>
    <n v="0.8"/>
    <n v="-2.3231999999999999"/>
  </r>
  <r>
    <n v="9226"/>
    <x v="4611"/>
    <x v="3"/>
    <x v="259"/>
    <d v="2014-11-05T00:00:00"/>
    <s v="Same Day"/>
    <s v="FM-14290"/>
    <s v="Frank Merwin"/>
    <x v="2"/>
    <s v="United States"/>
    <s v="Bryan"/>
    <x v="5"/>
    <n v="77803"/>
    <x v="2"/>
    <s v="OFF-BI-10004040"/>
    <x v="1"/>
    <x v="8"/>
    <s v="Wilson Jones Impact Binders"/>
    <n v="4.1440000000000001"/>
    <n v="4"/>
    <n v="0.8"/>
    <n v="-6.4231999999999996"/>
  </r>
  <r>
    <n v="9227"/>
    <x v="4611"/>
    <x v="3"/>
    <x v="259"/>
    <d v="2014-11-05T00:00:00"/>
    <s v="Same Day"/>
    <s v="FM-14290"/>
    <s v="Frank Merwin"/>
    <x v="2"/>
    <s v="United States"/>
    <s v="Bryan"/>
    <x v="5"/>
    <n v="77803"/>
    <x v="2"/>
    <s v="OFF-ST-10002485"/>
    <x v="1"/>
    <x v="4"/>
    <s v="Rogers Deluxe File Chest"/>
    <n v="52.752000000000002"/>
    <n v="3"/>
    <n v="0.2"/>
    <n v="-12.528600000000001"/>
  </r>
  <r>
    <n v="9228"/>
    <x v="4612"/>
    <x v="3"/>
    <x v="498"/>
    <d v="2014-03-25T00:00:00"/>
    <s v="Standard Class"/>
    <s v="GZ-14545"/>
    <s v="George Zrebassa"/>
    <x v="1"/>
    <s v="United States"/>
    <s v="Los Angeles"/>
    <x v="1"/>
    <n v="90008"/>
    <x v="1"/>
    <s v="OFF-AP-10001205"/>
    <x v="1"/>
    <x v="9"/>
    <s v="Belkin 5 Outlet SurgeMaster Power Centers"/>
    <n v="381.36"/>
    <n v="7"/>
    <n v="0"/>
    <n v="106.7808"/>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1000000000003"/>
  </r>
  <r>
    <n v="9231"/>
    <x v="4614"/>
    <x v="3"/>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22"/>
    <d v="2011-12-31T00:00:00"/>
    <s v="Standard Class"/>
    <s v="RP-19390"/>
    <s v="Resi Pölking"/>
    <x v="0"/>
    <s v="United States"/>
    <s v="Phoenix"/>
    <x v="16"/>
    <n v="85023"/>
    <x v="1"/>
    <s v="OFF-BI-10003650"/>
    <x v="1"/>
    <x v="8"/>
    <s v="GBC DocuBind 300 Electric Binding Machine"/>
    <n v="946.76400000000001"/>
    <n v="6"/>
    <n v="0.7"/>
    <n v="-694.29359999999997"/>
  </r>
  <r>
    <n v="9233"/>
    <x v="4616"/>
    <x v="0"/>
    <x v="476"/>
    <d v="2013-09-07T00:00:00"/>
    <s v="Standard Class"/>
    <s v="LR-16915"/>
    <s v="Lena Radford"/>
    <x v="0"/>
    <s v="United States"/>
    <s v="Los Angeles"/>
    <x v="1"/>
    <n v="90036"/>
    <x v="1"/>
    <s v="FUR-FU-10001889"/>
    <x v="0"/>
    <x v="5"/>
    <s v="Ultra Door Pull Handle"/>
    <n v="94.68"/>
    <n v="9"/>
    <n v="0"/>
    <n v="31.244399999999999"/>
  </r>
  <r>
    <n v="9234"/>
    <x v="4616"/>
    <x v="0"/>
    <x v="476"/>
    <d v="2013-09-07T00:00:00"/>
    <s v="Standard Class"/>
    <s v="LR-16915"/>
    <s v="Lena Radford"/>
    <x v="0"/>
    <s v="United States"/>
    <s v="Los Angeles"/>
    <x v="1"/>
    <n v="90036"/>
    <x v="1"/>
    <s v="OFF-ST-10000321"/>
    <x v="1"/>
    <x v="4"/>
    <s v="Akro Stacking Bins"/>
    <n v="23.67"/>
    <n v="3"/>
    <n v="0"/>
    <n v="0.94679999999999997"/>
  </r>
  <r>
    <n v="9235"/>
    <x v="4616"/>
    <x v="0"/>
    <x v="476"/>
    <d v="2013-09-07T00:00:00"/>
    <s v="Standard Class"/>
    <s v="LR-16915"/>
    <s v="Lena Radford"/>
    <x v="0"/>
    <s v="United States"/>
    <s v="Los Angeles"/>
    <x v="1"/>
    <n v="90036"/>
    <x v="1"/>
    <s v="TEC-PH-10001530"/>
    <x v="2"/>
    <x v="7"/>
    <s v="Cisco Unified IP Phone 7945G VoIP phone"/>
    <n v="1091.1679999999999"/>
    <n v="4"/>
    <n v="0.2"/>
    <n v="68.197999999999993"/>
  </r>
  <r>
    <n v="9236"/>
    <x v="4616"/>
    <x v="0"/>
    <x v="476"/>
    <d v="2013-09-07T00:00:00"/>
    <s v="Standard Class"/>
    <s v="LR-16915"/>
    <s v="Lena Radford"/>
    <x v="0"/>
    <s v="United States"/>
    <s v="Los Angeles"/>
    <x v="1"/>
    <n v="90036"/>
    <x v="1"/>
    <s v="OFF-AR-10004752"/>
    <x v="1"/>
    <x v="6"/>
    <s v="Blackstonian Pencils"/>
    <n v="18.690000000000001"/>
    <n v="7"/>
    <n v="0"/>
    <n v="5.2332000000000001"/>
  </r>
  <r>
    <n v="9237"/>
    <x v="4616"/>
    <x v="0"/>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855"/>
    <d v="2014-11-03T00:00:00"/>
    <s v="Standard Class"/>
    <s v="NB-18655"/>
    <s v="Nona Balk"/>
    <x v="1"/>
    <s v="United States"/>
    <s v="Tallahassee"/>
    <x v="2"/>
    <n v="32303"/>
    <x v="0"/>
    <s v="OFF-PA-10001685"/>
    <x v="1"/>
    <x v="10"/>
    <s v="Staples"/>
    <n v="56.783999999999999"/>
    <n v="7"/>
    <n v="0.2"/>
    <n v="20.584199999999999"/>
  </r>
  <r>
    <n v="9241"/>
    <x v="4618"/>
    <x v="3"/>
    <x v="855"/>
    <d v="2014-11-03T00:00:00"/>
    <s v="Standard Class"/>
    <s v="NB-18655"/>
    <s v="Nona Balk"/>
    <x v="1"/>
    <s v="United States"/>
    <s v="Tallahassee"/>
    <x v="2"/>
    <n v="32303"/>
    <x v="0"/>
    <s v="OFF-BI-10001097"/>
    <x v="1"/>
    <x v="8"/>
    <s v="Avery Hole Reinforcements"/>
    <n v="5.6070000000000002"/>
    <n v="3"/>
    <n v="0.7"/>
    <n v="-3.9249000000000001"/>
  </r>
  <r>
    <n v="9242"/>
    <x v="4618"/>
    <x v="3"/>
    <x v="855"/>
    <d v="2014-11-03T00:00:00"/>
    <s v="Standard Class"/>
    <s v="NB-18655"/>
    <s v="Nona Balk"/>
    <x v="1"/>
    <s v="United States"/>
    <s v="Tallahassee"/>
    <x v="2"/>
    <n v="32303"/>
    <x v="0"/>
    <s v="OFF-AR-10001662"/>
    <x v="1"/>
    <x v="6"/>
    <s v="Rogers Handheld Barrel Pencil Sharpener"/>
    <n v="6.5759999999999996"/>
    <n v="3"/>
    <n v="0.2"/>
    <n v="0.57540000000000002"/>
  </r>
  <r>
    <n v="9243"/>
    <x v="4619"/>
    <x v="2"/>
    <x v="868"/>
    <d v="2011-07-14T00:00:00"/>
    <s v="Standard Class"/>
    <s v="DS-13030"/>
    <s v="Darrin Sayre"/>
    <x v="2"/>
    <s v="United States"/>
    <s v="San Francisco"/>
    <x v="1"/>
    <n v="94122"/>
    <x v="1"/>
    <s v="OFF-BI-10002609"/>
    <x v="1"/>
    <x v="8"/>
    <s v="Avery Hidden Tab Dividers for Binding Systems"/>
    <n v="14.304"/>
    <n v="6"/>
    <n v="0.2"/>
    <n v="4.6487999999999996"/>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d v="2011-07-14T00:00:00"/>
    <s v="Standard Class"/>
    <s v="DS-13030"/>
    <s v="Darrin Sayre"/>
    <x v="2"/>
    <s v="United States"/>
    <s v="San Francisco"/>
    <x v="1"/>
    <n v="94122"/>
    <x v="1"/>
    <s v="OFF-AR-10003251"/>
    <x v="1"/>
    <x v="6"/>
    <s v="Prang Drawing Pencil Set"/>
    <n v="5.56"/>
    <n v="2"/>
    <n v="0"/>
    <n v="2.2240000000000002"/>
  </r>
  <r>
    <n v="9246"/>
    <x v="4619"/>
    <x v="2"/>
    <x v="868"/>
    <d v="2011-07-14T00:00:00"/>
    <s v="Standard Class"/>
    <s v="DS-13030"/>
    <s v="Darrin Sayre"/>
    <x v="2"/>
    <s v="United States"/>
    <s v="San Francisco"/>
    <x v="1"/>
    <n v="94122"/>
    <x v="1"/>
    <s v="OFF-PA-10002365"/>
    <x v="1"/>
    <x v="10"/>
    <s v="Xerox 1967"/>
    <n v="32.4"/>
    <n v="5"/>
    <n v="0"/>
    <n v="15.552"/>
  </r>
  <r>
    <n v="9247"/>
    <x v="4620"/>
    <x v="3"/>
    <x v="1053"/>
    <d v="2014-05-27T00:00:00"/>
    <s v="Standard Class"/>
    <s v="VF-21715"/>
    <s v="Vicky Freymann"/>
    <x v="2"/>
    <s v="United States"/>
    <s v="San Francisco"/>
    <x v="1"/>
    <n v="94109"/>
    <x v="1"/>
    <s v="OFF-AR-10003651"/>
    <x v="1"/>
    <x v="6"/>
    <s v="Newell 350"/>
    <n v="9.84"/>
    <n v="3"/>
    <n v="0"/>
    <n v="2.8536000000000001"/>
  </r>
  <r>
    <n v="9248"/>
    <x v="4620"/>
    <x v="3"/>
    <x v="1053"/>
    <d v="2014-05-27T00:00:00"/>
    <s v="Standard Class"/>
    <s v="VF-21715"/>
    <s v="Vicky Freymann"/>
    <x v="2"/>
    <s v="United States"/>
    <s v="San Francisco"/>
    <x v="1"/>
    <n v="94109"/>
    <x v="1"/>
    <s v="OFF-AR-10003732"/>
    <x v="1"/>
    <x v="6"/>
    <s v="Newell 333"/>
    <n v="2.78"/>
    <n v="1"/>
    <n v="0"/>
    <n v="0.7228"/>
  </r>
  <r>
    <n v="9249"/>
    <x v="4621"/>
    <x v="0"/>
    <x v="338"/>
    <d v="2013-11-15T00:00:00"/>
    <s v="Standard Class"/>
    <s v="SW-20275"/>
    <s v="Scott Williamson"/>
    <x v="0"/>
    <s v="United States"/>
    <s v="New York City"/>
    <x v="15"/>
    <n v="10009"/>
    <x v="3"/>
    <s v="OFF-BI-10002557"/>
    <x v="1"/>
    <x v="8"/>
    <s v="Presstex Flexible Ring Binders"/>
    <n v="3.64"/>
    <n v="1"/>
    <n v="0.2"/>
    <n v="1.365"/>
  </r>
  <r>
    <n v="9250"/>
    <x v="4621"/>
    <x v="0"/>
    <x v="338"/>
    <d v="2013-11-15T00:00:00"/>
    <s v="Standard Class"/>
    <s v="SW-20275"/>
    <s v="Scott Williamson"/>
    <x v="0"/>
    <s v="United States"/>
    <s v="New York City"/>
    <x v="15"/>
    <n v="10009"/>
    <x v="3"/>
    <s v="TEC-PH-10003691"/>
    <x v="2"/>
    <x v="7"/>
    <s v="BlackBerry Q10"/>
    <n v="881.93"/>
    <n v="7"/>
    <n v="0"/>
    <n v="220.48249999999999"/>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
    <n v="2"/>
    <n v="0.2"/>
    <n v="33.64"/>
  </r>
  <r>
    <n v="9253"/>
    <x v="4624"/>
    <x v="3"/>
    <x v="397"/>
    <d v="2014-09-26T00:00:00"/>
    <s v="Second Class"/>
    <s v="DO-13645"/>
    <s v="Doug O'Connell"/>
    <x v="0"/>
    <s v="United States"/>
    <s v="Pine Bluff"/>
    <x v="36"/>
    <n v="71603"/>
    <x v="0"/>
    <s v="TEC-AC-10001114"/>
    <x v="2"/>
    <x v="11"/>
    <s v="Microsoft Wireless Mobile Mouse 4000"/>
    <n v="199.95"/>
    <n v="5"/>
    <n v="0"/>
    <n v="63.984000000000002"/>
  </r>
  <r>
    <n v="9254"/>
    <x v="4624"/>
    <x v="3"/>
    <x v="397"/>
    <d v="2014-09-26T00:00:00"/>
    <s v="Second Class"/>
    <s v="DO-13645"/>
    <s v="Doug O'Connell"/>
    <x v="0"/>
    <s v="United States"/>
    <s v="Pine Bluff"/>
    <x v="36"/>
    <n v="71603"/>
    <x v="0"/>
    <s v="OFF-PA-10002005"/>
    <x v="1"/>
    <x v="10"/>
    <s v="Xerox 225"/>
    <n v="12.96"/>
    <n v="2"/>
    <n v="0"/>
    <n v="6.2207999999999997"/>
  </r>
  <r>
    <n v="9255"/>
    <x v="4625"/>
    <x v="2"/>
    <x v="1058"/>
    <d v="2011-02-16T00:00:00"/>
    <s v="Second Class"/>
    <s v="GA-14725"/>
    <s v="Guy Armstrong"/>
    <x v="0"/>
    <s v="United States"/>
    <s v="Columbia"/>
    <x v="25"/>
    <n v="65203"/>
    <x v="2"/>
    <s v="FUR-CH-10001146"/>
    <x v="0"/>
    <x v="1"/>
    <s v="Global Value Mid-Back Manager's Chair, Gray"/>
    <n v="60.89"/>
    <n v="1"/>
    <n v="0"/>
    <n v="15.2225"/>
  </r>
  <r>
    <n v="9256"/>
    <x v="4625"/>
    <x v="2"/>
    <x v="1058"/>
    <d v="2011-02-16T00:00:00"/>
    <s v="Second Class"/>
    <s v="GA-14725"/>
    <s v="Guy Armstrong"/>
    <x v="0"/>
    <s v="United States"/>
    <s v="Columbia"/>
    <x v="25"/>
    <n v="65203"/>
    <x v="2"/>
    <s v="OFF-LA-10004853"/>
    <x v="1"/>
    <x v="2"/>
    <s v="Avery 483"/>
    <n v="14.94"/>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d v="2011-02-16T00:00:00"/>
    <s v="Second Class"/>
    <s v="GA-14725"/>
    <s v="Guy Armstrong"/>
    <x v="0"/>
    <s v="United States"/>
    <s v="Columbia"/>
    <x v="25"/>
    <n v="65203"/>
    <x v="2"/>
    <s v="OFF-BI-10004654"/>
    <x v="1"/>
    <x v="8"/>
    <s v="VariCap6 Expandable Binder"/>
    <n v="51.9"/>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
  </r>
  <r>
    <n v="9263"/>
    <x v="4628"/>
    <x v="1"/>
    <x v="330"/>
    <d v="2012-10-13T00:00:00"/>
    <s v="Standard Class"/>
    <s v="FM-14380"/>
    <s v="Fred McMath"/>
    <x v="0"/>
    <s v="United States"/>
    <s v="Detroit"/>
    <x v="12"/>
    <n v="48227"/>
    <x v="2"/>
    <s v="FUR-CH-10000513"/>
    <x v="0"/>
    <x v="1"/>
    <s v="High-Back Leather Manager's Chair"/>
    <n v="389.97"/>
    <n v="3"/>
    <n v="0"/>
    <n v="35.097299999999997"/>
  </r>
  <r>
    <n v="9264"/>
    <x v="4628"/>
    <x v="1"/>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221"/>
    <d v="2014-12-02T00:00:00"/>
    <s v="Standard Class"/>
    <s v="MY-17380"/>
    <s v="Maribeth Yedwab"/>
    <x v="1"/>
    <s v="United States"/>
    <s v="Memphis"/>
    <x v="18"/>
    <n v="38109"/>
    <x v="0"/>
    <s v="OFF-BI-10000216"/>
    <x v="1"/>
    <x v="8"/>
    <s v="Mead 1st Gear 2&quot; Zipper Binder, Asst. Colors"/>
    <n v="11.673"/>
    <n v="3"/>
    <n v="0.7"/>
    <n v="-7.782"/>
  </r>
  <r>
    <n v="9266"/>
    <x v="4629"/>
    <x v="3"/>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199999999999"/>
    <n v="1"/>
    <n v="0.1"/>
    <n v="6.8388"/>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36"/>
    <d v="2013-05-18T00:00:00"/>
    <s v="Standard Class"/>
    <s v="HM-14860"/>
    <s v="Harry Marie"/>
    <x v="1"/>
    <s v="United States"/>
    <s v="New York City"/>
    <x v="15"/>
    <n v="10024"/>
    <x v="3"/>
    <s v="FUR-FU-10000320"/>
    <x v="0"/>
    <x v="5"/>
    <s v="OIC Stacking Trays"/>
    <n v="10.02"/>
    <n v="3"/>
    <n v="0"/>
    <n v="4.4088000000000003"/>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d v="2013-05-30T00:00:00"/>
    <s v="Second Class"/>
    <s v="CP-12085"/>
    <s v="Cathy Prescott"/>
    <x v="1"/>
    <s v="United States"/>
    <s v="Delray Beach"/>
    <x v="2"/>
    <n v="33445"/>
    <x v="0"/>
    <s v="OFF-ST-10000532"/>
    <x v="1"/>
    <x v="4"/>
    <s v="Advantus Rolling Drawer Organizers"/>
    <n v="184.70400000000001"/>
    <n v="6"/>
    <n v="0.2"/>
    <n v="13.8528"/>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4"/>
  </r>
  <r>
    <n v="9285"/>
    <x v="4642"/>
    <x v="2"/>
    <x v="728"/>
    <d v="2011-11-23T00:00:00"/>
    <s v="Standard Class"/>
    <s v="MK-17905"/>
    <s v="Michael Kennedy"/>
    <x v="1"/>
    <s v="United States"/>
    <s v="Franklin"/>
    <x v="6"/>
    <n v="53132"/>
    <x v="2"/>
    <s v="FUR-CH-10001482"/>
    <x v="0"/>
    <x v="1"/>
    <s v="Office Star - Mesh Screen back chair with Vinyl seat"/>
    <n v="392.94"/>
    <n v="3"/>
    <n v="0"/>
    <n v="43.223399999999998"/>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249"/>
    <d v="2014-06-27T00:00:00"/>
    <s v="Standard Class"/>
    <s v="DB-13270"/>
    <s v="Deborah Brumfield"/>
    <x v="2"/>
    <s v="United States"/>
    <s v="Dallas"/>
    <x v="5"/>
    <n v="75081"/>
    <x v="2"/>
    <s v="OFF-BI-10003166"/>
    <x v="1"/>
    <x v="8"/>
    <s v="GBC Plasticlear Binding Covers"/>
    <n v="6.8879999999999999"/>
    <n v="3"/>
    <n v="0.8"/>
    <n v="-11.020799999999999"/>
  </r>
  <r>
    <n v="9288"/>
    <x v="4644"/>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12-04T00:00:00"/>
    <s v="First Class"/>
    <s v="TB-21625"/>
    <s v="Trudy Brown"/>
    <x v="0"/>
    <s v="United States"/>
    <s v="Philadelphia"/>
    <x v="9"/>
    <n v="19134"/>
    <x v="3"/>
    <s v="FUR-CH-10003981"/>
    <x v="0"/>
    <x v="1"/>
    <s v="Global Commerce Series Low-Back Swivel/Tilt Chairs"/>
    <n v="1079.316"/>
    <n v="6"/>
    <n v="0.3"/>
    <n v="-15.418799999999999"/>
  </r>
  <r>
    <n v="9290"/>
    <x v="4646"/>
    <x v="2"/>
    <x v="488"/>
    <d v="2011-04-26T00:00:00"/>
    <s v="Second Class"/>
    <s v="NM-18445"/>
    <s v="Nathan Mautz"/>
    <x v="2"/>
    <s v="United States"/>
    <s v="San Francisco"/>
    <x v="1"/>
    <n v="94109"/>
    <x v="1"/>
    <s v="OFF-PA-10001878"/>
    <x v="1"/>
    <x v="10"/>
    <s v="Xerox 1891"/>
    <n v="48.91"/>
    <n v="1"/>
    <n v="0"/>
    <n v="22.9877"/>
  </r>
  <r>
    <n v="9291"/>
    <x v="4647"/>
    <x v="2"/>
    <x v="865"/>
    <d v="2011-09-25T00:00:00"/>
    <s v="First Class"/>
    <s v="TT-21220"/>
    <s v="Thomas Thornton"/>
    <x v="0"/>
    <s v="United States"/>
    <s v="Dover"/>
    <x v="13"/>
    <n v="19901"/>
    <x v="3"/>
    <s v="OFF-AR-10002375"/>
    <x v="1"/>
    <x v="6"/>
    <s v="Newell 351"/>
    <n v="9.84"/>
    <n v="3"/>
    <n v="0"/>
    <n v="2.8536000000000001"/>
  </r>
  <r>
    <n v="9292"/>
    <x v="4647"/>
    <x v="2"/>
    <x v="865"/>
    <d v="2011-09-25T00:00:00"/>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
    <n v="3"/>
    <n v="0.2"/>
    <n v="5.0286"/>
  </r>
  <r>
    <n v="9296"/>
    <x v="4650"/>
    <x v="3"/>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24"/>
    <d v="2012-04-22T00:00:00"/>
    <s v="Second Class"/>
    <s v="MP-17965"/>
    <s v="Michael Paige"/>
    <x v="1"/>
    <s v="United States"/>
    <s v="Mcallen"/>
    <x v="5"/>
    <n v="78501"/>
    <x v="2"/>
    <s v="TEC-PH-10003357"/>
    <x v="2"/>
    <x v="7"/>
    <s v="Grandstream GXP2100 Mainstream Business Phone"/>
    <n v="244.768"/>
    <n v="4"/>
    <n v="0.2"/>
    <n v="24.476800000000001"/>
  </r>
  <r>
    <n v="9299"/>
    <x v="4651"/>
    <x v="1"/>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24"/>
    <d v="2012-04-22T00:00:00"/>
    <s v="Second Class"/>
    <s v="MP-17965"/>
    <s v="Michael Paige"/>
    <x v="1"/>
    <s v="United States"/>
    <s v="Mcallen"/>
    <x v="5"/>
    <n v="78501"/>
    <x v="2"/>
    <s v="FUR-CH-10000225"/>
    <x v="0"/>
    <x v="1"/>
    <s v="Global Geo Office Task Chair, Gray"/>
    <n v="56.686"/>
    <n v="1"/>
    <n v="0.3"/>
    <n v="-20.245000000000001"/>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24"/>
    <d v="2012-04-22T00:00:00"/>
    <s v="Second Class"/>
    <s v="MP-17965"/>
    <s v="Michael Paige"/>
    <x v="1"/>
    <s v="United States"/>
    <s v="Mcallen"/>
    <x v="5"/>
    <n v="78501"/>
    <x v="2"/>
    <s v="OFF-AR-10003481"/>
    <x v="1"/>
    <x v="6"/>
    <s v="Newell 348"/>
    <n v="7.8719999999999999"/>
    <n v="3"/>
    <n v="0.2"/>
    <n v="0.88560000000000005"/>
  </r>
  <r>
    <n v="9304"/>
    <x v="4651"/>
    <x v="1"/>
    <x v="24"/>
    <d v="2012-04-22T00:00:00"/>
    <s v="Second Class"/>
    <s v="MP-17965"/>
    <s v="Michael Paige"/>
    <x v="1"/>
    <s v="United States"/>
    <s v="Mcallen"/>
    <x v="5"/>
    <n v="78501"/>
    <x v="2"/>
    <s v="OFF-PA-10003936"/>
    <x v="1"/>
    <x v="10"/>
    <s v="Xerox 1994"/>
    <n v="15.552"/>
    <n v="3"/>
    <n v="0.2"/>
    <n v="5.4432"/>
  </r>
  <r>
    <n v="9305"/>
    <x v="4651"/>
    <x v="1"/>
    <x v="24"/>
    <d v="2012-04-22T00:00:00"/>
    <s v="Second Class"/>
    <s v="MP-17965"/>
    <s v="Michael Paige"/>
    <x v="1"/>
    <s v="United States"/>
    <s v="Mcallen"/>
    <x v="5"/>
    <n v="78501"/>
    <x v="2"/>
    <s v="OFF-BI-10000320"/>
    <x v="1"/>
    <x v="8"/>
    <s v="GBC Plastic Binding Combs"/>
    <n v="1.476"/>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4000000000001"/>
  </r>
  <r>
    <n v="9308"/>
    <x v="4653"/>
    <x v="2"/>
    <x v="727"/>
    <d v="2011-03-30T00:00:00"/>
    <s v="Standard Class"/>
    <s v="CA-12265"/>
    <s v="Christina Anderson"/>
    <x v="0"/>
    <s v="United States"/>
    <s v="San Francisco"/>
    <x v="1"/>
    <n v="94110"/>
    <x v="1"/>
    <s v="OFF-AR-10003338"/>
    <x v="1"/>
    <x v="6"/>
    <s v="Eberhard Faber 3 1/2&quot; Golf Pencils"/>
    <n v="14.88"/>
    <n v="2"/>
    <n v="0"/>
    <n v="3.72"/>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799999999999"/>
    <n v="8"/>
    <n v="0.2"/>
    <n v="45.84"/>
  </r>
  <r>
    <n v="9312"/>
    <x v="4655"/>
    <x v="3"/>
    <x v="904"/>
    <d v="2014-03-13T00:00:00"/>
    <s v="Standard Class"/>
    <s v="DW-13540"/>
    <s v="Don Weiss"/>
    <x v="0"/>
    <s v="United States"/>
    <s v="Dallas"/>
    <x v="5"/>
    <n v="75220"/>
    <x v="2"/>
    <s v="OFF-LA-10000134"/>
    <x v="1"/>
    <x v="2"/>
    <s v="Avery 511"/>
    <n v="4.9279999999999999"/>
    <n v="2"/>
    <n v="0.2"/>
    <n v="1.7248000000000001"/>
  </r>
  <r>
    <n v="9313"/>
    <x v="4655"/>
    <x v="3"/>
    <x v="904"/>
    <d v="2014-03-13T00:00:00"/>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04-10T00:00:00"/>
    <s v="Standard Class"/>
    <s v="JH-16180"/>
    <s v="Justin Hirsh"/>
    <x v="0"/>
    <s v="United States"/>
    <s v="Philadelphia"/>
    <x v="9"/>
    <n v="19140"/>
    <x v="3"/>
    <s v="TEC-PH-10000141"/>
    <x v="2"/>
    <x v="7"/>
    <s v="Clearsounds A400"/>
    <n v="118.782"/>
    <n v="3"/>
    <n v="0.4"/>
    <n v="-27.715800000000002"/>
  </r>
  <r>
    <n v="9317"/>
    <x v="4657"/>
    <x v="0"/>
    <x v="41"/>
    <d v="2013-04-10T00:00:00"/>
    <s v="Standard Class"/>
    <s v="JH-16180"/>
    <s v="Justin Hirsh"/>
    <x v="0"/>
    <s v="United States"/>
    <s v="Philadelphia"/>
    <x v="9"/>
    <n v="19140"/>
    <x v="3"/>
    <s v="OFF-SU-10000646"/>
    <x v="1"/>
    <x v="14"/>
    <s v="Premier Automatic Letter Opener"/>
    <n v="769.18399999999997"/>
    <n v="4"/>
    <n v="0.2"/>
    <n v="-163.45160000000001"/>
  </r>
  <r>
    <n v="9318"/>
    <x v="4658"/>
    <x v="3"/>
    <x v="1217"/>
    <d v="2014-02-27T00:00:00"/>
    <s v="Standard Class"/>
    <s v="DK-13090"/>
    <s v="Dave Kipp"/>
    <x v="0"/>
    <s v="United States"/>
    <s v="Carrollton"/>
    <x v="5"/>
    <n v="75007"/>
    <x v="2"/>
    <s v="TEC-AC-10002076"/>
    <x v="2"/>
    <x v="11"/>
    <s v="Microsoft Natural Keyboard Elite"/>
    <n v="47.904000000000003"/>
    <n v="1"/>
    <n v="0.2"/>
    <n v="-2.9940000000000002"/>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397"/>
    <d v="2014-09-30T00:00:00"/>
    <s v="Standard Class"/>
    <s v="DB-13660"/>
    <s v="Duane Benoit"/>
    <x v="0"/>
    <s v="United States"/>
    <s v="Los Angeles"/>
    <x v="1"/>
    <n v="90036"/>
    <x v="1"/>
    <s v="OFF-PA-10003641"/>
    <x v="1"/>
    <x v="10"/>
    <s v="Xerox 1909"/>
    <n v="211.04"/>
    <n v="8"/>
    <n v="0"/>
    <n v="97.078400000000002"/>
  </r>
  <r>
    <n v="9325"/>
    <x v="4661"/>
    <x v="3"/>
    <x v="397"/>
    <d v="2014-09-30T00:00:00"/>
    <s v="Standard Class"/>
    <s v="DB-13660"/>
    <s v="Duane Benoit"/>
    <x v="0"/>
    <s v="United States"/>
    <s v="Los Angeles"/>
    <x v="1"/>
    <n v="90036"/>
    <x v="1"/>
    <s v="FUR-CH-10003973"/>
    <x v="0"/>
    <x v="1"/>
    <s v="GuestStacker Chair with Chrome Finish Legs"/>
    <n v="594.81600000000003"/>
    <n v="2"/>
    <n v="0.2"/>
    <n v="59.4816"/>
  </r>
  <r>
    <n v="9326"/>
    <x v="4661"/>
    <x v="3"/>
    <x v="397"/>
    <d v="2014-09-30T00:00:00"/>
    <s v="Standard Class"/>
    <s v="DB-13660"/>
    <s v="Duane Benoit"/>
    <x v="0"/>
    <s v="United States"/>
    <s v="Los Angeles"/>
    <x v="1"/>
    <n v="90036"/>
    <x v="1"/>
    <s v="OFF-BI-10000977"/>
    <x v="1"/>
    <x v="8"/>
    <s v="Ibico Plastic Spiral Binding Combs"/>
    <n v="72.959999999999994"/>
    <n v="3"/>
    <n v="0.2"/>
    <n v="23.712"/>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03"/>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07"/>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40000000000004"/>
  </r>
  <r>
    <n v="9335"/>
    <x v="4667"/>
    <x v="3"/>
    <x v="927"/>
    <d v="2014-05-03T00:00:00"/>
    <s v="First Class"/>
    <s v="AG-10900"/>
    <s v="Arthur Gainer"/>
    <x v="0"/>
    <s v="United States"/>
    <s v="Coral Springs"/>
    <x v="2"/>
    <n v="33065"/>
    <x v="0"/>
    <s v="FUR-BO-10001798"/>
    <x v="0"/>
    <x v="0"/>
    <s v="Bush Somerset Collection Bookcase"/>
    <n v="314.35199999999998"/>
    <n v="3"/>
    <n v="0.2"/>
    <n v="-15.717599999999999"/>
  </r>
  <r>
    <n v="9336"/>
    <x v="4667"/>
    <x v="3"/>
    <x v="927"/>
    <d v="2014-05-03T00:00:00"/>
    <s v="First Class"/>
    <s v="AG-10900"/>
    <s v="Arthur Gainer"/>
    <x v="0"/>
    <s v="United States"/>
    <s v="Coral Springs"/>
    <x v="2"/>
    <n v="33065"/>
    <x v="0"/>
    <s v="OFF-LA-10004409"/>
    <x v="1"/>
    <x v="2"/>
    <s v="Avery 492"/>
    <n v="4.6079999999999997"/>
    <n v="2"/>
    <n v="0.2"/>
    <n v="1.497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
    <n v="1"/>
    <n v="0.2"/>
    <n v="1.1220000000000001"/>
  </r>
  <r>
    <n v="9339"/>
    <x v="4669"/>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599999999999"/>
    <n v="3"/>
    <n v="0.2"/>
    <n v="11.7576"/>
  </r>
  <r>
    <n v="9343"/>
    <x v="4670"/>
    <x v="0"/>
    <x v="69"/>
    <d v="2013-03-19T00:00:00"/>
    <s v="Standard Class"/>
    <s v="DB-13360"/>
    <s v="Dennis Bolton"/>
    <x v="2"/>
    <s v="United States"/>
    <s v="Riverside"/>
    <x v="1"/>
    <n v="92503"/>
    <x v="1"/>
    <s v="OFF-BI-10001036"/>
    <x v="1"/>
    <x v="8"/>
    <s v="Cardinal EasyOpen D-Ring Binders"/>
    <n v="51.183999999999997"/>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3"/>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d v="2014-02-21T00:00:00"/>
    <s v="First Class"/>
    <s v="CK-12325"/>
    <s v="Christine Kargatis"/>
    <x v="2"/>
    <s v="United States"/>
    <s v="Troy"/>
    <x v="24"/>
    <n v="45373"/>
    <x v="3"/>
    <s v="TEC-PH-10000526"/>
    <x v="2"/>
    <x v="7"/>
    <s v="Vtech CS6719"/>
    <n v="57.594000000000001"/>
    <n v="1"/>
    <n v="0.4"/>
    <n v="-11.518800000000001"/>
  </r>
  <r>
    <n v="9347"/>
    <x v="4671"/>
    <x v="3"/>
    <x v="922"/>
    <d v="2014-02-21T00:00:00"/>
    <s v="First Class"/>
    <s v="CK-12325"/>
    <s v="Christine Kargatis"/>
    <x v="2"/>
    <s v="United States"/>
    <s v="Troy"/>
    <x v="24"/>
    <n v="45373"/>
    <x v="3"/>
    <s v="FUR-FU-10004973"/>
    <x v="0"/>
    <x v="5"/>
    <s v="Flat Face Poster Frame"/>
    <n v="30.143999999999998"/>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d v="2013-12-29T00:00:00"/>
    <s v="Standard Class"/>
    <s v="DN-13690"/>
    <s v="Duane Noonan"/>
    <x v="0"/>
    <s v="United States"/>
    <s v="Moreno Valley"/>
    <x v="1"/>
    <n v="92553"/>
    <x v="1"/>
    <s v="FUR-FU-10001934"/>
    <x v="0"/>
    <x v="5"/>
    <s v="Magnifier Swing Arm Lamp"/>
    <n v="41.96"/>
    <n v="2"/>
    <n v="0"/>
    <n v="10.909599999999999"/>
  </r>
  <r>
    <n v="9351"/>
    <x v="4673"/>
    <x v="0"/>
    <x v="713"/>
    <d v="2013-09-28T00:00:00"/>
    <s v="Standard Class"/>
    <s v="DP-13105"/>
    <s v="Dave Poirier"/>
    <x v="1"/>
    <s v="United States"/>
    <s v="Seattle"/>
    <x v="4"/>
    <n v="98115"/>
    <x v="1"/>
    <s v="OFF-BI-10004970"/>
    <x v="1"/>
    <x v="8"/>
    <s v="ACCOHIDE 3-Ring Binder, Blue, 1&quot;"/>
    <n v="13.215999999999999"/>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01"/>
  </r>
  <r>
    <n v="9353"/>
    <x v="4674"/>
    <x v="3"/>
    <x v="241"/>
    <d v="2014-09-27T00:00:00"/>
    <s v="First Class"/>
    <s v="RO-19780"/>
    <s v="Rose O'Brian"/>
    <x v="0"/>
    <s v="United States"/>
    <s v="Chicago"/>
    <x v="10"/>
    <n v="60623"/>
    <x v="2"/>
    <s v="FUR-CH-10003973"/>
    <x v="0"/>
    <x v="1"/>
    <s v="GuestStacker Chair with Chrome Finish Legs"/>
    <n v="520.46400000000006"/>
    <n v="2"/>
    <n v="0.3"/>
    <n v="-14.8704"/>
  </r>
  <r>
    <n v="9354"/>
    <x v="4674"/>
    <x v="3"/>
    <x v="241"/>
    <d v="2014-09-27T00:00:00"/>
    <s v="First Class"/>
    <s v="RO-19780"/>
    <s v="Rose O'Brian"/>
    <x v="0"/>
    <s v="United States"/>
    <s v="Chicago"/>
    <x v="10"/>
    <n v="60623"/>
    <x v="2"/>
    <s v="OFF-PA-10002109"/>
    <x v="1"/>
    <x v="10"/>
    <s v="Wirebound Voice Message Log Book"/>
    <n v="11.423999999999999"/>
    <n v="3"/>
    <n v="0.2"/>
    <n v="3.7128000000000001"/>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
    <n v="7"/>
    <n v="0"/>
    <n v="0.3906"/>
  </r>
  <r>
    <n v="9364"/>
    <x v="4677"/>
    <x v="3"/>
    <x v="708"/>
    <d v="2014-03-26T00:00:00"/>
    <s v="Standard Class"/>
    <s v="PS-18970"/>
    <s v="Paul Stevenson"/>
    <x v="2"/>
    <s v="United States"/>
    <s v="Seattle"/>
    <x v="4"/>
    <n v="98105"/>
    <x v="1"/>
    <s v="FUR-FU-10002364"/>
    <x v="0"/>
    <x v="5"/>
    <s v="Eldon Expressions Wood Desk Accessories, Oak"/>
    <n v="22.14"/>
    <n v="3"/>
    <n v="0"/>
    <n v="6.4206000000000003"/>
  </r>
  <r>
    <n v="9365"/>
    <x v="4677"/>
    <x v="3"/>
    <x v="708"/>
    <d v="2014-03-26T00:00:00"/>
    <s v="Standard Class"/>
    <s v="PS-18970"/>
    <s v="Paul Stevenson"/>
    <x v="2"/>
    <s v="United States"/>
    <s v="Seattle"/>
    <x v="4"/>
    <n v="98105"/>
    <x v="1"/>
    <s v="OFF-ST-10001809"/>
    <x v="1"/>
    <x v="4"/>
    <s v="Fellowes Officeware Wire Shelving"/>
    <n v="359.32"/>
    <n v="4"/>
    <n v="0"/>
    <n v="7.1863999999999999"/>
  </r>
  <r>
    <n v="9366"/>
    <x v="4678"/>
    <x v="2"/>
    <x v="963"/>
    <d v="2011-08-25T00:00:00"/>
    <s v="First Class"/>
    <s v="JF-15415"/>
    <s v="Jennifer Ferguson"/>
    <x v="0"/>
    <s v="United States"/>
    <s v="Saint Charles"/>
    <x v="25"/>
    <n v="63301"/>
    <x v="2"/>
    <s v="OFF-PA-10001846"/>
    <x v="1"/>
    <x v="10"/>
    <s v="Xerox 1899"/>
    <n v="11.56"/>
    <n v="2"/>
    <n v="0"/>
    <n v="5.6643999999999997"/>
  </r>
  <r>
    <n v="9367"/>
    <x v="4679"/>
    <x v="2"/>
    <x v="785"/>
    <d v="2011-06-13T00:00:00"/>
    <s v="Standard Class"/>
    <s v="RD-19480"/>
    <s v="Rick Duston"/>
    <x v="0"/>
    <s v="United States"/>
    <s v="Long Beach"/>
    <x v="15"/>
    <n v="11561"/>
    <x v="3"/>
    <s v="OFF-BI-10003876"/>
    <x v="1"/>
    <x v="8"/>
    <s v="Green Canvas Binder for 8-1/2&quot; x 14&quot; Sheets"/>
    <n v="68.48"/>
    <n v="2"/>
    <n v="0.2"/>
    <n v="25.68"/>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04-10T00:00:00"/>
    <s v="First Class"/>
    <s v="ES-14080"/>
    <s v="Erin Smith"/>
    <x v="1"/>
    <s v="United States"/>
    <s v="Lakewood"/>
    <x v="30"/>
    <n v="8701"/>
    <x v="3"/>
    <s v="OFF-PA-10004243"/>
    <x v="1"/>
    <x v="10"/>
    <s v="Xerox 1939"/>
    <n v="37.94"/>
    <n v="2"/>
    <n v="0"/>
    <n v="18.211200000000002"/>
  </r>
  <r>
    <n v="9370"/>
    <x v="4681"/>
    <x v="3"/>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352"/>
    <d v="2012-05-31T00:00:00"/>
    <s v="First Class"/>
    <s v="VP-21760"/>
    <s v="Victoria Pisteka"/>
    <x v="1"/>
    <s v="United States"/>
    <s v="Columbus"/>
    <x v="24"/>
    <n v="43229"/>
    <x v="3"/>
    <s v="FUR-CH-10000863"/>
    <x v="0"/>
    <x v="1"/>
    <s v="Novimex Swivel Fabric Task Chair"/>
    <n v="317.05799999999999"/>
    <n v="3"/>
    <n v="0.3"/>
    <n v="-86.058599999999998"/>
  </r>
  <r>
    <n v="9373"/>
    <x v="4682"/>
    <x v="1"/>
    <x v="352"/>
    <d v="2012-05-31T00:00:00"/>
    <s v="First Class"/>
    <s v="VP-21760"/>
    <s v="Victoria Pisteka"/>
    <x v="1"/>
    <s v="United States"/>
    <s v="Columbus"/>
    <x v="24"/>
    <n v="43229"/>
    <x v="3"/>
    <s v="OFF-FA-10002988"/>
    <x v="1"/>
    <x v="13"/>
    <s v="Ideal Clamps"/>
    <n v="8.0399999999999991"/>
    <n v="5"/>
    <n v="0.2"/>
    <n v="2.9144999999999999"/>
  </r>
  <r>
    <n v="9374"/>
    <x v="4683"/>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d v="2013-06-10T00:00:00"/>
    <s v="Standard Class"/>
    <s v="KB-16600"/>
    <s v="Ken Brennan"/>
    <x v="1"/>
    <s v="United States"/>
    <s v="Seattle"/>
    <x v="4"/>
    <n v="98105"/>
    <x v="1"/>
    <s v="OFF-SU-10002537"/>
    <x v="1"/>
    <x v="14"/>
    <s v="Acme Box Cutter Scissors"/>
    <n v="61.38"/>
    <n v="6"/>
    <n v="0"/>
    <n v="15.9588"/>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8"/>
    <n v="3"/>
    <n v="0"/>
    <n v="13.673999999999999"/>
  </r>
  <r>
    <n v="9378"/>
    <x v="4687"/>
    <x v="3"/>
    <x v="94"/>
    <d v="2014-12-22T00:00:00"/>
    <s v="Standard Class"/>
    <s v="DP-13105"/>
    <s v="Dave Poirier"/>
    <x v="1"/>
    <s v="United States"/>
    <s v="Eau Claire"/>
    <x v="6"/>
    <n v="54703"/>
    <x v="2"/>
    <s v="OFF-ST-10001031"/>
    <x v="1"/>
    <x v="4"/>
    <s v="Adjustable Personal File Tote"/>
    <n v="32.56"/>
    <n v="2"/>
    <n v="0"/>
    <n v="8.46560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851"/>
    <d v="2011-12-27T00:00:00"/>
    <s v="Second Class"/>
    <s v="CC-12670"/>
    <s v="Craig Carreira"/>
    <x v="0"/>
    <s v="United States"/>
    <s v="Tampa"/>
    <x v="2"/>
    <n v="33614"/>
    <x v="0"/>
    <s v="FUR-CH-10004698"/>
    <x v="0"/>
    <x v="1"/>
    <s v="Padded Folding Chairs, Black, 4/Carton"/>
    <n v="64.784000000000006"/>
    <n v="1"/>
    <n v="0.2"/>
    <n v="6.4783999999999997"/>
  </r>
  <r>
    <n v="9382"/>
    <x v="4689"/>
    <x v="2"/>
    <x v="851"/>
    <d v="2011-12-27T00:00:00"/>
    <s v="Second Class"/>
    <s v="CC-12670"/>
    <s v="Craig Carreira"/>
    <x v="0"/>
    <s v="United States"/>
    <s v="Tampa"/>
    <x v="2"/>
    <n v="33614"/>
    <x v="0"/>
    <s v="OFF-ST-10000078"/>
    <x v="1"/>
    <x v="4"/>
    <s v="Tennsco 6- and 18-Compartment Lockers"/>
    <n v="424.27199999999999"/>
    <n v="2"/>
    <n v="0.2"/>
    <n v="-10.6068"/>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
    <n v="5"/>
    <n v="0.2"/>
    <n v="-1.0489999999999999"/>
  </r>
  <r>
    <n v="9385"/>
    <x v="4690"/>
    <x v="3"/>
    <x v="938"/>
    <d v="2014-08-17T00:00:00"/>
    <s v="Standard Class"/>
    <s v="SJ-20125"/>
    <s v="Sanjit Jacobs"/>
    <x v="2"/>
    <s v="United States"/>
    <s v="New York City"/>
    <x v="15"/>
    <n v="10009"/>
    <x v="3"/>
    <s v="OFF-PA-10003441"/>
    <x v="1"/>
    <x v="10"/>
    <s v="Xerox 226"/>
    <n v="25.92"/>
    <n v="4"/>
    <n v="0"/>
    <n v="12.441599999999999"/>
  </r>
  <r>
    <n v="9386"/>
    <x v="4691"/>
    <x v="3"/>
    <x v="151"/>
    <d v="2014-09-01T00:00:00"/>
    <s v="Standard Class"/>
    <s v="SF-20200"/>
    <s v="Sarah Foster"/>
    <x v="0"/>
    <s v="United States"/>
    <s v="Mesa"/>
    <x v="16"/>
    <n v="85204"/>
    <x v="1"/>
    <s v="FUR-FU-10004973"/>
    <x v="0"/>
    <x v="5"/>
    <s v="Flat Face Poster Frame"/>
    <n v="120.57599999999999"/>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6000000000003"/>
  </r>
  <r>
    <n v="9389"/>
    <x v="4692"/>
    <x v="3"/>
    <x v="617"/>
    <d v="2014-01-24T00:00:00"/>
    <s v="Standard Class"/>
    <s v="RM-19375"/>
    <s v="Raymond Messe"/>
    <x v="0"/>
    <s v="United States"/>
    <s v="Burlington"/>
    <x v="42"/>
    <n v="5408"/>
    <x v="3"/>
    <s v="OFF-AP-10000828"/>
    <x v="1"/>
    <x v="9"/>
    <s v="Avanti 4.4 Cu. Ft. Refrigerator"/>
    <n v="542.94000000000005"/>
    <n v="3"/>
    <n v="0"/>
    <n v="152.0232"/>
  </r>
  <r>
    <n v="9390"/>
    <x v="4692"/>
    <x v="3"/>
    <x v="617"/>
    <d v="2014-01-24T00:00:00"/>
    <s v="Standard Class"/>
    <s v="RM-19375"/>
    <s v="Raymond Messe"/>
    <x v="0"/>
    <s v="United States"/>
    <s v="Burlington"/>
    <x v="42"/>
    <n v="5408"/>
    <x v="3"/>
    <s v="OFF-EN-10001509"/>
    <x v="1"/>
    <x v="12"/>
    <s v="Poly String Tie Envelopes"/>
    <n v="2.04"/>
    <n v="1"/>
    <n v="0"/>
    <n v="0.95879999999999999"/>
  </r>
  <r>
    <n v="9391"/>
    <x v="4693"/>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677"/>
    <d v="2014-03-17T00:00:00"/>
    <s v="First Class"/>
    <s v="FH-14275"/>
    <s v="Frank Hawley"/>
    <x v="1"/>
    <s v="United States"/>
    <s v="Aurora"/>
    <x v="10"/>
    <n v="60505"/>
    <x v="2"/>
    <s v="TEC-PH-10004700"/>
    <x v="2"/>
    <x v="7"/>
    <s v="PowerGen Dual USB Car Charger"/>
    <n v="7.992"/>
    <n v="1"/>
    <n v="0.2"/>
    <n v="2.5973999999999999"/>
  </r>
  <r>
    <n v="9393"/>
    <x v="4695"/>
    <x v="1"/>
    <x v="969"/>
    <d v="2012-10-25T00:00:00"/>
    <s v="Same Day"/>
    <s v="DG-13300"/>
    <s v="Deirdre Greer"/>
    <x v="1"/>
    <s v="United States"/>
    <s v="Denver"/>
    <x v="22"/>
    <n v="80219"/>
    <x v="1"/>
    <s v="FUR-CH-10000422"/>
    <x v="0"/>
    <x v="1"/>
    <s v="Global Highback Leather Tilter in Burgundy"/>
    <n v="582.33600000000001"/>
    <n v="8"/>
    <n v="0.2"/>
    <n v="-29.116800000000001"/>
  </r>
  <r>
    <n v="9394"/>
    <x v="4696"/>
    <x v="2"/>
    <x v="59"/>
    <d v="2011-09-23T00:00:00"/>
    <s v="First Class"/>
    <s v="MW-18220"/>
    <s v="Mitch Webber"/>
    <x v="0"/>
    <s v="United States"/>
    <s v="New York City"/>
    <x v="15"/>
    <n v="10011"/>
    <x v="3"/>
    <s v="TEC-PH-10003484"/>
    <x v="2"/>
    <x v="7"/>
    <s v="Ooma Telo VoIP Home Phone System"/>
    <n v="629.95000000000005"/>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9"/>
  </r>
  <r>
    <n v="9396"/>
    <x v="4696"/>
    <x v="2"/>
    <x v="59"/>
    <d v="2011-09-23T00:00:00"/>
    <s v="First Class"/>
    <s v="MW-18220"/>
    <s v="Mitch Webber"/>
    <x v="0"/>
    <s v="United States"/>
    <s v="New York City"/>
    <x v="15"/>
    <n v="10011"/>
    <x v="3"/>
    <s v="FUR-BO-10002213"/>
    <x v="0"/>
    <x v="0"/>
    <s v="DMI Eclipse Executive Suite Bookcases"/>
    <n v="801.56799999999998"/>
    <n v="2"/>
    <n v="0.2"/>
    <n v="-10.019600000000001"/>
  </r>
  <r>
    <n v="9397"/>
    <x v="4696"/>
    <x v="2"/>
    <x v="59"/>
    <d v="2011-09-23T00:00:00"/>
    <s v="First Class"/>
    <s v="MW-18220"/>
    <s v="Mitch Webber"/>
    <x v="0"/>
    <s v="United States"/>
    <s v="New York City"/>
    <x v="15"/>
    <n v="10011"/>
    <x v="3"/>
    <s v="OFF-LA-10002762"/>
    <x v="1"/>
    <x v="2"/>
    <s v="Avery 485"/>
    <n v="75.180000000000007"/>
    <n v="6"/>
    <n v="0"/>
    <n v="35.334600000000002"/>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2"/>
    <n v="6"/>
    <n v="0.2"/>
    <n v="1.2347999999999999"/>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20000000000005"/>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6"/>
  </r>
  <r>
    <n v="9405"/>
    <x v="4701"/>
    <x v="3"/>
    <x v="669"/>
    <d v="2014-04-18T00:00:00"/>
    <s v="Standard Class"/>
    <s v="DP-13105"/>
    <s v="Dave Poirier"/>
    <x v="1"/>
    <s v="United States"/>
    <s v="Philadelphia"/>
    <x v="9"/>
    <n v="19134"/>
    <x v="3"/>
    <s v="OFF-FA-10004076"/>
    <x v="1"/>
    <x v="13"/>
    <s v="Translucent Push Pins by OIC"/>
    <n v="7.92"/>
    <n v="5"/>
    <n v="0.2"/>
    <n v="1.6830000000000001"/>
  </r>
  <r>
    <n v="9406"/>
    <x v="4702"/>
    <x v="2"/>
    <x v="619"/>
    <d v="2011-03-17T00:00:00"/>
    <s v="First Class"/>
    <s v="RB-19465"/>
    <s v="Rick Bensley"/>
    <x v="2"/>
    <s v="United States"/>
    <s v="Chicago"/>
    <x v="10"/>
    <n v="60653"/>
    <x v="2"/>
    <s v="TEC-MA-10003626"/>
    <x v="2"/>
    <x v="15"/>
    <s v="Hewlett-Packard Deskjet 6540 Color Inkjet Printer"/>
    <n v="574.91"/>
    <n v="2"/>
    <n v="0.3"/>
    <n v="156.047"/>
  </r>
  <r>
    <n v="9407"/>
    <x v="4702"/>
    <x v="2"/>
    <x v="619"/>
    <d v="2011-03-17T00:00:00"/>
    <s v="First Class"/>
    <s v="RB-19465"/>
    <s v="Rick Bensley"/>
    <x v="2"/>
    <s v="United States"/>
    <s v="Chicago"/>
    <x v="10"/>
    <n v="60653"/>
    <x v="2"/>
    <s v="OFF-PA-10001215"/>
    <x v="1"/>
    <x v="10"/>
    <s v="Xerox 1963"/>
    <n v="8.4480000000000004"/>
    <n v="2"/>
    <n v="0.2"/>
    <n v="2.64"/>
  </r>
  <r>
    <n v="9408"/>
    <x v="4703"/>
    <x v="3"/>
    <x v="585"/>
    <d v="2014-09-25T00:00:00"/>
    <s v="Second Class"/>
    <s v="LC-17140"/>
    <s v="Logan Currie"/>
    <x v="0"/>
    <s v="United States"/>
    <s v="New York City"/>
    <x v="15"/>
    <n v="10035"/>
    <x v="3"/>
    <s v="TEC-AC-10002842"/>
    <x v="2"/>
    <x v="11"/>
    <s v="WD My Passport Ultra 2TB Portable External Hard Drive"/>
    <n v="1071"/>
    <n v="9"/>
    <n v="0"/>
    <n v="171.36"/>
  </r>
  <r>
    <n v="9409"/>
    <x v="4703"/>
    <x v="3"/>
    <x v="585"/>
    <d v="2014-09-25T00:00:00"/>
    <s v="Second Class"/>
    <s v="LC-17140"/>
    <s v="Logan Currie"/>
    <x v="0"/>
    <s v="United States"/>
    <s v="New York City"/>
    <x v="15"/>
    <n v="10035"/>
    <x v="3"/>
    <s v="FUR-FU-10004864"/>
    <x v="0"/>
    <x v="5"/>
    <s v="Eldon 500 Class Desk Accessories"/>
    <n v="12.07"/>
    <n v="1"/>
    <n v="0"/>
    <n v="3.9830999999999999"/>
  </r>
  <r>
    <n v="9410"/>
    <x v="4704"/>
    <x v="3"/>
    <x v="389"/>
    <d v="2014-12-14T00:00:00"/>
    <s v="First Class"/>
    <s v="WB-21850"/>
    <s v="William Brown"/>
    <x v="0"/>
    <s v="United States"/>
    <s v="Philadelphia"/>
    <x v="9"/>
    <n v="19143"/>
    <x v="3"/>
    <s v="OFF-BI-10000014"/>
    <x v="1"/>
    <x v="8"/>
    <s v="Heavy-Duty E-Z-D Binders"/>
    <n v="3.2730000000000001"/>
    <n v="1"/>
    <n v="0.7"/>
    <n v="-2.5093000000000001"/>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
    <n v="1"/>
    <n v="0.2"/>
    <n v="6.5434999999999999"/>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98"/>
    <n v="2"/>
    <n v="0.8"/>
    <n v="-11.587199999999999"/>
  </r>
  <r>
    <n v="9415"/>
    <x v="4708"/>
    <x v="1"/>
    <x v="1090"/>
    <d v="2012-10-22T00:00:00"/>
    <s v="Standard Class"/>
    <s v="JC-15775"/>
    <s v="John Castell"/>
    <x v="0"/>
    <s v="United States"/>
    <s v="Seattle"/>
    <x v="4"/>
    <n v="98115"/>
    <x v="1"/>
    <s v="TEC-PH-10004094"/>
    <x v="2"/>
    <x v="7"/>
    <s v="Motorola L703CM"/>
    <n v="249.584"/>
    <n v="2"/>
    <n v="0.2"/>
    <n v="15.599"/>
  </r>
  <r>
    <n v="9416"/>
    <x v="4708"/>
    <x v="1"/>
    <x v="1090"/>
    <d v="2012-10-22T00:00:00"/>
    <s v="Standard Class"/>
    <s v="JC-15775"/>
    <s v="John Castell"/>
    <x v="0"/>
    <s v="United States"/>
    <s v="Seattle"/>
    <x v="4"/>
    <n v="98115"/>
    <x v="1"/>
    <s v="OFF-PA-10001184"/>
    <x v="1"/>
    <x v="10"/>
    <s v="Xerox 1903"/>
    <n v="17.940000000000001"/>
    <n v="3"/>
    <n v="0"/>
    <n v="8.7905999999999995"/>
  </r>
  <r>
    <n v="9417"/>
    <x v="4708"/>
    <x v="1"/>
    <x v="1090"/>
    <d v="2012-10-22T00:00:00"/>
    <s v="Standard Class"/>
    <s v="JC-15775"/>
    <s v="John Castell"/>
    <x v="0"/>
    <s v="United States"/>
    <s v="Seattle"/>
    <x v="4"/>
    <n v="98115"/>
    <x v="1"/>
    <s v="FUR-FU-10002505"/>
    <x v="0"/>
    <x v="5"/>
    <s v="Eldon 100 Class Desk Accessories"/>
    <n v="10.11"/>
    <n v="3"/>
    <n v="0"/>
    <n v="3.2351999999999999"/>
  </r>
  <r>
    <n v="9418"/>
    <x v="4709"/>
    <x v="2"/>
    <x v="1220"/>
    <d v="2011-11-01T00:00:00"/>
    <s v="Standard Class"/>
    <s v="RD-19810"/>
    <s v="Ross DeVincentis"/>
    <x v="2"/>
    <s v="United States"/>
    <s v="Fayetteville"/>
    <x v="3"/>
    <n v="28314"/>
    <x v="0"/>
    <s v="OFF-PA-10001166"/>
    <x v="1"/>
    <x v="10"/>
    <s v="Xerox 2"/>
    <n v="10.368"/>
    <n v="2"/>
    <n v="0.2"/>
    <n v="3.6288"/>
  </r>
  <r>
    <n v="9419"/>
    <x v="4709"/>
    <x v="2"/>
    <x v="1220"/>
    <d v="2011-11-01T00:00:00"/>
    <s v="Standard Class"/>
    <s v="RD-19810"/>
    <s v="Ross DeVincentis"/>
    <x v="2"/>
    <s v="United States"/>
    <s v="Fayetteville"/>
    <x v="3"/>
    <n v="28314"/>
    <x v="0"/>
    <s v="OFF-PA-10000349"/>
    <x v="1"/>
    <x v="10"/>
    <s v="Staples"/>
    <n v="11.952"/>
    <n v="3"/>
    <n v="0.2"/>
    <n v="4.0338000000000003"/>
  </r>
  <r>
    <n v="9420"/>
    <x v="4710"/>
    <x v="3"/>
    <x v="280"/>
    <d v="2014-10-05T00:00:00"/>
    <s v="Second Class"/>
    <s v="SC-20695"/>
    <s v="Steve Chapman"/>
    <x v="1"/>
    <s v="United States"/>
    <s v="Houston"/>
    <x v="5"/>
    <n v="77041"/>
    <x v="2"/>
    <s v="OFF-AP-10004708"/>
    <x v="1"/>
    <x v="9"/>
    <s v="Fellowes Superior 10 Outlet Split Surge Protector"/>
    <n v="15.224"/>
    <n v="2"/>
    <n v="0.8"/>
    <n v="-38.821199999999997"/>
  </r>
  <r>
    <n v="9421"/>
    <x v="4710"/>
    <x v="3"/>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149"/>
    <d v="2011-07-27T00:00:00"/>
    <s v="Standard Class"/>
    <s v="NC-18535"/>
    <s v="Nick Crebassa"/>
    <x v="1"/>
    <s v="United States"/>
    <s v="San Francisco"/>
    <x v="1"/>
    <n v="94122"/>
    <x v="1"/>
    <s v="TEC-PH-10000441"/>
    <x v="2"/>
    <x v="7"/>
    <s v="VTech DS6151"/>
    <n v="604.75199999999995"/>
    <n v="6"/>
    <n v="0.2"/>
    <n v="60.475200000000001"/>
  </r>
  <r>
    <n v="9423"/>
    <x v="4711"/>
    <x v="2"/>
    <x v="149"/>
    <d v="2011-07-27T00:00:00"/>
    <s v="Standard Class"/>
    <s v="NC-18535"/>
    <s v="Nick Crebassa"/>
    <x v="1"/>
    <s v="United States"/>
    <s v="San Francisco"/>
    <x v="1"/>
    <n v="94122"/>
    <x v="1"/>
    <s v="OFF-SU-10004664"/>
    <x v="1"/>
    <x v="14"/>
    <s v="Acme Softgrip Scissors"/>
    <n v="40.700000000000003"/>
    <n v="5"/>
    <n v="0"/>
    <n v="11.803000000000001"/>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
  </r>
  <r>
    <n v="9426"/>
    <x v="4712"/>
    <x v="2"/>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306"/>
    <d v="2013-09-21T00:00:00"/>
    <s v="Standard Class"/>
    <s v="AH-10585"/>
    <s v="Angele Hood"/>
    <x v="0"/>
    <s v="United States"/>
    <s v="Seattle"/>
    <x v="4"/>
    <n v="98105"/>
    <x v="1"/>
    <s v="OFF-AR-10002445"/>
    <x v="1"/>
    <x v="6"/>
    <s v="SANFORD Major Accent Highlighters"/>
    <n v="35.4"/>
    <n v="5"/>
    <n v="0"/>
    <n v="13.452"/>
  </r>
  <r>
    <n v="9428"/>
    <x v="4714"/>
    <x v="2"/>
    <x v="501"/>
    <d v="2011-12-01T00:00:00"/>
    <s v="Standard Class"/>
    <s v="JO-15145"/>
    <s v="Jack O'Briant"/>
    <x v="1"/>
    <s v="United States"/>
    <s v="Buffalo"/>
    <x v="15"/>
    <n v="14215"/>
    <x v="3"/>
    <s v="FUR-FU-10003268"/>
    <x v="0"/>
    <x v="5"/>
    <s v="Eldon Radial Chair Mat for Low to Medium Pile Carpets"/>
    <n v="199.9"/>
    <n v="5"/>
    <n v="0"/>
    <n v="39.979999999999997"/>
  </r>
  <r>
    <n v="9429"/>
    <x v="4715"/>
    <x v="2"/>
    <x v="218"/>
    <d v="2011-05-16T00:00:00"/>
    <s v="Standard Class"/>
    <s v="VW-21775"/>
    <s v="Victoria Wilson"/>
    <x v="1"/>
    <s v="United States"/>
    <s v="Huntsville"/>
    <x v="5"/>
    <n v="77340"/>
    <x v="2"/>
    <s v="FUR-CH-10000015"/>
    <x v="0"/>
    <x v="1"/>
    <s v="Hon Multipurpose Stacking Arm Chairs"/>
    <n v="1212.96"/>
    <n v="8"/>
    <n v="0.3"/>
    <n v="-69.311999999999998"/>
  </r>
  <r>
    <n v="9430"/>
    <x v="4716"/>
    <x v="1"/>
    <x v="834"/>
    <d v="2012-09-01T00:00:00"/>
    <s v="Standard Class"/>
    <s v="BP-11185"/>
    <s v="Ben Peterman"/>
    <x v="1"/>
    <s v="United States"/>
    <s v="Dallas"/>
    <x v="5"/>
    <n v="75081"/>
    <x v="2"/>
    <s v="TEC-PH-10004165"/>
    <x v="2"/>
    <x v="7"/>
    <s v="Mitel MiVoice 5330e IP Phone"/>
    <n v="1099.96"/>
    <n v="5"/>
    <n v="0.2"/>
    <n v="82.497"/>
  </r>
  <r>
    <n v="9431"/>
    <x v="4716"/>
    <x v="1"/>
    <x v="834"/>
    <d v="2012-09-01T00:00:00"/>
    <s v="Standard Class"/>
    <s v="BP-11185"/>
    <s v="Ben Peterman"/>
    <x v="1"/>
    <s v="United States"/>
    <s v="Dallas"/>
    <x v="5"/>
    <n v="75081"/>
    <x v="2"/>
    <s v="FUR-TA-10004607"/>
    <x v="0"/>
    <x v="3"/>
    <s v="Hon 2111 Invitation Series Straight Table"/>
    <n v="103.48099999999999"/>
    <n v="1"/>
    <n v="0.3"/>
    <n v="-16.261299999999999"/>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
    <n v="2"/>
    <n v="0.2"/>
    <n v="-5.2640000000000002"/>
  </r>
  <r>
    <n v="9434"/>
    <x v="4718"/>
    <x v="1"/>
    <x v="493"/>
    <d v="2012-08-23T00:00:00"/>
    <s v="Standard Class"/>
    <s v="SC-20725"/>
    <s v="Steven Cartwright"/>
    <x v="0"/>
    <s v="United States"/>
    <s v="Peoria"/>
    <x v="16"/>
    <n v="85345"/>
    <x v="1"/>
    <s v="OFF-PA-10001937"/>
    <x v="1"/>
    <x v="10"/>
    <s v="Xerox 21"/>
    <n v="36.287999999999997"/>
    <n v="7"/>
    <n v="0.2"/>
    <n v="12.700799999999999"/>
  </r>
  <r>
    <n v="9435"/>
    <x v="4718"/>
    <x v="1"/>
    <x v="493"/>
    <d v="2012-08-23T00:00:00"/>
    <s v="Standard Class"/>
    <s v="SC-20725"/>
    <s v="Steven Cartwright"/>
    <x v="0"/>
    <s v="United States"/>
    <s v="Peoria"/>
    <x v="16"/>
    <n v="85345"/>
    <x v="1"/>
    <s v="OFF-AR-10000203"/>
    <x v="1"/>
    <x v="6"/>
    <s v="Newell 336"/>
    <n v="10.272"/>
    <n v="3"/>
    <n v="0.2"/>
    <n v="1.1556"/>
  </r>
  <r>
    <n v="9436"/>
    <x v="4718"/>
    <x v="1"/>
    <x v="493"/>
    <d v="2012-08-23T00:00:00"/>
    <s v="Standard Class"/>
    <s v="SC-20725"/>
    <s v="Steven Cartwright"/>
    <x v="0"/>
    <s v="United States"/>
    <s v="Peoria"/>
    <x v="16"/>
    <n v="85345"/>
    <x v="1"/>
    <s v="TEC-AC-10001142"/>
    <x v="2"/>
    <x v="11"/>
    <s v="First Data FD10 PIN Pad"/>
    <n v="252.8"/>
    <n v="4"/>
    <n v="0.2"/>
    <n v="-31.6"/>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6-01T00:00:00"/>
    <s v="Standard Class"/>
    <s v="CD-11920"/>
    <s v="Carlos Daly"/>
    <x v="0"/>
    <s v="United States"/>
    <s v="Oceanside"/>
    <x v="1"/>
    <n v="92054"/>
    <x v="1"/>
    <s v="OFF-PA-10000520"/>
    <x v="1"/>
    <x v="10"/>
    <s v="Xerox 201"/>
    <n v="12.96"/>
    <n v="2"/>
    <n v="0"/>
    <n v="6.2207999999999997"/>
  </r>
  <r>
    <n v="9439"/>
    <x v="4721"/>
    <x v="3"/>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d v="2011-05-29T00:00:00"/>
    <s v="Standard Class"/>
    <s v="BW-11065"/>
    <s v="Barry Weirich"/>
    <x v="0"/>
    <s v="United States"/>
    <s v="New York City"/>
    <x v="15"/>
    <n v="10035"/>
    <x v="3"/>
    <s v="OFF-PA-10001471"/>
    <x v="1"/>
    <x v="10"/>
    <s v="Strathmore Photo Frame Cards"/>
    <n v="14.62"/>
    <n v="2"/>
    <n v="0"/>
    <n v="6.7252000000000001"/>
  </r>
  <r>
    <n v="9442"/>
    <x v="4724"/>
    <x v="2"/>
    <x v="282"/>
    <d v="2011-12-31T00:00:00"/>
    <s v="Second Class"/>
    <s v="RE-19405"/>
    <s v="Ricardo Emerson"/>
    <x v="0"/>
    <s v="United States"/>
    <s v="Kent"/>
    <x v="24"/>
    <n v="44240"/>
    <x v="3"/>
    <s v="OFF-AP-10003281"/>
    <x v="1"/>
    <x v="9"/>
    <s v="Acco 6 Outlet Guardian Standard Surge Suppressor"/>
    <n v="48.36"/>
    <n v="5"/>
    <n v="0.2"/>
    <n v="6.0449999999999999"/>
  </r>
  <r>
    <n v="9443"/>
    <x v="4725"/>
    <x v="3"/>
    <x v="104"/>
    <d v="2014-04-12T00:00:00"/>
    <s v="Standard Class"/>
    <s v="HR-14770"/>
    <s v="Hallie Redmond"/>
    <x v="2"/>
    <s v="United States"/>
    <s v="Jacksonville"/>
    <x v="2"/>
    <n v="32216"/>
    <x v="0"/>
    <s v="OFF-AR-10003156"/>
    <x v="1"/>
    <x v="6"/>
    <s v="50 Colored Long Pencils"/>
    <n v="16.256"/>
    <n v="2"/>
    <n v="0.2"/>
    <n v="1.2192000000000001"/>
  </r>
  <r>
    <n v="9444"/>
    <x v="4725"/>
    <x v="3"/>
    <x v="104"/>
    <d v="2014-04-12T00:00:00"/>
    <s v="Standard Class"/>
    <s v="HR-14770"/>
    <s v="Hallie Redmond"/>
    <x v="2"/>
    <s v="United States"/>
    <s v="Jacksonville"/>
    <x v="2"/>
    <n v="32216"/>
    <x v="0"/>
    <s v="TEC-PH-10000576"/>
    <x v="2"/>
    <x v="7"/>
    <s v="AT&amp;T 1080 Corded phone"/>
    <n v="219.184"/>
    <n v="2"/>
    <n v="0.2"/>
    <n v="19.178599999999999"/>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3"/>
    <n v="5"/>
    <n v="0"/>
    <n v="138.41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6-08T00:00:00"/>
    <s v="Standard Class"/>
    <s v="MO-17800"/>
    <s v="Meg O'Connel"/>
    <x v="2"/>
    <s v="United States"/>
    <s v="Spokane"/>
    <x v="4"/>
    <n v="99207"/>
    <x v="1"/>
    <s v="OFF-ST-10004963"/>
    <x v="1"/>
    <x v="4"/>
    <s v="Eldon Gobal File Keepers"/>
    <n v="136.26"/>
    <n v="9"/>
    <n v="0"/>
    <n v="5.4504000000000001"/>
  </r>
  <r>
    <n v="9452"/>
    <x v="4733"/>
    <x v="1"/>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10-05T00:00:00"/>
    <s v="Standard Class"/>
    <s v="RP-19855"/>
    <s v="Roy Phan"/>
    <x v="1"/>
    <s v="United States"/>
    <s v="Los Angeles"/>
    <x v="1"/>
    <n v="90032"/>
    <x v="1"/>
    <s v="OFF-BI-10004001"/>
    <x v="1"/>
    <x v="8"/>
    <s v="GBC Recycled VeloBinder Covers"/>
    <n v="81.792000000000002"/>
    <n v="6"/>
    <n v="0.2"/>
    <n v="26.5824"/>
  </r>
  <r>
    <n v="9454"/>
    <x v="4733"/>
    <x v="1"/>
    <x v="694"/>
    <d v="2012-10-05T00:00:00"/>
    <s v="Standard Class"/>
    <s v="RP-19855"/>
    <s v="Roy Phan"/>
    <x v="1"/>
    <s v="United States"/>
    <s v="Los Angeles"/>
    <x v="1"/>
    <n v="90032"/>
    <x v="1"/>
    <s v="OFF-SU-10004884"/>
    <x v="1"/>
    <x v="14"/>
    <s v="Acme Galleria Hot Forged Steel Scissors with Colored Handles"/>
    <n v="47.19"/>
    <n v="3"/>
    <n v="0"/>
    <n v="13.6851"/>
  </r>
  <r>
    <n v="9455"/>
    <x v="4733"/>
    <x v="1"/>
    <x v="694"/>
    <d v="2012-10-05T00:00:00"/>
    <s v="Standard Class"/>
    <s v="RP-19855"/>
    <s v="Roy Phan"/>
    <x v="1"/>
    <s v="United States"/>
    <s v="Los Angeles"/>
    <x v="1"/>
    <n v="90032"/>
    <x v="1"/>
    <s v="TEC-PH-10003555"/>
    <x v="2"/>
    <x v="7"/>
    <s v="Motorola HK250 Universal Bluetooth Headset"/>
    <n v="36.783999999999999"/>
    <n v="2"/>
    <n v="0.2"/>
    <n v="-8.2764000000000006"/>
  </r>
  <r>
    <n v="9456"/>
    <x v="4734"/>
    <x v="0"/>
    <x v="950"/>
    <d v="2013-06-20T00:00:00"/>
    <s v="Second Class"/>
    <s v="JL-15175"/>
    <s v="James Lanier"/>
    <x v="2"/>
    <s v="United States"/>
    <s v="Chattanooga"/>
    <x v="18"/>
    <n v="37421"/>
    <x v="0"/>
    <s v="TEC-MA-10003493"/>
    <x v="2"/>
    <x v="15"/>
    <s v="Penpower WorldCard Pro Card Scanner"/>
    <n v="91.474999999999994"/>
    <n v="1"/>
    <n v="0.5"/>
    <n v="-1.8294999999999999"/>
  </r>
  <r>
    <n v="9457"/>
    <x v="4735"/>
    <x v="3"/>
    <x v="837"/>
    <d v="2014-06-04T00:00:00"/>
    <s v="Standard Class"/>
    <s v="BW-11110"/>
    <s v="Bart Watters"/>
    <x v="1"/>
    <s v="United States"/>
    <s v="Greensboro"/>
    <x v="3"/>
    <n v="27405"/>
    <x v="0"/>
    <s v="TEC-AC-10002380"/>
    <x v="2"/>
    <x v="11"/>
    <s v="Sony 8GB Class 10 Micro SDHC R40 Memory Card"/>
    <n v="27.192"/>
    <n v="3"/>
    <n v="0.2"/>
    <n v="0.33989999999999998"/>
  </r>
  <r>
    <n v="9458"/>
    <x v="4735"/>
    <x v="3"/>
    <x v="837"/>
    <d v="2014-06-04T00:00:00"/>
    <s v="Standard Class"/>
    <s v="BW-11110"/>
    <s v="Bart Watters"/>
    <x v="1"/>
    <s v="United States"/>
    <s v="Greensboro"/>
    <x v="3"/>
    <n v="27405"/>
    <x v="0"/>
    <s v="OFF-BI-10004209"/>
    <x v="1"/>
    <x v="8"/>
    <s v="Fellowes Twister Kit, Gray/Clear, 3/pkg"/>
    <n v="12.06"/>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1148"/>
    <d v="2011-10-14T00:00:00"/>
    <s v="Standard Class"/>
    <s v="SJ-20500"/>
    <s v="Shirley Jackson"/>
    <x v="0"/>
    <s v="United States"/>
    <s v="San Francisco"/>
    <x v="1"/>
    <n v="94122"/>
    <x v="1"/>
    <s v="TEC-PH-10002583"/>
    <x v="2"/>
    <x v="7"/>
    <s v="iOttie HLCRIO102 Car Mount"/>
    <n v="15.992000000000001"/>
    <n v="1"/>
    <n v="0.2"/>
    <n v="-2.9984999999999999"/>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d v="2011-12-25T00:00:00"/>
    <s v="Standard Class"/>
    <s v="JC-15775"/>
    <s v="John Castell"/>
    <x v="0"/>
    <s v="United States"/>
    <s v="Newark"/>
    <x v="13"/>
    <n v="19711"/>
    <x v="3"/>
    <s v="OFF-LA-10004409"/>
    <x v="1"/>
    <x v="2"/>
    <s v="Avery 492"/>
    <n v="17.28"/>
    <n v="6"/>
    <n v="0"/>
    <n v="7.9488000000000003"/>
  </r>
  <r>
    <n v="9466"/>
    <x v="4742"/>
    <x v="0"/>
    <x v="258"/>
    <d v="2013-11-24T00:00:00"/>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
    <n v="7"/>
    <n v="0.2"/>
    <n v="54.215000000000003"/>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40000000000001"/>
    <n v="3"/>
    <n v="0.8"/>
    <n v="-6.2370000000000001"/>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557"/>
    <d v="2011-09-14T00:00:00"/>
    <s v="Standard Class"/>
    <s v="SS-20410"/>
    <s v="Shahid Shariari"/>
    <x v="0"/>
    <s v="United States"/>
    <s v="Oswego"/>
    <x v="10"/>
    <n v="60543"/>
    <x v="2"/>
    <s v="OFF-BI-10004632"/>
    <x v="1"/>
    <x v="8"/>
    <s v="Ibico Hi-Tech Manual Binding System"/>
    <n v="304.99"/>
    <n v="5"/>
    <n v="0.8"/>
    <n v="-533.73249999999996"/>
  </r>
  <r>
    <n v="9482"/>
    <x v="4746"/>
    <x v="3"/>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192"/>
    <d v="2011-07-28T00:00:00"/>
    <s v="Standard Class"/>
    <s v="AB-10255"/>
    <s v="Alejandro Ballentine"/>
    <x v="2"/>
    <s v="United States"/>
    <s v="Los Angeles"/>
    <x v="1"/>
    <n v="90008"/>
    <x v="1"/>
    <s v="OFF-AR-10004757"/>
    <x v="1"/>
    <x v="6"/>
    <s v="Crayola Colored Pencils"/>
    <n v="19.68"/>
    <n v="6"/>
    <n v="0"/>
    <n v="6.4943999999999997"/>
  </r>
  <r>
    <n v="9485"/>
    <x v="4749"/>
    <x v="0"/>
    <x v="499"/>
    <d v="2013-12-05T00:00:00"/>
    <s v="Second Class"/>
    <s v="MY-18295"/>
    <s v="Muhammed Yedwab"/>
    <x v="1"/>
    <s v="United States"/>
    <s v="Houston"/>
    <x v="5"/>
    <n v="77036"/>
    <x v="2"/>
    <s v="FUR-BO-10003893"/>
    <x v="0"/>
    <x v="0"/>
    <s v="Sauder Camden County Collection Library"/>
    <n v="781.86400000000003"/>
    <n v="10"/>
    <n v="0.32"/>
    <n v="-137.976"/>
  </r>
  <r>
    <n v="9486"/>
    <x v="4749"/>
    <x v="0"/>
    <x v="499"/>
    <d v="2013-12-05T00:00:00"/>
    <s v="Second Class"/>
    <s v="MY-18295"/>
    <s v="Muhammed Yedwab"/>
    <x v="1"/>
    <s v="United States"/>
    <s v="Houston"/>
    <x v="5"/>
    <n v="77036"/>
    <x v="2"/>
    <s v="OFF-PA-10003893"/>
    <x v="1"/>
    <x v="10"/>
    <s v="Xerox 1962"/>
    <n v="30.815999999999999"/>
    <n v="9"/>
    <n v="0.2"/>
    <n v="9.6300000000000008"/>
  </r>
  <r>
    <n v="9487"/>
    <x v="4750"/>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157"/>
    <d v="2014-12-14T00:00:00"/>
    <s v="First Class"/>
    <s v="NB-18655"/>
    <s v="Nona Balk"/>
    <x v="1"/>
    <s v="United States"/>
    <s v="Paterson"/>
    <x v="30"/>
    <n v="7501"/>
    <x v="3"/>
    <s v="OFF-FA-10001561"/>
    <x v="1"/>
    <x v="13"/>
    <s v="Stockwell Push Pins"/>
    <n v="6.54"/>
    <n v="3"/>
    <n v="0"/>
    <n v="2.1581999999999999"/>
  </r>
  <r>
    <n v="9489"/>
    <x v="4752"/>
    <x v="1"/>
    <x v="486"/>
    <d v="2012-10-04T00:00:00"/>
    <s v="First Class"/>
    <s v="EM-13960"/>
    <s v="Eric Murdock"/>
    <x v="0"/>
    <s v="United States"/>
    <s v="Portland"/>
    <x v="21"/>
    <n v="97206"/>
    <x v="1"/>
    <s v="TEC-PH-10001817"/>
    <x v="2"/>
    <x v="7"/>
    <s v="Wilson Electronics DB Pro Signal Booster"/>
    <n v="572.79999999999995"/>
    <n v="2"/>
    <n v="0.2"/>
    <n v="50.12"/>
  </r>
  <r>
    <n v="9490"/>
    <x v="4753"/>
    <x v="0"/>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1-08T00:00:00"/>
    <s v="Standard Class"/>
    <s v="CM-12385"/>
    <s v="Christopher Martinez"/>
    <x v="0"/>
    <s v="United States"/>
    <s v="San Francisco"/>
    <x v="1"/>
    <n v="94110"/>
    <x v="1"/>
    <s v="OFF-AR-10000817"/>
    <x v="1"/>
    <x v="6"/>
    <s v="Manco Dry-Lighter Erasable Highlighter"/>
    <n v="9.1199999999999992"/>
    <n v="3"/>
    <n v="0"/>
    <n v="3.1008"/>
  </r>
  <r>
    <n v="9493"/>
    <x v="4755"/>
    <x v="3"/>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
  </r>
  <r>
    <n v="9497"/>
    <x v="4757"/>
    <x v="0"/>
    <x v="536"/>
    <d v="2013-05-17T00:00:00"/>
    <s v="Standard Class"/>
    <s v="VM-21835"/>
    <s v="Vivian Mathis"/>
    <x v="0"/>
    <s v="United States"/>
    <s v="Mission Viejo"/>
    <x v="1"/>
    <n v="92691"/>
    <x v="1"/>
    <s v="OFF-AP-10002222"/>
    <x v="1"/>
    <x v="9"/>
    <s v="Staples"/>
    <n v="8.67"/>
    <n v="1"/>
    <n v="0"/>
    <n v="2.3409"/>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30000000000003"/>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6"/>
  </r>
  <r>
    <n v="9508"/>
    <x v="4763"/>
    <x v="2"/>
    <x v="267"/>
    <d v="2011-04-07T00:00:00"/>
    <s v="Second Class"/>
    <s v="RD-19900"/>
    <s v="Ruben Dartt"/>
    <x v="0"/>
    <s v="United States"/>
    <s v="Dearborn Heights"/>
    <x v="12"/>
    <n v="48127"/>
    <x v="2"/>
    <s v="OFF-BI-10004209"/>
    <x v="1"/>
    <x v="8"/>
    <s v="Fellowes Twister Kit, Gray/Clear, 3/pkg"/>
    <n v="40.200000000000003"/>
    <n v="5"/>
    <n v="0"/>
    <n v="18.09"/>
  </r>
  <r>
    <n v="9509"/>
    <x v="4763"/>
    <x v="2"/>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4-07T00:00:00"/>
    <s v="Second Class"/>
    <s v="RD-19900"/>
    <s v="Ruben Dartt"/>
    <x v="0"/>
    <s v="United States"/>
    <s v="Dearborn Heights"/>
    <x v="12"/>
    <n v="48127"/>
    <x v="2"/>
    <s v="OFF-ST-10000991"/>
    <x v="1"/>
    <x v="4"/>
    <s v="Space Solutions HD Industrial Steel Shelving."/>
    <n v="689.82"/>
    <n v="6"/>
    <n v="0"/>
    <n v="20.694600000000001"/>
  </r>
  <r>
    <n v="9511"/>
    <x v="4764"/>
    <x v="0"/>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637"/>
    <d v="2011-12-16T00:00:00"/>
    <s v="First Class"/>
    <s v="CS-11845"/>
    <s v="Cari Sayre"/>
    <x v="1"/>
    <s v="United States"/>
    <s v="Chicago"/>
    <x v="10"/>
    <n v="60623"/>
    <x v="2"/>
    <s v="OFF-BI-10002353"/>
    <x v="1"/>
    <x v="8"/>
    <s v="GBC VeloBind Cover Sets"/>
    <n v="9.2639999999999993"/>
    <n v="3"/>
    <n v="0.8"/>
    <n v="-13.896000000000001"/>
  </r>
  <r>
    <n v="9513"/>
    <x v="4766"/>
    <x v="3"/>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619"/>
    <d v="2011-03-18T00:00:00"/>
    <s v="Standard Class"/>
    <s v="NF-18475"/>
    <s v="Neil Französisch"/>
    <x v="2"/>
    <s v="United States"/>
    <s v="Jacksonville"/>
    <x v="2"/>
    <n v="32216"/>
    <x v="0"/>
    <s v="OFF-PA-10000176"/>
    <x v="1"/>
    <x v="10"/>
    <s v="Xerox 1887"/>
    <n v="91.055999999999997"/>
    <n v="6"/>
    <n v="0.2"/>
    <n v="31.869599999999998"/>
  </r>
  <r>
    <n v="9516"/>
    <x v="4769"/>
    <x v="2"/>
    <x v="1223"/>
    <d v="2011-02-25T00:00:00"/>
    <s v="Standard Class"/>
    <s v="DL-13315"/>
    <s v="Delfina Latchford"/>
    <x v="0"/>
    <s v="United States"/>
    <s v="Chicago"/>
    <x v="10"/>
    <n v="60653"/>
    <x v="2"/>
    <s v="OFF-AR-10003631"/>
    <x v="1"/>
    <x v="6"/>
    <s v="Staples"/>
    <n v="54.207999999999998"/>
    <n v="14"/>
    <n v="0.2"/>
    <n v="8.8087999999999997"/>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9"/>
    <n v="3"/>
    <n v="0.2"/>
    <n v="2.5055999999999998"/>
  </r>
  <r>
    <n v="9519"/>
    <x v="4770"/>
    <x v="1"/>
    <x v="252"/>
    <d v="2012-08-26T00:00:00"/>
    <s v="Second Class"/>
    <s v="MS-17710"/>
    <s v="Maurice Satty"/>
    <x v="0"/>
    <s v="United States"/>
    <s v="Bowling Green"/>
    <x v="24"/>
    <n v="43402"/>
    <x v="3"/>
    <s v="OFF-ST-10003208"/>
    <x v="1"/>
    <x v="4"/>
    <s v="Adjustable Depth Letter/Legal Cart"/>
    <n v="435.50400000000002"/>
    <n v="3"/>
    <n v="0.2"/>
    <n v="48.994199999999999"/>
  </r>
  <r>
    <n v="9520"/>
    <x v="4771"/>
    <x v="3"/>
    <x v="540"/>
    <d v="2014-05-13T00:00:00"/>
    <s v="Second Class"/>
    <s v="MM-18055"/>
    <s v="Michelle Moray"/>
    <x v="0"/>
    <s v="United States"/>
    <s v="San Francisco"/>
    <x v="1"/>
    <n v="94110"/>
    <x v="1"/>
    <s v="OFF-AP-10000692"/>
    <x v="1"/>
    <x v="9"/>
    <s v="Fellowes Mighty 8 Compact Surge Protector"/>
    <n v="81.08"/>
    <n v="4"/>
    <n v="0"/>
    <n v="22.702400000000001"/>
  </r>
  <r>
    <n v="9521"/>
    <x v="4772"/>
    <x v="0"/>
    <x v="1084"/>
    <d v="2013-02-09T00:00:00"/>
    <s v="Standard Class"/>
    <s v="JB-15400"/>
    <s v="Jennifer Braxton"/>
    <x v="1"/>
    <s v="United States"/>
    <s v="Los Angeles"/>
    <x v="1"/>
    <n v="90049"/>
    <x v="1"/>
    <s v="OFF-ST-10004180"/>
    <x v="1"/>
    <x v="4"/>
    <s v="Safco Commercial Shelving"/>
    <n v="93.02"/>
    <n v="2"/>
    <n v="0"/>
    <n v="3.7208000000000001"/>
  </r>
  <r>
    <n v="9522"/>
    <x v="4773"/>
    <x v="2"/>
    <x v="174"/>
    <d v="2011-12-25T00:00:00"/>
    <s v="Standard Class"/>
    <s v="SG-20605"/>
    <s v="Speros Goranitis"/>
    <x v="0"/>
    <s v="United States"/>
    <s v="Chicago"/>
    <x v="10"/>
    <n v="60623"/>
    <x v="2"/>
    <s v="TEC-PH-10002817"/>
    <x v="2"/>
    <x v="7"/>
    <s v="RCA ViSYS 25425RE1 Corded phone"/>
    <n v="323.976"/>
    <n v="3"/>
    <n v="0.2"/>
    <n v="36.447299999999998"/>
  </r>
  <r>
    <n v="9523"/>
    <x v="4773"/>
    <x v="2"/>
    <x v="174"/>
    <d v="2011-12-25T00:00:00"/>
    <s v="Standard Class"/>
    <s v="SG-20605"/>
    <s v="Speros Goranitis"/>
    <x v="0"/>
    <s v="United States"/>
    <s v="Chicago"/>
    <x v="10"/>
    <n v="60623"/>
    <x v="2"/>
    <s v="OFF-PA-10000295"/>
    <x v="1"/>
    <x v="10"/>
    <s v="Xerox 229"/>
    <n v="15.552"/>
    <n v="3"/>
    <n v="0.2"/>
    <n v="5.4432"/>
  </r>
  <r>
    <n v="9524"/>
    <x v="4773"/>
    <x v="2"/>
    <x v="174"/>
    <d v="2011-12-25T00:00:00"/>
    <s v="Standard Class"/>
    <s v="SG-20605"/>
    <s v="Speros Goranitis"/>
    <x v="0"/>
    <s v="United States"/>
    <s v="Chicago"/>
    <x v="10"/>
    <n v="60623"/>
    <x v="2"/>
    <s v="OFF-ST-10000419"/>
    <x v="1"/>
    <x v="4"/>
    <s v="Rogers Jumbo File, Granite"/>
    <n v="32.591999999999999"/>
    <n v="3"/>
    <n v="0.2"/>
    <n v="-7.7405999999999997"/>
  </r>
  <r>
    <n v="9525"/>
    <x v="4774"/>
    <x v="3"/>
    <x v="256"/>
    <d v="2014-12-07T00:00:00"/>
    <s v="First Class"/>
    <s v="PB-18805"/>
    <s v="Patrick Bzostek"/>
    <x v="2"/>
    <s v="United States"/>
    <s v="Seattle"/>
    <x v="4"/>
    <n v="98115"/>
    <x v="1"/>
    <s v="OFF-BI-10001524"/>
    <x v="1"/>
    <x v="8"/>
    <s v="GBC Premium Transparent Covers with Diagonal Lined Pattern"/>
    <n v="83.92"/>
    <n v="5"/>
    <n v="0.2"/>
    <n v="29.372"/>
  </r>
  <r>
    <n v="9526"/>
    <x v="4774"/>
    <x v="3"/>
    <x v="256"/>
    <d v="2014-12-07T00:00:00"/>
    <s v="First Class"/>
    <s v="PB-18805"/>
    <s v="Patrick Bzostek"/>
    <x v="2"/>
    <s v="United States"/>
    <s v="Seattle"/>
    <x v="4"/>
    <n v="98115"/>
    <x v="1"/>
    <s v="FUR-FU-10003268"/>
    <x v="0"/>
    <x v="5"/>
    <s v="Eldon Radial Chair Mat for Low to Medium Pile Carpets"/>
    <n v="199.9"/>
    <n v="5"/>
    <n v="0"/>
    <n v="39.979999999999997"/>
  </r>
  <r>
    <n v="9527"/>
    <x v="4774"/>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01"/>
  </r>
  <r>
    <n v="9529"/>
    <x v="4774"/>
    <x v="3"/>
    <x v="256"/>
    <d v="2014-12-07T00:00:00"/>
    <s v="First Class"/>
    <s v="PB-18805"/>
    <s v="Patrick Bzostek"/>
    <x v="2"/>
    <s v="United States"/>
    <s v="Seattle"/>
    <x v="4"/>
    <n v="98115"/>
    <x v="1"/>
    <s v="OFF-BI-10002071"/>
    <x v="1"/>
    <x v="8"/>
    <s v="Fellowes Black Plastic Comb Bindings"/>
    <n v="9.2959999999999994"/>
    <n v="2"/>
    <n v="0.2"/>
    <n v="3.0211999999999999"/>
  </r>
  <r>
    <n v="9530"/>
    <x v="4775"/>
    <x v="3"/>
    <x v="668"/>
    <d v="2014-03-26T00:00:00"/>
    <s v="Same Day"/>
    <s v="AC-10615"/>
    <s v="Ann Chong"/>
    <x v="1"/>
    <s v="United States"/>
    <s v="Beaumont"/>
    <x v="5"/>
    <n v="77705"/>
    <x v="2"/>
    <s v="OFF-ST-10002352"/>
    <x v="1"/>
    <x v="4"/>
    <s v="Iris Project Case"/>
    <n v="12.768000000000001"/>
    <n v="2"/>
    <n v="0.2"/>
    <n v="0.95760000000000001"/>
  </r>
  <r>
    <n v="9531"/>
    <x v="4776"/>
    <x v="3"/>
    <x v="141"/>
    <d v="2014-07-13T00:00:00"/>
    <s v="Standard Class"/>
    <s v="MR-17545"/>
    <s v="Mathew Reese"/>
    <x v="2"/>
    <s v="United States"/>
    <s v="Seattle"/>
    <x v="4"/>
    <n v="98103"/>
    <x v="1"/>
    <s v="OFF-PA-10003127"/>
    <x v="1"/>
    <x v="10"/>
    <s v="Staples"/>
    <n v="52.76"/>
    <n v="2"/>
    <n v="0"/>
    <n v="24.269600000000001"/>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11-01T00:00:00"/>
    <s v="Standard Class"/>
    <s v="BW-11200"/>
    <s v="Ben Wallace"/>
    <x v="0"/>
    <s v="United States"/>
    <s v="New York City"/>
    <x v="15"/>
    <n v="10011"/>
    <x v="3"/>
    <s v="FUR-CH-10000553"/>
    <x v="0"/>
    <x v="1"/>
    <s v="Metal Folding Chairs, Beige, 4/Carton"/>
    <n v="427.64400000000001"/>
    <n v="14"/>
    <n v="0.1"/>
    <n v="80.777199999999993"/>
  </r>
  <r>
    <n v="9534"/>
    <x v="4778"/>
    <x v="0"/>
    <x v="189"/>
    <d v="2013-11-01T00:00:00"/>
    <s v="Standard Class"/>
    <s v="BW-11200"/>
    <s v="Ben Wallace"/>
    <x v="0"/>
    <s v="United States"/>
    <s v="New York City"/>
    <x v="15"/>
    <n v="10011"/>
    <x v="3"/>
    <s v="OFF-FA-10000134"/>
    <x v="1"/>
    <x v="13"/>
    <s v="Advantus Push Pins, Aluminum Head"/>
    <n v="40.67"/>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189"/>
    <d v="2013-11-01T00:00:00"/>
    <s v="Standard Class"/>
    <s v="BW-11200"/>
    <s v="Ben Wallace"/>
    <x v="0"/>
    <s v="United States"/>
    <s v="New York City"/>
    <x v="15"/>
    <n v="10011"/>
    <x v="3"/>
    <s v="OFF-BI-10002949"/>
    <x v="1"/>
    <x v="8"/>
    <s v="Prestige Round Ring Binders"/>
    <n v="9.7279999999999998"/>
    <n v="2"/>
    <n v="0.2"/>
    <n v="3.28319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04"/>
  </r>
  <r>
    <n v="9538"/>
    <x v="4780"/>
    <x v="0"/>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210"/>
    <d v="2014-09-10T00:00:00"/>
    <s v="First Class"/>
    <s v="AA-10375"/>
    <s v="Allen Armold"/>
    <x v="0"/>
    <s v="United States"/>
    <s v="Providence"/>
    <x v="34"/>
    <n v="2908"/>
    <x v="3"/>
    <s v="OFF-PA-10002659"/>
    <x v="1"/>
    <x v="10"/>
    <s v="Avoid Verbal Orders Carbonless Minifold Book"/>
    <n v="16.899999999999999"/>
    <n v="5"/>
    <n v="0"/>
    <n v="7.774"/>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799999999999"/>
    <n v="7"/>
    <n v="0.2"/>
    <n v="16.7972"/>
  </r>
  <r>
    <n v="9542"/>
    <x v="4783"/>
    <x v="1"/>
    <x v="705"/>
    <d v="2012-08-10T00:00:00"/>
    <s v="Standard Class"/>
    <s v="RP-19270"/>
    <s v="Rachel Payne"/>
    <x v="1"/>
    <s v="United States"/>
    <s v="Houston"/>
    <x v="5"/>
    <n v="77095"/>
    <x v="2"/>
    <s v="OFF-LA-10004544"/>
    <x v="1"/>
    <x v="2"/>
    <s v="Avery 505"/>
    <n v="35.520000000000003"/>
    <n v="3"/>
    <n v="0.2"/>
    <n v="13.32"/>
  </r>
  <r>
    <n v="9543"/>
    <x v="4783"/>
    <x v="1"/>
    <x v="705"/>
    <d v="2012-08-10T00:00:00"/>
    <s v="Standard Class"/>
    <s v="RP-19270"/>
    <s v="Rachel Payne"/>
    <x v="1"/>
    <s v="United States"/>
    <s v="Houston"/>
    <x v="5"/>
    <n v="77095"/>
    <x v="2"/>
    <s v="OFF-BI-10001097"/>
    <x v="1"/>
    <x v="8"/>
    <s v="Avery Hole Reinforcements"/>
    <n v="6.23"/>
    <n v="5"/>
    <n v="0.8"/>
    <n v="-9.6564999999999994"/>
  </r>
  <r>
    <n v="9544"/>
    <x v="4783"/>
    <x v="1"/>
    <x v="705"/>
    <d v="2012-08-10T00:00:00"/>
    <s v="Standard Class"/>
    <s v="RP-19270"/>
    <s v="Rachel Payne"/>
    <x v="1"/>
    <s v="United States"/>
    <s v="Houston"/>
    <x v="5"/>
    <n v="77095"/>
    <x v="2"/>
    <s v="OFF-PA-10003302"/>
    <x v="1"/>
    <x v="10"/>
    <s v="Xerox 1906"/>
    <n v="56.704000000000001"/>
    <n v="2"/>
    <n v="0.2"/>
    <n v="19.137599999999999"/>
  </r>
  <r>
    <n v="9545"/>
    <x v="4783"/>
    <x v="1"/>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133"/>
    <d v="2013-06-21T00:00:00"/>
    <s v="Second Class"/>
    <s v="SC-20770"/>
    <s v="Stewart Carmichael"/>
    <x v="1"/>
    <s v="United States"/>
    <s v="Philadelphia"/>
    <x v="9"/>
    <n v="19134"/>
    <x v="3"/>
    <s v="OFF-PA-10004610"/>
    <x v="1"/>
    <x v="10"/>
    <s v="Xerox 1900"/>
    <n v="6.8479999999999999"/>
    <n v="2"/>
    <n v="0.2"/>
    <n v="2.14"/>
  </r>
  <r>
    <n v="9549"/>
    <x v="4785"/>
    <x v="0"/>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133"/>
    <d v="2013-06-21T00:00:00"/>
    <s v="Second Class"/>
    <s v="SC-20770"/>
    <s v="Stewart Carmichael"/>
    <x v="1"/>
    <s v="United States"/>
    <s v="Philadelphia"/>
    <x v="9"/>
    <n v="19134"/>
    <x v="3"/>
    <s v="OFF-AP-10001394"/>
    <x v="1"/>
    <x v="9"/>
    <s v="Harmony Air Purifier"/>
    <n v="453.6"/>
    <n v="3"/>
    <n v="0.2"/>
    <n v="90.72"/>
  </r>
  <r>
    <n v="9551"/>
    <x v="4786"/>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113"/>
    <d v="2012-11-14T00:00:00"/>
    <s v="Standard Class"/>
    <s v="SC-20020"/>
    <s v="Sam Craven"/>
    <x v="0"/>
    <s v="United States"/>
    <s v="Philadelphia"/>
    <x v="9"/>
    <n v="19140"/>
    <x v="3"/>
    <s v="OFF-ST-10001526"/>
    <x v="1"/>
    <x v="4"/>
    <s v="Iceberg Mobile Mega Data/Printer Cart "/>
    <n v="577.58399999999995"/>
    <n v="6"/>
    <n v="0.2"/>
    <n v="43.31880000000000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02"/>
    <n v="7"/>
    <n v="0.2"/>
    <n v="8.5540000000000003"/>
  </r>
  <r>
    <n v="9555"/>
    <x v="4790"/>
    <x v="1"/>
    <x v="109"/>
    <d v="2012-12-02T00:00:00"/>
    <s v="Standard Class"/>
    <s v="EB-14110"/>
    <s v="Eugene Barchas"/>
    <x v="0"/>
    <s v="United States"/>
    <s v="Columbus"/>
    <x v="24"/>
    <n v="43229"/>
    <x v="3"/>
    <s v="FUR-FU-10003799"/>
    <x v="0"/>
    <x v="5"/>
    <s v="Seth Thomas 13 1/2&quot; Wall Clock"/>
    <n v="71.12"/>
    <n v="5"/>
    <n v="0.2"/>
    <n v="9.7789999999999999"/>
  </r>
  <r>
    <n v="9556"/>
    <x v="4790"/>
    <x v="1"/>
    <x v="109"/>
    <d v="2012-12-02T00:00:00"/>
    <s v="Standard Class"/>
    <s v="EB-14110"/>
    <s v="Eugene Barchas"/>
    <x v="0"/>
    <s v="United States"/>
    <s v="Columbus"/>
    <x v="24"/>
    <n v="43229"/>
    <x v="3"/>
    <s v="OFF-FA-10003021"/>
    <x v="1"/>
    <x v="13"/>
    <s v="Staples"/>
    <n v="3.008"/>
    <n v="2"/>
    <n v="0.2"/>
    <n v="0.56399999999999995"/>
  </r>
  <r>
    <n v="9557"/>
    <x v="4791"/>
    <x v="1"/>
    <x v="155"/>
    <d v="2012-12-05T00:00:00"/>
    <s v="Second Class"/>
    <s v="HP-14815"/>
    <s v="Harold Pawlan"/>
    <x v="2"/>
    <s v="United States"/>
    <s v="Concord"/>
    <x v="38"/>
    <n v="3301"/>
    <x v="3"/>
    <s v="OFF-PA-10003656"/>
    <x v="1"/>
    <x v="10"/>
    <s v="Xerox 1935"/>
    <n v="184.66"/>
    <n v="7"/>
    <n v="0"/>
    <n v="84.943600000000004"/>
  </r>
  <r>
    <n v="9558"/>
    <x v="479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973"/>
    <d v="2013-05-06T00:00:00"/>
    <s v="First Class"/>
    <s v="SM-20905"/>
    <s v="Susan MacKendrick"/>
    <x v="0"/>
    <s v="United States"/>
    <s v="Newark"/>
    <x v="24"/>
    <n v="43055"/>
    <x v="3"/>
    <s v="TEC-AC-10003832"/>
    <x v="2"/>
    <x v="11"/>
    <s v="Imation 16GB Mini TravelDrive USB 2.0 Flash Drive"/>
    <n v="132.52000000000001"/>
    <n v="5"/>
    <n v="0.2"/>
    <n v="34.786499999999997"/>
  </r>
  <r>
    <n v="9560"/>
    <x v="4793"/>
    <x v="0"/>
    <x v="973"/>
    <d v="2013-05-06T00:00:00"/>
    <s v="First Class"/>
    <s v="SM-20905"/>
    <s v="Susan MacKendrick"/>
    <x v="0"/>
    <s v="United States"/>
    <s v="Newark"/>
    <x v="24"/>
    <n v="43055"/>
    <x v="3"/>
    <s v="OFF-ST-10002554"/>
    <x v="1"/>
    <x v="4"/>
    <s v="Tennsco Industrial Shelving"/>
    <n v="195.64"/>
    <n v="5"/>
    <n v="0.2"/>
    <n v="-44.018999999999998"/>
  </r>
  <r>
    <n v="9561"/>
    <x v="4793"/>
    <x v="0"/>
    <x v="973"/>
    <d v="2013-05-06T00:00:00"/>
    <s v="First Class"/>
    <s v="SM-20905"/>
    <s v="Susan MacKendrick"/>
    <x v="0"/>
    <s v="United States"/>
    <s v="Newark"/>
    <x v="24"/>
    <n v="43055"/>
    <x v="3"/>
    <s v="FUR-FU-10001876"/>
    <x v="0"/>
    <x v="5"/>
    <s v="Computer Room Manger, 14&quot;"/>
    <n v="51.968000000000004"/>
    <n v="2"/>
    <n v="0.2"/>
    <n v="10.393599999999999"/>
  </r>
  <r>
    <n v="9562"/>
    <x v="4793"/>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x v="4793"/>
    <x v="0"/>
    <x v="973"/>
    <d v="2013-05-06T00:00:00"/>
    <s v="First Class"/>
    <s v="SM-20905"/>
    <s v="Susan MacKendrick"/>
    <x v="0"/>
    <s v="United States"/>
    <s v="Newark"/>
    <x v="24"/>
    <n v="43055"/>
    <x v="3"/>
    <s v="TEC-MA-10003589"/>
    <x v="2"/>
    <x v="15"/>
    <s v="Cisco 8961 IP Phone Charcoal"/>
    <n v="224.93700000000001"/>
    <n v="3"/>
    <n v="0.7"/>
    <n v="-164.9538"/>
  </r>
  <r>
    <n v="9564"/>
    <x v="4793"/>
    <x v="0"/>
    <x v="973"/>
    <d v="2013-05-06T00:00:00"/>
    <s v="First Class"/>
    <s v="SM-20905"/>
    <s v="Susan MacKendrick"/>
    <x v="0"/>
    <s v="United States"/>
    <s v="Newark"/>
    <x v="24"/>
    <n v="43055"/>
    <x v="3"/>
    <s v="OFF-LA-10000081"/>
    <x v="1"/>
    <x v="2"/>
    <s v="Avery 496"/>
    <n v="6"/>
    <n v="2"/>
    <n v="0.2"/>
    <n v="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d v="2011-03-31T00:00:00"/>
    <s v="Same Day"/>
    <s v="TG-21640"/>
    <s v="Trudy Glocke"/>
    <x v="0"/>
    <s v="United States"/>
    <s v="Tampa"/>
    <x v="2"/>
    <n v="33614"/>
    <x v="0"/>
    <s v="OFF-BI-10001636"/>
    <x v="1"/>
    <x v="8"/>
    <s v="Ibico Plastic and Wire Spiral Binding Combs"/>
    <n v="12.645"/>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d v="2012-09-24T00:00:00"/>
    <s v="Same Day"/>
    <s v="MB-17305"/>
    <s v="Maria Bertelson"/>
    <x v="0"/>
    <s v="United States"/>
    <s v="Columbus"/>
    <x v="24"/>
    <n v="43229"/>
    <x v="3"/>
    <s v="OFF-BI-10003196"/>
    <x v="1"/>
    <x v="8"/>
    <s v="Accohide Poly Flexible Ring Binders"/>
    <n v="6.7320000000000002"/>
    <n v="6"/>
    <n v="0.7"/>
    <n v="-4.4880000000000004"/>
  </r>
  <r>
    <n v="9571"/>
    <x v="4797"/>
    <x v="1"/>
    <x v="496"/>
    <d v="2012-09-24T00:00:00"/>
    <s v="Same Day"/>
    <s v="MB-17305"/>
    <s v="Maria Bertelson"/>
    <x v="0"/>
    <s v="United States"/>
    <s v="Columbus"/>
    <x v="24"/>
    <n v="43229"/>
    <x v="3"/>
    <s v="OFF-ST-10001172"/>
    <x v="1"/>
    <x v="4"/>
    <s v="Tennsco Lockers, Sand"/>
    <n v="33.567999999999998"/>
    <n v="2"/>
    <n v="0.2"/>
    <n v="1.6783999999999999"/>
  </r>
  <r>
    <n v="9572"/>
    <x v="4797"/>
    <x v="1"/>
    <x v="496"/>
    <d v="2012-09-24T00:00:00"/>
    <s v="Same Day"/>
    <s v="MB-17305"/>
    <s v="Maria Bertelson"/>
    <x v="0"/>
    <s v="United States"/>
    <s v="Columbus"/>
    <x v="24"/>
    <n v="43229"/>
    <x v="3"/>
    <s v="OFF-EN-10003068"/>
    <x v="1"/>
    <x v="12"/>
    <s v="#6 3/4 Gummed Flap White Envelopes"/>
    <n v="15.84"/>
    <n v="2"/>
    <n v="0.2"/>
    <n v="5.543999999999999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d v="2012-09-24T00:00:00"/>
    <s v="Same Day"/>
    <s v="MB-17305"/>
    <s v="Maria Bertelson"/>
    <x v="0"/>
    <s v="United States"/>
    <s v="Columbus"/>
    <x v="24"/>
    <n v="43229"/>
    <x v="3"/>
    <s v="OFF-AR-10003504"/>
    <x v="1"/>
    <x v="6"/>
    <s v="Newell 347"/>
    <n v="17.12"/>
    <n v="5"/>
    <n v="0.2"/>
    <n v="1.9259999999999999"/>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600000000001"/>
    <n v="1"/>
    <n v="0.3"/>
    <n v="-28.686199999999999"/>
  </r>
  <r>
    <n v="9577"/>
    <x v="4799"/>
    <x v="1"/>
    <x v="989"/>
    <d v="2012-05-28T00:00:00"/>
    <s v="Second Class"/>
    <s v="PS-18760"/>
    <s v="Pamela Stobb"/>
    <x v="0"/>
    <s v="United States"/>
    <s v="San Antonio"/>
    <x v="5"/>
    <n v="78207"/>
    <x v="2"/>
    <s v="TEC-MA-10004679"/>
    <x v="2"/>
    <x v="15"/>
    <s v="StarTech.com 10/100 VDSL2 Ethernet Extender Kit"/>
    <n v="399.54"/>
    <n v="2"/>
    <n v="0.4"/>
    <n v="-79.908000000000001"/>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32"/>
    <d v="2014-09-17T00:00:00"/>
    <s v="First Class"/>
    <s v="RB-19705"/>
    <s v="Roger Barcio"/>
    <x v="2"/>
    <s v="United States"/>
    <s v="New York City"/>
    <x v="15"/>
    <n v="10035"/>
    <x v="3"/>
    <s v="OFF-ST-10001370"/>
    <x v="1"/>
    <x v="4"/>
    <s v="Sensible Storage WireTech Storage Systems"/>
    <n v="70.98"/>
    <n v="1"/>
    <n v="0"/>
    <n v="3.5489999999999999"/>
  </r>
  <r>
    <n v="9581"/>
    <x v="4800"/>
    <x v="3"/>
    <x v="32"/>
    <d v="2014-09-17T00:00:00"/>
    <s v="First Class"/>
    <s v="RB-19705"/>
    <s v="Roger Barcio"/>
    <x v="2"/>
    <s v="United States"/>
    <s v="New York City"/>
    <x v="15"/>
    <n v="10035"/>
    <x v="3"/>
    <s v="OFF-AR-10001988"/>
    <x v="1"/>
    <x v="6"/>
    <s v="Bulldog Table or Wall-Mount Pencil Sharpener"/>
    <n v="29.95"/>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399999999999"/>
    <n v="1"/>
    <n v="0.2"/>
    <n v="-5.0098000000000003"/>
  </r>
  <r>
    <n v="9585"/>
    <x v="4803"/>
    <x v="3"/>
    <x v="775"/>
    <d v="2014-08-28T00:00:00"/>
    <s v="First Class"/>
    <s v="HJ-14875"/>
    <s v="Heather Jas"/>
    <x v="2"/>
    <s v="United States"/>
    <s v="Detroit"/>
    <x v="12"/>
    <n v="48234"/>
    <x v="2"/>
    <s v="OFF-ST-10000344"/>
    <x v="1"/>
    <x v="4"/>
    <s v="Neat Ideas Personal Hanging Folder Files, Black"/>
    <n v="53.72"/>
    <n v="4"/>
    <n v="0"/>
    <n v="13.9672"/>
  </r>
  <r>
    <n v="9586"/>
    <x v="4804"/>
    <x v="0"/>
    <x v="370"/>
    <d v="2013-08-29T00:00:00"/>
    <s v="First Class"/>
    <s v="SV-20815"/>
    <s v="Stuart Van"/>
    <x v="1"/>
    <s v="United States"/>
    <s v="Miami"/>
    <x v="2"/>
    <n v="33142"/>
    <x v="0"/>
    <s v="OFF-PA-10002319"/>
    <x v="1"/>
    <x v="10"/>
    <s v="Xerox 1944"/>
    <n v="31.007999999999999"/>
    <n v="1"/>
    <n v="0.2"/>
    <n v="11.240399999999999"/>
  </r>
  <r>
    <n v="9587"/>
    <x v="4805"/>
    <x v="0"/>
    <x v="741"/>
    <d v="2013-11-19T00:00:00"/>
    <s v="Same Day"/>
    <s v="BE-11410"/>
    <s v="Bobby Elias"/>
    <x v="0"/>
    <s v="United States"/>
    <s v="Concord"/>
    <x v="1"/>
    <n v="94521"/>
    <x v="1"/>
    <s v="OFF-BI-10002437"/>
    <x v="1"/>
    <x v="8"/>
    <s v="Recycled Premium Regency Composition Covers"/>
    <n v="61.12"/>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2"/>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218"/>
    <d v="2011-05-15T00:00:00"/>
    <s v="Standard Class"/>
    <s v="HD-14785"/>
    <s v="Harold Dahlen"/>
    <x v="2"/>
    <s v="United States"/>
    <s v="Chicago"/>
    <x v="10"/>
    <n v="60610"/>
    <x v="2"/>
    <s v="OFF-BI-10002026"/>
    <x v="1"/>
    <x v="8"/>
    <s v="Avery Arch Ring Binders"/>
    <n v="104.58"/>
    <n v="9"/>
    <n v="0.8"/>
    <n v="-172.55699999999999"/>
  </r>
  <r>
    <n v="9592"/>
    <x v="4809"/>
    <x v="0"/>
    <x v="1062"/>
    <d v="2013-08-02T00:00:00"/>
    <s v="Standard Class"/>
    <s v="BF-11005"/>
    <s v="Barry Franz"/>
    <x v="2"/>
    <s v="United States"/>
    <s v="Pasadena"/>
    <x v="5"/>
    <n v="77506"/>
    <x v="2"/>
    <s v="FUR-FU-10003691"/>
    <x v="0"/>
    <x v="5"/>
    <s v="Eldon Image Series Desk Accessories, Ebony"/>
    <n v="24.7"/>
    <n v="5"/>
    <n v="0.6"/>
    <n v="-9.8800000000000008"/>
  </r>
  <r>
    <n v="9593"/>
    <x v="4809"/>
    <x v="0"/>
    <x v="1062"/>
    <d v="2013-08-02T00:00:00"/>
    <s v="Standard Class"/>
    <s v="BF-11005"/>
    <s v="Barry Franz"/>
    <x v="2"/>
    <s v="United States"/>
    <s v="Pasadena"/>
    <x v="5"/>
    <n v="77506"/>
    <x v="2"/>
    <s v="FUR-FU-10003806"/>
    <x v="0"/>
    <x v="5"/>
    <s v="Tenex Chairmat w/ Average Lip, 45&quot; x 53&quot;"/>
    <n v="302.72000000000003"/>
    <n v="5"/>
    <n v="0.6"/>
    <n v="-378.4"/>
  </r>
  <r>
    <n v="9594"/>
    <x v="4810"/>
    <x v="3"/>
    <x v="32"/>
    <d v="2014-09-20T00:00:00"/>
    <s v="Standard Class"/>
    <s v="HZ-14950"/>
    <s v="Henia Zydlo"/>
    <x v="0"/>
    <s v="United States"/>
    <s v="New York City"/>
    <x v="15"/>
    <n v="10024"/>
    <x v="3"/>
    <s v="OFF-PA-10002741"/>
    <x v="1"/>
    <x v="10"/>
    <s v="Xerox 1980"/>
    <n v="8.56"/>
    <n v="2"/>
    <n v="0"/>
    <n v="3.8519999999999999"/>
  </r>
  <r>
    <n v="9595"/>
    <x v="4810"/>
    <x v="3"/>
    <x v="32"/>
    <d v="2014-09-20T00:00:00"/>
    <s v="Standard Class"/>
    <s v="HZ-14950"/>
    <s v="Henia Zydlo"/>
    <x v="0"/>
    <s v="United States"/>
    <s v="New York City"/>
    <x v="15"/>
    <n v="10024"/>
    <x v="3"/>
    <s v="OFF-PA-10003845"/>
    <x v="1"/>
    <x v="10"/>
    <s v="Xerox 1987"/>
    <n v="11.56"/>
    <n v="2"/>
    <n v="0"/>
    <n v="5.6643999999999997"/>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714"/>
    <d v="2014-01-30T00:00:00"/>
    <s v="Standard Class"/>
    <s v="KD-16495"/>
    <s v="Keith Dawkins"/>
    <x v="1"/>
    <s v="United States"/>
    <s v="San Jose"/>
    <x v="1"/>
    <n v="95123"/>
    <x v="1"/>
    <s v="TEC-PH-10000193"/>
    <x v="2"/>
    <x v="7"/>
    <s v="Jensen SMPS-640 - speaker phone"/>
    <n v="110.352"/>
    <n v="3"/>
    <n v="0.2"/>
    <n v="8.2764000000000006"/>
  </r>
  <r>
    <n v="9599"/>
    <x v="4812"/>
    <x v="1"/>
    <x v="444"/>
    <d v="2012-09-23T00:00:00"/>
    <s v="Standard Class"/>
    <s v="FC-14245"/>
    <s v="Frank Carlisle"/>
    <x v="2"/>
    <s v="United States"/>
    <s v="Sacramento"/>
    <x v="1"/>
    <n v="95823"/>
    <x v="1"/>
    <s v="FUR-FU-10003464"/>
    <x v="0"/>
    <x v="5"/>
    <s v="Seth Thomas 8 1/2&quot; Cubicle Clock"/>
    <n v="60.84"/>
    <n v="3"/>
    <n v="0"/>
    <n v="19.468800000000002"/>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05-12T00:00:00"/>
    <s v="Second Class"/>
    <s v="EB-13705"/>
    <s v="Ed Braxton"/>
    <x v="1"/>
    <s v="United States"/>
    <s v="Mansfield"/>
    <x v="5"/>
    <n v="76063"/>
    <x v="2"/>
    <s v="OFF-PA-10003848"/>
    <x v="1"/>
    <x v="10"/>
    <s v="Xerox 1997"/>
    <n v="41.472000000000001"/>
    <n v="8"/>
    <n v="0.2"/>
    <n v="14.5152"/>
  </r>
  <r>
    <n v="9602"/>
    <x v="4815"/>
    <x v="0"/>
    <x v="913"/>
    <d v="2013-09-10T00:00:00"/>
    <s v="Standard Class"/>
    <s v="JP-15520"/>
    <s v="Jeremy Pistek"/>
    <x v="0"/>
    <s v="United States"/>
    <s v="Jonesboro"/>
    <x v="36"/>
    <n v="72401"/>
    <x v="0"/>
    <s v="OFF-PA-10001357"/>
    <x v="1"/>
    <x v="10"/>
    <s v="Xerox 1886"/>
    <n v="239.5"/>
    <n v="5"/>
    <n v="0"/>
    <n v="114.96"/>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
  </r>
  <r>
    <n v="9605"/>
    <x v="4818"/>
    <x v="1"/>
    <x v="121"/>
    <d v="2012-11-05T00:00:00"/>
    <s v="First Class"/>
    <s v="EG-13900"/>
    <s v="Emily Grady"/>
    <x v="0"/>
    <s v="United States"/>
    <s v="Chesapeake"/>
    <x v="17"/>
    <n v="23320"/>
    <x v="0"/>
    <s v="OFF-AP-10003099"/>
    <x v="1"/>
    <x v="9"/>
    <s v="Eureka Hand Vacuum, Bagless"/>
    <n v="197.72"/>
    <n v="4"/>
    <n v="0"/>
    <n v="55.361600000000003"/>
  </r>
  <r>
    <n v="9606"/>
    <x v="4819"/>
    <x v="3"/>
    <x v="259"/>
    <d v="2014-11-10T00:00:00"/>
    <s v="Standard Class"/>
    <s v="HG-14965"/>
    <s v="Henry Goldwyn"/>
    <x v="1"/>
    <s v="United States"/>
    <s v="Lancaster"/>
    <x v="24"/>
    <n v="43130"/>
    <x v="3"/>
    <s v="TEC-AC-10002323"/>
    <x v="2"/>
    <x v="11"/>
    <s v="SanDisk Ultra 32 GB MicroSDHC Class 10 Memory Card"/>
    <n v="70.72"/>
    <n v="4"/>
    <n v="0.2"/>
    <n v="-6.1879999999999997"/>
  </r>
  <r>
    <n v="9607"/>
    <x v="4819"/>
    <x v="3"/>
    <x v="259"/>
    <d v="2014-11-10T00:00:00"/>
    <s v="Standard Class"/>
    <s v="HG-14965"/>
    <s v="Henry Goldwyn"/>
    <x v="1"/>
    <s v="United States"/>
    <s v="Lancaster"/>
    <x v="24"/>
    <n v="43130"/>
    <x v="3"/>
    <s v="OFF-ST-10002344"/>
    <x v="1"/>
    <x v="4"/>
    <s v="Carina 42&quot;Hx23 3/4&quot;W Media Storage Unit"/>
    <n v="194.352"/>
    <n v="3"/>
    <n v="0.2"/>
    <n v="-43.729199999999999"/>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60000000000002"/>
  </r>
  <r>
    <n v="9613"/>
    <x v="4823"/>
    <x v="0"/>
    <x v="31"/>
    <d v="2013-09-23T00:00:00"/>
    <s v="Standard Class"/>
    <s v="BD-11320"/>
    <s v="Bill Donatelli"/>
    <x v="0"/>
    <s v="United States"/>
    <s v="Woodland"/>
    <x v="1"/>
    <n v="95695"/>
    <x v="1"/>
    <s v="TEC-PH-10001299"/>
    <x v="2"/>
    <x v="7"/>
    <s v="Polycom CX300 Desktop Phone USB VoIP phone"/>
    <n v="239.98400000000001"/>
    <n v="2"/>
    <n v="0.2"/>
    <n v="23.9984"/>
  </r>
  <r>
    <n v="9614"/>
    <x v="4824"/>
    <x v="2"/>
    <x v="7"/>
    <d v="2011-11-13T00:00:00"/>
    <s v="First Class"/>
    <s v="MZ-17515"/>
    <s v="Mary Zewe"/>
    <x v="1"/>
    <s v="United States"/>
    <s v="Seattle"/>
    <x v="4"/>
    <n v="98115"/>
    <x v="1"/>
    <s v="OFF-AP-10002892"/>
    <x v="1"/>
    <x v="9"/>
    <s v="Belkin F5C206VTEL 6 Outlet Surge"/>
    <n v="22.98"/>
    <n v="1"/>
    <n v="0"/>
    <n v="6.8940000000000001"/>
  </r>
  <r>
    <n v="9615"/>
    <x v="4824"/>
    <x v="2"/>
    <x v="7"/>
    <d v="2011-11-13T00:00:00"/>
    <s v="First Class"/>
    <s v="MZ-17515"/>
    <s v="Mary Zewe"/>
    <x v="1"/>
    <s v="United States"/>
    <s v="Seattle"/>
    <x v="4"/>
    <n v="98115"/>
    <x v="1"/>
    <s v="TEC-AC-10002718"/>
    <x v="2"/>
    <x v="11"/>
    <s v="Belkin Standard 104 key USB Keyboard"/>
    <n v="102.13"/>
    <n v="7"/>
    <n v="0"/>
    <n v="15.319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4000000000001"/>
  </r>
  <r>
    <n v="9618"/>
    <x v="4826"/>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673"/>
    <d v="2014-11-22T00:00:00"/>
    <s v="Standard Class"/>
    <s v="BS-11380"/>
    <s v="Bill Stewart"/>
    <x v="1"/>
    <s v="United States"/>
    <s v="Bowling Green"/>
    <x v="24"/>
    <n v="43402"/>
    <x v="3"/>
    <s v="TEC-AC-10002335"/>
    <x v="2"/>
    <x v="11"/>
    <s v="Logitech Media Keyboard K200"/>
    <n v="139.96"/>
    <n v="5"/>
    <n v="0.2"/>
    <n v="-1.7495000000000001"/>
  </r>
  <r>
    <n v="9621"/>
    <x v="4827"/>
    <x v="2"/>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467"/>
    <d v="2011-09-30T00:00:00"/>
    <s v="Standard Class"/>
    <s v="DA-13450"/>
    <s v="Dianna Arnett"/>
    <x v="2"/>
    <s v="United States"/>
    <s v="Lancaster"/>
    <x v="24"/>
    <n v="43130"/>
    <x v="3"/>
    <s v="TEC-AC-10002370"/>
    <x v="2"/>
    <x v="11"/>
    <s v="Maxell CD-R Discs"/>
    <n v="3.1520000000000001"/>
    <n v="2"/>
    <n v="0.2"/>
    <n v="0.4728"/>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7-01T00:00:00"/>
    <s v="First Class"/>
    <s v="ME-17725"/>
    <s v="Max Engle"/>
    <x v="0"/>
    <s v="United States"/>
    <s v="Dallas"/>
    <x v="5"/>
    <n v="75220"/>
    <x v="2"/>
    <s v="OFF-AP-10000240"/>
    <x v="1"/>
    <x v="9"/>
    <s v="Belkin F9G930V10-GRY 9 Outlet Surge"/>
    <n v="21.391999999999999"/>
    <n v="2"/>
    <n v="0.8"/>
    <n v="-54.549599999999998"/>
  </r>
  <r>
    <n v="9625"/>
    <x v="4828"/>
    <x v="3"/>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397"/>
    <d v="2014-09-26T00:00:00"/>
    <s v="First Class"/>
    <s v="MH-17785"/>
    <s v="Maya Herman"/>
    <x v="1"/>
    <s v="United States"/>
    <s v="Lubbock"/>
    <x v="5"/>
    <n v="79424"/>
    <x v="2"/>
    <s v="OFF-PA-10001846"/>
    <x v="1"/>
    <x v="10"/>
    <s v="Xerox 1899"/>
    <n v="9.2479999999999993"/>
    <n v="2"/>
    <n v="0.2"/>
    <n v="3.3523999999999998"/>
  </r>
  <r>
    <n v="9628"/>
    <x v="4830"/>
    <x v="2"/>
    <x v="533"/>
    <d v="2011-11-27T00:00:00"/>
    <s v="Standard Class"/>
    <s v="BT-11440"/>
    <s v="Bobby Trafton"/>
    <x v="0"/>
    <s v="United States"/>
    <s v="Detroit"/>
    <x v="12"/>
    <n v="48227"/>
    <x v="2"/>
    <s v="OFF-BI-10002049"/>
    <x v="1"/>
    <x v="8"/>
    <s v="UniKeep View Case Binders"/>
    <n v="14.67"/>
    <n v="3"/>
    <n v="0"/>
    <n v="6.7481999999999998"/>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2"/>
    <n v="2"/>
    <n v="0.7"/>
    <n v="-2.5211999999999999"/>
  </r>
  <r>
    <n v="9631"/>
    <x v="4832"/>
    <x v="0"/>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1005"/>
    <d v="2011-10-17T00:00:00"/>
    <s v="First Class"/>
    <s v="TC-21295"/>
    <s v="Toby Carlisle"/>
    <x v="0"/>
    <s v="United States"/>
    <s v="Everett"/>
    <x v="31"/>
    <n v="2149"/>
    <x v="3"/>
    <s v="TEC-AC-10000865"/>
    <x v="2"/>
    <x v="11"/>
    <s v="WD My Passport Ultra 500GB Portable External Hard Drive"/>
    <n v="177"/>
    <n v="3"/>
    <n v="0"/>
    <n v="30.09"/>
  </r>
  <r>
    <n v="9635"/>
    <x v="4834"/>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728"/>
    <d v="2011-11-25T00:00:00"/>
    <s v="Standard Class"/>
    <s v="MH-17785"/>
    <s v="Maya Herman"/>
    <x v="1"/>
    <s v="United States"/>
    <s v="Seattle"/>
    <x v="4"/>
    <n v="98105"/>
    <x v="1"/>
    <s v="FUR-FU-10003553"/>
    <x v="0"/>
    <x v="5"/>
    <s v="Howard Miller 13-1/2&quot; Diameter Rosebrook Wall Clock"/>
    <n v="137.54"/>
    <n v="2"/>
    <n v="0"/>
    <n v="55.015999999999998"/>
  </r>
  <r>
    <n v="9638"/>
    <x v="4835"/>
    <x v="2"/>
    <x v="728"/>
    <d v="2011-11-25T00:00:00"/>
    <s v="Standard Class"/>
    <s v="MH-17785"/>
    <s v="Maya Herman"/>
    <x v="1"/>
    <s v="United States"/>
    <s v="Seattle"/>
    <x v="4"/>
    <n v="98105"/>
    <x v="1"/>
    <s v="FUR-TA-10003008"/>
    <x v="0"/>
    <x v="3"/>
    <s v="Lesro Round Back Collection Coffee Table, End Table"/>
    <n v="730.2"/>
    <n v="4"/>
    <n v="0"/>
    <n v="94.926000000000002"/>
  </r>
  <r>
    <n v="9639"/>
    <x v="4836"/>
    <x v="3"/>
    <x v="105"/>
    <d v="2014-11-16T00:00:00"/>
    <s v="Second Class"/>
    <s v="EP-13915"/>
    <s v="Emily Phan"/>
    <x v="0"/>
    <s v="United States"/>
    <s v="Los Angeles"/>
    <x v="1"/>
    <n v="90032"/>
    <x v="1"/>
    <s v="OFF-PA-10001846"/>
    <x v="1"/>
    <x v="10"/>
    <s v="Xerox 1899"/>
    <n v="11.56"/>
    <n v="2"/>
    <n v="0"/>
    <n v="5.6643999999999997"/>
  </r>
  <r>
    <n v="9640"/>
    <x v="4837"/>
    <x v="1"/>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09"/>
    <d v="2011-03-12T00:00:00"/>
    <s v="Standard Class"/>
    <s v="CM-12715"/>
    <s v="Craig Molinari"/>
    <x v="1"/>
    <s v="United States"/>
    <s v="Seattle"/>
    <x v="4"/>
    <n v="98103"/>
    <x v="1"/>
    <s v="OFF-AR-10000390"/>
    <x v="1"/>
    <x v="6"/>
    <s v="Newell Chalk Holder"/>
    <n v="20.65"/>
    <n v="5"/>
    <n v="0"/>
    <n v="9.4990000000000006"/>
  </r>
  <r>
    <n v="9642"/>
    <x v="4838"/>
    <x v="2"/>
    <x v="1009"/>
    <d v="2011-03-12T00:00:00"/>
    <s v="Standard Class"/>
    <s v="CM-12715"/>
    <s v="Craig Molinari"/>
    <x v="1"/>
    <s v="United States"/>
    <s v="Seattle"/>
    <x v="4"/>
    <n v="98103"/>
    <x v="1"/>
    <s v="OFF-ST-10000934"/>
    <x v="1"/>
    <x v="4"/>
    <s v="Contico 72&quot;H Heavy-Duty Storage System"/>
    <n v="204.9"/>
    <n v="5"/>
    <n v="0"/>
    <n v="0"/>
  </r>
  <r>
    <n v="9643"/>
    <x v="4838"/>
    <x v="2"/>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10"/>
    <d v="2014-06-14T00:00:00"/>
    <s v="Standard Class"/>
    <s v="FO-14305"/>
    <s v="Frank Olsen"/>
    <x v="0"/>
    <s v="United States"/>
    <s v="Glendale"/>
    <x v="16"/>
    <n v="85301"/>
    <x v="1"/>
    <s v="TEC-AC-10002006"/>
    <x v="2"/>
    <x v="11"/>
    <s v="Memorex Micro Travel Drive 16 GB"/>
    <n v="89.543999999999997"/>
    <n v="7"/>
    <n v="0.2"/>
    <n v="12.3123"/>
  </r>
  <r>
    <n v="9646"/>
    <x v="4839"/>
    <x v="3"/>
    <x v="110"/>
    <d v="2014-06-14T00:00:00"/>
    <s v="Standard Class"/>
    <s v="FO-14305"/>
    <s v="Frank Olsen"/>
    <x v="0"/>
    <s v="United States"/>
    <s v="Glendale"/>
    <x v="16"/>
    <n v="85301"/>
    <x v="1"/>
    <s v="OFF-ST-10002485"/>
    <x v="1"/>
    <x v="4"/>
    <s v="Rogers Deluxe File Chest"/>
    <n v="35.167999999999999"/>
    <n v="2"/>
    <n v="0.2"/>
    <n v="-8.3523999999999994"/>
  </r>
  <r>
    <n v="9647"/>
    <x v="4839"/>
    <x v="3"/>
    <x v="110"/>
    <d v="2014-06-14T00:00:00"/>
    <s v="Standard Class"/>
    <s v="FO-14305"/>
    <s v="Frank Olsen"/>
    <x v="0"/>
    <s v="United States"/>
    <s v="Glendale"/>
    <x v="16"/>
    <n v="85301"/>
    <x v="1"/>
    <s v="OFF-BI-10000778"/>
    <x v="1"/>
    <x v="8"/>
    <s v="GBC VeloBinder Electric Binding Machine"/>
    <n v="72.587999999999994"/>
    <n v="2"/>
    <n v="0.7"/>
    <n v="-48.392000000000003"/>
  </r>
  <r>
    <n v="9648"/>
    <x v="4840"/>
    <x v="2"/>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84"/>
    <d v="2011-11-24T00:00:00"/>
    <s v="Standard Class"/>
    <s v="MW-18220"/>
    <s v="Mitch Webber"/>
    <x v="0"/>
    <s v="United States"/>
    <s v="Coon Rapids"/>
    <x v="11"/>
    <n v="55433"/>
    <x v="2"/>
    <s v="TEC-PH-10002103"/>
    <x v="2"/>
    <x v="7"/>
    <s v="Jabra SPEAK 410"/>
    <n v="281.97000000000003"/>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8"/>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205"/>
    <d v="2014-01-28T00:00:00"/>
    <s v="Standard Class"/>
    <s v="HP-14815"/>
    <s v="Harold Pawlan"/>
    <x v="2"/>
    <s v="United States"/>
    <s v="Tucson"/>
    <x v="16"/>
    <n v="85705"/>
    <x v="1"/>
    <s v="OFF-BI-10004506"/>
    <x v="1"/>
    <x v="8"/>
    <s v="Wilson Jones data.warehouse D-Ring Binders with DublLock"/>
    <n v="4.9379999999999997"/>
    <n v="2"/>
    <n v="0.7"/>
    <n v="-3.6212"/>
  </r>
  <r>
    <n v="9656"/>
    <x v="4843"/>
    <x v="2"/>
    <x v="358"/>
    <d v="2011-09-29T00:00:00"/>
    <s v="Standard Class"/>
    <s v="AS-10090"/>
    <s v="Adam Shillingsburg"/>
    <x v="0"/>
    <s v="United States"/>
    <s v="New York City"/>
    <x v="15"/>
    <n v="10035"/>
    <x v="3"/>
    <s v="FUR-FU-10001876"/>
    <x v="0"/>
    <x v="5"/>
    <s v="Computer Room Manger, 14&quot;"/>
    <n v="97.44"/>
    <n v="3"/>
    <n v="0"/>
    <n v="35.078400000000002"/>
  </r>
  <r>
    <n v="9657"/>
    <x v="4843"/>
    <x v="2"/>
    <x v="358"/>
    <d v="2011-09-29T00:00:00"/>
    <s v="Standard Class"/>
    <s v="AS-10090"/>
    <s v="Adam Shillingsburg"/>
    <x v="0"/>
    <s v="United States"/>
    <s v="New York City"/>
    <x v="15"/>
    <n v="10035"/>
    <x v="3"/>
    <s v="OFF-BI-10003355"/>
    <x v="1"/>
    <x v="8"/>
    <s v="Cardinal Holdit Business Card Pockets"/>
    <n v="3.98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79999999999"/>
    <n v="9"/>
    <n v="0.2"/>
    <n v="226.794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
  </r>
  <r>
    <n v="9664"/>
    <x v="4846"/>
    <x v="3"/>
    <x v="515"/>
    <d v="2014-09-06T00:00:00"/>
    <s v="Standard Class"/>
    <s v="MS-17770"/>
    <s v="Maxwell Schwartz"/>
    <x v="0"/>
    <s v="United States"/>
    <s v="San Francisco"/>
    <x v="1"/>
    <n v="94109"/>
    <x v="1"/>
    <s v="OFF-ST-10001511"/>
    <x v="1"/>
    <x v="4"/>
    <s v="Space Solutions Commercial Steel Shelving"/>
    <n v="193.95"/>
    <n v="3"/>
    <n v="0"/>
    <n v="9.6974999999999998"/>
  </r>
  <r>
    <n v="9665"/>
    <x v="4847"/>
    <x v="1"/>
    <x v="214"/>
    <d v="2012-12-07T00:00:00"/>
    <s v="Same Day"/>
    <s v="KH-16690"/>
    <s v="Kristen Hastings"/>
    <x v="1"/>
    <s v="United States"/>
    <s v="Riverside"/>
    <x v="1"/>
    <n v="92503"/>
    <x v="1"/>
    <s v="OFF-PA-10003953"/>
    <x v="1"/>
    <x v="10"/>
    <s v="Xerox 218"/>
    <n v="12.96"/>
    <n v="2"/>
    <n v="0"/>
    <n v="6.2207999999999997"/>
  </r>
  <r>
    <n v="9666"/>
    <x v="4848"/>
    <x v="3"/>
    <x v="673"/>
    <d v="2014-11-21T00:00:00"/>
    <s v="Standard Class"/>
    <s v="LC-16885"/>
    <s v="Lena Creighton"/>
    <x v="0"/>
    <s v="United States"/>
    <s v="Los Angeles"/>
    <x v="1"/>
    <n v="90049"/>
    <x v="1"/>
    <s v="FUR-FU-10003268"/>
    <x v="0"/>
    <x v="5"/>
    <s v="Eldon Radial Chair Mat for Low to Medium Pile Carpets"/>
    <n v="119.94"/>
    <n v="3"/>
    <n v="0"/>
    <n v="23.988"/>
  </r>
  <r>
    <n v="9667"/>
    <x v="4848"/>
    <x v="3"/>
    <x v="673"/>
    <d v="2014-11-21T00:00:00"/>
    <s v="Standard Class"/>
    <s v="LC-16885"/>
    <s v="Lena Creighton"/>
    <x v="0"/>
    <s v="United States"/>
    <s v="Los Angeles"/>
    <x v="1"/>
    <n v="90049"/>
    <x v="1"/>
    <s v="FUR-FU-10001847"/>
    <x v="0"/>
    <x v="5"/>
    <s v="Eldon Image Series Black Desk Accessories"/>
    <n v="12.42"/>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
    <n v="3"/>
    <n v="0"/>
    <n v="6.8723999999999998"/>
  </r>
  <r>
    <n v="9671"/>
    <x v="4851"/>
    <x v="1"/>
    <x v="863"/>
    <d v="2012-08-15T00:00:00"/>
    <s v="First Class"/>
    <s v="GK-14620"/>
    <s v="Grace Kelly"/>
    <x v="1"/>
    <s v="United States"/>
    <s v="Greensboro"/>
    <x v="3"/>
    <n v="27405"/>
    <x v="0"/>
    <s v="OFF-AR-10001446"/>
    <x v="1"/>
    <x v="6"/>
    <s v="Newell 309"/>
    <n v="64.680000000000007"/>
    <n v="7"/>
    <n v="0.2"/>
    <n v="8.0850000000000009"/>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
    <n v="2"/>
    <n v="0.2"/>
    <n v="2.6892"/>
  </r>
  <r>
    <n v="9674"/>
    <x v="4853"/>
    <x v="0"/>
    <x v="443"/>
    <d v="2013-12-29T00:00:00"/>
    <s v="Standard Class"/>
    <s v="FM-14290"/>
    <s v="Frank Merwin"/>
    <x v="2"/>
    <s v="United States"/>
    <s v="Philadelphia"/>
    <x v="9"/>
    <n v="19143"/>
    <x v="3"/>
    <s v="TEC-PH-10002645"/>
    <x v="2"/>
    <x v="7"/>
    <s v="LG G2"/>
    <n v="1499.97"/>
    <n v="5"/>
    <n v="0.4"/>
    <n v="-374.99250000000001"/>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4"/>
  </r>
  <r>
    <n v="9677"/>
    <x v="4856"/>
    <x v="2"/>
    <x v="683"/>
    <d v="2011-12-03T00:00:00"/>
    <s v="Standard Class"/>
    <s v="MC-17635"/>
    <s v="Matthew Clasen"/>
    <x v="1"/>
    <s v="United States"/>
    <s v="Richmond"/>
    <x v="14"/>
    <n v="47374"/>
    <x v="2"/>
    <s v="OFF-EN-10003862"/>
    <x v="1"/>
    <x v="12"/>
    <s v="Laser &amp; Ink Jet Business Envelopes"/>
    <n v="64.02"/>
    <n v="6"/>
    <n v="0"/>
    <n v="29.449200000000001"/>
  </r>
  <r>
    <n v="9678"/>
    <x v="4857"/>
    <x v="0"/>
    <x v="724"/>
    <d v="2013-04-24T00:00:00"/>
    <s v="Standard Class"/>
    <s v="CS-12490"/>
    <s v="Cindy Schnelling"/>
    <x v="1"/>
    <s v="United States"/>
    <s v="New York City"/>
    <x v="15"/>
    <n v="10009"/>
    <x v="3"/>
    <s v="OFF-AR-10001573"/>
    <x v="1"/>
    <x v="6"/>
    <s v="American Pencil"/>
    <n v="6.99"/>
    <n v="3"/>
    <n v="0"/>
    <n v="2.02709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03"/>
  </r>
  <r>
    <n v="9681"/>
    <x v="4858"/>
    <x v="1"/>
    <x v="17"/>
    <d v="2012-12-31T00:00:00"/>
    <s v="Standard Class"/>
    <s v="AH-10030"/>
    <s v="Aaron Hawkins"/>
    <x v="1"/>
    <s v="United States"/>
    <s v="San Francisco"/>
    <x v="1"/>
    <n v="94122"/>
    <x v="1"/>
    <s v="TEC-PH-10003505"/>
    <x v="2"/>
    <x v="7"/>
    <s v="Geemarc AmpliPOWER60"/>
    <n v="668.16"/>
    <n v="9"/>
    <n v="0.2"/>
    <n v="75.168000000000006"/>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3999999999996"/>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1"/>
    <n v="6"/>
    <n v="0"/>
    <n v="10.179"/>
  </r>
  <r>
    <n v="9688"/>
    <x v="4862"/>
    <x v="3"/>
    <x v="1033"/>
    <d v="2014-10-07T00:00:00"/>
    <s v="Standard Class"/>
    <s v="SC-20050"/>
    <s v="Sample Company A"/>
    <x v="2"/>
    <s v="United States"/>
    <s v="Arlington"/>
    <x v="5"/>
    <n v="76017"/>
    <x v="2"/>
    <s v="OFF-BI-10000301"/>
    <x v="1"/>
    <x v="8"/>
    <s v="GBC Instant Report Kit"/>
    <n v="11.646000000000001"/>
    <n v="9"/>
    <n v="0.8"/>
    <n v="-17.469000000000001"/>
  </r>
  <r>
    <n v="9689"/>
    <x v="4863"/>
    <x v="3"/>
    <x v="308"/>
    <d v="2014-06-28T00:00:00"/>
    <s v="Standard Class"/>
    <s v="PG-18895"/>
    <s v="Paul Gonzalez"/>
    <x v="0"/>
    <s v="United States"/>
    <s v="Richmond"/>
    <x v="17"/>
    <n v="23223"/>
    <x v="0"/>
    <s v="OFF-PA-10001534"/>
    <x v="1"/>
    <x v="10"/>
    <s v="Xerox 230"/>
    <n v="32.4"/>
    <n v="5"/>
    <n v="0"/>
    <n v="15.552"/>
  </r>
  <r>
    <n v="9690"/>
    <x v="4863"/>
    <x v="3"/>
    <x v="308"/>
    <d v="2014-06-28T00:00:00"/>
    <s v="Standard Class"/>
    <s v="PG-18895"/>
    <s v="Paul Gonzalez"/>
    <x v="0"/>
    <s v="United States"/>
    <s v="Richmond"/>
    <x v="17"/>
    <n v="23223"/>
    <x v="0"/>
    <s v="TEC-PH-10003691"/>
    <x v="2"/>
    <x v="7"/>
    <s v="BlackBerry Q10"/>
    <n v="503.96"/>
    <n v="4"/>
    <n v="0"/>
    <n v="125.99"/>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834"/>
    <d v="2012-09-02T00:00:00"/>
    <s v="Standard Class"/>
    <s v="SM-20950"/>
    <s v="Suzanne McNair"/>
    <x v="1"/>
    <s v="United States"/>
    <s v="Fairfield"/>
    <x v="29"/>
    <n v="6824"/>
    <x v="3"/>
    <s v="OFF-ST-10001837"/>
    <x v="1"/>
    <x v="4"/>
    <s v="SAFCO Mobile Desk Side File, Wire Frame"/>
    <n v="470.36"/>
    <n v="11"/>
    <n v="0"/>
    <n v="122.2936"/>
  </r>
  <r>
    <n v="9694"/>
    <x v="4867"/>
    <x v="3"/>
    <x v="241"/>
    <d v="2014-09-29T00:00:00"/>
    <s v="Second Class"/>
    <s v="NK-18490"/>
    <s v="Neil Knudson"/>
    <x v="2"/>
    <s v="United States"/>
    <s v="San Francisco"/>
    <x v="1"/>
    <n v="94110"/>
    <x v="1"/>
    <s v="OFF-PA-10000551"/>
    <x v="1"/>
    <x v="10"/>
    <s v="Array Memo Cubes"/>
    <n v="31.08"/>
    <n v="6"/>
    <n v="0"/>
    <n v="15.229200000000001"/>
  </r>
  <r>
    <n v="9695"/>
    <x v="4867"/>
    <x v="3"/>
    <x v="241"/>
    <d v="2014-09-29T00:00:00"/>
    <s v="Second Class"/>
    <s v="NK-18490"/>
    <s v="Neil Knudson"/>
    <x v="2"/>
    <s v="United States"/>
    <s v="San Francisco"/>
    <x v="1"/>
    <n v="94110"/>
    <x v="1"/>
    <s v="OFF-SU-10001574"/>
    <x v="1"/>
    <x v="14"/>
    <s v="Acme Value Line Scissors"/>
    <n v="7.3"/>
    <n v="2"/>
    <n v="0"/>
    <n v="2.19"/>
  </r>
  <r>
    <n v="9696"/>
    <x v="4868"/>
    <x v="0"/>
    <x v="25"/>
    <d v="2013-12-15T00:00:00"/>
    <s v="First Class"/>
    <s v="SC-20695"/>
    <s v="Steve Chapman"/>
    <x v="1"/>
    <s v="United States"/>
    <s v="Springfield"/>
    <x v="24"/>
    <n v="45503"/>
    <x v="3"/>
    <s v="OFF-AP-10002892"/>
    <x v="1"/>
    <x v="9"/>
    <s v="Belkin F5C206VTEL 6 Outlet Surge"/>
    <n v="73.536000000000001"/>
    <n v="4"/>
    <n v="0.2"/>
    <n v="9.1920000000000002"/>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5999999999999"/>
    <n v="4"/>
    <n v="0.2"/>
    <n v="9.48"/>
  </r>
  <r>
    <n v="9699"/>
    <x v="4871"/>
    <x v="3"/>
    <x v="934"/>
    <d v="2014-12-20T00:00:00"/>
    <s v="Standard Class"/>
    <s v="KM-16660"/>
    <s v="Khloe Miller"/>
    <x v="0"/>
    <s v="United States"/>
    <s v="Inglewood"/>
    <x v="1"/>
    <n v="90301"/>
    <x v="1"/>
    <s v="OFF-PA-10004569"/>
    <x v="1"/>
    <x v="10"/>
    <s v="Wirebound Message Books, Two 4 1/4&quot; x 5&quot; Forms per Page"/>
    <n v="22.83"/>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2"/>
  </r>
  <r>
    <n v="9702"/>
    <x v="4872"/>
    <x v="0"/>
    <x v="859"/>
    <d v="2013-11-05T00:00:00"/>
    <s v="Standard Class"/>
    <s v="SP-20920"/>
    <s v="Susan Pistek"/>
    <x v="0"/>
    <s v="United States"/>
    <s v="San Luis Obispo"/>
    <x v="1"/>
    <n v="93405"/>
    <x v="1"/>
    <s v="OFF-FA-10003059"/>
    <x v="1"/>
    <x v="13"/>
    <s v="Assorted Color Push Pins"/>
    <n v="3.62"/>
    <n v="2"/>
    <n v="0"/>
    <n v="1.1946000000000001"/>
  </r>
  <r>
    <n v="9703"/>
    <x v="4873"/>
    <x v="3"/>
    <x v="689"/>
    <d v="2014-08-05T00:00:00"/>
    <s v="Standard Class"/>
    <s v="LB-16795"/>
    <s v="Laurel Beltran"/>
    <x v="2"/>
    <s v="United States"/>
    <s v="Wilmington"/>
    <x v="13"/>
    <n v="19805"/>
    <x v="3"/>
    <s v="OFF-PA-10003256"/>
    <x v="1"/>
    <x v="10"/>
    <s v="Avery Personal Creations Heavyweight Cards"/>
    <n v="11.54"/>
    <n v="1"/>
    <n v="0"/>
    <n v="5.5392000000000001"/>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2"/>
    <n v="3"/>
    <n v="0.2"/>
    <n v="13.868399999999999"/>
  </r>
  <r>
    <n v="9707"/>
    <x v="4875"/>
    <x v="0"/>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
  </r>
  <r>
    <n v="9710"/>
    <x v="4875"/>
    <x v="0"/>
    <x v="147"/>
    <d v="2013-10-28T00:00:00"/>
    <s v="Standard Class"/>
    <s v="CS-11950"/>
    <s v="Carlos Soltero"/>
    <x v="0"/>
    <s v="United States"/>
    <s v="Los Angeles"/>
    <x v="1"/>
    <n v="90045"/>
    <x v="1"/>
    <s v="OFF-ST-10002743"/>
    <x v="1"/>
    <x v="4"/>
    <s v="SAFCO Boltless Steel Shelving"/>
    <n v="340.92"/>
    <n v="3"/>
    <n v="0"/>
    <n v="3.4091999999999998"/>
  </r>
  <r>
    <n v="9711"/>
    <x v="4876"/>
    <x v="2"/>
    <x v="1127"/>
    <d v="2011-11-10T00:00:00"/>
    <s v="Standard Class"/>
    <s v="MD-17350"/>
    <s v="Maribeth Dona"/>
    <x v="0"/>
    <s v="United States"/>
    <s v="Philadelphia"/>
    <x v="9"/>
    <n v="19143"/>
    <x v="3"/>
    <s v="FUR-FU-10001468"/>
    <x v="0"/>
    <x v="5"/>
    <s v="Tenex Antistatic Computer Chair Mats"/>
    <n v="273.56799999999998"/>
    <n v="2"/>
    <n v="0.2"/>
    <n v="-34.195999999999998"/>
  </r>
  <r>
    <n v="9712"/>
    <x v="4876"/>
    <x v="2"/>
    <x v="1127"/>
    <d v="2011-11-10T00:00:00"/>
    <s v="Standard Class"/>
    <s v="MD-17350"/>
    <s v="Maribeth Dona"/>
    <x v="0"/>
    <s v="United States"/>
    <s v="Philadelphia"/>
    <x v="9"/>
    <n v="19143"/>
    <x v="3"/>
    <s v="OFF-BI-10003684"/>
    <x v="1"/>
    <x v="8"/>
    <s v="Wilson Jones Legal Size Ring Binders"/>
    <n v="13.194000000000001"/>
    <n v="2"/>
    <n v="0.7"/>
    <n v="-8.7959999999999994"/>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03"/>
  </r>
  <r>
    <n v="9715"/>
    <x v="4876"/>
    <x v="2"/>
    <x v="1127"/>
    <d v="2011-11-10T00:00:00"/>
    <s v="Standard Class"/>
    <s v="MD-17350"/>
    <s v="Maribeth Dona"/>
    <x v="0"/>
    <s v="United States"/>
    <s v="Philadelphia"/>
    <x v="9"/>
    <n v="19143"/>
    <x v="3"/>
    <s v="TEC-AC-10004864"/>
    <x v="2"/>
    <x v="11"/>
    <s v="Memorex Micro Travel Drive 32 GB"/>
    <n v="58.415999999999997"/>
    <n v="2"/>
    <n v="0.2"/>
    <n v="16.794599999999999"/>
  </r>
  <r>
    <n v="9716"/>
    <x v="4877"/>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6-01T00:00:00"/>
    <s v="Same Day"/>
    <s v="AT-10735"/>
    <s v="Annie Thurman"/>
    <x v="0"/>
    <s v="United States"/>
    <s v="Houston"/>
    <x v="5"/>
    <n v="77041"/>
    <x v="2"/>
    <s v="TEC-AC-10000109"/>
    <x v="2"/>
    <x v="11"/>
    <s v="Sony Micro Vault Click 16 GB USB 2.0 Flash Drive"/>
    <n v="223.96"/>
    <n v="5"/>
    <n v="0.2"/>
    <n v="11.198"/>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1091"/>
    <d v="2011-12-26T00:00:00"/>
    <s v="Standard Class"/>
    <s v="TW-21025"/>
    <s v="Tamara Willingham"/>
    <x v="2"/>
    <s v="United States"/>
    <s v="New York City"/>
    <x v="15"/>
    <n v="10011"/>
    <x v="3"/>
    <s v="OFF-BI-10003984"/>
    <x v="1"/>
    <x v="8"/>
    <s v="Lock-Up Easel 'Spel-Binder'"/>
    <n v="296.71199999999999"/>
    <n v="13"/>
    <n v="0.2"/>
    <n v="100.1403"/>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399999999998"/>
  </r>
  <r>
    <n v="9727"/>
    <x v="4886"/>
    <x v="3"/>
    <x v="574"/>
    <d v="2014-12-05T00:00:00"/>
    <s v="First Class"/>
    <s v="KM-16720"/>
    <s v="Kunst Miller"/>
    <x v="0"/>
    <s v="United States"/>
    <s v="Lowell"/>
    <x v="31"/>
    <n v="1852"/>
    <x v="3"/>
    <s v="OFF-AP-10001293"/>
    <x v="1"/>
    <x v="9"/>
    <s v="Belkin 8 Outlet Surge Protector"/>
    <n v="286.86"/>
    <n v="7"/>
    <n v="0"/>
    <n v="80.320800000000006"/>
  </r>
  <r>
    <n v="9728"/>
    <x v="4886"/>
    <x v="3"/>
    <x v="574"/>
    <d v="2014-12-05T00:00:00"/>
    <s v="First Class"/>
    <s v="KM-16720"/>
    <s v="Kunst Miller"/>
    <x v="0"/>
    <s v="United States"/>
    <s v="Lowell"/>
    <x v="31"/>
    <n v="1852"/>
    <x v="3"/>
    <s v="TEC-PH-10004977"/>
    <x v="2"/>
    <x v="7"/>
    <s v="GE 30524EE4"/>
    <n v="979.95"/>
    <n v="5"/>
    <n v="0"/>
    <n v="284.18549999999999"/>
  </r>
  <r>
    <n v="9729"/>
    <x v="4886"/>
    <x v="3"/>
    <x v="574"/>
    <d v="2014-12-05T00:00:00"/>
    <s v="First Class"/>
    <s v="KM-16720"/>
    <s v="Kunst Miller"/>
    <x v="0"/>
    <s v="United States"/>
    <s v="Lowell"/>
    <x v="31"/>
    <n v="1852"/>
    <x v="3"/>
    <s v="OFF-SU-10001935"/>
    <x v="1"/>
    <x v="14"/>
    <s v="Staples"/>
    <n v="4.3600000000000003"/>
    <n v="2"/>
    <n v="0"/>
    <n v="0.1744"/>
  </r>
  <r>
    <n v="9730"/>
    <x v="4887"/>
    <x v="2"/>
    <x v="411"/>
    <d v="2011-10-04T00:00:00"/>
    <s v="Standard Class"/>
    <s v="EB-14170"/>
    <s v="Evan Bailliet"/>
    <x v="0"/>
    <s v="United States"/>
    <s v="Seattle"/>
    <x v="4"/>
    <n v="98115"/>
    <x v="1"/>
    <s v="OFF-BI-10001308"/>
    <x v="1"/>
    <x v="8"/>
    <s v="GBC Standard Plastic Binding Systems' Combs"/>
    <n v="10.048"/>
    <n v="2"/>
    <n v="0.2"/>
    <n v="3.14"/>
  </r>
  <r>
    <n v="9731"/>
    <x v="4887"/>
    <x v="2"/>
    <x v="411"/>
    <d v="2011-10-04T00:00:00"/>
    <s v="Standard Class"/>
    <s v="EB-14170"/>
    <s v="Evan Bailliet"/>
    <x v="0"/>
    <s v="United States"/>
    <s v="Seattle"/>
    <x v="4"/>
    <n v="98115"/>
    <x v="1"/>
    <s v="OFF-ST-10000046"/>
    <x v="1"/>
    <x v="4"/>
    <s v="Fellowes Super Stor/Drawer Files"/>
    <n v="807.75"/>
    <n v="5"/>
    <n v="0"/>
    <n v="153.4725"/>
  </r>
  <r>
    <n v="9732"/>
    <x v="4888"/>
    <x v="3"/>
    <x v="237"/>
    <d v="2014-11-20T00:00:00"/>
    <s v="Standard Class"/>
    <s v="JE-15715"/>
    <s v="Joe Elijah"/>
    <x v="0"/>
    <s v="United States"/>
    <s v="Los Angeles"/>
    <x v="1"/>
    <n v="90049"/>
    <x v="1"/>
    <s v="OFF-AR-10003504"/>
    <x v="1"/>
    <x v="6"/>
    <s v="Newell 347"/>
    <n v="34.24"/>
    <n v="8"/>
    <n v="0"/>
    <n v="9.9296000000000006"/>
  </r>
  <r>
    <n v="9733"/>
    <x v="4889"/>
    <x v="2"/>
    <x v="1071"/>
    <d v="2011-08-25T00:00:00"/>
    <s v="Standard Class"/>
    <s v="NC-18535"/>
    <s v="Nick Crebassa"/>
    <x v="1"/>
    <s v="United States"/>
    <s v="Hampton"/>
    <x v="17"/>
    <n v="23666"/>
    <x v="0"/>
    <s v="FUR-CH-10001797"/>
    <x v="0"/>
    <x v="1"/>
    <s v="Safco Chair Connectors, 6/Carton"/>
    <n v="500.24"/>
    <n v="13"/>
    <n v="0"/>
    <n v="145.06960000000001"/>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30000000002"/>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8"/>
  </r>
  <r>
    <n v="9740"/>
    <x v="4892"/>
    <x v="3"/>
    <x v="633"/>
    <d v="2014-03-22T00:00:00"/>
    <s v="Standard Class"/>
    <s v="KD-16615"/>
    <s v="Ken Dana"/>
    <x v="1"/>
    <s v="United States"/>
    <s v="Los Angeles"/>
    <x v="1"/>
    <n v="90032"/>
    <x v="1"/>
    <s v="OFF-BI-10001757"/>
    <x v="1"/>
    <x v="8"/>
    <s v="Pressboard Hanging Data Binders for Unburst Sheets"/>
    <n v="19.68"/>
    <n v="5"/>
    <n v="0.2"/>
    <n v="6.8879999999999999"/>
  </r>
  <r>
    <n v="9741"/>
    <x v="4892"/>
    <x v="3"/>
    <x v="633"/>
    <d v="2014-03-22T00:00:00"/>
    <s v="Standard Class"/>
    <s v="KD-16615"/>
    <s v="Ken Dana"/>
    <x v="1"/>
    <s v="United States"/>
    <s v="Los Angeles"/>
    <x v="1"/>
    <n v="90032"/>
    <x v="1"/>
    <s v="OFF-AP-10001154"/>
    <x v="1"/>
    <x v="9"/>
    <s v="Bionaire Personal Warm Mist Humidifier/Vaporizer"/>
    <n v="140.66999999999999"/>
    <n v="3"/>
    <n v="0"/>
    <n v="54.8613"/>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12-03T00:00:00"/>
    <s v="Standard Class"/>
    <s v="EP-13915"/>
    <s v="Emily Phan"/>
    <x v="0"/>
    <s v="United States"/>
    <s v="San Diego"/>
    <x v="1"/>
    <n v="92037"/>
    <x v="1"/>
    <s v="OFF-LA-10001074"/>
    <x v="1"/>
    <x v="2"/>
    <s v="Round Specialty Laser Printer Labels"/>
    <n v="62.65"/>
    <n v="5"/>
    <n v="0"/>
    <n v="29.445499999999999"/>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400000000005"/>
  </r>
  <r>
    <n v="9746"/>
    <x v="4897"/>
    <x v="3"/>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221"/>
    <d v="2014-11-25T00:00:00"/>
    <s v="Same Day"/>
    <s v="BP-11290"/>
    <s v="Beth Paige"/>
    <x v="0"/>
    <s v="United States"/>
    <s v="Los Angeles"/>
    <x v="1"/>
    <n v="90008"/>
    <x v="1"/>
    <s v="FUR-TA-10001676"/>
    <x v="0"/>
    <x v="3"/>
    <s v="Hon 61000 Series Interactive Training Tables"/>
    <n v="71.087999999999994"/>
    <n v="2"/>
    <n v="0.2"/>
    <n v="-1.7771999999999999"/>
  </r>
  <r>
    <n v="9748"/>
    <x v="4898"/>
    <x v="2"/>
    <x v="7"/>
    <d v="2011-11-15T00:00:00"/>
    <s v="Standard Class"/>
    <s v="BH-11710"/>
    <s v="Brosina Hoffman"/>
    <x v="0"/>
    <s v="United States"/>
    <s v="Chicago"/>
    <x v="10"/>
    <n v="60653"/>
    <x v="2"/>
    <s v="FUR-FU-10000175"/>
    <x v="0"/>
    <x v="5"/>
    <s v="DAX Wood Document Frame."/>
    <n v="10.984"/>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
    <n v="1"/>
    <n v="0.2"/>
    <n v="0.9048000000000000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009"/>
  </r>
  <r>
    <n v="9757"/>
    <x v="4902"/>
    <x v="3"/>
    <x v="996"/>
    <d v="2014-03-30T00:00:00"/>
    <s v="Second Class"/>
    <s v="LC-16870"/>
    <s v="Lena Cacioppo"/>
    <x v="0"/>
    <s v="United States"/>
    <s v="Richmond"/>
    <x v="17"/>
    <n v="23223"/>
    <x v="0"/>
    <s v="FUR-TA-10002533"/>
    <x v="0"/>
    <x v="3"/>
    <s v="BPI Conference Tables"/>
    <n v="292.10000000000002"/>
    <n v="2"/>
    <n v="0"/>
    <n v="58.42"/>
  </r>
  <r>
    <n v="9758"/>
    <x v="4902"/>
    <x v="3"/>
    <x v="996"/>
    <d v="2014-03-30T00:00:00"/>
    <s v="Second Class"/>
    <s v="LC-16870"/>
    <s v="Lena Cacioppo"/>
    <x v="0"/>
    <s v="United States"/>
    <s v="Richmond"/>
    <x v="17"/>
    <n v="23223"/>
    <x v="0"/>
    <s v="TEC-PH-10004006"/>
    <x v="2"/>
    <x v="7"/>
    <s v="Panasonic KX - TS880B Telephone"/>
    <n v="206.1"/>
    <n v="5"/>
    <n v="0"/>
    <n v="55.646999999999998"/>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047"/>
    <d v="2011-02-19T00:00:00"/>
    <s v="Standard Class"/>
    <s v="ML-17395"/>
    <s v="Marina Lichtenstein"/>
    <x v="1"/>
    <s v="United States"/>
    <s v="Seattle"/>
    <x v="4"/>
    <n v="98103"/>
    <x v="1"/>
    <s v="TEC-AC-10000736"/>
    <x v="2"/>
    <x v="11"/>
    <s v="Logitech G600 MMO Gaming Mouse"/>
    <n v="239.97"/>
    <n v="3"/>
    <n v="0"/>
    <n v="86.389200000000002"/>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02"/>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x v="4907"/>
    <x v="3"/>
    <x v="1230"/>
    <d v="2014-03-07T00:00:00"/>
    <s v="Standard Class"/>
    <s v="DB-13660"/>
    <s v="Duane Benoit"/>
    <x v="0"/>
    <s v="United States"/>
    <s v="Middletown"/>
    <x v="29"/>
    <n v="6457"/>
    <x v="3"/>
    <s v="OFF-BI-10001757"/>
    <x v="1"/>
    <x v="8"/>
    <s v="Pressboard Hanging Data Binders for Unburst Sheets"/>
    <n v="9.84"/>
    <n v="2"/>
    <n v="0"/>
    <n v="4.7232000000000003"/>
  </r>
  <r>
    <n v="9767"/>
    <x v="4907"/>
    <x v="3"/>
    <x v="1230"/>
    <d v="2014-03-07T00:00:00"/>
    <s v="Standard Class"/>
    <s v="DB-13660"/>
    <s v="Duane Benoit"/>
    <x v="0"/>
    <s v="United States"/>
    <s v="Middletown"/>
    <x v="29"/>
    <n v="6457"/>
    <x v="3"/>
    <s v="OFF-PA-10002137"/>
    <x v="1"/>
    <x v="10"/>
    <s v="Southworth 100% Résumé Paper, 24lb."/>
    <n v="7.78"/>
    <n v="1"/>
    <n v="0"/>
    <n v="3.5009999999999999"/>
  </r>
  <r>
    <n v="9768"/>
    <x v="4908"/>
    <x v="3"/>
    <x v="34"/>
    <d v="2014-12-16T00:00:00"/>
    <s v="Standard Class"/>
    <s v="LW-17215"/>
    <s v="Luke Weiss"/>
    <x v="0"/>
    <s v="United States"/>
    <s v="Grand Rapids"/>
    <x v="12"/>
    <n v="49505"/>
    <x v="2"/>
    <s v="OFF-BI-10000088"/>
    <x v="1"/>
    <x v="8"/>
    <s v="GBC Imprintable Covers"/>
    <n v="54.9"/>
    <n v="5"/>
    <n v="0"/>
    <n v="26.901"/>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390"/>
    <d v="2013-12-01T00:00:00"/>
    <s v="Standard Class"/>
    <s v="SC-20050"/>
    <s v="Sample Company A"/>
    <x v="2"/>
    <s v="United States"/>
    <s v="Hialeah"/>
    <x v="2"/>
    <n v="33012"/>
    <x v="0"/>
    <s v="OFF-PA-10001609"/>
    <x v="1"/>
    <x v="10"/>
    <s v="Tops Wirebound Message Log Books"/>
    <n v="10.528"/>
    <n v="4"/>
    <n v="0.2"/>
    <n v="3.4216000000000002"/>
  </r>
  <r>
    <n v="9772"/>
    <x v="491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894"/>
    <d v="2013-07-04T00:00:00"/>
    <s v="Same Day"/>
    <s v="FM-14215"/>
    <s v="Filia McAdams"/>
    <x v="1"/>
    <s v="United States"/>
    <s v="Philadelphia"/>
    <x v="9"/>
    <n v="19143"/>
    <x v="3"/>
    <s v="OFF-PA-10000167"/>
    <x v="1"/>
    <x v="10"/>
    <s v="Xerox 1925"/>
    <n v="123.92"/>
    <n v="5"/>
    <n v="0.2"/>
    <n v="38.725000000000001"/>
  </r>
  <r>
    <n v="9774"/>
    <x v="4912"/>
    <x v="0"/>
    <x v="190"/>
    <d v="2013-07-04T00:00:00"/>
    <s v="Standard Class"/>
    <s v="PF-19225"/>
    <s v="Phillip Flathmann"/>
    <x v="0"/>
    <s v="United States"/>
    <s v="Atlanta"/>
    <x v="32"/>
    <n v="30318"/>
    <x v="0"/>
    <s v="TEC-PH-10004434"/>
    <x v="2"/>
    <x v="7"/>
    <s v="Cisco IP Phone 7961G VoIP phone - Dark gray"/>
    <n v="135.94999999999999"/>
    <n v="1"/>
    <n v="0"/>
    <n v="39.4255"/>
  </r>
  <r>
    <n v="9775"/>
    <x v="4913"/>
    <x v="2"/>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11"/>
    <d v="2011-07-30T00:00:00"/>
    <s v="Standard Class"/>
    <s v="LF-17185"/>
    <s v="Luke Foster"/>
    <x v="0"/>
    <s v="United States"/>
    <s v="San Antonio"/>
    <x v="5"/>
    <n v="78207"/>
    <x v="2"/>
    <s v="FUR-FU-10004666"/>
    <x v="0"/>
    <x v="5"/>
    <s v="DAX Clear Channel Poster Frame"/>
    <n v="17.495999999999999"/>
    <n v="3"/>
    <n v="0.6"/>
    <n v="-10.0602"/>
  </r>
  <r>
    <n v="9777"/>
    <x v="4913"/>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11"/>
    <d v="2011-07-30T00:00:00"/>
    <s v="Standard Class"/>
    <s v="LF-17185"/>
    <s v="Luke Foster"/>
    <x v="0"/>
    <s v="United States"/>
    <s v="San Antonio"/>
    <x v="5"/>
    <n v="78207"/>
    <x v="2"/>
    <s v="TEC-AC-10002076"/>
    <x v="2"/>
    <x v="11"/>
    <s v="Microsoft Natural Keyboard Elite"/>
    <n v="431.13600000000002"/>
    <n v="9"/>
    <n v="0.2"/>
    <n v="-26.946000000000002"/>
  </r>
  <r>
    <n v="9779"/>
    <x v="4913"/>
    <x v="2"/>
    <x v="711"/>
    <d v="2011-07-30T00:00:00"/>
    <s v="Standard Class"/>
    <s v="LF-17185"/>
    <s v="Luke Foster"/>
    <x v="0"/>
    <s v="United States"/>
    <s v="San Antonio"/>
    <x v="5"/>
    <n v="78207"/>
    <x v="2"/>
    <s v="OFF-BI-10001679"/>
    <x v="1"/>
    <x v="8"/>
    <s v="GBC Instant Index System for Binding Systems"/>
    <n v="8.8800000000000008"/>
    <n v="5"/>
    <n v="0.8"/>
    <n v="-13.32"/>
  </r>
  <r>
    <n v="9780"/>
    <x v="4913"/>
    <x v="2"/>
    <x v="711"/>
    <d v="2011-07-30T00:00:00"/>
    <s v="Standard Class"/>
    <s v="LF-17185"/>
    <s v="Luke Foster"/>
    <x v="0"/>
    <s v="United States"/>
    <s v="San Antonio"/>
    <x v="5"/>
    <n v="78207"/>
    <x v="2"/>
    <s v="OFF-AP-10003281"/>
    <x v="1"/>
    <x v="9"/>
    <s v="Acco 6 Outlet Guardian Standard Surge Suppressor"/>
    <n v="4.8360000000000003"/>
    <n v="2"/>
    <n v="0.8"/>
    <n v="-12.09"/>
  </r>
  <r>
    <n v="9781"/>
    <x v="4914"/>
    <x v="0"/>
    <x v="749"/>
    <d v="2013-09-19T00:00:00"/>
    <s v="Standard Class"/>
    <s v="CL-12565"/>
    <s v="Clay Ludtke"/>
    <x v="0"/>
    <s v="United States"/>
    <s v="Long Beach"/>
    <x v="15"/>
    <n v="11561"/>
    <x v="3"/>
    <s v="TEC-PH-10001944"/>
    <x v="2"/>
    <x v="7"/>
    <s v="Wi-Ex zBoost YX540 Cellular Phone Signal Booster"/>
    <n v="437.85"/>
    <n v="3"/>
    <n v="0"/>
    <n v="131.35499999999999"/>
  </r>
  <r>
    <n v="9782"/>
    <x v="4914"/>
    <x v="0"/>
    <x v="749"/>
    <d v="2013-09-19T00:00:00"/>
    <s v="Standard Class"/>
    <s v="CL-12565"/>
    <s v="Clay Ludtke"/>
    <x v="0"/>
    <s v="United States"/>
    <s v="Long Beach"/>
    <x v="15"/>
    <n v="11561"/>
    <x v="3"/>
    <s v="OFF-BI-10004390"/>
    <x v="1"/>
    <x v="8"/>
    <s v="GBC DocuBind 200 Manual Binding Machine"/>
    <n v="673.56799999999998"/>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599999999999"/>
  </r>
  <r>
    <n v="9785"/>
    <x v="4915"/>
    <x v="1"/>
    <x v="70"/>
    <d v="2012-06-02T00:00:00"/>
    <s v="Second Class"/>
    <s v="EM-13825"/>
    <s v="Elizabeth Moffitt"/>
    <x v="1"/>
    <s v="United States"/>
    <s v="Paterson"/>
    <x v="30"/>
    <n v="7501"/>
    <x v="3"/>
    <s v="FUR-FU-10001847"/>
    <x v="0"/>
    <x v="5"/>
    <s v="Eldon Image Series Black Desk Accessories"/>
    <n v="8.2799999999999994"/>
    <n v="2"/>
    <n v="0"/>
    <n v="2.9807999999999999"/>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996"/>
    <d v="2014-04-02T00:00:00"/>
    <s v="Standard Class"/>
    <s v="CJ-12010"/>
    <s v="Caroline Jumper"/>
    <x v="0"/>
    <s v="United States"/>
    <s v="Houston"/>
    <x v="5"/>
    <n v="77070"/>
    <x v="2"/>
    <s v="FUR-CH-10004063"/>
    <x v="0"/>
    <x v="1"/>
    <s v="Global Deluxe High-Back Manager's Chair"/>
    <n v="600.55799999999999"/>
    <n v="3"/>
    <n v="0.3"/>
    <n v="-8.5793999999999997"/>
  </r>
  <r>
    <n v="9790"/>
    <x v="4918"/>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x v="4918"/>
    <x v="3"/>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371"/>
    <d v="2011-05-23T00:00:00"/>
    <s v="Second Class"/>
    <s v="KH-16360"/>
    <s v="Katherine Hughes"/>
    <x v="0"/>
    <s v="United States"/>
    <s v="Houston"/>
    <x v="5"/>
    <n v="77070"/>
    <x v="2"/>
    <s v="OFF-EN-10003134"/>
    <x v="1"/>
    <x v="12"/>
    <s v="Staples"/>
    <n v="56.064"/>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2"/>
  </r>
  <r>
    <n v="9794"/>
    <x v="4919"/>
    <x v="2"/>
    <x v="371"/>
    <d v="2011-05-23T00:00:00"/>
    <s v="Second Class"/>
    <s v="KH-16360"/>
    <s v="Katherine Hughes"/>
    <x v="0"/>
    <s v="United States"/>
    <s v="Houston"/>
    <x v="5"/>
    <n v="77070"/>
    <x v="2"/>
    <s v="OFF-PA-10001560"/>
    <x v="1"/>
    <x v="10"/>
    <s v="Adams Telephone Message Books, 5 1/4” x 11”"/>
    <n v="4.8319999999999999"/>
    <n v="1"/>
    <n v="0.2"/>
    <n v="1.6308"/>
  </r>
  <r>
    <n v="9795"/>
    <x v="4919"/>
    <x v="2"/>
    <x v="371"/>
    <d v="2011-05-23T00:00:00"/>
    <s v="Second Class"/>
    <s v="KH-16360"/>
    <s v="Katherine Hughes"/>
    <x v="0"/>
    <s v="United States"/>
    <s v="Houston"/>
    <x v="5"/>
    <n v="77070"/>
    <x v="2"/>
    <s v="OFF-BI-10000977"/>
    <x v="1"/>
    <x v="8"/>
    <s v="Ibico Plastic Spiral Binding Combs"/>
    <n v="18.239999999999998"/>
    <n v="3"/>
    <n v="0.8"/>
    <n v="-31.007999999999999"/>
  </r>
  <r>
    <n v="9796"/>
    <x v="4920"/>
    <x v="0"/>
    <x v="206"/>
    <d v="2013-05-29T00:00:00"/>
    <s v="Standard Class"/>
    <s v="SH-19975"/>
    <s v="Sally Hughsby"/>
    <x v="1"/>
    <s v="United States"/>
    <s v="Chicago"/>
    <x v="10"/>
    <n v="60610"/>
    <x v="2"/>
    <s v="OFF-BI-10003429"/>
    <x v="1"/>
    <x v="8"/>
    <s v="Cardinal HOLDit! Binder Insert Strips,Extra Strips"/>
    <n v="3.798"/>
    <n v="3"/>
    <n v="0.8"/>
    <n v="-5.8868999999999998"/>
  </r>
  <r>
    <n v="9797"/>
    <x v="4921"/>
    <x v="1"/>
    <x v="1026"/>
    <d v="2012-01-17T00:00:00"/>
    <s v="Standard Class"/>
    <s v="CS-12490"/>
    <s v="Cindy Schnelling"/>
    <x v="1"/>
    <s v="United States"/>
    <s v="Toledo"/>
    <x v="24"/>
    <n v="43615"/>
    <x v="3"/>
    <s v="OFF-AR-10001374"/>
    <x v="1"/>
    <x v="6"/>
    <s v="BIC Brite Liner Highlighters, Chisel Tip"/>
    <n v="10.368"/>
    <n v="2"/>
    <n v="0.2"/>
    <n v="1.5551999999999999"/>
  </r>
  <r>
    <n v="9798"/>
    <x v="4921"/>
    <x v="1"/>
    <x v="1026"/>
    <d v="2012-01-17T00:00:00"/>
    <s v="Standard Class"/>
    <s v="CS-12490"/>
    <s v="Cindy Schnelling"/>
    <x v="1"/>
    <s v="United States"/>
    <s v="Toledo"/>
    <x v="24"/>
    <n v="43615"/>
    <x v="3"/>
    <s v="TEC-PH-10004977"/>
    <x v="2"/>
    <x v="7"/>
    <s v="GE 30524EE4"/>
    <n v="235.18799999999999"/>
    <n v="2"/>
    <n v="0.4"/>
    <n v="-43.117800000000003"/>
  </r>
  <r>
    <n v="9799"/>
    <x v="4921"/>
    <x v="1"/>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6"/>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d v="2012-07-20T00:00:00"/>
    <s v="Second Class"/>
    <s v="PJ-19015"/>
    <s v="Pauline Johnson"/>
    <x v="0"/>
    <s v="United States"/>
    <s v="New York City"/>
    <x v="15"/>
    <n v="10024"/>
    <x v="3"/>
    <s v="OFF-BI-10004182"/>
    <x v="1"/>
    <x v="8"/>
    <s v="Economy Binders"/>
    <n v="3.3279999999999998"/>
    <n v="2"/>
    <n v="0.2"/>
    <n v="1.2063999999999999"/>
  </r>
  <r>
    <n v="9804"/>
    <x v="4923"/>
    <x v="1"/>
    <x v="1074"/>
    <d v="2012-07-20T00:00:00"/>
    <s v="Second Class"/>
    <s v="PJ-19015"/>
    <s v="Pauline Johnson"/>
    <x v="0"/>
    <s v="United States"/>
    <s v="New York City"/>
    <x v="15"/>
    <n v="10024"/>
    <x v="3"/>
    <s v="TEC-PH-10002468"/>
    <x v="2"/>
    <x v="7"/>
    <s v="Plantronics CS 50-USB - headset - Convertible, Monaural"/>
    <n v="135.99"/>
    <n v="1"/>
    <n v="0"/>
    <n v="36.717300000000002"/>
  </r>
  <r>
    <n v="9805"/>
    <x v="4923"/>
    <x v="1"/>
    <x v="1074"/>
    <d v="2012-07-20T00:00:00"/>
    <s v="Second Class"/>
    <s v="PJ-19015"/>
    <s v="Pauline Johnson"/>
    <x v="0"/>
    <s v="United States"/>
    <s v="New York City"/>
    <x v="15"/>
    <n v="10024"/>
    <x v="3"/>
    <s v="FUR-FU-10002364"/>
    <x v="0"/>
    <x v="5"/>
    <s v="Eldon Expressions Wood Desk Accessories, Oak"/>
    <n v="7.38"/>
    <n v="1"/>
    <n v="0"/>
    <n v="2.1402000000000001"/>
  </r>
  <r>
    <n v="9806"/>
    <x v="4924"/>
    <x v="0"/>
    <x v="147"/>
    <d v="2013-10-27T00:00:00"/>
    <s v="Standard Class"/>
    <s v="AP-10720"/>
    <s v="Anne Pryor"/>
    <x v="2"/>
    <s v="United States"/>
    <s v="Fort Lauderdale"/>
    <x v="2"/>
    <n v="33311"/>
    <x v="0"/>
    <s v="FUR-FU-10002878"/>
    <x v="0"/>
    <x v="5"/>
    <s v="Seth Thomas 14&quot; Day/Date Wall Clock"/>
    <n v="45.567999999999998"/>
    <n v="2"/>
    <n v="0.2"/>
    <n v="9.6831999999999994"/>
  </r>
  <r>
    <n v="9807"/>
    <x v="4924"/>
    <x v="0"/>
    <x v="147"/>
    <d v="2013-10-27T00:00:00"/>
    <s v="Standard Class"/>
    <s v="AP-10720"/>
    <s v="Anne Pryor"/>
    <x v="2"/>
    <s v="United States"/>
    <s v="Fort Lauderdale"/>
    <x v="2"/>
    <n v="33311"/>
    <x v="0"/>
    <s v="OFF-BI-10004817"/>
    <x v="1"/>
    <x v="8"/>
    <s v="GBC Personal VeloBind Strips"/>
    <n v="28.751999999999999"/>
    <n v="8"/>
    <n v="0.7"/>
    <n v="-21.084800000000001"/>
  </r>
  <r>
    <n v="9808"/>
    <x v="4925"/>
    <x v="3"/>
    <x v="944"/>
    <d v="2014-08-02T00:00:00"/>
    <s v="Second Class"/>
    <s v="JW-15955"/>
    <s v="Joni Wasserman"/>
    <x v="0"/>
    <s v="United States"/>
    <s v="Raleigh"/>
    <x v="3"/>
    <n v="27604"/>
    <x v="0"/>
    <s v="FUR-CH-10001146"/>
    <x v="0"/>
    <x v="1"/>
    <s v="Global Value Mid-Back Manager's Chair, Gray"/>
    <n v="194.84800000000001"/>
    <n v="4"/>
    <n v="0.2"/>
    <n v="12.178000000000001"/>
  </r>
  <r>
    <n v="9809"/>
    <x v="4926"/>
    <x v="3"/>
    <x v="246"/>
    <d v="2014-07-27T00:00:00"/>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12-01T00:00:00"/>
    <s v="First Class"/>
    <s v="CB-12025"/>
    <s v="Cassandra Brandow"/>
    <x v="0"/>
    <s v="United States"/>
    <s v="East Orange"/>
    <x v="30"/>
    <n v="7017"/>
    <x v="3"/>
    <s v="OFF-PA-10001246"/>
    <x v="1"/>
    <x v="10"/>
    <s v="Xerox 215"/>
    <n v="25.92"/>
    <n v="4"/>
    <n v="0"/>
    <n v="12.441599999999999"/>
  </r>
  <r>
    <n v="9813"/>
    <x v="4928"/>
    <x v="0"/>
    <x v="581"/>
    <d v="2013-12-01T00:00:00"/>
    <s v="First Class"/>
    <s v="CB-12025"/>
    <s v="Cassandra Brandow"/>
    <x v="0"/>
    <s v="United States"/>
    <s v="East Orange"/>
    <x v="30"/>
    <n v="7017"/>
    <x v="3"/>
    <s v="OFF-AR-10000658"/>
    <x v="1"/>
    <x v="6"/>
    <s v="Newell 324"/>
    <n v="34.65"/>
    <n v="3"/>
    <n v="0"/>
    <n v="9.702"/>
  </r>
  <r>
    <n v="9814"/>
    <x v="4928"/>
    <x v="0"/>
    <x v="581"/>
    <d v="2013-12-01T00:00:00"/>
    <s v="First Class"/>
    <s v="CB-12025"/>
    <s v="Cassandra Brandow"/>
    <x v="0"/>
    <s v="United States"/>
    <s v="East Orange"/>
    <x v="30"/>
    <n v="7017"/>
    <x v="3"/>
    <s v="OFF-PA-10000100"/>
    <x v="1"/>
    <x v="10"/>
    <s v="Xerox 1945"/>
    <n v="204.95"/>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06-12T00:00:00"/>
    <s v="Standard Class"/>
    <s v="AG-10495"/>
    <s v="Andrew Gjertsen"/>
    <x v="1"/>
    <s v="United States"/>
    <s v="Saint Petersburg"/>
    <x v="2"/>
    <n v="33710"/>
    <x v="0"/>
    <s v="OFF-PA-10002581"/>
    <x v="1"/>
    <x v="10"/>
    <s v="Xerox 1951"/>
    <n v="173.488"/>
    <n v="7"/>
    <n v="0.2"/>
    <n v="54.215000000000003"/>
  </r>
  <r>
    <n v="9817"/>
    <x v="4929"/>
    <x v="1"/>
    <x v="1214"/>
    <d v="2012-06-12T00:00:00"/>
    <s v="Standard Class"/>
    <s v="AG-10495"/>
    <s v="Andrew Gjertsen"/>
    <x v="1"/>
    <s v="United States"/>
    <s v="Saint Petersburg"/>
    <x v="2"/>
    <n v="33710"/>
    <x v="0"/>
    <s v="OFF-ST-10000046"/>
    <x v="1"/>
    <x v="4"/>
    <s v="Fellowes Super Stor/Drawer Files"/>
    <n v="516.96"/>
    <n v="4"/>
    <n v="0.2"/>
    <n v="-6.4619999999999997"/>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06-12T00:00:00"/>
    <s v="Standard Class"/>
    <s v="AG-10495"/>
    <s v="Andrew Gjertsen"/>
    <x v="1"/>
    <s v="United States"/>
    <s v="Saint Petersburg"/>
    <x v="2"/>
    <n v="33710"/>
    <x v="0"/>
    <s v="OFF-AR-10003856"/>
    <x v="1"/>
    <x v="6"/>
    <s v="Newell 344"/>
    <n v="4.4480000000000004"/>
    <n v="2"/>
    <n v="0.2"/>
    <n v="0.33360000000000001"/>
  </r>
  <r>
    <n v="9820"/>
    <x v="4929"/>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214"/>
    <d v="2012-06-12T00:00:00"/>
    <s v="Standard Class"/>
    <s v="AG-10495"/>
    <s v="Andrew Gjertsen"/>
    <x v="1"/>
    <s v="United States"/>
    <s v="Saint Petersburg"/>
    <x v="2"/>
    <n v="33710"/>
    <x v="0"/>
    <s v="OFF-PA-10001215"/>
    <x v="1"/>
    <x v="10"/>
    <s v="Xerox 1963"/>
    <n v="42.24"/>
    <n v="10"/>
    <n v="0.2"/>
    <n v="13.2"/>
  </r>
  <r>
    <n v="9822"/>
    <x v="4929"/>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3"/>
  </r>
  <r>
    <n v="9825"/>
    <x v="4930"/>
    <x v="2"/>
    <x v="860"/>
    <d v="2011-08-19T00:00:00"/>
    <s v="Standard Class"/>
    <s v="BD-11605"/>
    <s v="Brian Dahlen"/>
    <x v="0"/>
    <s v="United States"/>
    <s v="San Francisco"/>
    <x v="1"/>
    <n v="94122"/>
    <x v="1"/>
    <s v="OFF-BI-10002309"/>
    <x v="1"/>
    <x v="8"/>
    <s v="Avery Heavy-Duty EZD  Binder With Locking Rings"/>
    <n v="17.856000000000002"/>
    <n v="4"/>
    <n v="0.2"/>
    <n v="6.2496"/>
  </r>
  <r>
    <n v="9826"/>
    <x v="4930"/>
    <x v="2"/>
    <x v="860"/>
    <d v="2011-08-19T00:00:00"/>
    <s v="Standard Class"/>
    <s v="BD-11605"/>
    <s v="Brian Dahlen"/>
    <x v="0"/>
    <s v="United States"/>
    <s v="San Francisco"/>
    <x v="1"/>
    <n v="94122"/>
    <x v="1"/>
    <s v="OFF-BI-10003638"/>
    <x v="1"/>
    <x v="8"/>
    <s v="GBC Durable Plastic Covers"/>
    <n v="46.44"/>
    <n v="3"/>
    <n v="0.2"/>
    <n v="15.093"/>
  </r>
  <r>
    <n v="9827"/>
    <x v="4930"/>
    <x v="2"/>
    <x v="860"/>
    <d v="2011-08-19T00:00:00"/>
    <s v="Standard Class"/>
    <s v="BD-11605"/>
    <s v="Brian Dahlen"/>
    <x v="0"/>
    <s v="United States"/>
    <s v="San Francisco"/>
    <x v="1"/>
    <n v="94122"/>
    <x v="1"/>
    <s v="FUR-CH-10003833"/>
    <x v="0"/>
    <x v="1"/>
    <s v="Novimex Fabric Task Chair"/>
    <n v="195.136"/>
    <n v="4"/>
    <n v="0.2"/>
    <n v="-12.196"/>
  </r>
  <r>
    <n v="9828"/>
    <x v="4931"/>
    <x v="3"/>
    <x v="249"/>
    <d v="2014-06-27T00:00:00"/>
    <s v="Standard Class"/>
    <s v="JS-15685"/>
    <s v="Jim Sink"/>
    <x v="1"/>
    <s v="United States"/>
    <s v="New York City"/>
    <x v="15"/>
    <n v="10035"/>
    <x v="3"/>
    <s v="OFF-ST-10001511"/>
    <x v="1"/>
    <x v="4"/>
    <s v="Space Solutions Commercial Steel Shelving"/>
    <n v="129.30000000000001"/>
    <n v="2"/>
    <n v="0"/>
    <n v="6.4649999999999999"/>
  </r>
  <r>
    <n v="9829"/>
    <x v="4931"/>
    <x v="3"/>
    <x v="249"/>
    <d v="2014-06-27T00:00:00"/>
    <s v="Standard Class"/>
    <s v="JS-15685"/>
    <s v="Jim Sink"/>
    <x v="1"/>
    <s v="United States"/>
    <s v="New York City"/>
    <x v="15"/>
    <n v="10035"/>
    <x v="3"/>
    <s v="OFF-BI-10004728"/>
    <x v="1"/>
    <x v="8"/>
    <s v="Wilson Jones Turn Tabs Binder Tool for Ring Binders"/>
    <n v="11.568"/>
    <n v="3"/>
    <n v="0.2"/>
    <n v="3.7595999999999998"/>
  </r>
  <r>
    <n v="9830"/>
    <x v="4932"/>
    <x v="3"/>
    <x v="11"/>
    <d v="2014-07-24T00:00:00"/>
    <s v="Standard Class"/>
    <s v="NF-18385"/>
    <s v="Natalie Fritzler"/>
    <x v="0"/>
    <s v="United States"/>
    <s v="Charlotte"/>
    <x v="3"/>
    <n v="28205"/>
    <x v="0"/>
    <s v="FUR-CH-10004218"/>
    <x v="0"/>
    <x v="1"/>
    <s v="Global Fabric Manager's Chair, Dark Gray"/>
    <n v="242.352"/>
    <n v="3"/>
    <n v="0.2"/>
    <n v="15.147"/>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757"/>
    <d v="2011-12-18T00:00:00"/>
    <s v="Second Class"/>
    <s v="SC-20305"/>
    <s v="Sean Christensen"/>
    <x v="0"/>
    <s v="United States"/>
    <s v="Beaumont"/>
    <x v="5"/>
    <n v="77705"/>
    <x v="2"/>
    <s v="FUR-FU-10001706"/>
    <x v="0"/>
    <x v="5"/>
    <s v="Longer-Life Soft White Bulbs"/>
    <n v="8.6240000000000006"/>
    <n v="7"/>
    <n v="0.6"/>
    <n v="-2.5872000000000002"/>
  </r>
  <r>
    <n v="9833"/>
    <x v="4934"/>
    <x v="2"/>
    <x v="598"/>
    <d v="2011-05-22T00:00:00"/>
    <s v="Second Class"/>
    <s v="GA-14515"/>
    <s v="George Ashbrook"/>
    <x v="0"/>
    <s v="United States"/>
    <s v="Dallas"/>
    <x v="5"/>
    <n v="75220"/>
    <x v="2"/>
    <s v="OFF-PA-10001526"/>
    <x v="1"/>
    <x v="10"/>
    <s v="Xerox 1949"/>
    <n v="3.984"/>
    <n v="1"/>
    <n v="0.2"/>
    <n v="1.4441999999999999"/>
  </r>
  <r>
    <n v="9834"/>
    <x v="4935"/>
    <x v="3"/>
    <x v="32"/>
    <d v="2014-09-20T00:00:00"/>
    <s v="Standard Class"/>
    <s v="CY-12745"/>
    <s v="Craig Yedwab"/>
    <x v="1"/>
    <s v="United States"/>
    <s v="Springfield"/>
    <x v="24"/>
    <n v="45503"/>
    <x v="3"/>
    <s v="TEC-AC-10002001"/>
    <x v="2"/>
    <x v="11"/>
    <s v="Logitech Wireless Gaming Headset G930"/>
    <n v="895.94399999999996"/>
    <n v="7"/>
    <n v="0.2"/>
    <n v="190.38810000000001"/>
  </r>
  <r>
    <n v="9835"/>
    <x v="4936"/>
    <x v="0"/>
    <x v="1155"/>
    <d v="2013-10-13T00:00:00"/>
    <s v="First Class"/>
    <s v="WB-21850"/>
    <s v="William Brown"/>
    <x v="0"/>
    <s v="United States"/>
    <s v="La Porte"/>
    <x v="5"/>
    <n v="77571"/>
    <x v="2"/>
    <s v="FUR-FU-10004963"/>
    <x v="0"/>
    <x v="5"/>
    <s v="Eldon 400 Class Desk Accessories, Black Carbon"/>
    <n v="14"/>
    <n v="4"/>
    <n v="0.6"/>
    <n v="-6.3"/>
  </r>
  <r>
    <n v="9836"/>
    <x v="4936"/>
    <x v="0"/>
    <x v="1155"/>
    <d v="2013-10-13T00:00:00"/>
    <s v="First Class"/>
    <s v="WB-21850"/>
    <s v="William Brown"/>
    <x v="0"/>
    <s v="United States"/>
    <s v="La Porte"/>
    <x v="5"/>
    <n v="77571"/>
    <x v="2"/>
    <s v="OFF-BI-10001597"/>
    <x v="1"/>
    <x v="8"/>
    <s v="Wilson Jones Ledger-Size, Piano-Hinge Binder, 2&quot;, Blue"/>
    <n v="16.391999999999999"/>
    <n v="2"/>
    <n v="0.8"/>
    <n v="-26.2272"/>
  </r>
  <r>
    <n v="9837"/>
    <x v="4937"/>
    <x v="0"/>
    <x v="477"/>
    <d v="2013-10-02T00:00:00"/>
    <s v="Standard Class"/>
    <s v="DL-12865"/>
    <s v="Dan Lawera"/>
    <x v="0"/>
    <s v="United States"/>
    <s v="Long Beach"/>
    <x v="1"/>
    <n v="90805"/>
    <x v="1"/>
    <s v="OFF-PA-10000141"/>
    <x v="1"/>
    <x v="10"/>
    <s v="Ampad Evidence Wirebond Steno Books, 6&quot; x 9&quot;"/>
    <n v="10.9"/>
    <n v="5"/>
    <n v="0"/>
    <n v="5.1230000000000002"/>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
    <n v="3"/>
    <n v="0.2"/>
    <n v="161.99189999999999"/>
  </r>
  <r>
    <n v="9841"/>
    <x v="4937"/>
    <x v="0"/>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477"/>
    <d v="2013-10-02T00:00:00"/>
    <s v="Standard Class"/>
    <s v="DL-12865"/>
    <s v="Dan Lawera"/>
    <x v="0"/>
    <s v="United States"/>
    <s v="Long Beach"/>
    <x v="1"/>
    <n v="90805"/>
    <x v="1"/>
    <s v="OFF-AR-10002255"/>
    <x v="1"/>
    <x v="6"/>
    <s v="Newell 346"/>
    <n v="5.76"/>
    <n v="2"/>
    <n v="0"/>
    <n v="1.6704000000000001"/>
  </r>
  <r>
    <n v="9843"/>
    <x v="4937"/>
    <x v="0"/>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9-05T00:00:00"/>
    <s v="Second Class"/>
    <s v="MH-17290"/>
    <s v="Marc Harrigan"/>
    <x v="2"/>
    <s v="United States"/>
    <s v="Los Angeles"/>
    <x v="1"/>
    <n v="90008"/>
    <x v="1"/>
    <s v="OFF-AP-10001492"/>
    <x v="1"/>
    <x v="9"/>
    <s v="Acco Six-Outlet Power Strip, 4' Cord Length"/>
    <n v="43.1"/>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791"/>
    <d v="2011-04-18T00:00:00"/>
    <s v="Standard Class"/>
    <s v="EH-13765"/>
    <s v="Edward Hooks"/>
    <x v="1"/>
    <s v="United States"/>
    <s v="Lodi"/>
    <x v="1"/>
    <n v="95240"/>
    <x v="1"/>
    <s v="OFF-AR-10002987"/>
    <x v="1"/>
    <x v="6"/>
    <s v="Prismacolor Color Pencil Set"/>
    <n v="39.68"/>
    <n v="2"/>
    <n v="0"/>
    <n v="16.268799999999999"/>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399999999999"/>
  </r>
  <r>
    <n v="9856"/>
    <x v="4942"/>
    <x v="3"/>
    <x v="249"/>
    <d v="2014-06-24T00:00:00"/>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60000000000001"/>
  </r>
  <r>
    <n v="9862"/>
    <x v="4945"/>
    <x v="3"/>
    <x v="424"/>
    <d v="2014-01-21T00:00:00"/>
    <s v="Standard Class"/>
    <s v="HR-14770"/>
    <s v="Hallie Redmond"/>
    <x v="2"/>
    <s v="United States"/>
    <s v="Richmond"/>
    <x v="14"/>
    <n v="47374"/>
    <x v="2"/>
    <s v="OFF-ST-10002562"/>
    <x v="1"/>
    <x v="4"/>
    <s v="Staples"/>
    <n v="18.760000000000002"/>
    <n v="2"/>
    <n v="0"/>
    <n v="5.2527999999999997"/>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9"/>
  </r>
  <r>
    <n v="9864"/>
    <x v="4945"/>
    <x v="3"/>
    <x v="424"/>
    <d v="2014-01-21T00:00:00"/>
    <s v="Standard Class"/>
    <s v="HR-14770"/>
    <s v="Hallie Redmond"/>
    <x v="2"/>
    <s v="United States"/>
    <s v="Richmond"/>
    <x v="14"/>
    <n v="47374"/>
    <x v="2"/>
    <s v="OFF-PA-10004156"/>
    <x v="1"/>
    <x v="10"/>
    <s v="Xerox 188"/>
    <n v="11.34"/>
    <n v="1"/>
    <n v="0"/>
    <n v="5.5566000000000004"/>
  </r>
  <r>
    <n v="9865"/>
    <x v="4945"/>
    <x v="3"/>
    <x v="424"/>
    <d v="2014-01-21T00:00:00"/>
    <s v="Standard Class"/>
    <s v="HR-14770"/>
    <s v="Hallie Redmond"/>
    <x v="2"/>
    <s v="United States"/>
    <s v="Richmond"/>
    <x v="14"/>
    <n v="47374"/>
    <x v="2"/>
    <s v="TEC-AC-10004469"/>
    <x v="2"/>
    <x v="11"/>
    <s v="Microsoft Sculpt Comfort Mouse"/>
    <n v="159.80000000000001"/>
    <n v="4"/>
    <n v="0"/>
    <n v="70.311999999999998"/>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5999999999999"/>
  </r>
  <r>
    <n v="9869"/>
    <x v="4947"/>
    <x v="2"/>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301"/>
    <d v="2011-11-03T00:00:00"/>
    <s v="First Class"/>
    <s v="EA-14035"/>
    <s v="Erin Ashbrook"/>
    <x v="1"/>
    <s v="United States"/>
    <s v="Mason"/>
    <x v="24"/>
    <n v="45040"/>
    <x v="3"/>
    <s v="OFF-BI-10000494"/>
    <x v="1"/>
    <x v="8"/>
    <s v="Acco Economy Flexible Poly Round Ring Binder"/>
    <n v="3.1320000000000001"/>
    <n v="2"/>
    <n v="0.7"/>
    <n v="-2.61"/>
  </r>
  <r>
    <n v="9871"/>
    <x v="4947"/>
    <x v="2"/>
    <x v="301"/>
    <d v="2011-11-03T00:00:00"/>
    <s v="First Class"/>
    <s v="EA-14035"/>
    <s v="Erin Ashbrook"/>
    <x v="1"/>
    <s v="United States"/>
    <s v="Mason"/>
    <x v="24"/>
    <n v="45040"/>
    <x v="3"/>
    <s v="OFF-BI-10001658"/>
    <x v="1"/>
    <x v="8"/>
    <s v="GBC Standard Therm-A-Bind Covers"/>
    <n v="22.428000000000001"/>
    <n v="3"/>
    <n v="0.7"/>
    <n v="-17.942399999999999"/>
  </r>
  <r>
    <n v="9872"/>
    <x v="4948"/>
    <x v="3"/>
    <x v="833"/>
    <d v="2014-10-07T00:00:00"/>
    <s v="Same Day"/>
    <s v="MH-17455"/>
    <s v="Mark Hamilton"/>
    <x v="0"/>
    <s v="United States"/>
    <s v="Chicago"/>
    <x v="10"/>
    <n v="60623"/>
    <x v="2"/>
    <s v="OFF-ST-10003208"/>
    <x v="1"/>
    <x v="4"/>
    <s v="Adjustable Depth Letter/Legal Cart"/>
    <n v="290.33600000000001"/>
    <n v="2"/>
    <n v="0.2"/>
    <n v="32.662799999999997"/>
  </r>
  <r>
    <n v="9873"/>
    <x v="4948"/>
    <x v="3"/>
    <x v="833"/>
    <d v="2014-10-07T00:00:00"/>
    <s v="Same Day"/>
    <s v="MH-17455"/>
    <s v="Mark Hamilton"/>
    <x v="0"/>
    <s v="United States"/>
    <s v="Chicago"/>
    <x v="10"/>
    <n v="60623"/>
    <x v="2"/>
    <s v="OFF-AR-10004790"/>
    <x v="1"/>
    <x v="6"/>
    <s v="Staples"/>
    <n v="19.152000000000001"/>
    <n v="2"/>
    <n v="0.2"/>
    <n v="1.1970000000000001"/>
  </r>
  <r>
    <n v="9874"/>
    <x v="4949"/>
    <x v="0"/>
    <x v="107"/>
    <d v="2013-12-15T00:00:00"/>
    <s v="Standard Class"/>
    <s v="SL-20155"/>
    <s v="Sara Luxemburg"/>
    <x v="2"/>
    <s v="United States"/>
    <s v="New York City"/>
    <x v="15"/>
    <n v="10024"/>
    <x v="3"/>
    <s v="OFF-PA-10004609"/>
    <x v="1"/>
    <x v="10"/>
    <s v="Xerox 221"/>
    <n v="6.48"/>
    <n v="1"/>
    <n v="0"/>
    <n v="3.1103999999999998"/>
  </r>
  <r>
    <n v="9875"/>
    <x v="4950"/>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1233"/>
    <d v="2013-01-05T00:00:00"/>
    <s v="Standard Class"/>
    <s v="RF-19840"/>
    <s v="Roy Französisch"/>
    <x v="0"/>
    <s v="United States"/>
    <s v="New York City"/>
    <x v="15"/>
    <n v="10035"/>
    <x v="3"/>
    <s v="OFF-SU-10003936"/>
    <x v="1"/>
    <x v="14"/>
    <s v="Acme Serrated Blade Letter Opener"/>
    <n v="6.36"/>
    <n v="2"/>
    <n v="0"/>
    <n v="6.3600000000000004E-2"/>
  </r>
  <r>
    <n v="9877"/>
    <x v="4952"/>
    <x v="3"/>
    <x v="693"/>
    <d v="2014-04-22T00:00:00"/>
    <s v="First Class"/>
    <s v="BE-11455"/>
    <s v="Brad Eason"/>
    <x v="2"/>
    <s v="United States"/>
    <s v="Cleveland"/>
    <x v="24"/>
    <n v="44105"/>
    <x v="3"/>
    <s v="OFF-ST-10000078"/>
    <x v="1"/>
    <x v="4"/>
    <s v="Tennsco 6- and 18-Compartment Lockers"/>
    <n v="848.54399999999998"/>
    <n v="4"/>
    <n v="0.2"/>
    <n v="-21.2136"/>
  </r>
  <r>
    <n v="9878"/>
    <x v="4952"/>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693"/>
    <d v="2014-04-22T00:00:00"/>
    <s v="First Class"/>
    <s v="BE-11455"/>
    <s v="Brad Eason"/>
    <x v="2"/>
    <s v="United States"/>
    <s v="Cleveland"/>
    <x v="24"/>
    <n v="44105"/>
    <x v="3"/>
    <s v="TEC-PH-10004080"/>
    <x v="2"/>
    <x v="7"/>
    <s v="Avaya 5410 Digital phone"/>
    <n v="122.38200000000001"/>
    <n v="3"/>
    <n v="0.4"/>
    <n v="-24.476400000000002"/>
  </r>
  <r>
    <n v="9880"/>
    <x v="4953"/>
    <x v="0"/>
    <x v="1036"/>
    <d v="2013-08-26T00:00:00"/>
    <s v="Standard Class"/>
    <s v="JK-15370"/>
    <s v="Jay Kimmel"/>
    <x v="0"/>
    <s v="United States"/>
    <s v="New York City"/>
    <x v="15"/>
    <n v="10035"/>
    <x v="3"/>
    <s v="FUR-CH-10002961"/>
    <x v="0"/>
    <x v="1"/>
    <s v="Leather Task Chair, Black"/>
    <n v="573.17399999999998"/>
    <n v="7"/>
    <n v="0.1"/>
    <n v="63.686"/>
  </r>
  <r>
    <n v="9881"/>
    <x v="4954"/>
    <x v="1"/>
    <x v="352"/>
    <d v="2012-05-31T00:00:00"/>
    <s v="First Class"/>
    <s v="CC-12100"/>
    <s v="Chad Cunningham"/>
    <x v="2"/>
    <s v="United States"/>
    <s v="Cleveland"/>
    <x v="24"/>
    <n v="44105"/>
    <x v="3"/>
    <s v="OFF-PA-10000474"/>
    <x v="1"/>
    <x v="10"/>
    <s v="Staples"/>
    <n v="85.055999999999997"/>
    <n v="3"/>
    <n v="0.2"/>
    <n v="28.706399999999999"/>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600000000002"/>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4"/>
    <n v="3"/>
    <n v="0"/>
    <n v="0"/>
  </r>
  <r>
    <n v="9888"/>
    <x v="4958"/>
    <x v="3"/>
    <x v="386"/>
    <d v="2014-10-16T00:00:00"/>
    <s v="First Class"/>
    <s v="CA-12265"/>
    <s v="Christina Anderson"/>
    <x v="0"/>
    <s v="United States"/>
    <s v="New York City"/>
    <x v="15"/>
    <n v="10024"/>
    <x v="3"/>
    <s v="OFF-PA-10000477"/>
    <x v="1"/>
    <x v="10"/>
    <s v="Xerox 1952"/>
    <n v="9.9600000000000009"/>
    <n v="2"/>
    <n v="0"/>
    <n v="4.6811999999999996"/>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2"/>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500000000003"/>
  </r>
  <r>
    <n v="9893"/>
    <x v="4961"/>
    <x v="0"/>
    <x v="197"/>
    <d v="2013-07-29T00:00:00"/>
    <s v="Second Class"/>
    <s v="SH-19975"/>
    <s v="Sally Hughsby"/>
    <x v="1"/>
    <s v="United States"/>
    <s v="Milwaukee"/>
    <x v="6"/>
    <n v="53209"/>
    <x v="2"/>
    <s v="TEC-PH-10002262"/>
    <x v="2"/>
    <x v="7"/>
    <s v="LG Electronics Tone+ HBS-730 Bluetooth Headset"/>
    <n v="297.55"/>
    <n v="5"/>
    <n v="0"/>
    <n v="83.313999999999993"/>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799999999999"/>
  </r>
  <r>
    <n v="9898"/>
    <x v="4964"/>
    <x v="0"/>
    <x v="112"/>
    <d v="2013-06-11T00:00:00"/>
    <s v="Standard Class"/>
    <s v="LP-17095"/>
    <s v="Liz Preis"/>
    <x v="0"/>
    <s v="United States"/>
    <s v="Fairfield"/>
    <x v="24"/>
    <n v="45014"/>
    <x v="3"/>
    <s v="FUR-FU-10004306"/>
    <x v="0"/>
    <x v="5"/>
    <s v="Electrix Halogen Magnifier Lamp"/>
    <n v="466.32"/>
    <n v="3"/>
    <n v="0.2"/>
    <n v="34.973999999999997"/>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170"/>
    <d v="2014-08-26T00:00:00"/>
    <s v="Standard Class"/>
    <s v="SC-20845"/>
    <s v="Sung Chung"/>
    <x v="0"/>
    <s v="United States"/>
    <s v="Louisville"/>
    <x v="22"/>
    <n v="80027"/>
    <x v="1"/>
    <s v="FUR-FU-10001037"/>
    <x v="0"/>
    <x v="5"/>
    <s v="DAX Charcoal/Nickel-Tone Document Frame, 5 x 7"/>
    <n v="22.751999999999999"/>
    <n v="3"/>
    <n v="0.2"/>
    <n v="7.11"/>
  </r>
  <r>
    <n v="9903"/>
    <x v="4966"/>
    <x v="3"/>
    <x v="170"/>
    <d v="2014-08-26T00:00:00"/>
    <s v="Standard Class"/>
    <s v="SC-20845"/>
    <s v="Sung Chung"/>
    <x v="0"/>
    <s v="United States"/>
    <s v="Louisville"/>
    <x v="22"/>
    <n v="80027"/>
    <x v="1"/>
    <s v="OFF-PA-10001950"/>
    <x v="1"/>
    <x v="10"/>
    <s v="Southworth 25% Cotton Antique Laid Paper &amp; Envelopes"/>
    <n v="6.6719999999999997"/>
    <n v="1"/>
    <n v="0.2"/>
    <n v="2.085"/>
  </r>
  <r>
    <n v="9904"/>
    <x v="4967"/>
    <x v="2"/>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800000000002"/>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1023"/>
    <d v="2012-09-15T00:00:00"/>
    <s v="First Class"/>
    <s v="KD-16615"/>
    <s v="Ken Dana"/>
    <x v="1"/>
    <s v="United States"/>
    <s v="Anaheim"/>
    <x v="1"/>
    <n v="92804"/>
    <x v="1"/>
    <s v="FUR-CH-10000155"/>
    <x v="0"/>
    <x v="1"/>
    <s v="Global Comet Stacking Armless Chair"/>
    <n v="717.72"/>
    <n v="3"/>
    <n v="0.2"/>
    <n v="71.772000000000006"/>
  </r>
  <r>
    <n v="9909"/>
    <x v="4968"/>
    <x v="1"/>
    <x v="1023"/>
    <d v="2012-09-15T00:00:00"/>
    <s v="First Class"/>
    <s v="KD-16615"/>
    <s v="Ken Dana"/>
    <x v="1"/>
    <s v="United States"/>
    <s v="Anaheim"/>
    <x v="1"/>
    <n v="92804"/>
    <x v="1"/>
    <s v="FUR-FU-10002379"/>
    <x v="0"/>
    <x v="5"/>
    <s v="Eldon Econocleat Chair Mats for Low Pile Carpets"/>
    <n v="207.35"/>
    <n v="5"/>
    <n v="0"/>
    <n v="24.882000000000001"/>
  </r>
  <r>
    <n v="9910"/>
    <x v="4968"/>
    <x v="1"/>
    <x v="1023"/>
    <d v="2012-09-15T00:00:00"/>
    <s v="First Class"/>
    <s v="KD-16615"/>
    <s v="Ken Dana"/>
    <x v="1"/>
    <s v="United States"/>
    <s v="Anaheim"/>
    <x v="1"/>
    <n v="92804"/>
    <x v="1"/>
    <s v="FUR-FU-10004018"/>
    <x v="0"/>
    <x v="5"/>
    <s v="Tensor Computer Mounted Lamp"/>
    <n v="44.67"/>
    <n v="3"/>
    <n v="0"/>
    <n v="12.0609"/>
  </r>
  <r>
    <n v="9911"/>
    <x v="4968"/>
    <x v="1"/>
    <x v="1023"/>
    <d v="2012-09-15T00:00:00"/>
    <s v="First Class"/>
    <s v="KD-16615"/>
    <s v="Ken Dana"/>
    <x v="1"/>
    <s v="United States"/>
    <s v="Anaheim"/>
    <x v="1"/>
    <n v="92804"/>
    <x v="1"/>
    <s v="OFF-PA-10000994"/>
    <x v="1"/>
    <x v="10"/>
    <s v="Xerox 1915"/>
    <n v="209.7"/>
    <n v="2"/>
    <n v="0"/>
    <n v="100.65600000000001"/>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0-12T00:00:00"/>
    <s v="First Class"/>
    <s v="KN-16390"/>
    <s v="Katherine Nockton"/>
    <x v="1"/>
    <s v="United States"/>
    <s v="Santa Barbara"/>
    <x v="1"/>
    <n v="93101"/>
    <x v="1"/>
    <s v="OFF-LA-10000414"/>
    <x v="1"/>
    <x v="2"/>
    <s v="Avery 503"/>
    <n v="31.05"/>
    <n v="3"/>
    <n v="0"/>
    <n v="14.904"/>
  </r>
  <r>
    <n v="9915"/>
    <x v="4971"/>
    <x v="3"/>
    <x v="926"/>
    <d v="2014-02-01T00:00:00"/>
    <s v="Second Class"/>
    <s v="TM-21010"/>
    <s v="Tamara Manning"/>
    <x v="0"/>
    <s v="United States"/>
    <s v="Marion"/>
    <x v="23"/>
    <n v="52302"/>
    <x v="2"/>
    <s v="OFF-PA-10003848"/>
    <x v="1"/>
    <x v="10"/>
    <s v="Xerox 1997"/>
    <n v="12.96"/>
    <n v="2"/>
    <n v="0"/>
    <n v="6.2207999999999997"/>
  </r>
  <r>
    <n v="9916"/>
    <x v="4971"/>
    <x v="3"/>
    <x v="926"/>
    <d v="2014-02-01T00:00:00"/>
    <s v="Second Class"/>
    <s v="TM-21010"/>
    <s v="Tamara Manning"/>
    <x v="0"/>
    <s v="United States"/>
    <s v="Marion"/>
    <x v="23"/>
    <n v="52302"/>
    <x v="2"/>
    <s v="OFF-PA-10000176"/>
    <x v="1"/>
    <x v="10"/>
    <s v="Xerox 1887"/>
    <n v="94.85"/>
    <n v="5"/>
    <n v="0"/>
    <n v="45.527999999999999"/>
  </r>
  <r>
    <n v="9917"/>
    <x v="4971"/>
    <x v="3"/>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543"/>
    <d v="2013-03-20T00:00:00"/>
    <s v="Standard Class"/>
    <s v="MY-18295"/>
    <s v="Muhammed Yedwab"/>
    <x v="1"/>
    <s v="United States"/>
    <s v="Bryan"/>
    <x v="5"/>
    <n v="77803"/>
    <x v="2"/>
    <s v="FUR-CH-10000863"/>
    <x v="0"/>
    <x v="1"/>
    <s v="Novimex Swivel Fabric Task Chair"/>
    <n v="528.42999999999995"/>
    <n v="5"/>
    <n v="0.3"/>
    <n v="-143.43100000000001"/>
  </r>
  <r>
    <n v="9921"/>
    <x v="4973"/>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156"/>
    <d v="2011-11-30T00:00:00"/>
    <s v="Standard Class"/>
    <s v="AT-10435"/>
    <s v="Alyssa Tate"/>
    <x v="2"/>
    <s v="United States"/>
    <s v="Akron"/>
    <x v="24"/>
    <n v="44312"/>
    <x v="3"/>
    <s v="OFF-BI-10003350"/>
    <x v="1"/>
    <x v="8"/>
    <s v="Acco Expandable Hanging Binders"/>
    <n v="5.742"/>
    <n v="3"/>
    <n v="0.7"/>
    <n v="-4.5936000000000003"/>
  </r>
  <r>
    <n v="9923"/>
    <x v="4975"/>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305"/>
    <d v="2012-03-23T00:00:00"/>
    <s v="First Class"/>
    <s v="DH-13075"/>
    <s v="Dave Hallsten"/>
    <x v="1"/>
    <s v="United States"/>
    <s v="New York City"/>
    <x v="15"/>
    <n v="10035"/>
    <x v="3"/>
    <s v="TEC-PH-10002310"/>
    <x v="2"/>
    <x v="7"/>
    <s v="Panasonic KX T7731-B Digital phone"/>
    <n v="199.98"/>
    <n v="2"/>
    <n v="0"/>
    <n v="53.994599999999998"/>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
    <n v="5"/>
    <n v="0.2"/>
    <n v="944.98649999999998"/>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50"/>
    <d v="2012-11-17T00:00:00"/>
    <s v="Standard Class"/>
    <s v="KH-16510"/>
    <s v="Keith Herrera"/>
    <x v="0"/>
    <s v="United States"/>
    <s v="San Bernardino"/>
    <x v="1"/>
    <n v="92404"/>
    <x v="1"/>
    <s v="OFF-PA-10004610"/>
    <x v="1"/>
    <x v="10"/>
    <s v="Xerox 1900"/>
    <n v="29.96"/>
    <n v="7"/>
    <n v="0"/>
    <n v="13.481999999999999"/>
  </r>
  <r>
    <n v="9934"/>
    <x v="4979"/>
    <x v="2"/>
    <x v="384"/>
    <d v="2011-07-14T00:00:00"/>
    <s v="First Class"/>
    <s v="JK-15205"/>
    <s v="Jamie Kunitz"/>
    <x v="0"/>
    <s v="United States"/>
    <s v="Niagara Falls"/>
    <x v="15"/>
    <n v="14304"/>
    <x v="3"/>
    <s v="TEC-PH-10004912"/>
    <x v="2"/>
    <x v="7"/>
    <s v="Cisco SPA112 2 Port Phone Adapter"/>
    <n v="164.85"/>
    <n v="3"/>
    <n v="0"/>
    <n v="47.8065"/>
  </r>
  <r>
    <n v="9935"/>
    <x v="4980"/>
    <x v="0"/>
    <x v="281"/>
    <d v="2013-04-13T00:00:00"/>
    <s v="Standard Class"/>
    <s v="AS-10240"/>
    <s v="Alan Shonely"/>
    <x v="0"/>
    <s v="United States"/>
    <s v="Philadelphia"/>
    <x v="9"/>
    <n v="19120"/>
    <x v="3"/>
    <s v="OFF-AP-10003278"/>
    <x v="1"/>
    <x v="9"/>
    <s v="Belkin 7-Outlet SurgeMaster Home Series"/>
    <n v="33.527999999999999"/>
    <n v="3"/>
    <n v="0.2"/>
    <n v="2.5146000000000002"/>
  </r>
  <r>
    <n v="9936"/>
    <x v="4980"/>
    <x v="0"/>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92"/>
    <d v="2014-06-29T00:00:00"/>
    <s v="Standard Class"/>
    <s v="SC-20575"/>
    <s v="Sonia Cooley"/>
    <x v="0"/>
    <s v="United States"/>
    <s v="Cranston"/>
    <x v="34"/>
    <n v="2920"/>
    <x v="3"/>
    <s v="OFF-BI-10002735"/>
    <x v="1"/>
    <x v="8"/>
    <s v="GBC Prestige Therm-A-Bind Covers"/>
    <n v="102.93"/>
    <n v="3"/>
    <n v="0"/>
    <n v="48.377099999999999"/>
  </r>
  <r>
    <n v="9938"/>
    <x v="4982"/>
    <x v="0"/>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07"/>
  </r>
  <r>
    <n v="9941"/>
    <x v="4983"/>
    <x v="0"/>
    <x v="939"/>
    <d v="2013-12-18T00:00:00"/>
    <s v="Standard Class"/>
    <s v="NS-18640"/>
    <s v="Noel Staavos"/>
    <x v="1"/>
    <s v="United States"/>
    <s v="New York City"/>
    <x v="15"/>
    <n v="10009"/>
    <x v="3"/>
    <s v="OFF-AR-10000462"/>
    <x v="1"/>
    <x v="6"/>
    <s v="Sanford Pocket Accent Highlighters"/>
    <n v="11.2"/>
    <n v="7"/>
    <n v="0"/>
    <n v="4.8159999999999998"/>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01"/>
  </r>
  <r>
    <n v="9944"/>
    <x v="4985"/>
    <x v="2"/>
    <x v="129"/>
    <d v="2012-01-03T00:00:00"/>
    <s v="Standard Class"/>
    <s v="MD-17350"/>
    <s v="Maribeth Dona"/>
    <x v="0"/>
    <s v="United States"/>
    <s v="Anaheim"/>
    <x v="1"/>
    <n v="92804"/>
    <x v="1"/>
    <s v="OFF-SU-10002537"/>
    <x v="1"/>
    <x v="14"/>
    <s v="Acme Box Cutter Scissors"/>
    <n v="51.15"/>
    <n v="5"/>
    <n v="0"/>
    <n v="13.298999999999999"/>
  </r>
  <r>
    <n v="9945"/>
    <x v="4986"/>
    <x v="1"/>
    <x v="1236"/>
    <d v="2012-04-17T00:00:00"/>
    <s v="Second Class"/>
    <s v="RD-19660"/>
    <s v="Robert Dilbeck"/>
    <x v="2"/>
    <s v="United States"/>
    <s v="Seattle"/>
    <x v="4"/>
    <n v="98103"/>
    <x v="1"/>
    <s v="OFF-ST-10000419"/>
    <x v="1"/>
    <x v="4"/>
    <s v="Rogers Jumbo File, Granite"/>
    <n v="40.74"/>
    <n v="3"/>
    <n v="0"/>
    <n v="0.40739999999999998"/>
  </r>
  <r>
    <n v="9946"/>
    <x v="4987"/>
    <x v="2"/>
    <x v="1086"/>
    <d v="2011-03-06T00:00:00"/>
    <s v="Standard Class"/>
    <s v="NH-18610"/>
    <s v="Nicole Hansen"/>
    <x v="1"/>
    <s v="United States"/>
    <s v="Philadelphia"/>
    <x v="9"/>
    <n v="19120"/>
    <x v="3"/>
    <s v="OFF-PA-10000327"/>
    <x v="1"/>
    <x v="10"/>
    <s v="Xerox 1971"/>
    <n v="3.4239999999999999"/>
    <n v="1"/>
    <n v="0.2"/>
    <n v="1.07"/>
  </r>
  <r>
    <n v="9947"/>
    <x v="4987"/>
    <x v="2"/>
    <x v="1086"/>
    <d v="2011-03-06T00:00:00"/>
    <s v="Standard Class"/>
    <s v="NH-18610"/>
    <s v="Nicole Hansen"/>
    <x v="1"/>
    <s v="United States"/>
    <s v="Philadelphia"/>
    <x v="9"/>
    <n v="19120"/>
    <x v="3"/>
    <s v="TEC-AC-10004353"/>
    <x v="2"/>
    <x v="11"/>
    <s v="Hypercom P1300 Pinpad"/>
    <n v="151.19999999999999"/>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6-04T00:00:00"/>
    <s v="Second Class"/>
    <s v="HW-14935"/>
    <s v="Helen Wasserman"/>
    <x v="1"/>
    <s v="United States"/>
    <s v="Indianapolis"/>
    <x v="14"/>
    <n v="46203"/>
    <x v="2"/>
    <s v="TEC-AC-10004568"/>
    <x v="2"/>
    <x v="11"/>
    <s v="Maxell LTO Ultrium - 800 GB"/>
    <n v="83.97"/>
    <n v="3"/>
    <n v="0"/>
    <n v="15.954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4"/>
  </r>
  <r>
    <n v="9954"/>
    <x v="4989"/>
    <x v="1"/>
    <x v="639"/>
    <d v="2012-12-16T00:00:00"/>
    <s v="Second Class"/>
    <s v="DB-12970"/>
    <s v="Darren Budd"/>
    <x v="1"/>
    <s v="United States"/>
    <s v="Los Angeles"/>
    <x v="1"/>
    <n v="90045"/>
    <x v="1"/>
    <s v="OFF-PA-10004983"/>
    <x v="1"/>
    <x v="10"/>
    <s v="Xerox 23"/>
    <n v="6.48"/>
    <n v="1"/>
    <n v="0"/>
    <n v="3.1103999999999998"/>
  </r>
  <r>
    <n v="9955"/>
    <x v="4989"/>
    <x v="1"/>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9"/>
  </r>
  <r>
    <n v="9960"/>
    <x v="4991"/>
    <x v="3"/>
    <x v="833"/>
    <d v="2014-10-12T00:00:00"/>
    <s v="Standard Class"/>
    <s v="AJ-10945"/>
    <s v="Ashley Jarboe"/>
    <x v="0"/>
    <s v="United States"/>
    <s v="Chandler"/>
    <x v="16"/>
    <n v="85224"/>
    <x v="1"/>
    <s v="OFF-AR-10001761"/>
    <x v="1"/>
    <x v="6"/>
    <s v="Avery Hi-Liter Smear-Safe Highlighters"/>
    <n v="9.3439999999999994"/>
    <n v="2"/>
    <n v="0.2"/>
    <n v="1.8688"/>
  </r>
  <r>
    <n v="9961"/>
    <x v="4992"/>
    <x v="3"/>
    <x v="118"/>
    <d v="2014-09-19T00:00:00"/>
    <s v="Second Class"/>
    <s v="CL-12700"/>
    <s v="Craig Leslie"/>
    <x v="2"/>
    <s v="United States"/>
    <s v="Florence"/>
    <x v="0"/>
    <n v="41042"/>
    <x v="0"/>
    <s v="TEC-AC-10002305"/>
    <x v="2"/>
    <x v="11"/>
    <s v="KeyTronic E03601U1 - Keyboard - Beige"/>
    <n v="18"/>
    <n v="1"/>
    <n v="0"/>
    <n v="3.2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d v="2012-07-26T00:00:00"/>
    <s v="Same Day"/>
    <s v="AS-10240"/>
    <s v="Alan Shonely"/>
    <x v="0"/>
    <s v="United States"/>
    <s v="Philadelphia"/>
    <x v="9"/>
    <n v="19140"/>
    <x v="3"/>
    <s v="OFF-PA-10003072"/>
    <x v="1"/>
    <x v="10"/>
    <s v="Eureka Recycled Copy Paper 8 1/2&quot; x 11&quot;, Ream"/>
    <n v="10.368"/>
    <n v="2"/>
    <n v="0.2"/>
    <n v="3.6288"/>
  </r>
  <r>
    <n v="9965"/>
    <x v="4995"/>
    <x v="0"/>
    <x v="5"/>
    <d v="2013-12-11T00:00:00"/>
    <s v="Second Class"/>
    <s v="HE-14800"/>
    <s v="Harold Engle"/>
    <x v="1"/>
    <s v="United States"/>
    <s v="Newark"/>
    <x v="13"/>
    <n v="19711"/>
    <x v="3"/>
    <s v="FUR-FU-10002671"/>
    <x v="0"/>
    <x v="5"/>
    <s v="Electrix 20W Halogen Replacement Bulb for Zoom-In Desk Lamp"/>
    <n v="13.4"/>
    <n v="1"/>
    <n v="0"/>
    <n v="6.4320000000000004"/>
  </r>
  <r>
    <n v="9966"/>
    <x v="4995"/>
    <x v="0"/>
    <x v="5"/>
    <d v="2013-12-11T00:00:00"/>
    <s v="Second Class"/>
    <s v="HE-14800"/>
    <s v="Harold Engle"/>
    <x v="1"/>
    <s v="United States"/>
    <s v="Newark"/>
    <x v="13"/>
    <n v="19711"/>
    <x v="3"/>
    <s v="OFF-PA-10000349"/>
    <x v="1"/>
    <x v="10"/>
    <s v="Staples"/>
    <n v="4.9800000000000004"/>
    <n v="1"/>
    <n v="0"/>
    <n v="2.3405999999999998"/>
  </r>
  <r>
    <n v="9967"/>
    <x v="4995"/>
    <x v="0"/>
    <x v="5"/>
    <d v="2013-12-11T00:00:00"/>
    <s v="Second Class"/>
    <s v="HE-14800"/>
    <s v="Harold Engle"/>
    <x v="1"/>
    <s v="United States"/>
    <s v="Newark"/>
    <x v="13"/>
    <n v="19711"/>
    <x v="3"/>
    <s v="OFF-EN-10004483"/>
    <x v="1"/>
    <x v="12"/>
    <s v="#10 White Business Envelopes,4 1/8 x 9 1/2"/>
    <n v="109.69"/>
    <n v="7"/>
    <n v="0"/>
    <n v="51.554299999999998"/>
  </r>
  <r>
    <n v="9968"/>
    <x v="4996"/>
    <x v="3"/>
    <x v="157"/>
    <d v="2014-12-18T00:00:00"/>
    <s v="Standard Class"/>
    <s v="RB-19435"/>
    <s v="Richard Bierner"/>
    <x v="0"/>
    <s v="United States"/>
    <s v="Plainfield"/>
    <x v="30"/>
    <n v="7060"/>
    <x v="3"/>
    <s v="OFF-BI-10004209"/>
    <x v="1"/>
    <x v="8"/>
    <s v="Fellowes Twister Kit, Gray/Clear, 3/pkg"/>
    <n v="40.200000000000003"/>
    <n v="5"/>
    <n v="0"/>
    <n v="18.09"/>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7-02T00:00:00"/>
    <s v="Standard Class"/>
    <s v="MP-17470"/>
    <s v="Mark Packer"/>
    <x v="2"/>
    <s v="United States"/>
    <s v="Smyrna"/>
    <x v="32"/>
    <n v="30080"/>
    <x v="0"/>
    <s v="OFF-BI-10002867"/>
    <x v="1"/>
    <x v="8"/>
    <s v="GBC Recycled Regency Composition Covers"/>
    <n v="119.56"/>
    <n v="2"/>
    <n v="0"/>
    <n v="54.997599999999998"/>
  </r>
  <r>
    <n v="9972"/>
    <x v="4997"/>
    <x v="1"/>
    <x v="1141"/>
    <d v="2012-07-02T00:00:00"/>
    <s v="Standard Class"/>
    <s v="MP-17470"/>
    <s v="Mark Packer"/>
    <x v="2"/>
    <s v="United States"/>
    <s v="Smyrna"/>
    <x v="32"/>
    <n v="30080"/>
    <x v="0"/>
    <s v="OFF-AR-10000538"/>
    <x v="1"/>
    <x v="6"/>
    <s v="Boston Model 1800 Electric Pencil Sharpener, Gray"/>
    <n v="140.75"/>
    <n v="5"/>
    <n v="0"/>
    <n v="42.225000000000001"/>
  </r>
  <r>
    <n v="9973"/>
    <x v="4998"/>
    <x v="0"/>
    <x v="108"/>
    <d v="2013-09-18T00:00:00"/>
    <s v="Standard Class"/>
    <s v="RC-19960"/>
    <s v="Ryan Crowe"/>
    <x v="0"/>
    <s v="United States"/>
    <s v="Houston"/>
    <x v="5"/>
    <n v="77041"/>
    <x v="2"/>
    <s v="OFF-EN-10000056"/>
    <x v="1"/>
    <x v="12"/>
    <s v="Cameo Buff Policy Envelopes"/>
    <n v="99.567999999999998"/>
    <n v="2"/>
    <n v="0.2"/>
    <n v="33.604199999999999"/>
  </r>
  <r>
    <n v="9974"/>
    <x v="4999"/>
    <x v="0"/>
    <x v="409"/>
    <d v="2013-12-11T00:00:00"/>
    <s v="Standard Class"/>
    <s v="AP-10720"/>
    <s v="Anne Pryor"/>
    <x v="2"/>
    <s v="United States"/>
    <s v="Los Angeles"/>
    <x v="1"/>
    <n v="90032"/>
    <x v="1"/>
    <s v="TEC-PH-10004080"/>
    <x v="2"/>
    <x v="7"/>
    <s v="Avaya 5410 Digital phone"/>
    <n v="271.95999999999998"/>
    <n v="5"/>
    <n v="0.2"/>
    <n v="27.196000000000002"/>
  </r>
  <r>
    <n v="9975"/>
    <x v="4999"/>
    <x v="0"/>
    <x v="409"/>
    <d v="2013-12-11T00:00:00"/>
    <s v="Standard Class"/>
    <s v="AP-10720"/>
    <s v="Anne Pryor"/>
    <x v="2"/>
    <s v="United States"/>
    <s v="Los Angeles"/>
    <x v="1"/>
    <n v="90032"/>
    <x v="1"/>
    <s v="OFF-AR-10004752"/>
    <x v="1"/>
    <x v="6"/>
    <s v="Blackstonian Pencils"/>
    <n v="18.690000000000001"/>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
    <n v="2"/>
    <n v="0.2"/>
    <n v="31.198"/>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2-11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8-07T00:00:00"/>
    <s v="First Class"/>
    <s v="TB-21055"/>
    <s v="Ted Butterfield"/>
    <x v="0"/>
    <s v="United States"/>
    <s v="Fairfield"/>
    <x v="24"/>
    <n v="45014"/>
    <x v="3"/>
    <s v="OFF-LA-10004484"/>
    <x v="1"/>
    <x v="2"/>
    <s v="Avery 476"/>
    <n v="16.52"/>
    <n v="5"/>
    <n v="0.2"/>
    <n v="5.3689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
  </r>
  <r>
    <n v="9985"/>
    <x v="5003"/>
    <x v="1"/>
    <x v="961"/>
    <d v="2012-05-23T00:00:00"/>
    <s v="Standard Class"/>
    <s v="DV-13465"/>
    <s v="Dianna Vittorini"/>
    <x v="0"/>
    <s v="United States"/>
    <s v="Long Beach"/>
    <x v="15"/>
    <n v="11561"/>
    <x v="3"/>
    <s v="OFF-LA-10003766"/>
    <x v="1"/>
    <x v="2"/>
    <s v="Self-Adhesive Removable Labels"/>
    <n v="31.5"/>
    <n v="10"/>
    <n v="0"/>
    <n v="15.12"/>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6999999999998"/>
  </r>
  <r>
    <n v="9990"/>
    <x v="5006"/>
    <x v="2"/>
    <x v="1237"/>
    <d v="2011-01-24T00:00:00"/>
    <s v="Second Class"/>
    <s v="TB-21400"/>
    <s v="Tom Boeckenhauer"/>
    <x v="0"/>
    <s v="United States"/>
    <s v="Miami"/>
    <x v="2"/>
    <n v="33180"/>
    <x v="0"/>
    <s v="FUR-FU-10001889"/>
    <x v="0"/>
    <x v="5"/>
    <s v="Ultra Door Pull Handle"/>
    <n v="25.248000000000001"/>
    <n v="3"/>
    <n v="0.2"/>
    <n v="4.1028000000000002"/>
  </r>
  <r>
    <n v="9991"/>
    <x v="5007"/>
    <x v="3"/>
    <x v="425"/>
    <d v="2014-03-04T00:00:00"/>
    <s v="Standard Class"/>
    <s v="DB-13060"/>
    <s v="Dave Brooks"/>
    <x v="0"/>
    <s v="United States"/>
    <s v="Costa Mesa"/>
    <x v="1"/>
    <n v="92627"/>
    <x v="1"/>
    <s v="FUR-FU-10000747"/>
    <x v="0"/>
    <x v="5"/>
    <s v="Tenex B1-RE Series Chair Mats for Low Pile Carpets"/>
    <n v="91.96"/>
    <n v="2"/>
    <n v="0"/>
    <n v="15.6332"/>
  </r>
  <r>
    <n v="9992"/>
    <x v="5007"/>
    <x v="3"/>
    <x v="425"/>
    <d v="2014-03-04T00:00:00"/>
    <s v="Standard Class"/>
    <s v="DB-13060"/>
    <s v="Dave Brooks"/>
    <x v="0"/>
    <s v="United States"/>
    <s v="Costa Mesa"/>
    <x v="1"/>
    <n v="92627"/>
    <x v="1"/>
    <s v="TEC-PH-10003645"/>
    <x v="2"/>
    <x v="7"/>
    <s v="Aastra 57i VoIP phone"/>
    <n v="258.57600000000002"/>
    <n v="2"/>
    <n v="0.2"/>
    <n v="19.3932"/>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40A672-6575-444D-9CD4-56AAC924951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B9893F-4A94-4203-AF20-A5E530985CF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78B5E5-B137-4615-9B1C-CD503E396C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4B275-D715-4F1E-942D-CF523218036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5BF5A2-89C7-463D-90D3-62EEC8400C0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151AD5-7EDD-4F31-8411-7C29D3DBD62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8256C5-78AD-4B3D-8308-AACC88D272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8FF6F9-CECD-4B5B-9E03-93B8E65A0C4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D97B9C-D449-4F06-BA53-788551DF70D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3:R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4A7A56-519A-4CEA-8906-5BB1DF9E6A8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1763F7-1E5A-434C-B86F-201AF686C9E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88AB3A-4479-4AE7-8398-62EDBE9EC613}"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84B46E-5F27-45B8-B885-8814A95847D1}" sourceName="Year">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s>
  <data>
    <tabular pivotCacheId="209430974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A4B2E0-1700-4FBD-ABA7-A1D9549B1250}" sourceName="Segment">
  <pivotTables>
    <pivotTable tabId="4" name="PivotTable2"/>
    <pivotTable tabId="3" name="PivotTable1"/>
    <pivotTable tabId="8" name="PivotTable1"/>
    <pivotTable tabId="8" name="PivotTable2"/>
    <pivotTable tabId="8" name="PivotTable3"/>
    <pivotTable tabId="8" name="PivotTable4"/>
    <pivotTable tabId="8" name="PivotTable6"/>
    <pivotTable tabId="9" name="PivotTable1"/>
    <pivotTable tabId="6" name="PivotTable4"/>
    <pivotTable tabId="5" name="PivotTable3"/>
    <pivotTable tabId="7" name="PivotTable5"/>
  </pivotTables>
  <data>
    <tabular pivotCacheId="20943097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CC7FE5-98B2-416F-8058-BC4FAE6F72CB}" sourceName="Region">
  <pivotTables>
    <pivotTable tabId="4" name="PivotTable2"/>
    <pivotTable tabId="3" name="PivotTable1"/>
    <pivotTable tabId="8" name="PivotTable1"/>
    <pivotTable tabId="8" name="PivotTable2"/>
    <pivotTable tabId="8" name="PivotTable3"/>
    <pivotTable tabId="8" name="PivotTable4"/>
    <pivotTable tabId="8" name="PivotTable6"/>
    <pivotTable tabId="9" name="PivotTable1"/>
    <pivotTable tabId="6" name="PivotTable4"/>
    <pivotTable tabId="5" name="PivotTable3"/>
    <pivotTable tabId="7" name="PivotTable5"/>
  </pivotTables>
  <data>
    <tabular pivotCacheId="20943097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1A30BA4-D553-4F7B-A3D7-22D4E0CCD237}" cache="Slicer_Year" caption="Year" style="AB" rowHeight="234950"/>
  <slicer name="Segment 1" xr10:uid="{0BDD7A5C-E27F-4ABA-8BD0-E04F955416B2}" cache="Slicer_Segment" caption="Segment" style="AB" rowHeight="234950"/>
  <slicer name="Region 1" xr10:uid="{C03323EF-0397-48BE-BF94-756AE7D7C502}"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2923B2-E9F0-4675-8A1C-36AC9BC1AAAD}" name="Ecommerce_Sales_Analysis_xlsx___Data" displayName="Ecommerce_Sales_Analysis_xlsx___Data" ref="A1:V9996" tableType="queryTable" totalsRowShown="0">
  <autoFilter ref="A1:V9996" xr:uid="{EF2923B2-E9F0-4675-8A1C-36AC9BC1AAAD}"/>
  <tableColumns count="22">
    <tableColumn id="1" xr3:uid="{D3D0000F-E3C3-4D54-AEA7-51A1815EB164}" uniqueName="1" name="Row ID" queryTableFieldId="1"/>
    <tableColumn id="2" xr3:uid="{D6C11D25-7EFE-4167-A12A-13EAFC8DC429}" uniqueName="2" name="Order ID" queryTableFieldId="2" dataDxfId="15"/>
    <tableColumn id="3" xr3:uid="{6CE90EF8-1C52-4468-9CDF-9F8971FDDFE1}" uniqueName="3" name="Year" queryTableFieldId="3"/>
    <tableColumn id="4" xr3:uid="{660382A8-5110-472A-B938-CC597CF1551E}" uniqueName="4" name="Order Date" queryTableFieldId="4" dataDxfId="14"/>
    <tableColumn id="5" xr3:uid="{5DE1F31E-9BBA-4457-928B-83B8CEE695AA}" uniqueName="5" name="Ship Date" queryTableFieldId="5" dataDxfId="13"/>
    <tableColumn id="6" xr3:uid="{C094A977-6C9A-47A5-BD5C-82E6D7D443B4}" uniqueName="6" name="Ship Mode" queryTableFieldId="6" dataDxfId="12"/>
    <tableColumn id="7" xr3:uid="{6842C57D-EAA7-4A19-96D0-0363F37475C4}" uniqueName="7" name="Customer ID" queryTableFieldId="7" dataDxfId="11"/>
    <tableColumn id="8" xr3:uid="{41F7A4AA-C6D3-4B02-8DCF-6C531E0EE144}" uniqueName="8" name="Customer Name" queryTableFieldId="8" dataDxfId="10"/>
    <tableColumn id="9" xr3:uid="{5EAF5FBF-77E7-4A41-B1FC-61CAEAFABAAA}" uniqueName="9" name="Segment" queryTableFieldId="9" dataDxfId="9"/>
    <tableColumn id="10" xr3:uid="{AC774C34-4178-4488-B57D-59AD1AB2DEAE}" uniqueName="10" name="Country" queryTableFieldId="10" dataDxfId="8"/>
    <tableColumn id="11" xr3:uid="{8B56374C-6909-4779-91A1-8ADE1076EB6B}" uniqueName="11" name="City" queryTableFieldId="11" dataDxfId="7"/>
    <tableColumn id="12" xr3:uid="{2535967E-FDC3-45E7-A64D-BE2C03825194}" uniqueName="12" name="State" queryTableFieldId="12" dataDxfId="6"/>
    <tableColumn id="13" xr3:uid="{C9B4756A-9919-4022-94FC-CBCBD868B4EF}" uniqueName="13" name="Postal Code" queryTableFieldId="13"/>
    <tableColumn id="14" xr3:uid="{2DF5B2DF-0A2E-4B6E-BEBD-17733718590A}" uniqueName="14" name="Region" queryTableFieldId="14" dataDxfId="5"/>
    <tableColumn id="15" xr3:uid="{50F48DBC-1EEB-491C-8892-E23F4FC619BD}" uniqueName="15" name="Product ID" queryTableFieldId="15" dataDxfId="4"/>
    <tableColumn id="16" xr3:uid="{F6535AB2-8042-4F59-8780-9358D3D8844C}" uniqueName="16" name="Category" queryTableFieldId="16" dataDxfId="3"/>
    <tableColumn id="17" xr3:uid="{E2C74B37-A496-417B-A3D8-84EB09A63AC0}" uniqueName="17" name="Sub-Category" queryTableFieldId="17" dataDxfId="2"/>
    <tableColumn id="18" xr3:uid="{FA9E3DF1-B454-4A54-BE0A-A82B1004194C}" uniqueName="18" name="Product Name" queryTableFieldId="18" dataDxfId="1"/>
    <tableColumn id="19" xr3:uid="{A622F1FF-094E-43DB-906D-99790E6F569A}" uniqueName="19" name="Sales" queryTableFieldId="19"/>
    <tableColumn id="20" xr3:uid="{E4230026-FB49-42B5-AF39-F9B562B29699}" uniqueName="20" name="Quantity" queryTableFieldId="20"/>
    <tableColumn id="21" xr3:uid="{EB7C8C08-AC2A-411C-9BE8-575DAEA0F143}" uniqueName="21" name="Discount" queryTableFieldId="21"/>
    <tableColumn id="22" xr3:uid="{E9B7A4FA-3F28-4112-B2CB-B1F40309CEAD}"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6.bin"/><Relationship Id="rId5" Type="http://schemas.microsoft.com/office/2007/relationships/slicer" Target="../slicers/slicer1.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CDDD6-8AC1-431D-900C-737EEBC0D626}">
  <dimension ref="A1:V9996"/>
  <sheetViews>
    <sheetView tabSelected="1" topLeftCell="H1" zoomScaleNormal="100" workbookViewId="0">
      <selection activeCell="H9996" sqref="H9996"/>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row r="9996" spans="1:22" x14ac:dyDescent="0.3">
      <c r="A9996">
        <v>9995</v>
      </c>
      <c r="B9996" t="s">
        <v>10955</v>
      </c>
      <c r="C9996">
        <v>2014</v>
      </c>
      <c r="D9996" s="1">
        <v>41769</v>
      </c>
      <c r="E9996" s="1">
        <v>41774</v>
      </c>
      <c r="F9996" t="s">
        <v>23</v>
      </c>
      <c r="G9996" t="s">
        <v>10956</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359E0-4C05-405A-89C7-E4326FBEFB39}">
  <dimension ref="A3:E16"/>
  <sheetViews>
    <sheetView zoomScale="130" zoomScaleNormal="130" workbookViewId="0">
      <selection activeCell="C8" sqref="C8"/>
    </sheetView>
  </sheetViews>
  <sheetFormatPr defaultRowHeight="14.4" x14ac:dyDescent="0.3"/>
  <cols>
    <col min="1" max="1" width="12.5546875" bestFit="1" customWidth="1"/>
    <col min="2" max="2" width="11.6640625" bestFit="1" customWidth="1"/>
    <col min="3" max="3" width="12.109375" bestFit="1" customWidth="1"/>
  </cols>
  <sheetData>
    <row r="3" spans="1:5" x14ac:dyDescent="0.3">
      <c r="A3" s="2" t="s">
        <v>10931</v>
      </c>
      <c r="B3" t="s">
        <v>10945</v>
      </c>
      <c r="C3" t="s">
        <v>10946</v>
      </c>
    </row>
    <row r="4" spans="1:5" x14ac:dyDescent="0.3">
      <c r="A4" s="3" t="s">
        <v>10933</v>
      </c>
      <c r="B4" s="5">
        <v>95365.937600000005</v>
      </c>
      <c r="C4" s="5">
        <v>9199.2699999999986</v>
      </c>
    </row>
    <row r="5" spans="1:5" x14ac:dyDescent="0.3">
      <c r="A5" s="3" t="s">
        <v>10934</v>
      </c>
      <c r="B5" s="5">
        <v>60172.649400000024</v>
      </c>
      <c r="C5" s="5">
        <v>10288.898699999991</v>
      </c>
    </row>
    <row r="6" spans="1:5" x14ac:dyDescent="0.3">
      <c r="A6" s="3" t="s">
        <v>10935</v>
      </c>
      <c r="B6" s="5">
        <v>199252.98399999991</v>
      </c>
      <c r="C6" s="5">
        <v>26806.573700000015</v>
      </c>
    </row>
    <row r="7" spans="1:5" x14ac:dyDescent="0.3">
      <c r="A7" s="3" t="s">
        <v>10936</v>
      </c>
      <c r="B7" s="5">
        <v>141851.5674</v>
      </c>
      <c r="C7" s="5">
        <v>13437.806800000006</v>
      </c>
      <c r="E7" t="s">
        <v>10947</v>
      </c>
    </row>
    <row r="8" spans="1:5" x14ac:dyDescent="0.3">
      <c r="A8" s="3" t="s">
        <v>10937</v>
      </c>
      <c r="B8" s="5">
        <v>156122.28669999994</v>
      </c>
      <c r="C8" s="5">
        <v>22308.512799999997</v>
      </c>
    </row>
    <row r="9" spans="1:5" x14ac:dyDescent="0.3">
      <c r="A9" s="3" t="s">
        <v>10938</v>
      </c>
      <c r="B9" s="5">
        <v>147082.61130000008</v>
      </c>
      <c r="C9" s="5">
        <v>20899.334500000019</v>
      </c>
    </row>
    <row r="10" spans="1:5" x14ac:dyDescent="0.3">
      <c r="A10" s="3" t="s">
        <v>10939</v>
      </c>
      <c r="B10" s="5">
        <v>149580.83800000031</v>
      </c>
      <c r="C10" s="5">
        <v>13535.382999999985</v>
      </c>
    </row>
    <row r="11" spans="1:5" x14ac:dyDescent="0.3">
      <c r="A11" s="3" t="s">
        <v>10940</v>
      </c>
      <c r="B11" s="5">
        <v>159589.45099999988</v>
      </c>
      <c r="C11" s="5">
        <v>21896.715399999994</v>
      </c>
    </row>
    <row r="12" spans="1:5" x14ac:dyDescent="0.3">
      <c r="A12" s="3" t="s">
        <v>10941</v>
      </c>
      <c r="B12" s="5">
        <v>309770.09970000025</v>
      </c>
      <c r="C12" s="5">
        <v>37293.192500000048</v>
      </c>
    </row>
    <row r="13" spans="1:5" x14ac:dyDescent="0.3">
      <c r="A13" s="3" t="s">
        <v>10942</v>
      </c>
      <c r="B13" s="5">
        <v>197115.20170000009</v>
      </c>
      <c r="C13" s="5">
        <v>31469.663800000035</v>
      </c>
    </row>
    <row r="14" spans="1:5" x14ac:dyDescent="0.3">
      <c r="A14" s="3" t="s">
        <v>10943</v>
      </c>
      <c r="B14" s="5">
        <v>349120.07400000008</v>
      </c>
      <c r="C14" s="5">
        <v>35825.536599999934</v>
      </c>
    </row>
    <row r="15" spans="1:5" x14ac:dyDescent="0.3">
      <c r="A15" s="3" t="s">
        <v>10944</v>
      </c>
      <c r="B15" s="5">
        <v>332177.15950000001</v>
      </c>
      <c r="C15" s="5">
        <v>43436.133900000037</v>
      </c>
    </row>
    <row r="16" spans="1:5" x14ac:dyDescent="0.3">
      <c r="A16" s="3" t="s">
        <v>10932</v>
      </c>
      <c r="B16">
        <v>2297200.8603000008</v>
      </c>
      <c r="C16">
        <v>286397.02170000004</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9DC75-4176-4B11-9914-EB48B5EE56F3}">
  <dimension ref="A2:E7"/>
  <sheetViews>
    <sheetView workbookViewId="0">
      <selection activeCell="R9" sqref="R9"/>
    </sheetView>
  </sheetViews>
  <sheetFormatPr defaultRowHeight="14.4" x14ac:dyDescent="0.3"/>
  <cols>
    <col min="1" max="1" width="13.109375" bestFit="1" customWidth="1"/>
    <col min="2" max="2" width="12.109375" bestFit="1" customWidth="1"/>
    <col min="4" max="5" width="13.44140625" customWidth="1"/>
  </cols>
  <sheetData>
    <row r="2" spans="1:5" ht="26.4" customHeight="1" x14ac:dyDescent="0.3"/>
    <row r="3" spans="1:5" x14ac:dyDescent="0.3">
      <c r="A3" s="2" t="s">
        <v>10931</v>
      </c>
      <c r="B3" t="s">
        <v>10946</v>
      </c>
      <c r="D3" t="s">
        <v>15</v>
      </c>
      <c r="E3" t="s">
        <v>21</v>
      </c>
    </row>
    <row r="4" spans="1:5" x14ac:dyDescent="0.3">
      <c r="A4" s="4" t="s">
        <v>71</v>
      </c>
      <c r="B4">
        <v>145454.94809999989</v>
      </c>
      <c r="D4" t="str">
        <f>A4</f>
        <v>Technology</v>
      </c>
      <c r="E4" s="5">
        <f>GETPIVOTDATA("Profit",$A$3,"Category",A4)</f>
        <v>145454.94809999989</v>
      </c>
    </row>
    <row r="5" spans="1:5" x14ac:dyDescent="0.3">
      <c r="A5" s="4" t="s">
        <v>46</v>
      </c>
      <c r="B5">
        <v>122490.80080000011</v>
      </c>
      <c r="D5" t="str">
        <f t="shared" ref="D5:D7" si="0">A5</f>
        <v>Office Supplies</v>
      </c>
      <c r="E5" s="5">
        <f t="shared" ref="E5:E6" si="1">GETPIVOTDATA("Profit",$A$3,"Category",A5)</f>
        <v>122490.80080000011</v>
      </c>
    </row>
    <row r="6" spans="1:5" x14ac:dyDescent="0.3">
      <c r="A6" s="4" t="s">
        <v>32</v>
      </c>
      <c r="B6">
        <v>18451.272799999999</v>
      </c>
      <c r="D6" t="str">
        <f t="shared" si="0"/>
        <v>Furniture</v>
      </c>
      <c r="E6" s="5">
        <f t="shared" si="1"/>
        <v>18451.272799999999</v>
      </c>
    </row>
    <row r="7" spans="1:5" x14ac:dyDescent="0.3">
      <c r="A7" s="4" t="s">
        <v>10932</v>
      </c>
      <c r="B7">
        <v>286397.02170000004</v>
      </c>
      <c r="D7" t="str">
        <f t="shared" si="0"/>
        <v>Grand Total</v>
      </c>
      <c r="E7" s="5">
        <f>GETPIVOTDATA("Profit",$A$3)</f>
        <v>286397.02170000004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32FF-1300-4D1A-B664-8D7E0EACD223}">
  <dimension ref="A2:B7"/>
  <sheetViews>
    <sheetView zoomScaleNormal="100" workbookViewId="0">
      <selection activeCell="M3" sqref="M3"/>
    </sheetView>
  </sheetViews>
  <sheetFormatPr defaultRowHeight="14.4" x14ac:dyDescent="0.3"/>
  <cols>
    <col min="1" max="1" width="13.109375" bestFit="1" customWidth="1"/>
    <col min="2" max="2" width="11.6640625" bestFit="1" customWidth="1"/>
  </cols>
  <sheetData>
    <row r="2" spans="1:2" ht="27.6" customHeight="1" x14ac:dyDescent="0.3"/>
    <row r="3" spans="1:2" x14ac:dyDescent="0.3">
      <c r="A3" s="2" t="s">
        <v>10931</v>
      </c>
      <c r="B3" t="s">
        <v>10945</v>
      </c>
    </row>
    <row r="4" spans="1:2" x14ac:dyDescent="0.3">
      <c r="A4" s="4" t="s">
        <v>32</v>
      </c>
      <c r="B4" s="6">
        <v>0.32300170530281774</v>
      </c>
    </row>
    <row r="5" spans="1:2" x14ac:dyDescent="0.3">
      <c r="A5" s="4" t="s">
        <v>46</v>
      </c>
      <c r="B5" s="6">
        <v>0.31301008302169103</v>
      </c>
    </row>
    <row r="6" spans="1:2" x14ac:dyDescent="0.3">
      <c r="A6" s="4" t="s">
        <v>71</v>
      </c>
      <c r="B6" s="6">
        <v>0.36398821167549117</v>
      </c>
    </row>
    <row r="7" spans="1:2" x14ac:dyDescent="0.3">
      <c r="A7" s="4" t="s">
        <v>10932</v>
      </c>
      <c r="B7" s="6">
        <v>1</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E6EB8-783F-4DA0-8C9F-3E534350104F}">
  <dimension ref="A2:E53"/>
  <sheetViews>
    <sheetView workbookViewId="0">
      <selection activeCell="P10" sqref="P10"/>
    </sheetView>
  </sheetViews>
  <sheetFormatPr defaultRowHeight="14.4" x14ac:dyDescent="0.3"/>
  <cols>
    <col min="1" max="1" width="17.33203125" bestFit="1" customWidth="1"/>
    <col min="2" max="2" width="12" bestFit="1" customWidth="1"/>
    <col min="4" max="5" width="17.6640625" customWidth="1"/>
  </cols>
  <sheetData>
    <row r="2" spans="1:5" ht="22.8" customHeight="1" x14ac:dyDescent="0.3"/>
    <row r="3" spans="1:5" x14ac:dyDescent="0.3">
      <c r="A3" s="2" t="s">
        <v>10931</v>
      </c>
      <c r="B3" t="s">
        <v>10945</v>
      </c>
      <c r="D3" t="s">
        <v>11</v>
      </c>
      <c r="E3" t="s">
        <v>18</v>
      </c>
    </row>
    <row r="4" spans="1:5" x14ac:dyDescent="0.3">
      <c r="A4" s="4" t="s">
        <v>358</v>
      </c>
      <c r="B4">
        <v>19510.639999999992</v>
      </c>
      <c r="D4" t="str">
        <f>A4</f>
        <v>Alabama</v>
      </c>
      <c r="E4" s="5">
        <f>GETPIVOTDATA("Sales",$A$3,"State",A4)</f>
        <v>19510.639999999992</v>
      </c>
    </row>
    <row r="5" spans="1:5" x14ac:dyDescent="0.3">
      <c r="A5" s="4" t="s">
        <v>310</v>
      </c>
      <c r="B5">
        <v>35282.000999999997</v>
      </c>
      <c r="D5" t="str">
        <f t="shared" ref="D5:D52" si="0">A5</f>
        <v>Arizona</v>
      </c>
      <c r="E5" s="5">
        <f t="shared" ref="E5:E52" si="1">GETPIVOTDATA("Sales",$A$3,"State",A5)</f>
        <v>35282.000999999997</v>
      </c>
    </row>
    <row r="6" spans="1:5" x14ac:dyDescent="0.3">
      <c r="A6" s="4" t="s">
        <v>1707</v>
      </c>
      <c r="B6">
        <v>11678.129999999997</v>
      </c>
      <c r="D6" t="str">
        <f t="shared" si="0"/>
        <v>Arkansas</v>
      </c>
      <c r="E6" s="5">
        <f t="shared" si="1"/>
        <v>11678.129999999997</v>
      </c>
    </row>
    <row r="7" spans="1:5" x14ac:dyDescent="0.3">
      <c r="A7" s="4" t="s">
        <v>43</v>
      </c>
      <c r="B7">
        <v>457687.63150000101</v>
      </c>
      <c r="D7" t="str">
        <f t="shared" si="0"/>
        <v>California</v>
      </c>
      <c r="E7" s="5">
        <f t="shared" si="1"/>
        <v>457687.63150000101</v>
      </c>
    </row>
    <row r="8" spans="1:5" x14ac:dyDescent="0.3">
      <c r="A8" s="4" t="s">
        <v>457</v>
      </c>
      <c r="B8">
        <v>32108.117999999995</v>
      </c>
      <c r="D8" t="str">
        <f t="shared" si="0"/>
        <v>Colorado</v>
      </c>
      <c r="E8" s="5">
        <f t="shared" si="1"/>
        <v>32108.117999999995</v>
      </c>
    </row>
    <row r="9" spans="1:5" x14ac:dyDescent="0.3">
      <c r="A9" s="4" t="s">
        <v>747</v>
      </c>
      <c r="B9">
        <v>13384.356999999996</v>
      </c>
      <c r="D9" t="str">
        <f t="shared" si="0"/>
        <v>Connecticut</v>
      </c>
      <c r="E9" s="5">
        <f t="shared" si="1"/>
        <v>13384.356999999996</v>
      </c>
    </row>
    <row r="10" spans="1:5" x14ac:dyDescent="0.3">
      <c r="A10" s="4" t="s">
        <v>245</v>
      </c>
      <c r="B10">
        <v>27451.068999999992</v>
      </c>
      <c r="D10" t="str">
        <f t="shared" si="0"/>
        <v>Delaware</v>
      </c>
      <c r="E10" s="5">
        <f t="shared" si="1"/>
        <v>27451.068999999992</v>
      </c>
    </row>
    <row r="11" spans="1:5" x14ac:dyDescent="0.3">
      <c r="A11" s="4" t="s">
        <v>3034</v>
      </c>
      <c r="B11">
        <v>2865.0199999999995</v>
      </c>
      <c r="D11" t="str">
        <f t="shared" si="0"/>
        <v>District of Columbia</v>
      </c>
      <c r="E11" s="5">
        <f t="shared" si="1"/>
        <v>2865.0199999999995</v>
      </c>
    </row>
    <row r="12" spans="1:5" x14ac:dyDescent="0.3">
      <c r="A12" s="4" t="s">
        <v>54</v>
      </c>
      <c r="B12">
        <v>89473.707999999999</v>
      </c>
      <c r="D12" t="str">
        <f t="shared" si="0"/>
        <v>Florida</v>
      </c>
      <c r="E12" s="5">
        <f t="shared" si="1"/>
        <v>89473.707999999999</v>
      </c>
    </row>
    <row r="13" spans="1:5" x14ac:dyDescent="0.3">
      <c r="A13" s="4" t="s">
        <v>1272</v>
      </c>
      <c r="B13">
        <v>49095.840000000004</v>
      </c>
      <c r="D13" t="str">
        <f t="shared" si="0"/>
        <v>Georgia</v>
      </c>
      <c r="E13" s="5">
        <f t="shared" si="1"/>
        <v>49095.840000000004</v>
      </c>
    </row>
    <row r="14" spans="1:5" x14ac:dyDescent="0.3">
      <c r="A14" s="4" t="s">
        <v>6259</v>
      </c>
      <c r="B14">
        <v>4382.4860000000017</v>
      </c>
      <c r="D14" t="str">
        <f t="shared" si="0"/>
        <v>Idaho</v>
      </c>
      <c r="E14" s="5">
        <f t="shared" si="1"/>
        <v>4382.4860000000017</v>
      </c>
    </row>
    <row r="15" spans="1:5" x14ac:dyDescent="0.3">
      <c r="A15" s="4" t="s">
        <v>211</v>
      </c>
      <c r="B15">
        <v>80166.100999999864</v>
      </c>
      <c r="D15" t="str">
        <f t="shared" si="0"/>
        <v>Illinois</v>
      </c>
      <c r="E15" s="5">
        <f t="shared" si="1"/>
        <v>80166.100999999864</v>
      </c>
    </row>
    <row r="16" spans="1:5" x14ac:dyDescent="0.3">
      <c r="A16" s="4" t="s">
        <v>254</v>
      </c>
      <c r="B16">
        <v>53555.360000000001</v>
      </c>
      <c r="D16" t="str">
        <f t="shared" si="0"/>
        <v>Indiana</v>
      </c>
      <c r="E16" s="5">
        <f t="shared" si="1"/>
        <v>53555.360000000001</v>
      </c>
    </row>
    <row r="17" spans="1:5" x14ac:dyDescent="0.3">
      <c r="A17" s="4" t="s">
        <v>489</v>
      </c>
      <c r="B17">
        <v>4579.7599999999993</v>
      </c>
      <c r="D17" t="str">
        <f t="shared" si="0"/>
        <v>Iowa</v>
      </c>
      <c r="E17" s="5">
        <f t="shared" si="1"/>
        <v>4579.7599999999993</v>
      </c>
    </row>
    <row r="18" spans="1:5" x14ac:dyDescent="0.3">
      <c r="A18" s="4" t="s">
        <v>4530</v>
      </c>
      <c r="B18">
        <v>2914.31</v>
      </c>
      <c r="D18" t="str">
        <f t="shared" si="0"/>
        <v>Kansas</v>
      </c>
      <c r="E18" s="5">
        <f t="shared" si="1"/>
        <v>2914.31</v>
      </c>
    </row>
    <row r="19" spans="1:5" x14ac:dyDescent="0.3">
      <c r="A19" s="4" t="s">
        <v>29</v>
      </c>
      <c r="B19">
        <v>36591.749999999971</v>
      </c>
      <c r="D19" t="str">
        <f t="shared" si="0"/>
        <v>Kentucky</v>
      </c>
      <c r="E19" s="5">
        <f t="shared" si="1"/>
        <v>36591.749999999971</v>
      </c>
    </row>
    <row r="20" spans="1:5" x14ac:dyDescent="0.3">
      <c r="A20" s="4" t="s">
        <v>736</v>
      </c>
      <c r="B20">
        <v>9217.0299999999988</v>
      </c>
      <c r="D20" t="str">
        <f t="shared" si="0"/>
        <v>Louisiana</v>
      </c>
      <c r="E20" s="5">
        <f t="shared" si="1"/>
        <v>9217.0299999999988</v>
      </c>
    </row>
    <row r="21" spans="1:5" x14ac:dyDescent="0.3">
      <c r="A21" s="4" t="s">
        <v>5234</v>
      </c>
      <c r="B21">
        <v>1270.5300000000002</v>
      </c>
      <c r="D21" t="str">
        <f t="shared" si="0"/>
        <v>Maine</v>
      </c>
      <c r="E21" s="5">
        <f t="shared" si="1"/>
        <v>1270.5300000000002</v>
      </c>
    </row>
    <row r="22" spans="1:5" x14ac:dyDescent="0.3">
      <c r="A22" s="4" t="s">
        <v>2735</v>
      </c>
      <c r="B22">
        <v>23705.523000000001</v>
      </c>
      <c r="D22" t="str">
        <f t="shared" si="0"/>
        <v>Maryland</v>
      </c>
      <c r="E22" s="5">
        <f t="shared" si="1"/>
        <v>23705.523000000001</v>
      </c>
    </row>
    <row r="23" spans="1:5" x14ac:dyDescent="0.3">
      <c r="A23" s="4" t="s">
        <v>1245</v>
      </c>
      <c r="B23">
        <v>28634.433999999994</v>
      </c>
      <c r="D23" t="str">
        <f t="shared" si="0"/>
        <v>Massachusetts</v>
      </c>
      <c r="E23" s="5">
        <f t="shared" si="1"/>
        <v>28634.433999999994</v>
      </c>
    </row>
    <row r="24" spans="1:5" x14ac:dyDescent="0.3">
      <c r="A24" s="4" t="s">
        <v>238</v>
      </c>
      <c r="B24">
        <v>76269.614000000016</v>
      </c>
      <c r="D24" t="str">
        <f t="shared" si="0"/>
        <v>Michigan</v>
      </c>
      <c r="E24" s="5">
        <f t="shared" si="1"/>
        <v>76269.614000000016</v>
      </c>
    </row>
    <row r="25" spans="1:5" x14ac:dyDescent="0.3">
      <c r="A25" s="4" t="s">
        <v>229</v>
      </c>
      <c r="B25">
        <v>29863.149999999994</v>
      </c>
      <c r="D25" t="str">
        <f t="shared" si="0"/>
        <v>Minnesota</v>
      </c>
      <c r="E25" s="5">
        <f t="shared" si="1"/>
        <v>29863.149999999994</v>
      </c>
    </row>
    <row r="26" spans="1:5" x14ac:dyDescent="0.3">
      <c r="A26" s="4" t="s">
        <v>1487</v>
      </c>
      <c r="B26">
        <v>10771.34</v>
      </c>
      <c r="D26" t="str">
        <f t="shared" si="0"/>
        <v>Mississippi</v>
      </c>
      <c r="E26" s="5">
        <f t="shared" si="1"/>
        <v>10771.34</v>
      </c>
    </row>
    <row r="27" spans="1:5" x14ac:dyDescent="0.3">
      <c r="A27" s="4" t="s">
        <v>596</v>
      </c>
      <c r="B27">
        <v>22205.149999999998</v>
      </c>
      <c r="D27" t="str">
        <f t="shared" si="0"/>
        <v>Missouri</v>
      </c>
      <c r="E27" s="5">
        <f t="shared" si="1"/>
        <v>22205.149999999998</v>
      </c>
    </row>
    <row r="28" spans="1:5" x14ac:dyDescent="0.3">
      <c r="A28" s="4" t="s">
        <v>1762</v>
      </c>
      <c r="B28">
        <v>5589.3519999999971</v>
      </c>
      <c r="D28" t="str">
        <f t="shared" si="0"/>
        <v>Montana</v>
      </c>
      <c r="E28" s="5">
        <f t="shared" si="1"/>
        <v>5589.3519999999971</v>
      </c>
    </row>
    <row r="29" spans="1:5" x14ac:dyDescent="0.3">
      <c r="A29" s="4" t="s">
        <v>138</v>
      </c>
      <c r="B29">
        <v>7464.9299999999985</v>
      </c>
      <c r="D29" t="str">
        <f t="shared" si="0"/>
        <v>Nebraska</v>
      </c>
      <c r="E29" s="5">
        <f t="shared" si="1"/>
        <v>7464.9299999999985</v>
      </c>
    </row>
    <row r="30" spans="1:5" x14ac:dyDescent="0.3">
      <c r="A30" s="4" t="s">
        <v>1392</v>
      </c>
      <c r="B30">
        <v>16729.101999999999</v>
      </c>
      <c r="D30" t="str">
        <f t="shared" si="0"/>
        <v>Nevada</v>
      </c>
      <c r="E30" s="5">
        <f t="shared" si="1"/>
        <v>16729.101999999999</v>
      </c>
    </row>
    <row r="31" spans="1:5" x14ac:dyDescent="0.3">
      <c r="A31" s="4" t="s">
        <v>2694</v>
      </c>
      <c r="B31">
        <v>7292.5239999999994</v>
      </c>
      <c r="D31" t="str">
        <f t="shared" si="0"/>
        <v>New Hampshire</v>
      </c>
      <c r="E31" s="5">
        <f t="shared" si="1"/>
        <v>7292.5239999999994</v>
      </c>
    </row>
    <row r="32" spans="1:5" x14ac:dyDescent="0.3">
      <c r="A32" s="4" t="s">
        <v>788</v>
      </c>
      <c r="B32">
        <v>35764.312000000013</v>
      </c>
      <c r="D32" t="str">
        <f t="shared" si="0"/>
        <v>New Jersey</v>
      </c>
      <c r="E32" s="5">
        <f t="shared" si="1"/>
        <v>35764.312000000013</v>
      </c>
    </row>
    <row r="33" spans="1:5" x14ac:dyDescent="0.3">
      <c r="A33" s="4" t="s">
        <v>668</v>
      </c>
      <c r="B33">
        <v>4783.521999999999</v>
      </c>
      <c r="D33" t="str">
        <f t="shared" si="0"/>
        <v>New Mexico</v>
      </c>
      <c r="E33" s="5">
        <f t="shared" si="1"/>
        <v>4783.521999999999</v>
      </c>
    </row>
    <row r="34" spans="1:5" x14ac:dyDescent="0.3">
      <c r="A34" s="4" t="s">
        <v>267</v>
      </c>
      <c r="B34">
        <v>310876.27099999978</v>
      </c>
      <c r="D34" t="str">
        <f t="shared" si="0"/>
        <v>New York</v>
      </c>
      <c r="E34" s="5">
        <f t="shared" si="1"/>
        <v>310876.27099999978</v>
      </c>
    </row>
    <row r="35" spans="1:5" x14ac:dyDescent="0.3">
      <c r="A35" s="4" t="s">
        <v>88</v>
      </c>
      <c r="B35">
        <v>55603.163999999968</v>
      </c>
      <c r="D35" t="str">
        <f t="shared" si="0"/>
        <v>North Carolina</v>
      </c>
      <c r="E35" s="5">
        <f t="shared" si="1"/>
        <v>55603.163999999968</v>
      </c>
    </row>
    <row r="36" spans="1:5" x14ac:dyDescent="0.3">
      <c r="A36" s="4" t="s">
        <v>7448</v>
      </c>
      <c r="B36">
        <v>919.91</v>
      </c>
      <c r="D36" t="str">
        <f t="shared" si="0"/>
        <v>North Dakota</v>
      </c>
      <c r="E36" s="5">
        <f t="shared" si="1"/>
        <v>919.91</v>
      </c>
    </row>
    <row r="37" spans="1:5" x14ac:dyDescent="0.3">
      <c r="A37" s="4" t="s">
        <v>498</v>
      </c>
      <c r="B37">
        <v>78258.135999999926</v>
      </c>
      <c r="D37" t="str">
        <f t="shared" si="0"/>
        <v>Ohio</v>
      </c>
      <c r="E37" s="5">
        <f t="shared" si="1"/>
        <v>78258.135999999926</v>
      </c>
    </row>
    <row r="38" spans="1:5" x14ac:dyDescent="0.3">
      <c r="A38" s="4" t="s">
        <v>649</v>
      </c>
      <c r="B38">
        <v>19683.39</v>
      </c>
      <c r="D38" t="str">
        <f t="shared" si="0"/>
        <v>Oklahoma</v>
      </c>
      <c r="E38" s="5">
        <f t="shared" si="1"/>
        <v>19683.39</v>
      </c>
    </row>
    <row r="39" spans="1:5" x14ac:dyDescent="0.3">
      <c r="A39" s="4" t="s">
        <v>420</v>
      </c>
      <c r="B39">
        <v>17431.149999999991</v>
      </c>
      <c r="D39" t="str">
        <f t="shared" si="0"/>
        <v>Oregon</v>
      </c>
      <c r="E39" s="5">
        <f t="shared" si="1"/>
        <v>17431.149999999991</v>
      </c>
    </row>
    <row r="40" spans="1:5" x14ac:dyDescent="0.3">
      <c r="A40" s="4" t="s">
        <v>147</v>
      </c>
      <c r="B40">
        <v>116511.91400000003</v>
      </c>
      <c r="D40" t="str">
        <f t="shared" si="0"/>
        <v>Pennsylvania</v>
      </c>
      <c r="E40" s="5">
        <f t="shared" si="1"/>
        <v>116511.91400000003</v>
      </c>
    </row>
    <row r="41" spans="1:5" x14ac:dyDescent="0.3">
      <c r="A41" s="4" t="s">
        <v>1399</v>
      </c>
      <c r="B41">
        <v>22627.955999999995</v>
      </c>
      <c r="D41" t="str">
        <f t="shared" si="0"/>
        <v>Rhode Island</v>
      </c>
      <c r="E41" s="5">
        <f t="shared" si="1"/>
        <v>22627.955999999995</v>
      </c>
    </row>
    <row r="42" spans="1:5" x14ac:dyDescent="0.3">
      <c r="A42" s="4" t="s">
        <v>383</v>
      </c>
      <c r="B42">
        <v>8481.7099999999991</v>
      </c>
      <c r="D42" t="str">
        <f t="shared" si="0"/>
        <v>South Carolina</v>
      </c>
      <c r="E42" s="5">
        <f t="shared" si="1"/>
        <v>8481.7099999999991</v>
      </c>
    </row>
    <row r="43" spans="1:5" x14ac:dyDescent="0.3">
      <c r="A43" s="4" t="s">
        <v>5325</v>
      </c>
      <c r="B43">
        <v>1315.5600000000002</v>
      </c>
      <c r="D43" t="str">
        <f t="shared" si="0"/>
        <v>South Dakota</v>
      </c>
      <c r="E43" s="5">
        <f t="shared" si="1"/>
        <v>1315.5600000000002</v>
      </c>
    </row>
    <row r="44" spans="1:5" x14ac:dyDescent="0.3">
      <c r="A44" s="4" t="s">
        <v>335</v>
      </c>
      <c r="B44">
        <v>30661.872999999981</v>
      </c>
      <c r="D44" t="str">
        <f t="shared" si="0"/>
        <v>Tennessee</v>
      </c>
      <c r="E44" s="5">
        <f t="shared" si="1"/>
        <v>30661.872999999981</v>
      </c>
    </row>
    <row r="45" spans="1:5" x14ac:dyDescent="0.3">
      <c r="A45" s="4" t="s">
        <v>104</v>
      </c>
      <c r="B45">
        <v>170188.04580000002</v>
      </c>
      <c r="D45" t="str">
        <f t="shared" si="0"/>
        <v>Texas</v>
      </c>
      <c r="E45" s="5">
        <f t="shared" si="1"/>
        <v>170188.04580000002</v>
      </c>
    </row>
    <row r="46" spans="1:5" x14ac:dyDescent="0.3">
      <c r="A46" s="4" t="s">
        <v>121</v>
      </c>
      <c r="B46">
        <v>11220.055999999999</v>
      </c>
      <c r="D46" t="str">
        <f t="shared" si="0"/>
        <v>Utah</v>
      </c>
      <c r="E46" s="5">
        <f t="shared" si="1"/>
        <v>11220.055999999999</v>
      </c>
    </row>
    <row r="47" spans="1:5" x14ac:dyDescent="0.3">
      <c r="A47" s="4" t="s">
        <v>5203</v>
      </c>
      <c r="B47">
        <v>8929.369999999999</v>
      </c>
      <c r="D47" t="str">
        <f t="shared" si="0"/>
        <v>Vermont</v>
      </c>
      <c r="E47" s="5">
        <f t="shared" si="1"/>
        <v>8929.369999999999</v>
      </c>
    </row>
    <row r="48" spans="1:5" x14ac:dyDescent="0.3">
      <c r="A48" s="4" t="s">
        <v>319</v>
      </c>
      <c r="B48">
        <v>70636.719999999987</v>
      </c>
      <c r="D48" t="str">
        <f t="shared" si="0"/>
        <v>Virginia</v>
      </c>
      <c r="E48" s="5">
        <f t="shared" si="1"/>
        <v>70636.719999999987</v>
      </c>
    </row>
    <row r="49" spans="1:5" x14ac:dyDescent="0.3">
      <c r="A49" s="4" t="s">
        <v>96</v>
      </c>
      <c r="B49">
        <v>138641.26999999993</v>
      </c>
      <c r="D49" t="str">
        <f t="shared" si="0"/>
        <v>Washington</v>
      </c>
      <c r="E49" s="5">
        <f t="shared" si="1"/>
        <v>138641.26999999993</v>
      </c>
    </row>
    <row r="50" spans="1:5" x14ac:dyDescent="0.3">
      <c r="A50" s="4" t="s">
        <v>9725</v>
      </c>
      <c r="B50">
        <v>1209.8240000000001</v>
      </c>
      <c r="D50" t="str">
        <f t="shared" si="0"/>
        <v>West Virginia</v>
      </c>
      <c r="E50" s="5">
        <f t="shared" si="1"/>
        <v>1209.8240000000001</v>
      </c>
    </row>
    <row r="51" spans="1:5" x14ac:dyDescent="0.3">
      <c r="A51" s="4" t="s">
        <v>114</v>
      </c>
      <c r="B51">
        <v>32114.610000000019</v>
      </c>
      <c r="D51" t="str">
        <f t="shared" si="0"/>
        <v>Wisconsin</v>
      </c>
      <c r="E51" s="5">
        <f t="shared" si="1"/>
        <v>32114.610000000019</v>
      </c>
    </row>
    <row r="52" spans="1:5" x14ac:dyDescent="0.3">
      <c r="A52" s="4" t="s">
        <v>8541</v>
      </c>
      <c r="B52">
        <v>1603.136</v>
      </c>
      <c r="D52" t="str">
        <f t="shared" si="0"/>
        <v>Wyoming</v>
      </c>
      <c r="E52" s="5">
        <f t="shared" si="1"/>
        <v>1603.136</v>
      </c>
    </row>
    <row r="53" spans="1:5" x14ac:dyDescent="0.3">
      <c r="A53" s="4" t="s">
        <v>10932</v>
      </c>
      <c r="B5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CCF52-FCE8-4687-B1BD-D6EA0D4A70C6}">
  <dimension ref="A2:B9"/>
  <sheetViews>
    <sheetView workbookViewId="0">
      <selection activeCell="N4" sqref="N4"/>
    </sheetView>
  </sheetViews>
  <sheetFormatPr defaultRowHeight="14.4" x14ac:dyDescent="0.3"/>
  <cols>
    <col min="1" max="1" width="12.5546875" bestFit="1" customWidth="1"/>
    <col min="2" max="2" width="11.6640625" bestFit="1" customWidth="1"/>
  </cols>
  <sheetData>
    <row r="2" spans="1:2" ht="29.4" customHeight="1" x14ac:dyDescent="0.3"/>
    <row r="3" spans="1:2" x14ac:dyDescent="0.3">
      <c r="A3" s="2" t="s">
        <v>10931</v>
      </c>
      <c r="B3" t="s">
        <v>10945</v>
      </c>
    </row>
    <row r="4" spans="1:2" x14ac:dyDescent="0.3">
      <c r="A4" s="4" t="s">
        <v>75</v>
      </c>
      <c r="B4">
        <v>203412.73300000009</v>
      </c>
    </row>
    <row r="5" spans="1:2" x14ac:dyDescent="0.3">
      <c r="A5" s="4" t="s">
        <v>56</v>
      </c>
      <c r="B5">
        <v>206965.53200000009</v>
      </c>
    </row>
    <row r="6" spans="1:2" x14ac:dyDescent="0.3">
      <c r="A6" s="4" t="s">
        <v>59</v>
      </c>
      <c r="B6">
        <v>223843.60800000012</v>
      </c>
    </row>
    <row r="7" spans="1:2" x14ac:dyDescent="0.3">
      <c r="A7" s="4" t="s">
        <v>36</v>
      </c>
      <c r="B7">
        <v>328449.10300000076</v>
      </c>
    </row>
    <row r="8" spans="1:2" x14ac:dyDescent="0.3">
      <c r="A8" s="4" t="s">
        <v>72</v>
      </c>
      <c r="B8">
        <v>330007.05400000012</v>
      </c>
    </row>
    <row r="9" spans="1:2" x14ac:dyDescent="0.3">
      <c r="A9" s="4" t="s">
        <v>10932</v>
      </c>
      <c r="B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B3EE-AEB2-45B5-B7A4-A97F870EAFEE}">
  <dimension ref="A2:R17"/>
  <sheetViews>
    <sheetView zoomScale="85" zoomScaleNormal="85" workbookViewId="0">
      <selection activeCell="M24" sqref="M24"/>
    </sheetView>
  </sheetViews>
  <sheetFormatPr defaultRowHeight="14.4" x14ac:dyDescent="0.3"/>
  <cols>
    <col min="1" max="1" width="13.44140625" bestFit="1" customWidth="1"/>
    <col min="2" max="2" width="15.109375" customWidth="1"/>
    <col min="4" max="4" width="10.21875" customWidth="1"/>
    <col min="5" max="5" width="13.44140625" bestFit="1" customWidth="1"/>
    <col min="6" max="6" width="12.77734375" bestFit="1" customWidth="1"/>
    <col min="9" max="9" width="13.44140625" bestFit="1" customWidth="1"/>
    <col min="10" max="10" width="15.77734375" bestFit="1" customWidth="1"/>
    <col min="11" max="11" width="14.88671875" bestFit="1" customWidth="1"/>
    <col min="13" max="13" width="13.44140625" bestFit="1" customWidth="1"/>
    <col min="14" max="14" width="16.88671875" bestFit="1" customWidth="1"/>
    <col min="15" max="15" width="13.109375" customWidth="1"/>
    <col min="17" max="17" width="13.44140625" bestFit="1" customWidth="1"/>
    <col min="18" max="18" width="20" bestFit="1" customWidth="1"/>
  </cols>
  <sheetData>
    <row r="2" spans="1:18" ht="38.4" customHeight="1" x14ac:dyDescent="0.3"/>
    <row r="3" spans="1:18" x14ac:dyDescent="0.3">
      <c r="A3" s="2" t="s">
        <v>10931</v>
      </c>
      <c r="B3" t="s">
        <v>10945</v>
      </c>
      <c r="E3" s="2" t="s">
        <v>10931</v>
      </c>
      <c r="F3" t="s">
        <v>10946</v>
      </c>
      <c r="I3" s="2" t="s">
        <v>10931</v>
      </c>
      <c r="J3" t="s">
        <v>10948</v>
      </c>
      <c r="M3" s="2" t="s">
        <v>10931</v>
      </c>
      <c r="N3" t="s">
        <v>10949</v>
      </c>
      <c r="Q3" s="2" t="s">
        <v>10931</v>
      </c>
      <c r="R3" t="s">
        <v>10950</v>
      </c>
    </row>
    <row r="4" spans="1:18" x14ac:dyDescent="0.3">
      <c r="A4" s="3" t="s">
        <v>10933</v>
      </c>
      <c r="B4">
        <v>95365.937600000005</v>
      </c>
      <c r="E4" s="3" t="s">
        <v>10933</v>
      </c>
      <c r="F4">
        <v>9199.2699999999986</v>
      </c>
      <c r="I4" s="3" t="s">
        <v>10933</v>
      </c>
      <c r="J4">
        <v>1500</v>
      </c>
      <c r="M4" s="3" t="s">
        <v>10933</v>
      </c>
      <c r="N4">
        <v>387</v>
      </c>
      <c r="Q4" s="3" t="s">
        <v>10933</v>
      </c>
      <c r="R4">
        <v>9.6462848596792883E-2</v>
      </c>
    </row>
    <row r="5" spans="1:18" x14ac:dyDescent="0.3">
      <c r="A5" s="3" t="s">
        <v>10934</v>
      </c>
      <c r="B5">
        <v>60172.649400000024</v>
      </c>
      <c r="E5" s="3" t="s">
        <v>10934</v>
      </c>
      <c r="F5">
        <v>10288.898699999991</v>
      </c>
      <c r="I5" s="3" t="s">
        <v>10934</v>
      </c>
      <c r="J5">
        <v>1068</v>
      </c>
      <c r="M5" s="3" t="s">
        <v>10934</v>
      </c>
      <c r="N5">
        <v>301</v>
      </c>
      <c r="Q5" s="3" t="s">
        <v>10934</v>
      </c>
      <c r="R5">
        <v>0.17098962406664425</v>
      </c>
    </row>
    <row r="6" spans="1:18" x14ac:dyDescent="0.3">
      <c r="A6" s="3" t="s">
        <v>10935</v>
      </c>
      <c r="B6">
        <v>199252.98399999991</v>
      </c>
      <c r="E6" s="3" t="s">
        <v>10935</v>
      </c>
      <c r="F6">
        <v>26806.573700000015</v>
      </c>
      <c r="I6" s="3" t="s">
        <v>10935</v>
      </c>
      <c r="J6">
        <v>2491</v>
      </c>
      <c r="M6" s="3" t="s">
        <v>10935</v>
      </c>
      <c r="N6">
        <v>680</v>
      </c>
      <c r="Q6" s="3" t="s">
        <v>10935</v>
      </c>
      <c r="R6">
        <v>0.13453536886554246</v>
      </c>
    </row>
    <row r="7" spans="1:18" x14ac:dyDescent="0.3">
      <c r="A7" s="3" t="s">
        <v>10936</v>
      </c>
      <c r="B7">
        <v>141851.5674</v>
      </c>
      <c r="E7" s="3" t="s">
        <v>10936</v>
      </c>
      <c r="F7">
        <v>13437.806800000006</v>
      </c>
      <c r="I7" s="3" t="s">
        <v>10936</v>
      </c>
      <c r="J7">
        <v>2441</v>
      </c>
      <c r="M7" s="3" t="s">
        <v>10936</v>
      </c>
      <c r="N7">
        <v>663</v>
      </c>
      <c r="Q7" s="3" t="s">
        <v>10936</v>
      </c>
      <c r="R7">
        <v>9.4731465053942046E-2</v>
      </c>
    </row>
    <row r="8" spans="1:18" x14ac:dyDescent="0.3">
      <c r="A8" s="3" t="s">
        <v>10937</v>
      </c>
      <c r="B8">
        <v>156122.28669999994</v>
      </c>
      <c r="E8" s="3" t="s">
        <v>10937</v>
      </c>
      <c r="F8">
        <v>22308.512799999997</v>
      </c>
      <c r="I8" s="3" t="s">
        <v>10937</v>
      </c>
      <c r="J8">
        <v>2850</v>
      </c>
      <c r="M8" s="3" t="s">
        <v>10937</v>
      </c>
      <c r="N8">
        <v>750</v>
      </c>
      <c r="Q8" s="3" t="s">
        <v>10937</v>
      </c>
      <c r="R8">
        <v>0.14289127626517148</v>
      </c>
    </row>
    <row r="9" spans="1:18" x14ac:dyDescent="0.3">
      <c r="A9" s="3" t="s">
        <v>10938</v>
      </c>
      <c r="B9">
        <v>147082.61130000008</v>
      </c>
      <c r="E9" s="3" t="s">
        <v>10938</v>
      </c>
      <c r="F9">
        <v>20899.334500000019</v>
      </c>
      <c r="I9" s="3" t="s">
        <v>10938</v>
      </c>
      <c r="J9">
        <v>2644</v>
      </c>
      <c r="M9" s="3" t="s">
        <v>10938</v>
      </c>
      <c r="N9">
        <v>709</v>
      </c>
      <c r="Q9" s="3" t="s">
        <v>10938</v>
      </c>
      <c r="R9">
        <v>0.14209249016780279</v>
      </c>
    </row>
    <row r="10" spans="1:18" x14ac:dyDescent="0.3">
      <c r="A10" s="3" t="s">
        <v>10939</v>
      </c>
      <c r="B10">
        <v>149580.83800000031</v>
      </c>
      <c r="E10" s="3" t="s">
        <v>10939</v>
      </c>
      <c r="F10">
        <v>13535.382999999985</v>
      </c>
      <c r="I10" s="3" t="s">
        <v>10939</v>
      </c>
      <c r="J10">
        <v>2705</v>
      </c>
      <c r="M10" s="3" t="s">
        <v>10939</v>
      </c>
      <c r="N10">
        <v>708</v>
      </c>
      <c r="Q10" s="3" t="s">
        <v>10939</v>
      </c>
      <c r="R10">
        <v>9.048874963516354E-2</v>
      </c>
    </row>
    <row r="11" spans="1:18" x14ac:dyDescent="0.3">
      <c r="A11" s="3" t="s">
        <v>10940</v>
      </c>
      <c r="B11">
        <v>159589.45099999988</v>
      </c>
      <c r="E11" s="3" t="s">
        <v>10940</v>
      </c>
      <c r="F11">
        <v>21896.715399999994</v>
      </c>
      <c r="I11" s="3" t="s">
        <v>10940</v>
      </c>
      <c r="J11">
        <v>2796</v>
      </c>
      <c r="M11" s="3" t="s">
        <v>10940</v>
      </c>
      <c r="N11">
        <v>710</v>
      </c>
      <c r="Q11" s="3" t="s">
        <v>10940</v>
      </c>
      <c r="R11">
        <v>0.13720653378273737</v>
      </c>
    </row>
    <row r="12" spans="1:18" x14ac:dyDescent="0.3">
      <c r="A12" s="3" t="s">
        <v>10941</v>
      </c>
      <c r="B12">
        <v>309770.09970000025</v>
      </c>
      <c r="E12" s="3" t="s">
        <v>10941</v>
      </c>
      <c r="F12">
        <v>37293.192500000048</v>
      </c>
      <c r="I12" s="3" t="s">
        <v>10941</v>
      </c>
      <c r="J12">
        <v>5073</v>
      </c>
      <c r="M12" s="3" t="s">
        <v>10941</v>
      </c>
      <c r="N12">
        <v>1386</v>
      </c>
      <c r="Q12" s="3" t="s">
        <v>10941</v>
      </c>
      <c r="R12">
        <v>0.12038990379031736</v>
      </c>
    </row>
    <row r="13" spans="1:18" x14ac:dyDescent="0.3">
      <c r="A13" s="3" t="s">
        <v>10942</v>
      </c>
      <c r="B13">
        <v>197115.20170000009</v>
      </c>
      <c r="E13" s="3" t="s">
        <v>10942</v>
      </c>
      <c r="F13">
        <v>31469.663800000035</v>
      </c>
      <c r="I13" s="3" t="s">
        <v>10942</v>
      </c>
      <c r="J13">
        <v>3095</v>
      </c>
      <c r="M13" s="3" t="s">
        <v>10942</v>
      </c>
      <c r="N13">
        <v>817</v>
      </c>
      <c r="Q13" s="3" t="s">
        <v>10942</v>
      </c>
      <c r="R13">
        <v>0.15965112547684351</v>
      </c>
    </row>
    <row r="14" spans="1:18" x14ac:dyDescent="0.3">
      <c r="A14" s="3" t="s">
        <v>10943</v>
      </c>
      <c r="B14">
        <v>349120.07400000008</v>
      </c>
      <c r="E14" s="3" t="s">
        <v>10943</v>
      </c>
      <c r="F14">
        <v>35825.536599999934</v>
      </c>
      <c r="I14" s="3" t="s">
        <v>10943</v>
      </c>
      <c r="J14">
        <v>5741</v>
      </c>
      <c r="M14" s="3" t="s">
        <v>10943</v>
      </c>
      <c r="N14">
        <v>1462</v>
      </c>
      <c r="Q14" s="3" t="s">
        <v>10943</v>
      </c>
      <c r="R14">
        <v>0.10261666191099605</v>
      </c>
    </row>
    <row r="15" spans="1:18" x14ac:dyDescent="0.3">
      <c r="A15" s="3" t="s">
        <v>10944</v>
      </c>
      <c r="B15">
        <v>332177.15950000001</v>
      </c>
      <c r="E15" s="3" t="s">
        <v>10944</v>
      </c>
      <c r="F15">
        <v>43436.133900000037</v>
      </c>
      <c r="I15" s="3" t="s">
        <v>10944</v>
      </c>
      <c r="J15">
        <v>5469</v>
      </c>
      <c r="M15" s="3" t="s">
        <v>10944</v>
      </c>
      <c r="N15">
        <v>1421</v>
      </c>
      <c r="Q15" s="3" t="s">
        <v>10944</v>
      </c>
      <c r="R15">
        <v>0.13076195234308408</v>
      </c>
    </row>
    <row r="16" spans="1:18" x14ac:dyDescent="0.3">
      <c r="A16" s="3" t="s">
        <v>10932</v>
      </c>
      <c r="B16">
        <v>2297200.8603000008</v>
      </c>
      <c r="E16" s="3" t="s">
        <v>10932</v>
      </c>
      <c r="F16">
        <v>286397.02170000004</v>
      </c>
      <c r="I16" s="3" t="s">
        <v>10932</v>
      </c>
      <c r="J16">
        <v>37873</v>
      </c>
      <c r="M16" s="3" t="s">
        <v>10932</v>
      </c>
      <c r="N16">
        <v>9994</v>
      </c>
      <c r="Q16" s="3" t="s">
        <v>10932</v>
      </c>
      <c r="R16">
        <v>0.12467217240315863</v>
      </c>
    </row>
    <row r="17" spans="2:18" x14ac:dyDescent="0.3">
      <c r="B17" s="7">
        <f>GETPIVOTDATA("Sales",$A$3)</f>
        <v>2297200.8603000008</v>
      </c>
      <c r="F17" s="7">
        <f>GETPIVOTDATA("Profit",$E$3)</f>
        <v>286397.02170000004</v>
      </c>
      <c r="J17" s="8">
        <f>GETPIVOTDATA("Quantity",$I$3)</f>
        <v>37873</v>
      </c>
      <c r="N17" s="8">
        <f>GETPIVOTDATA("Order ID",$M$3)</f>
        <v>9994</v>
      </c>
      <c r="R17" s="9">
        <f>GETPIVOTDATA("Profit Margin",$Q$3)</f>
        <v>0.12467217240315863</v>
      </c>
    </row>
  </sheetData>
  <pageMargins left="0.7" right="0.7" top="0.75" bottom="0.75" header="0.3" footer="0.3"/>
  <pageSetup paperSize="9"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84BAF-C8F3-4B5E-8B68-3CD3E559E6D6}">
  <dimension ref="A2:L14"/>
  <sheetViews>
    <sheetView workbookViewId="0">
      <selection activeCell="G29" sqref="G2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8" width="9.77734375" customWidth="1"/>
    <col min="9" max="9" width="10.44140625" customWidth="1"/>
    <col min="10" max="10" width="11" customWidth="1"/>
    <col min="11" max="11" width="10.21875" customWidth="1"/>
    <col min="12" max="12" width="10.88671875" customWidth="1"/>
  </cols>
  <sheetData>
    <row r="2" spans="1:12" ht="16.2" customHeight="1" x14ac:dyDescent="0.3"/>
    <row r="3" spans="1:12" x14ac:dyDescent="0.3">
      <c r="A3" s="2" t="s">
        <v>10931</v>
      </c>
      <c r="B3" t="s">
        <v>10945</v>
      </c>
      <c r="C3" t="s">
        <v>10946</v>
      </c>
      <c r="D3" t="s">
        <v>10948</v>
      </c>
      <c r="E3" t="s">
        <v>10949</v>
      </c>
      <c r="F3" t="s">
        <v>10950</v>
      </c>
    </row>
    <row r="4" spans="1:12" x14ac:dyDescent="0.3">
      <c r="A4" s="4" t="s">
        <v>10951</v>
      </c>
      <c r="B4">
        <v>484247.4981000009</v>
      </c>
      <c r="C4">
        <v>49543.97410000005</v>
      </c>
      <c r="D4">
        <v>7581</v>
      </c>
      <c r="E4">
        <v>1993</v>
      </c>
      <c r="F4">
        <v>0.10231126499236726</v>
      </c>
    </row>
    <row r="5" spans="1:12" x14ac:dyDescent="0.3">
      <c r="A5" s="4" t="s">
        <v>10952</v>
      </c>
      <c r="B5">
        <v>470532.50899999985</v>
      </c>
      <c r="C5">
        <v>61618.60370000008</v>
      </c>
      <c r="D5">
        <v>7979</v>
      </c>
      <c r="E5">
        <v>2102</v>
      </c>
      <c r="F5">
        <v>0.13095504034557601</v>
      </c>
    </row>
    <row r="6" spans="1:12" x14ac:dyDescent="0.3">
      <c r="A6" s="4" t="s">
        <v>10953</v>
      </c>
      <c r="B6">
        <v>608473.83000000066</v>
      </c>
      <c r="C6">
        <v>81726.930800000177</v>
      </c>
      <c r="D6">
        <v>9810</v>
      </c>
      <c r="E6">
        <v>2580</v>
      </c>
      <c r="F6">
        <v>0.13431461924993568</v>
      </c>
    </row>
    <row r="7" spans="1:12" x14ac:dyDescent="0.3">
      <c r="A7" s="4" t="s">
        <v>10954</v>
      </c>
      <c r="B7">
        <v>733947.0231999997</v>
      </c>
      <c r="C7">
        <v>93507.513099999982</v>
      </c>
      <c r="D7">
        <v>12503</v>
      </c>
      <c r="E7">
        <v>3319</v>
      </c>
      <c r="F7">
        <v>0.1274036274339099</v>
      </c>
    </row>
    <row r="9" spans="1:12" ht="16.8" x14ac:dyDescent="0.4">
      <c r="H9" s="12">
        <f>(GETPIVOTDATA("Sum of Sales",$A$3,"Years",2014)/GETPIVOTDATA("Sum of Sales",$A$3,"Years",2013))-1</f>
        <v>0.20620967905883303</v>
      </c>
      <c r="I9" s="12">
        <f>(GETPIVOTDATA("Sum of Profit",$A$3,"Years",2014)/GETPIVOTDATA("Sum of Profit",$A$3,"Years",2013))-1</f>
        <v>0.14414565902185794</v>
      </c>
      <c r="J9" s="12">
        <f>(GETPIVOTDATA("Sum of Quantity",$A$3,"Years",2014)/GETPIVOTDATA("Sum of Quantity",$A$3,"Years",2013))-1</f>
        <v>0.27451580020387367</v>
      </c>
      <c r="K9" s="12">
        <f>(GETPIVOTDATA("Count of Order ID",$A$3,"Years",2014)/GETPIVOTDATA("Count of Order ID",$A$3,"Years",2013))-1</f>
        <v>0.2864341085271318</v>
      </c>
      <c r="L9" s="12">
        <f>(GETPIVOTDATA("Sum of Profit Margin",$A$3,"Years",2014)/GETPIVOTDATA("Sum of Profit Margin",$A$3,"Years",2013))-1</f>
        <v>-5.1453757264990241E-2</v>
      </c>
    </row>
    <row r="14" spans="1:12" ht="18" x14ac:dyDescent="0.35">
      <c r="H14" s="10"/>
      <c r="I14" s="11"/>
    </row>
  </sheetData>
  <pageMargins left="0.7" right="0.7" top="0.75" bottom="0.75" header="0.3" footer="0.3"/>
  <pageSetup orientation="portrait" horizontalDpi="300" verticalDpi="300" r:id="rId2"/>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2BC1D-158B-491C-99F3-E2A525940306}">
  <dimension ref="A1"/>
  <sheetViews>
    <sheetView showGridLines="0" showRowColHeaders="0" zoomScale="87" zoomScaleNormal="90" workbookViewId="0">
      <selection activeCell="R11" sqref="R11"/>
    </sheetView>
  </sheetViews>
  <sheetFormatPr defaultRowHeight="14.4" x14ac:dyDescent="0.3"/>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95BEE7-66C5-4B89-8E7A-C4727E2E98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Ecommerce Sales Main </vt:lpstr>
      <vt:lpstr>Combo Chart</vt:lpstr>
      <vt:lpstr>WaterFall Chart</vt:lpstr>
      <vt:lpstr>Pie Chart</vt:lpstr>
      <vt:lpstr>Map Chart</vt:lpstr>
      <vt:lpstr>Top 5</vt:lpstr>
      <vt:lpstr>KPI</vt:lpstr>
      <vt:lpstr>KPI YOY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DARK</dc:creator>
  <cp:lastModifiedBy>DARK</cp:lastModifiedBy>
  <dcterms:created xsi:type="dcterms:W3CDTF">2015-06-05T18:17:20Z</dcterms:created>
  <dcterms:modified xsi:type="dcterms:W3CDTF">2022-11-07T10:46:04Z</dcterms:modified>
</cp:coreProperties>
</file>