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0" windowWidth="18060" windowHeight="4755"/>
  </bookViews>
  <sheets>
    <sheet name="empirical_Kataura_plot" sheetId="1" r:id="rId1"/>
  </sheets>
  <calcPr calcId="145621"/>
</workbook>
</file>

<file path=xl/calcChain.xml><?xml version="1.0" encoding="utf-8"?>
<calcChain xmlns="http://schemas.openxmlformats.org/spreadsheetml/2006/main">
  <c r="R5" i="1" l="1"/>
  <c r="R6" i="1" s="1"/>
  <c r="Q5" i="1"/>
  <c r="Q6" i="1" s="1"/>
  <c r="O2" i="1"/>
  <c r="N2" i="1"/>
  <c r="N3" i="1" s="1"/>
  <c r="R2" i="1"/>
  <c r="R3" i="1" s="1"/>
  <c r="Q2" i="1"/>
  <c r="Q3" i="1" s="1"/>
  <c r="O3" i="1"/>
  <c r="K47" i="1" l="1"/>
  <c r="K124" i="1"/>
  <c r="K108" i="1"/>
  <c r="K92" i="1"/>
  <c r="K76" i="1"/>
  <c r="K60" i="1"/>
  <c r="K44" i="1"/>
  <c r="K28" i="1"/>
  <c r="K120" i="1"/>
  <c r="K88" i="1"/>
  <c r="K56" i="1"/>
  <c r="K24" i="1"/>
  <c r="K104" i="1"/>
  <c r="K72" i="1"/>
  <c r="K40" i="1"/>
  <c r="K5" i="1"/>
  <c r="K116" i="1"/>
  <c r="K100" i="1"/>
  <c r="K84" i="1"/>
  <c r="K68" i="1"/>
  <c r="K52" i="1"/>
  <c r="K36" i="1"/>
  <c r="K128" i="1"/>
  <c r="K112" i="1"/>
  <c r="K96" i="1"/>
  <c r="K80" i="1"/>
  <c r="K64" i="1"/>
  <c r="K48" i="1"/>
  <c r="K32" i="1"/>
  <c r="K123" i="1"/>
  <c r="K115" i="1"/>
  <c r="K107" i="1"/>
  <c r="K99" i="1"/>
  <c r="K91" i="1"/>
  <c r="K83" i="1"/>
  <c r="K79" i="1"/>
  <c r="K67" i="1"/>
  <c r="K63" i="1"/>
  <c r="K55" i="1"/>
  <c r="K43" i="1"/>
  <c r="K39" i="1"/>
  <c r="K35" i="1"/>
  <c r="K31" i="1"/>
  <c r="K27" i="1"/>
  <c r="K23" i="1"/>
  <c r="K19" i="1"/>
  <c r="K15" i="1"/>
  <c r="K11" i="1"/>
  <c r="K7" i="1"/>
  <c r="K3" i="1"/>
  <c r="K126" i="1"/>
  <c r="K118" i="1"/>
  <c r="K110" i="1"/>
  <c r="K102" i="1"/>
  <c r="K94" i="1"/>
  <c r="K86" i="1"/>
  <c r="K74" i="1"/>
  <c r="K66" i="1"/>
  <c r="K58" i="1"/>
  <c r="K46" i="1"/>
  <c r="K38" i="1"/>
  <c r="K26" i="1"/>
  <c r="K18" i="1"/>
  <c r="K14" i="1"/>
  <c r="K6" i="1"/>
  <c r="K20" i="1"/>
  <c r="K16" i="1"/>
  <c r="K12" i="1"/>
  <c r="K8" i="1"/>
  <c r="K4" i="1"/>
  <c r="K127" i="1"/>
  <c r="K119" i="1"/>
  <c r="K111" i="1"/>
  <c r="K103" i="1"/>
  <c r="K95" i="1"/>
  <c r="K87" i="1"/>
  <c r="K75" i="1"/>
  <c r="K71" i="1"/>
  <c r="K59" i="1"/>
  <c r="K51" i="1"/>
  <c r="K122" i="1"/>
  <c r="K114" i="1"/>
  <c r="K106" i="1"/>
  <c r="K98" i="1"/>
  <c r="K90" i="1"/>
  <c r="K82" i="1"/>
  <c r="K78" i="1"/>
  <c r="K70" i="1"/>
  <c r="K62" i="1"/>
  <c r="K54" i="1"/>
  <c r="K50" i="1"/>
  <c r="K42" i="1"/>
  <c r="K34" i="1"/>
  <c r="K30" i="1"/>
  <c r="K22" i="1"/>
  <c r="K10" i="1"/>
  <c r="K2" i="1"/>
  <c r="K125" i="1"/>
  <c r="K121" i="1"/>
  <c r="K117" i="1"/>
  <c r="K113" i="1"/>
  <c r="K109" i="1"/>
  <c r="K105" i="1"/>
  <c r="K101" i="1"/>
  <c r="K97" i="1"/>
  <c r="K93" i="1"/>
  <c r="K89" i="1"/>
  <c r="K85" i="1"/>
  <c r="K81" i="1"/>
  <c r="K77" i="1"/>
  <c r="K73" i="1"/>
  <c r="K69" i="1"/>
  <c r="K65" i="1"/>
  <c r="K61" i="1"/>
  <c r="K57" i="1"/>
  <c r="K53" i="1"/>
  <c r="K49" i="1"/>
  <c r="K45" i="1"/>
  <c r="K41" i="1"/>
  <c r="K37" i="1"/>
  <c r="K33" i="1"/>
  <c r="K29" i="1"/>
  <c r="K25" i="1"/>
  <c r="K21" i="1"/>
  <c r="K17" i="1"/>
  <c r="K13" i="1"/>
  <c r="K9" i="1"/>
</calcChain>
</file>

<file path=xl/sharedStrings.xml><?xml version="1.0" encoding="utf-8"?>
<sst xmlns="http://schemas.openxmlformats.org/spreadsheetml/2006/main" count="140" uniqueCount="138">
  <si>
    <t>(n,m)</t>
  </si>
  <si>
    <t>dt(nm)</t>
  </si>
  <si>
    <t>R(deg)</t>
  </si>
  <si>
    <t>mod</t>
  </si>
  <si>
    <t>lambda 11(nm)</t>
  </si>
  <si>
    <t>nu 11(cm-1)</t>
  </si>
  <si>
    <t>E11(eV)</t>
  </si>
  <si>
    <t>lambda 22(nm)</t>
  </si>
  <si>
    <t>nu 22(cm-1)</t>
  </si>
  <si>
    <t>E22(eV)</t>
  </si>
  <si>
    <t>(4, 3)</t>
  </si>
  <si>
    <t>(5, 3)</t>
  </si>
  <si>
    <t>(5, 4)</t>
  </si>
  <si>
    <t>(6, 1)</t>
  </si>
  <si>
    <t>(6, 2)</t>
  </si>
  <si>
    <t>(6, 4)</t>
  </si>
  <si>
    <t>(6, 5)</t>
  </si>
  <si>
    <t>(7, 0)</t>
  </si>
  <si>
    <t>(7, 2)</t>
  </si>
  <si>
    <t>(7, 3)</t>
  </si>
  <si>
    <t>(7, 5)</t>
  </si>
  <si>
    <t>(7, 6)</t>
  </si>
  <si>
    <t>(8, 0)</t>
  </si>
  <si>
    <t>(8, 1)</t>
  </si>
  <si>
    <t>(8, 3)</t>
  </si>
  <si>
    <t>(8, 4)</t>
  </si>
  <si>
    <t>(8, 6)</t>
  </si>
  <si>
    <t>(8, 7)</t>
  </si>
  <si>
    <t>(9, 1)</t>
  </si>
  <si>
    <t>(9, 2)</t>
  </si>
  <si>
    <t>(9, 4)</t>
  </si>
  <si>
    <t>(9, 5)</t>
  </si>
  <si>
    <t>(9, 7)</t>
  </si>
  <si>
    <t>(9, 8)</t>
  </si>
  <si>
    <t>(10, 0)</t>
  </si>
  <si>
    <t>(10, 2)</t>
  </si>
  <si>
    <t>(10, 3)</t>
  </si>
  <si>
    <t>(10, 5)</t>
  </si>
  <si>
    <t>(10, 6)</t>
  </si>
  <si>
    <t>(10, 8)</t>
  </si>
  <si>
    <t>(10, 9)</t>
  </si>
  <si>
    <t>(11, 0)</t>
  </si>
  <si>
    <t>(11, 1)</t>
  </si>
  <si>
    <t>(11, 3)</t>
  </si>
  <si>
    <t>(11, 4)</t>
  </si>
  <si>
    <t>(11, 6)</t>
  </si>
  <si>
    <t>(11, 7)</t>
  </si>
  <si>
    <t>(11, 9)</t>
  </si>
  <si>
    <t>(11, 10)</t>
  </si>
  <si>
    <t>(12, 1)</t>
  </si>
  <si>
    <t>(12, 2)</t>
  </si>
  <si>
    <t>(12, 4)</t>
  </si>
  <si>
    <t>(12, 5)</t>
  </si>
  <si>
    <t>(12, 7)</t>
  </si>
  <si>
    <t>(12, 8)</t>
  </si>
  <si>
    <t>(12, 10)</t>
  </si>
  <si>
    <t>(12, 11)</t>
  </si>
  <si>
    <t>(13, 0)</t>
  </si>
  <si>
    <t>(13, 2)</t>
  </si>
  <si>
    <t>(13, 3)</t>
  </si>
  <si>
    <t>(13, 5)</t>
  </si>
  <si>
    <t>(13, 6)</t>
  </si>
  <si>
    <t>(13, 8)</t>
  </si>
  <si>
    <t>(13, 9)</t>
  </si>
  <si>
    <t>(13, 11)</t>
  </si>
  <si>
    <t>(13, 12)</t>
  </si>
  <si>
    <t>(14, 0)</t>
  </si>
  <si>
    <t>(14, 1)</t>
  </si>
  <si>
    <t>(14, 3)</t>
  </si>
  <si>
    <t>(14, 4)</t>
  </si>
  <si>
    <t>(14, 6)</t>
  </si>
  <si>
    <t>(14, 7)</t>
  </si>
  <si>
    <t>(14, 9)</t>
  </si>
  <si>
    <t>(14, 10)</t>
  </si>
  <si>
    <t>(14, 12)</t>
  </si>
  <si>
    <t>(14, 13)</t>
  </si>
  <si>
    <t>(15, 1)</t>
  </si>
  <si>
    <t>(15, 2)</t>
  </si>
  <si>
    <t>(15, 4)</t>
  </si>
  <si>
    <t>(15, 5)</t>
  </si>
  <si>
    <t>(15, 7)</t>
  </si>
  <si>
    <t>(15, 8)</t>
  </si>
  <si>
    <t>(15, 10)</t>
  </si>
  <si>
    <t>(15, 11)</t>
  </si>
  <si>
    <t>(15, 13)</t>
  </si>
  <si>
    <t>(15, 14)</t>
  </si>
  <si>
    <t>(16, 0)</t>
  </si>
  <si>
    <t>(16, 2)</t>
  </si>
  <si>
    <t>(16, 3)</t>
  </si>
  <si>
    <t>(16, 5)</t>
  </si>
  <si>
    <t>(16, 6)</t>
  </si>
  <si>
    <t>(16, 8)</t>
  </si>
  <si>
    <t>(16, 9)</t>
  </si>
  <si>
    <t>(16, 11)</t>
  </si>
  <si>
    <t>(16, 12)</t>
  </si>
  <si>
    <t>(17, 0)</t>
  </si>
  <si>
    <t>(17, 1)</t>
  </si>
  <si>
    <t>(17, 3)</t>
  </si>
  <si>
    <t>(17, 4)</t>
  </si>
  <si>
    <t>(17, 6)</t>
  </si>
  <si>
    <t>(17, 7)</t>
  </si>
  <si>
    <t>(17, 9)</t>
  </si>
  <si>
    <t>(17, 10)</t>
  </si>
  <si>
    <t>(18, 1)</t>
  </si>
  <si>
    <t>(18, 2)</t>
  </si>
  <si>
    <t>(18, 4)</t>
  </si>
  <si>
    <t>(18, 5)</t>
  </si>
  <si>
    <t>(18, 7)</t>
  </si>
  <si>
    <t>(18, 8)</t>
  </si>
  <si>
    <t>(18, 10)</t>
  </si>
  <si>
    <t>(19, 0)</t>
  </si>
  <si>
    <t>(19, 2)</t>
  </si>
  <si>
    <t>(19, 3)</t>
  </si>
  <si>
    <t>(19, 5)</t>
  </si>
  <si>
    <t>(19, 6)</t>
  </si>
  <si>
    <t>(19, 8)</t>
  </si>
  <si>
    <t>(19, 9)</t>
  </si>
  <si>
    <t>(20, 0)</t>
  </si>
  <si>
    <t>(20, 1)</t>
  </si>
  <si>
    <t>(20, 3)</t>
  </si>
  <si>
    <t>(20, 4)</t>
  </si>
  <si>
    <t>(20, 6)</t>
  </si>
  <si>
    <t>(20, 7)</t>
  </si>
  <si>
    <t>(21, 1)</t>
  </si>
  <si>
    <t>(21, 2)</t>
  </si>
  <si>
    <t>(21, 4)</t>
  </si>
  <si>
    <t>(21, 5)</t>
  </si>
  <si>
    <t>(22, 0)</t>
  </si>
  <si>
    <t>(22, 2)</t>
  </si>
  <si>
    <t>(22, 3)</t>
  </si>
  <si>
    <t>(22, 5)</t>
  </si>
  <si>
    <t>(23, 0)</t>
  </si>
  <si>
    <t>(23, 1)</t>
  </si>
  <si>
    <t>(23, 3)</t>
  </si>
  <si>
    <t>(24, 1)</t>
  </si>
  <si>
    <t>(24, 2)</t>
  </si>
  <si>
    <t>(25, 0)</t>
  </si>
  <si>
    <t>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</si>
</sst>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3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8"/>
  <sheetViews>
    <sheetView tabSelected="1" workbookViewId="0">
      <selection activeCell="E27" sqref="E27"/>
    </sheetView>
  </sheetViews>
  <sheetFormatPr defaultRowHeight="15" x14ac:dyDescent="0.25"/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N1">
        <v>0.02</v>
      </c>
      <c r="O1" t="s">
        <v>137</v>
      </c>
      <c r="Q1">
        <v>0.05</v>
      </c>
      <c r="R1" t="s">
        <v>137</v>
      </c>
    </row>
    <row r="2" spans="1:18" x14ac:dyDescent="0.25">
      <c r="A2" t="s">
        <v>10</v>
      </c>
      <c r="B2">
        <v>0.48299999999999998</v>
      </c>
      <c r="C2">
        <v>25.28</v>
      </c>
      <c r="D2">
        <v>1</v>
      </c>
      <c r="E2">
        <v>700</v>
      </c>
      <c r="F2" s="1">
        <v>14283</v>
      </c>
      <c r="G2">
        <v>1.7709999999999999</v>
      </c>
      <c r="H2">
        <v>398</v>
      </c>
      <c r="I2" s="1">
        <v>25147</v>
      </c>
      <c r="J2">
        <v>3.1179999999999999</v>
      </c>
      <c r="K2" t="str">
        <f>IF(OR(AND($O$3&lt;E2, E2&lt;$N$3), AND($O$3&lt;H2, H2&lt;$N$3)), TRUE,"")</f>
        <v/>
      </c>
      <c r="M2">
        <v>1064</v>
      </c>
      <c r="N2">
        <f>ABS(N1-1240/M2)</f>
        <v>1.1454135338345866</v>
      </c>
      <c r="O2">
        <f>N1+1240/M2</f>
        <v>1.1854135338345866</v>
      </c>
      <c r="P2">
        <v>1053</v>
      </c>
      <c r="Q2">
        <f>ABS(Q1-1240/1064)</f>
        <v>1.1154135338345865</v>
      </c>
      <c r="R2">
        <f>Q1+1240/1064</f>
        <v>1.2154135338345866</v>
      </c>
    </row>
    <row r="3" spans="1:18" x14ac:dyDescent="0.25">
      <c r="A3" t="s">
        <v>11</v>
      </c>
      <c r="B3">
        <v>0.55600000000000005</v>
      </c>
      <c r="C3">
        <v>21.79</v>
      </c>
      <c r="D3">
        <v>2</v>
      </c>
      <c r="E3">
        <v>720</v>
      </c>
      <c r="F3" s="1">
        <v>13884</v>
      </c>
      <c r="G3">
        <v>1.7210000000000001</v>
      </c>
      <c r="H3">
        <v>522</v>
      </c>
      <c r="I3" s="1">
        <v>19147</v>
      </c>
      <c r="J3">
        <v>2.3740000000000001</v>
      </c>
      <c r="K3" t="str">
        <f t="shared" ref="K3:K66" si="0">IF(OR(AND($O$3&lt;E3, E3&lt;$N$3), AND($O$3&lt;H3, H3&lt;$N$3)), TRUE,"")</f>
        <v/>
      </c>
      <c r="N3">
        <f>1240/N2</f>
        <v>1082.5784429565444</v>
      </c>
      <c r="O3">
        <f>1240/O2</f>
        <v>1046.0484587086135</v>
      </c>
      <c r="Q3">
        <f>1240/Q2</f>
        <v>1111.6953151331311</v>
      </c>
      <c r="R3">
        <f>1240/R2</f>
        <v>1020.2288895762448</v>
      </c>
    </row>
    <row r="4" spans="1:18" x14ac:dyDescent="0.25">
      <c r="A4" t="s">
        <v>12</v>
      </c>
      <c r="B4">
        <v>0.62</v>
      </c>
      <c r="C4">
        <v>26.33</v>
      </c>
      <c r="D4">
        <v>1</v>
      </c>
      <c r="E4">
        <v>835</v>
      </c>
      <c r="F4" s="1">
        <v>11974</v>
      </c>
      <c r="G4">
        <v>1.4850000000000001</v>
      </c>
      <c r="H4">
        <v>483</v>
      </c>
      <c r="I4" s="1">
        <v>20697</v>
      </c>
      <c r="J4">
        <v>2.5659999999999998</v>
      </c>
      <c r="K4" t="str">
        <f t="shared" si="0"/>
        <v/>
      </c>
      <c r="Q4">
        <v>2.5999999999999999E-2</v>
      </c>
      <c r="R4" t="s">
        <v>137</v>
      </c>
    </row>
    <row r="5" spans="1:18" x14ac:dyDescent="0.25">
      <c r="A5" t="s">
        <v>13</v>
      </c>
      <c r="B5">
        <v>0.52100000000000002</v>
      </c>
      <c r="C5">
        <v>7.59</v>
      </c>
      <c r="D5">
        <v>2</v>
      </c>
      <c r="E5">
        <v>653</v>
      </c>
      <c r="F5" s="1">
        <v>15323</v>
      </c>
      <c r="G5">
        <v>1.9</v>
      </c>
      <c r="H5">
        <v>632</v>
      </c>
      <c r="I5" s="1">
        <v>15828</v>
      </c>
      <c r="J5">
        <v>1.962</v>
      </c>
      <c r="K5" t="str">
        <f t="shared" si="0"/>
        <v/>
      </c>
      <c r="P5">
        <v>1041</v>
      </c>
      <c r="Q5">
        <f>ABS(Q4-1240/P5)</f>
        <v>1.165162343900096</v>
      </c>
      <c r="R5">
        <f>Q4+1240/P5</f>
        <v>1.217162343900096</v>
      </c>
    </row>
    <row r="6" spans="1:18" x14ac:dyDescent="0.25">
      <c r="A6" t="s">
        <v>14</v>
      </c>
      <c r="B6">
        <v>0.57199999999999995</v>
      </c>
      <c r="C6">
        <v>13.9</v>
      </c>
      <c r="D6">
        <v>1</v>
      </c>
      <c r="E6">
        <v>894</v>
      </c>
      <c r="F6" s="1">
        <v>11183</v>
      </c>
      <c r="G6">
        <v>1.387</v>
      </c>
      <c r="H6">
        <v>418</v>
      </c>
      <c r="I6" s="1">
        <v>23900</v>
      </c>
      <c r="J6">
        <v>2.9630000000000001</v>
      </c>
      <c r="K6" t="str">
        <f t="shared" si="0"/>
        <v/>
      </c>
      <c r="Q6">
        <f>1240/Q5</f>
        <v>1064.2293809885782</v>
      </c>
      <c r="R6">
        <f>1240/R5</f>
        <v>1018.7630320756772</v>
      </c>
    </row>
    <row r="7" spans="1:18" x14ac:dyDescent="0.25">
      <c r="A7" t="s">
        <v>15</v>
      </c>
      <c r="B7">
        <v>0.69199999999999995</v>
      </c>
      <c r="C7">
        <v>23.41</v>
      </c>
      <c r="D7">
        <v>2</v>
      </c>
      <c r="E7">
        <v>873</v>
      </c>
      <c r="F7" s="1">
        <v>11452</v>
      </c>
      <c r="G7">
        <v>1.42</v>
      </c>
      <c r="H7">
        <v>578</v>
      </c>
      <c r="I7" s="1">
        <v>17312</v>
      </c>
      <c r="J7">
        <v>2.1459999999999999</v>
      </c>
      <c r="K7" t="str">
        <f t="shared" si="0"/>
        <v/>
      </c>
    </row>
    <row r="8" spans="1:18" x14ac:dyDescent="0.25">
      <c r="A8" t="s">
        <v>16</v>
      </c>
      <c r="B8">
        <v>0.75700000000000001</v>
      </c>
      <c r="C8">
        <v>27</v>
      </c>
      <c r="D8">
        <v>1</v>
      </c>
      <c r="E8">
        <v>976</v>
      </c>
      <c r="F8" s="1">
        <v>10244</v>
      </c>
      <c r="G8">
        <v>1.27</v>
      </c>
      <c r="H8">
        <v>566</v>
      </c>
      <c r="I8" s="1">
        <v>17667</v>
      </c>
      <c r="J8">
        <v>2.19</v>
      </c>
      <c r="K8" t="str">
        <f t="shared" si="0"/>
        <v/>
      </c>
    </row>
    <row r="9" spans="1:18" x14ac:dyDescent="0.25">
      <c r="A9" t="s">
        <v>17</v>
      </c>
      <c r="B9">
        <v>0.55600000000000005</v>
      </c>
      <c r="C9">
        <v>0</v>
      </c>
      <c r="D9">
        <v>1</v>
      </c>
      <c r="E9">
        <v>962</v>
      </c>
      <c r="F9" s="1">
        <v>10397</v>
      </c>
      <c r="G9">
        <v>1.2889999999999999</v>
      </c>
      <c r="H9">
        <v>395</v>
      </c>
      <c r="I9" s="1">
        <v>25318</v>
      </c>
      <c r="J9">
        <v>3.1389999999999998</v>
      </c>
      <c r="K9" t="str">
        <f t="shared" si="0"/>
        <v/>
      </c>
    </row>
    <row r="10" spans="1:18" x14ac:dyDescent="0.25">
      <c r="A10" t="s">
        <v>18</v>
      </c>
      <c r="B10">
        <v>0.65</v>
      </c>
      <c r="C10">
        <v>12.22</v>
      </c>
      <c r="D10">
        <v>2</v>
      </c>
      <c r="E10">
        <v>802</v>
      </c>
      <c r="F10" s="1">
        <v>12468</v>
      </c>
      <c r="G10">
        <v>1.546</v>
      </c>
      <c r="H10">
        <v>626</v>
      </c>
      <c r="I10" s="1">
        <v>15977</v>
      </c>
      <c r="J10">
        <v>1.9810000000000001</v>
      </c>
      <c r="K10" t="str">
        <f t="shared" si="0"/>
        <v/>
      </c>
    </row>
    <row r="11" spans="1:18" x14ac:dyDescent="0.25">
      <c r="A11" t="s">
        <v>19</v>
      </c>
      <c r="B11">
        <v>0.70599999999999996</v>
      </c>
      <c r="C11">
        <v>17</v>
      </c>
      <c r="D11">
        <v>1</v>
      </c>
      <c r="E11">
        <v>992</v>
      </c>
      <c r="F11" s="1">
        <v>10083</v>
      </c>
      <c r="G11">
        <v>1.25</v>
      </c>
      <c r="H11">
        <v>505</v>
      </c>
      <c r="I11" s="1">
        <v>19820</v>
      </c>
      <c r="J11">
        <v>2.4569999999999999</v>
      </c>
      <c r="K11" t="str">
        <f t="shared" si="0"/>
        <v/>
      </c>
    </row>
    <row r="12" spans="1:18" x14ac:dyDescent="0.25">
      <c r="A12" t="s">
        <v>20</v>
      </c>
      <c r="B12">
        <v>0.82899999999999996</v>
      </c>
      <c r="C12">
        <v>24.5</v>
      </c>
      <c r="D12">
        <v>2</v>
      </c>
      <c r="E12">
        <v>1024</v>
      </c>
      <c r="F12">
        <v>9768</v>
      </c>
      <c r="G12">
        <v>1.2110000000000001</v>
      </c>
      <c r="H12">
        <v>645</v>
      </c>
      <c r="I12" s="1">
        <v>15496</v>
      </c>
      <c r="J12">
        <v>1.921</v>
      </c>
      <c r="K12" t="str">
        <f t="shared" si="0"/>
        <v/>
      </c>
    </row>
    <row r="13" spans="1:18" x14ac:dyDescent="0.25">
      <c r="A13" t="s">
        <v>21</v>
      </c>
      <c r="B13">
        <v>0.89500000000000002</v>
      </c>
      <c r="C13">
        <v>27.46</v>
      </c>
      <c r="D13">
        <v>1</v>
      </c>
      <c r="E13">
        <v>1120</v>
      </c>
      <c r="F13">
        <v>8930</v>
      </c>
      <c r="G13">
        <v>1.107</v>
      </c>
      <c r="H13">
        <v>648</v>
      </c>
      <c r="I13" s="1">
        <v>15441</v>
      </c>
      <c r="J13">
        <v>1.9139999999999999</v>
      </c>
      <c r="K13" t="str">
        <f t="shared" si="0"/>
        <v/>
      </c>
    </row>
    <row r="14" spans="1:18" x14ac:dyDescent="0.25">
      <c r="A14" t="s">
        <v>22</v>
      </c>
      <c r="B14">
        <v>0.63500000000000001</v>
      </c>
      <c r="C14">
        <v>0</v>
      </c>
      <c r="D14">
        <v>2</v>
      </c>
      <c r="E14">
        <v>776</v>
      </c>
      <c r="F14" s="1">
        <v>12886</v>
      </c>
      <c r="G14">
        <v>1.5980000000000001</v>
      </c>
      <c r="H14">
        <v>660</v>
      </c>
      <c r="I14" s="1">
        <v>15146</v>
      </c>
      <c r="J14">
        <v>1.8779999999999999</v>
      </c>
      <c r="K14" t="str">
        <f t="shared" si="0"/>
        <v/>
      </c>
    </row>
    <row r="15" spans="1:18" x14ac:dyDescent="0.25">
      <c r="A15" t="s">
        <v>23</v>
      </c>
      <c r="B15">
        <v>0.67800000000000005</v>
      </c>
      <c r="C15">
        <v>5.82</v>
      </c>
      <c r="D15">
        <v>1</v>
      </c>
      <c r="E15">
        <v>1041</v>
      </c>
      <c r="F15">
        <v>9603</v>
      </c>
      <c r="G15">
        <v>1.1910000000000001</v>
      </c>
      <c r="H15">
        <v>471</v>
      </c>
      <c r="I15" s="1">
        <v>21226</v>
      </c>
      <c r="J15">
        <v>2.6320000000000001</v>
      </c>
      <c r="K15" t="str">
        <f t="shared" si="0"/>
        <v/>
      </c>
    </row>
    <row r="16" spans="1:18" x14ac:dyDescent="0.25">
      <c r="A16" t="s">
        <v>24</v>
      </c>
      <c r="B16">
        <v>0.78200000000000003</v>
      </c>
      <c r="C16">
        <v>15.3</v>
      </c>
      <c r="D16">
        <v>2</v>
      </c>
      <c r="E16">
        <v>952</v>
      </c>
      <c r="F16" s="1">
        <v>10508</v>
      </c>
      <c r="G16">
        <v>1.3029999999999999</v>
      </c>
      <c r="H16">
        <v>665</v>
      </c>
      <c r="I16" s="1">
        <v>15029</v>
      </c>
      <c r="J16">
        <v>1.863</v>
      </c>
      <c r="K16" t="str">
        <f t="shared" si="0"/>
        <v/>
      </c>
    </row>
    <row r="17" spans="1:11" x14ac:dyDescent="0.25">
      <c r="A17" t="s">
        <v>25</v>
      </c>
      <c r="B17">
        <v>0.84</v>
      </c>
      <c r="C17">
        <v>19.11</v>
      </c>
      <c r="D17">
        <v>1</v>
      </c>
      <c r="E17">
        <v>1111</v>
      </c>
      <c r="F17">
        <v>8997</v>
      </c>
      <c r="G17">
        <v>1.1160000000000001</v>
      </c>
      <c r="H17">
        <v>589</v>
      </c>
      <c r="I17" s="1">
        <v>16981</v>
      </c>
      <c r="J17">
        <v>2.105</v>
      </c>
      <c r="K17" t="str">
        <f t="shared" si="0"/>
        <v/>
      </c>
    </row>
    <row r="18" spans="1:11" x14ac:dyDescent="0.25">
      <c r="A18" t="s">
        <v>26</v>
      </c>
      <c r="B18">
        <v>0.96599999999999997</v>
      </c>
      <c r="C18">
        <v>25.28</v>
      </c>
      <c r="D18">
        <v>2</v>
      </c>
      <c r="E18">
        <v>1173</v>
      </c>
      <c r="F18">
        <v>8525</v>
      </c>
      <c r="G18">
        <v>1.0569999999999999</v>
      </c>
      <c r="H18">
        <v>718</v>
      </c>
      <c r="I18" s="1">
        <v>13928</v>
      </c>
      <c r="J18">
        <v>1.7270000000000001</v>
      </c>
      <c r="K18" t="str">
        <f t="shared" si="0"/>
        <v/>
      </c>
    </row>
    <row r="19" spans="1:11" x14ac:dyDescent="0.25">
      <c r="A19" t="s">
        <v>27</v>
      </c>
      <c r="B19">
        <v>1.032</v>
      </c>
      <c r="C19">
        <v>27.8</v>
      </c>
      <c r="D19">
        <v>1</v>
      </c>
      <c r="E19">
        <v>1265</v>
      </c>
      <c r="F19">
        <v>7908</v>
      </c>
      <c r="G19">
        <v>0.98099999999999998</v>
      </c>
      <c r="H19">
        <v>728</v>
      </c>
      <c r="I19" s="1">
        <v>13727</v>
      </c>
      <c r="J19">
        <v>1.702</v>
      </c>
      <c r="K19" t="str">
        <f t="shared" si="0"/>
        <v/>
      </c>
    </row>
    <row r="20" spans="1:11" x14ac:dyDescent="0.25">
      <c r="A20" t="s">
        <v>28</v>
      </c>
      <c r="B20">
        <v>0.75700000000000001</v>
      </c>
      <c r="C20">
        <v>5.21</v>
      </c>
      <c r="D20">
        <v>2</v>
      </c>
      <c r="E20">
        <v>912</v>
      </c>
      <c r="F20" s="1">
        <v>10964</v>
      </c>
      <c r="G20">
        <v>1.359</v>
      </c>
      <c r="H20">
        <v>691</v>
      </c>
      <c r="I20" s="1">
        <v>14466</v>
      </c>
      <c r="J20">
        <v>1.794</v>
      </c>
      <c r="K20" t="str">
        <f t="shared" si="0"/>
        <v/>
      </c>
    </row>
    <row r="21" spans="1:11" x14ac:dyDescent="0.25">
      <c r="A21" t="s">
        <v>29</v>
      </c>
      <c r="B21">
        <v>0.80600000000000005</v>
      </c>
      <c r="C21">
        <v>9.83</v>
      </c>
      <c r="D21">
        <v>1</v>
      </c>
      <c r="E21">
        <v>1138</v>
      </c>
      <c r="F21">
        <v>8790</v>
      </c>
      <c r="G21">
        <v>1.0900000000000001</v>
      </c>
      <c r="H21">
        <v>551</v>
      </c>
      <c r="I21" s="1">
        <v>18155</v>
      </c>
      <c r="J21">
        <v>2.2509999999999999</v>
      </c>
      <c r="K21" t="str">
        <f t="shared" si="0"/>
        <v/>
      </c>
    </row>
    <row r="22" spans="1:11" x14ac:dyDescent="0.25">
      <c r="A22" t="s">
        <v>30</v>
      </c>
      <c r="B22">
        <v>0.91600000000000004</v>
      </c>
      <c r="C22">
        <v>17.48</v>
      </c>
      <c r="D22">
        <v>2</v>
      </c>
      <c r="E22">
        <v>1101</v>
      </c>
      <c r="F22">
        <v>9086</v>
      </c>
      <c r="G22">
        <v>1.1259999999999999</v>
      </c>
      <c r="H22">
        <v>722</v>
      </c>
      <c r="I22" s="1">
        <v>13843</v>
      </c>
      <c r="J22">
        <v>1.716</v>
      </c>
      <c r="K22" t="str">
        <f t="shared" si="0"/>
        <v/>
      </c>
    </row>
    <row r="23" spans="1:11" x14ac:dyDescent="0.25">
      <c r="A23" t="s">
        <v>31</v>
      </c>
      <c r="B23">
        <v>0.97599999999999998</v>
      </c>
      <c r="C23">
        <v>20.63</v>
      </c>
      <c r="D23">
        <v>1</v>
      </c>
      <c r="E23">
        <v>1241</v>
      </c>
      <c r="F23">
        <v>8055</v>
      </c>
      <c r="G23">
        <v>0.999</v>
      </c>
      <c r="H23">
        <v>672</v>
      </c>
      <c r="I23" s="1">
        <v>14883</v>
      </c>
      <c r="J23">
        <v>1.845</v>
      </c>
      <c r="K23" t="str">
        <f t="shared" si="0"/>
        <v/>
      </c>
    </row>
    <row r="24" spans="1:11" x14ac:dyDescent="0.25">
      <c r="A24" t="s">
        <v>32</v>
      </c>
      <c r="B24">
        <v>1.103</v>
      </c>
      <c r="C24">
        <v>25.87</v>
      </c>
      <c r="D24">
        <v>2</v>
      </c>
      <c r="E24">
        <v>1322</v>
      </c>
      <c r="F24">
        <v>7567</v>
      </c>
      <c r="G24">
        <v>0.93799999999999994</v>
      </c>
      <c r="H24">
        <v>793</v>
      </c>
      <c r="I24" s="1">
        <v>12610</v>
      </c>
      <c r="J24">
        <v>1.5629999999999999</v>
      </c>
      <c r="K24" t="str">
        <f t="shared" si="0"/>
        <v/>
      </c>
    </row>
    <row r="25" spans="1:11" x14ac:dyDescent="0.25">
      <c r="A25" t="s">
        <v>33</v>
      </c>
      <c r="B25">
        <v>1.17</v>
      </c>
      <c r="C25">
        <v>28.05</v>
      </c>
      <c r="D25">
        <v>1</v>
      </c>
      <c r="E25">
        <v>1410</v>
      </c>
      <c r="F25">
        <v>7093</v>
      </c>
      <c r="G25">
        <v>0.879</v>
      </c>
      <c r="H25">
        <v>809</v>
      </c>
      <c r="I25" s="1">
        <v>12362</v>
      </c>
      <c r="J25">
        <v>1.5329999999999999</v>
      </c>
      <c r="K25" t="str">
        <f t="shared" si="0"/>
        <v/>
      </c>
    </row>
    <row r="26" spans="1:11" x14ac:dyDescent="0.25">
      <c r="A26" t="s">
        <v>34</v>
      </c>
      <c r="B26">
        <v>0.79400000000000004</v>
      </c>
      <c r="C26">
        <v>0</v>
      </c>
      <c r="D26">
        <v>1</v>
      </c>
      <c r="E26">
        <v>1156</v>
      </c>
      <c r="F26">
        <v>8652</v>
      </c>
      <c r="G26">
        <v>1.073</v>
      </c>
      <c r="H26">
        <v>537</v>
      </c>
      <c r="I26" s="1">
        <v>18606</v>
      </c>
      <c r="J26">
        <v>2.3069999999999999</v>
      </c>
      <c r="K26" t="str">
        <f t="shared" si="0"/>
        <v/>
      </c>
    </row>
    <row r="27" spans="1:11" x14ac:dyDescent="0.25">
      <c r="A27" t="s">
        <v>35</v>
      </c>
      <c r="B27">
        <v>0.88400000000000001</v>
      </c>
      <c r="C27">
        <v>8.9499999999999993</v>
      </c>
      <c r="D27">
        <v>2</v>
      </c>
      <c r="E27">
        <v>1053</v>
      </c>
      <c r="F27">
        <v>9493</v>
      </c>
      <c r="G27">
        <v>1.177</v>
      </c>
      <c r="H27">
        <v>737</v>
      </c>
      <c r="I27" s="1">
        <v>13574</v>
      </c>
      <c r="J27">
        <v>1.6830000000000001</v>
      </c>
      <c r="K27" t="b">
        <f t="shared" si="0"/>
        <v>1</v>
      </c>
    </row>
    <row r="28" spans="1:11" x14ac:dyDescent="0.25">
      <c r="A28" t="s">
        <v>36</v>
      </c>
      <c r="B28">
        <v>0.93600000000000005</v>
      </c>
      <c r="C28">
        <v>12.73</v>
      </c>
      <c r="D28">
        <v>1</v>
      </c>
      <c r="E28">
        <v>1249</v>
      </c>
      <c r="F28">
        <v>8006</v>
      </c>
      <c r="G28">
        <v>0.99299999999999999</v>
      </c>
      <c r="H28">
        <v>632</v>
      </c>
      <c r="I28" s="1">
        <v>15834</v>
      </c>
      <c r="J28">
        <v>1.9630000000000001</v>
      </c>
      <c r="K28" t="str">
        <f t="shared" si="0"/>
        <v/>
      </c>
    </row>
    <row r="29" spans="1:11" x14ac:dyDescent="0.25">
      <c r="A29" t="s">
        <v>37</v>
      </c>
      <c r="B29">
        <v>1.05</v>
      </c>
      <c r="C29">
        <v>19.11</v>
      </c>
      <c r="D29">
        <v>2</v>
      </c>
      <c r="E29">
        <v>1249</v>
      </c>
      <c r="F29">
        <v>8006</v>
      </c>
      <c r="G29">
        <v>0.99299999999999999</v>
      </c>
      <c r="H29">
        <v>788</v>
      </c>
      <c r="I29" s="1">
        <v>12695</v>
      </c>
      <c r="J29">
        <v>1.5740000000000001</v>
      </c>
      <c r="K29" t="str">
        <f t="shared" si="0"/>
        <v/>
      </c>
    </row>
    <row r="30" spans="1:11" x14ac:dyDescent="0.25">
      <c r="A30" t="s">
        <v>38</v>
      </c>
      <c r="B30">
        <v>1.111</v>
      </c>
      <c r="C30">
        <v>21.79</v>
      </c>
      <c r="D30">
        <v>1</v>
      </c>
      <c r="E30">
        <v>1377</v>
      </c>
      <c r="F30">
        <v>7262</v>
      </c>
      <c r="G30">
        <v>0.9</v>
      </c>
      <c r="H30">
        <v>754</v>
      </c>
      <c r="I30" s="1">
        <v>13262</v>
      </c>
      <c r="J30">
        <v>1.6439999999999999</v>
      </c>
      <c r="K30" t="str">
        <f t="shared" si="0"/>
        <v/>
      </c>
    </row>
    <row r="31" spans="1:11" x14ac:dyDescent="0.25">
      <c r="A31" t="s">
        <v>39</v>
      </c>
      <c r="B31">
        <v>1.24</v>
      </c>
      <c r="C31">
        <v>26.33</v>
      </c>
      <c r="D31">
        <v>2</v>
      </c>
      <c r="E31">
        <v>1470</v>
      </c>
      <c r="F31">
        <v>6805</v>
      </c>
      <c r="G31">
        <v>0.84399999999999997</v>
      </c>
      <c r="H31">
        <v>869</v>
      </c>
      <c r="I31" s="1">
        <v>11502</v>
      </c>
      <c r="J31">
        <v>1.4259999999999999</v>
      </c>
      <c r="K31" t="str">
        <f t="shared" si="0"/>
        <v/>
      </c>
    </row>
    <row r="32" spans="1:11" x14ac:dyDescent="0.25">
      <c r="A32" t="s">
        <v>40</v>
      </c>
      <c r="B32">
        <v>1.3069999999999999</v>
      </c>
      <c r="C32">
        <v>28.26</v>
      </c>
      <c r="D32">
        <v>1</v>
      </c>
      <c r="E32">
        <v>1556</v>
      </c>
      <c r="F32">
        <v>6428</v>
      </c>
      <c r="G32">
        <v>0.79700000000000004</v>
      </c>
      <c r="H32">
        <v>889</v>
      </c>
      <c r="I32" s="1">
        <v>11248</v>
      </c>
      <c r="J32">
        <v>1.395</v>
      </c>
      <c r="K32" t="str">
        <f t="shared" si="0"/>
        <v/>
      </c>
    </row>
    <row r="33" spans="1:11" x14ac:dyDescent="0.25">
      <c r="A33" t="s">
        <v>41</v>
      </c>
      <c r="B33">
        <v>0.873</v>
      </c>
      <c r="C33">
        <v>0</v>
      </c>
      <c r="D33">
        <v>2</v>
      </c>
      <c r="E33">
        <v>1037</v>
      </c>
      <c r="F33">
        <v>9644</v>
      </c>
      <c r="G33">
        <v>1.196</v>
      </c>
      <c r="H33">
        <v>745</v>
      </c>
      <c r="I33" s="1">
        <v>13431</v>
      </c>
      <c r="J33">
        <v>1.665</v>
      </c>
      <c r="K33" t="str">
        <f t="shared" si="0"/>
        <v/>
      </c>
    </row>
    <row r="34" spans="1:11" x14ac:dyDescent="0.25">
      <c r="A34" t="s">
        <v>42</v>
      </c>
      <c r="B34">
        <v>0.91600000000000004</v>
      </c>
      <c r="C34">
        <v>4.3099999999999996</v>
      </c>
      <c r="D34">
        <v>1</v>
      </c>
      <c r="E34">
        <v>1265</v>
      </c>
      <c r="F34">
        <v>7906</v>
      </c>
      <c r="G34">
        <v>0.98</v>
      </c>
      <c r="H34">
        <v>610</v>
      </c>
      <c r="I34" s="1">
        <v>16388</v>
      </c>
      <c r="J34">
        <v>2.032</v>
      </c>
      <c r="K34" t="str">
        <f t="shared" si="0"/>
        <v/>
      </c>
    </row>
    <row r="35" spans="1:11" x14ac:dyDescent="0.25">
      <c r="A35" t="s">
        <v>43</v>
      </c>
      <c r="B35">
        <v>1.014</v>
      </c>
      <c r="C35">
        <v>11.74</v>
      </c>
      <c r="D35">
        <v>2</v>
      </c>
      <c r="E35">
        <v>1197</v>
      </c>
      <c r="F35">
        <v>8353</v>
      </c>
      <c r="G35">
        <v>1.036</v>
      </c>
      <c r="H35">
        <v>793</v>
      </c>
      <c r="I35" s="1">
        <v>12617</v>
      </c>
      <c r="J35">
        <v>1.5640000000000001</v>
      </c>
      <c r="K35" t="str">
        <f t="shared" si="0"/>
        <v/>
      </c>
    </row>
    <row r="36" spans="1:11" x14ac:dyDescent="0.25">
      <c r="A36" t="s">
        <v>44</v>
      </c>
      <c r="B36">
        <v>1.0680000000000001</v>
      </c>
      <c r="C36">
        <v>14.92</v>
      </c>
      <c r="D36">
        <v>1</v>
      </c>
      <c r="E36">
        <v>1371</v>
      </c>
      <c r="F36">
        <v>7295</v>
      </c>
      <c r="G36">
        <v>0.90400000000000003</v>
      </c>
      <c r="H36">
        <v>712</v>
      </c>
      <c r="I36" s="1">
        <v>14036</v>
      </c>
      <c r="J36">
        <v>1.74</v>
      </c>
      <c r="K36" t="str">
        <f t="shared" si="0"/>
        <v/>
      </c>
    </row>
    <row r="37" spans="1:11" x14ac:dyDescent="0.25">
      <c r="A37" t="s">
        <v>45</v>
      </c>
      <c r="B37">
        <v>1.1859999999999999</v>
      </c>
      <c r="C37">
        <v>20.36</v>
      </c>
      <c r="D37">
        <v>2</v>
      </c>
      <c r="E37">
        <v>1397</v>
      </c>
      <c r="F37">
        <v>7157</v>
      </c>
      <c r="G37">
        <v>0.88700000000000001</v>
      </c>
      <c r="H37">
        <v>858</v>
      </c>
      <c r="I37" s="1">
        <v>11661</v>
      </c>
      <c r="J37">
        <v>1.446</v>
      </c>
      <c r="K37" t="str">
        <f t="shared" si="0"/>
        <v/>
      </c>
    </row>
    <row r="38" spans="1:11" x14ac:dyDescent="0.25">
      <c r="A38" t="s">
        <v>46</v>
      </c>
      <c r="B38">
        <v>1.248</v>
      </c>
      <c r="C38">
        <v>22.69</v>
      </c>
      <c r="D38">
        <v>1</v>
      </c>
      <c r="E38">
        <v>1516</v>
      </c>
      <c r="F38">
        <v>6597</v>
      </c>
      <c r="G38">
        <v>0.81799999999999995</v>
      </c>
      <c r="H38">
        <v>836</v>
      </c>
      <c r="I38" s="1">
        <v>11968</v>
      </c>
      <c r="J38">
        <v>1.484</v>
      </c>
      <c r="K38" t="str">
        <f t="shared" si="0"/>
        <v/>
      </c>
    </row>
    <row r="39" spans="1:11" x14ac:dyDescent="0.25">
      <c r="A39" t="s">
        <v>47</v>
      </c>
      <c r="B39">
        <v>1.377</v>
      </c>
      <c r="C39">
        <v>26.7</v>
      </c>
      <c r="D39">
        <v>2</v>
      </c>
      <c r="E39">
        <v>1617</v>
      </c>
      <c r="F39">
        <v>6183</v>
      </c>
      <c r="G39">
        <v>0.76700000000000002</v>
      </c>
      <c r="H39">
        <v>947</v>
      </c>
      <c r="I39" s="1">
        <v>10564</v>
      </c>
      <c r="J39">
        <v>1.31</v>
      </c>
      <c r="K39" t="str">
        <f t="shared" si="0"/>
        <v/>
      </c>
    </row>
    <row r="40" spans="1:11" x14ac:dyDescent="0.25">
      <c r="A40" t="s">
        <v>48</v>
      </c>
      <c r="B40">
        <v>1.444</v>
      </c>
      <c r="C40">
        <v>28.43</v>
      </c>
      <c r="D40">
        <v>1</v>
      </c>
      <c r="E40">
        <v>1702</v>
      </c>
      <c r="F40">
        <v>5877</v>
      </c>
      <c r="G40">
        <v>0.72899999999999998</v>
      </c>
      <c r="H40">
        <v>969</v>
      </c>
      <c r="I40" s="1">
        <v>10320</v>
      </c>
      <c r="J40">
        <v>1.28</v>
      </c>
      <c r="K40" t="str">
        <f t="shared" si="0"/>
        <v/>
      </c>
    </row>
    <row r="41" spans="1:11" x14ac:dyDescent="0.25">
      <c r="A41" t="s">
        <v>49</v>
      </c>
      <c r="B41">
        <v>0.995</v>
      </c>
      <c r="C41">
        <v>3.96</v>
      </c>
      <c r="D41">
        <v>2</v>
      </c>
      <c r="E41">
        <v>1170</v>
      </c>
      <c r="F41">
        <v>8549</v>
      </c>
      <c r="G41">
        <v>1.06</v>
      </c>
      <c r="H41">
        <v>799</v>
      </c>
      <c r="I41" s="1">
        <v>12516</v>
      </c>
      <c r="J41">
        <v>1.552</v>
      </c>
      <c r="K41" t="str">
        <f t="shared" si="0"/>
        <v/>
      </c>
    </row>
    <row r="42" spans="1:11" x14ac:dyDescent="0.25">
      <c r="A42" t="s">
        <v>50</v>
      </c>
      <c r="B42">
        <v>1.0409999999999999</v>
      </c>
      <c r="C42">
        <v>7.59</v>
      </c>
      <c r="D42">
        <v>1</v>
      </c>
      <c r="E42">
        <v>1378</v>
      </c>
      <c r="F42">
        <v>7255</v>
      </c>
      <c r="G42">
        <v>0.9</v>
      </c>
      <c r="H42">
        <v>686</v>
      </c>
      <c r="I42" s="1">
        <v>14575</v>
      </c>
      <c r="J42">
        <v>1.8069999999999999</v>
      </c>
      <c r="K42" t="str">
        <f t="shared" si="0"/>
        <v/>
      </c>
    </row>
    <row r="43" spans="1:11" x14ac:dyDescent="0.25">
      <c r="A43" t="s">
        <v>51</v>
      </c>
      <c r="B43">
        <v>1.145</v>
      </c>
      <c r="C43">
        <v>13.9</v>
      </c>
      <c r="D43">
        <v>2</v>
      </c>
      <c r="E43">
        <v>1342</v>
      </c>
      <c r="F43">
        <v>7452</v>
      </c>
      <c r="G43">
        <v>0.92400000000000004</v>
      </c>
      <c r="H43">
        <v>855</v>
      </c>
      <c r="I43" s="1">
        <v>11693</v>
      </c>
      <c r="J43">
        <v>1.45</v>
      </c>
      <c r="K43" t="str">
        <f t="shared" si="0"/>
        <v/>
      </c>
    </row>
    <row r="44" spans="1:11" x14ac:dyDescent="0.25">
      <c r="A44" t="s">
        <v>52</v>
      </c>
      <c r="B44">
        <v>1.2010000000000001</v>
      </c>
      <c r="C44">
        <v>16.63</v>
      </c>
      <c r="D44">
        <v>1</v>
      </c>
      <c r="E44">
        <v>1499</v>
      </c>
      <c r="F44">
        <v>6670</v>
      </c>
      <c r="G44">
        <v>0.82699999999999996</v>
      </c>
      <c r="H44">
        <v>793</v>
      </c>
      <c r="I44" s="1">
        <v>12605</v>
      </c>
      <c r="J44">
        <v>1.5629999999999999</v>
      </c>
      <c r="K44" t="str">
        <f t="shared" si="0"/>
        <v/>
      </c>
    </row>
    <row r="45" spans="1:11" x14ac:dyDescent="0.25">
      <c r="A45" t="s">
        <v>53</v>
      </c>
      <c r="B45">
        <v>1.321</v>
      </c>
      <c r="C45">
        <v>21.36</v>
      </c>
      <c r="D45">
        <v>2</v>
      </c>
      <c r="E45">
        <v>1545</v>
      </c>
      <c r="F45">
        <v>6473</v>
      </c>
      <c r="G45">
        <v>0.80300000000000005</v>
      </c>
      <c r="H45">
        <v>930</v>
      </c>
      <c r="I45" s="1">
        <v>10751</v>
      </c>
      <c r="J45">
        <v>1.333</v>
      </c>
      <c r="K45" t="str">
        <f t="shared" si="0"/>
        <v/>
      </c>
    </row>
    <row r="46" spans="1:11" x14ac:dyDescent="0.25">
      <c r="A46" t="s">
        <v>54</v>
      </c>
      <c r="B46">
        <v>1.3839999999999999</v>
      </c>
      <c r="C46">
        <v>23.41</v>
      </c>
      <c r="D46">
        <v>1</v>
      </c>
      <c r="E46">
        <v>1657</v>
      </c>
      <c r="F46">
        <v>6036</v>
      </c>
      <c r="G46">
        <v>0.748</v>
      </c>
      <c r="H46">
        <v>917</v>
      </c>
      <c r="I46" s="1">
        <v>10910</v>
      </c>
      <c r="J46">
        <v>1.353</v>
      </c>
      <c r="K46" t="str">
        <f t="shared" si="0"/>
        <v/>
      </c>
    </row>
    <row r="47" spans="1:11" x14ac:dyDescent="0.25">
      <c r="A47" t="s">
        <v>55</v>
      </c>
      <c r="B47">
        <v>1.5149999999999999</v>
      </c>
      <c r="C47">
        <v>27</v>
      </c>
      <c r="D47">
        <v>2</v>
      </c>
      <c r="E47">
        <v>1765</v>
      </c>
      <c r="F47">
        <v>5666</v>
      </c>
      <c r="G47">
        <v>0.70299999999999996</v>
      </c>
      <c r="H47">
        <v>1024</v>
      </c>
      <c r="I47">
        <v>9763</v>
      </c>
      <c r="J47">
        <v>1.21</v>
      </c>
      <c r="K47" t="str">
        <f t="shared" si="0"/>
        <v/>
      </c>
    </row>
    <row r="48" spans="1:11" x14ac:dyDescent="0.25">
      <c r="A48" t="s">
        <v>56</v>
      </c>
      <c r="B48">
        <v>1.5820000000000001</v>
      </c>
      <c r="C48">
        <v>28.56</v>
      </c>
      <c r="D48">
        <v>1</v>
      </c>
      <c r="E48">
        <v>1848</v>
      </c>
      <c r="F48">
        <v>5412</v>
      </c>
      <c r="G48">
        <v>0.67100000000000004</v>
      </c>
      <c r="H48">
        <v>1049</v>
      </c>
      <c r="I48">
        <v>9535</v>
      </c>
      <c r="J48">
        <v>1.1819999999999999</v>
      </c>
      <c r="K48" t="b">
        <f t="shared" si="0"/>
        <v>1</v>
      </c>
    </row>
    <row r="49" spans="1:11" x14ac:dyDescent="0.25">
      <c r="A49" t="s">
        <v>57</v>
      </c>
      <c r="B49">
        <v>1.032</v>
      </c>
      <c r="C49">
        <v>0</v>
      </c>
      <c r="D49">
        <v>1</v>
      </c>
      <c r="E49">
        <v>1384</v>
      </c>
      <c r="F49">
        <v>7228</v>
      </c>
      <c r="G49">
        <v>0.89600000000000002</v>
      </c>
      <c r="H49">
        <v>677</v>
      </c>
      <c r="I49" s="1">
        <v>14770</v>
      </c>
      <c r="J49">
        <v>1.831</v>
      </c>
      <c r="K49" t="str">
        <f t="shared" si="0"/>
        <v/>
      </c>
    </row>
    <row r="50" spans="1:11" x14ac:dyDescent="0.25">
      <c r="A50" t="s">
        <v>58</v>
      </c>
      <c r="B50">
        <v>1.1200000000000001</v>
      </c>
      <c r="C50">
        <v>7.05</v>
      </c>
      <c r="D50">
        <v>2</v>
      </c>
      <c r="E50">
        <v>1307</v>
      </c>
      <c r="F50">
        <v>7651</v>
      </c>
      <c r="G50">
        <v>0.94899999999999995</v>
      </c>
      <c r="H50">
        <v>858</v>
      </c>
      <c r="I50" s="1">
        <v>11661</v>
      </c>
      <c r="J50">
        <v>1.446</v>
      </c>
      <c r="K50" t="str">
        <f t="shared" si="0"/>
        <v/>
      </c>
    </row>
    <row r="51" spans="1:11" x14ac:dyDescent="0.25">
      <c r="A51" t="s">
        <v>59</v>
      </c>
      <c r="B51">
        <v>1.17</v>
      </c>
      <c r="C51">
        <v>10.16</v>
      </c>
      <c r="D51">
        <v>1</v>
      </c>
      <c r="E51">
        <v>1498</v>
      </c>
      <c r="F51">
        <v>6676</v>
      </c>
      <c r="G51">
        <v>0.82799999999999996</v>
      </c>
      <c r="H51">
        <v>764</v>
      </c>
      <c r="I51" s="1">
        <v>13095</v>
      </c>
      <c r="J51">
        <v>1.6240000000000001</v>
      </c>
      <c r="K51" t="str">
        <f t="shared" si="0"/>
        <v/>
      </c>
    </row>
    <row r="52" spans="1:11" x14ac:dyDescent="0.25">
      <c r="A52" t="s">
        <v>60</v>
      </c>
      <c r="B52">
        <v>1.278</v>
      </c>
      <c r="C52">
        <v>15.61</v>
      </c>
      <c r="D52">
        <v>2</v>
      </c>
      <c r="E52">
        <v>1487</v>
      </c>
      <c r="F52">
        <v>6723</v>
      </c>
      <c r="G52">
        <v>0.83399999999999996</v>
      </c>
      <c r="H52">
        <v>922</v>
      </c>
      <c r="I52" s="1">
        <v>10843</v>
      </c>
      <c r="J52">
        <v>1.3440000000000001</v>
      </c>
      <c r="K52" t="str">
        <f t="shared" si="0"/>
        <v/>
      </c>
    </row>
    <row r="53" spans="1:11" x14ac:dyDescent="0.25">
      <c r="A53" t="s">
        <v>61</v>
      </c>
      <c r="B53">
        <v>1.3360000000000001</v>
      </c>
      <c r="C53">
        <v>17.989999999999998</v>
      </c>
      <c r="D53">
        <v>1</v>
      </c>
      <c r="E53">
        <v>1632</v>
      </c>
      <c r="F53">
        <v>6127</v>
      </c>
      <c r="G53">
        <v>0.76</v>
      </c>
      <c r="H53">
        <v>874</v>
      </c>
      <c r="I53" s="1">
        <v>11441</v>
      </c>
      <c r="J53">
        <v>1.419</v>
      </c>
      <c r="K53" t="str">
        <f t="shared" si="0"/>
        <v/>
      </c>
    </row>
    <row r="54" spans="1:11" x14ac:dyDescent="0.25">
      <c r="A54" t="s">
        <v>62</v>
      </c>
      <c r="B54">
        <v>1.4570000000000001</v>
      </c>
      <c r="C54">
        <v>22.17</v>
      </c>
      <c r="D54">
        <v>2</v>
      </c>
      <c r="E54">
        <v>1692</v>
      </c>
      <c r="F54">
        <v>5909</v>
      </c>
      <c r="G54">
        <v>0.73299999999999998</v>
      </c>
      <c r="H54">
        <v>1004</v>
      </c>
      <c r="I54">
        <v>9956</v>
      </c>
      <c r="J54">
        <v>1.234</v>
      </c>
      <c r="K54" t="str">
        <f t="shared" si="0"/>
        <v/>
      </c>
    </row>
    <row r="55" spans="1:11" x14ac:dyDescent="0.25">
      <c r="A55" t="s">
        <v>63</v>
      </c>
      <c r="B55">
        <v>1.5209999999999999</v>
      </c>
      <c r="C55">
        <v>24.01</v>
      </c>
      <c r="D55">
        <v>1</v>
      </c>
      <c r="E55">
        <v>1799</v>
      </c>
      <c r="F55">
        <v>5558</v>
      </c>
      <c r="G55">
        <v>0.68899999999999995</v>
      </c>
      <c r="H55">
        <v>997</v>
      </c>
      <c r="I55" s="1">
        <v>10027</v>
      </c>
      <c r="J55">
        <v>1.2430000000000001</v>
      </c>
      <c r="K55" t="str">
        <f t="shared" si="0"/>
        <v/>
      </c>
    </row>
    <row r="56" spans="1:11" x14ac:dyDescent="0.25">
      <c r="A56" t="s">
        <v>64</v>
      </c>
      <c r="B56">
        <v>1.6519999999999999</v>
      </c>
      <c r="C56">
        <v>27.25</v>
      </c>
      <c r="D56">
        <v>2</v>
      </c>
      <c r="E56">
        <v>1912</v>
      </c>
      <c r="F56">
        <v>5230</v>
      </c>
      <c r="G56">
        <v>0.64800000000000002</v>
      </c>
      <c r="H56">
        <v>1102</v>
      </c>
      <c r="I56">
        <v>9071</v>
      </c>
      <c r="J56">
        <v>1.125</v>
      </c>
      <c r="K56" t="str">
        <f t="shared" si="0"/>
        <v/>
      </c>
    </row>
    <row r="57" spans="1:11" x14ac:dyDescent="0.25">
      <c r="A57" t="s">
        <v>65</v>
      </c>
      <c r="B57">
        <v>1.7190000000000001</v>
      </c>
      <c r="C57">
        <v>28.68</v>
      </c>
      <c r="D57">
        <v>1</v>
      </c>
      <c r="E57">
        <v>1994</v>
      </c>
      <c r="F57">
        <v>5015</v>
      </c>
      <c r="G57">
        <v>0.622</v>
      </c>
      <c r="H57">
        <v>1128</v>
      </c>
      <c r="I57">
        <v>8862</v>
      </c>
      <c r="J57">
        <v>1.099</v>
      </c>
      <c r="K57" t="str">
        <f t="shared" si="0"/>
        <v/>
      </c>
    </row>
    <row r="58" spans="1:11" x14ac:dyDescent="0.25">
      <c r="A58" t="s">
        <v>66</v>
      </c>
      <c r="B58">
        <v>1.111</v>
      </c>
      <c r="C58">
        <v>0</v>
      </c>
      <c r="D58">
        <v>2</v>
      </c>
      <c r="E58">
        <v>1295</v>
      </c>
      <c r="F58">
        <v>7721</v>
      </c>
      <c r="G58">
        <v>0.95699999999999996</v>
      </c>
      <c r="H58">
        <v>859</v>
      </c>
      <c r="I58" s="1">
        <v>11640</v>
      </c>
      <c r="J58">
        <v>1.4430000000000001</v>
      </c>
      <c r="K58" t="str">
        <f t="shared" si="0"/>
        <v/>
      </c>
    </row>
    <row r="59" spans="1:11" x14ac:dyDescent="0.25">
      <c r="A59" t="s">
        <v>67</v>
      </c>
      <c r="B59">
        <v>1.153</v>
      </c>
      <c r="C59">
        <v>3.42</v>
      </c>
      <c r="D59">
        <v>1</v>
      </c>
      <c r="E59">
        <v>1502</v>
      </c>
      <c r="F59">
        <v>6660</v>
      </c>
      <c r="G59">
        <v>0.82599999999999996</v>
      </c>
      <c r="H59">
        <v>748</v>
      </c>
      <c r="I59" s="1">
        <v>13364</v>
      </c>
      <c r="J59">
        <v>1.657</v>
      </c>
      <c r="K59" t="str">
        <f t="shared" si="0"/>
        <v/>
      </c>
    </row>
    <row r="60" spans="1:11" x14ac:dyDescent="0.25">
      <c r="A60" t="s">
        <v>68</v>
      </c>
      <c r="B60">
        <v>1.248</v>
      </c>
      <c r="C60">
        <v>9.52</v>
      </c>
      <c r="D60">
        <v>2</v>
      </c>
      <c r="E60">
        <v>1447</v>
      </c>
      <c r="F60">
        <v>6910</v>
      </c>
      <c r="G60">
        <v>0.85699999999999998</v>
      </c>
      <c r="H60">
        <v>920</v>
      </c>
      <c r="I60" s="1">
        <v>10867</v>
      </c>
      <c r="J60">
        <v>1.347</v>
      </c>
      <c r="K60" t="str">
        <f t="shared" si="0"/>
        <v/>
      </c>
    </row>
    <row r="61" spans="1:11" x14ac:dyDescent="0.25">
      <c r="A61" t="s">
        <v>69</v>
      </c>
      <c r="B61">
        <v>1.3</v>
      </c>
      <c r="C61">
        <v>12.22</v>
      </c>
      <c r="D61">
        <v>1</v>
      </c>
      <c r="E61">
        <v>1623</v>
      </c>
      <c r="F61">
        <v>6162</v>
      </c>
      <c r="G61">
        <v>0.76400000000000001</v>
      </c>
      <c r="H61">
        <v>842</v>
      </c>
      <c r="I61" s="1">
        <v>11875</v>
      </c>
      <c r="J61">
        <v>1.472</v>
      </c>
      <c r="K61" t="str">
        <f t="shared" si="0"/>
        <v/>
      </c>
    </row>
    <row r="62" spans="1:11" x14ac:dyDescent="0.25">
      <c r="A62" t="s">
        <v>70</v>
      </c>
      <c r="B62">
        <v>1.411</v>
      </c>
      <c r="C62">
        <v>17</v>
      </c>
      <c r="D62">
        <v>2</v>
      </c>
      <c r="E62">
        <v>1633</v>
      </c>
      <c r="F62">
        <v>6123</v>
      </c>
      <c r="G62">
        <v>0.75900000000000001</v>
      </c>
      <c r="H62">
        <v>992</v>
      </c>
      <c r="I62" s="1">
        <v>10078</v>
      </c>
      <c r="J62">
        <v>1.25</v>
      </c>
      <c r="K62" t="str">
        <f t="shared" si="0"/>
        <v/>
      </c>
    </row>
    <row r="63" spans="1:11" x14ac:dyDescent="0.25">
      <c r="A63" t="s">
        <v>71</v>
      </c>
      <c r="B63">
        <v>1.47</v>
      </c>
      <c r="C63">
        <v>19.11</v>
      </c>
      <c r="D63">
        <v>1</v>
      </c>
      <c r="E63">
        <v>1768</v>
      </c>
      <c r="F63">
        <v>5655</v>
      </c>
      <c r="G63">
        <v>0.70099999999999996</v>
      </c>
      <c r="H63">
        <v>955</v>
      </c>
      <c r="I63" s="1">
        <v>10476</v>
      </c>
      <c r="J63">
        <v>1.2989999999999999</v>
      </c>
      <c r="K63" t="str">
        <f t="shared" si="0"/>
        <v/>
      </c>
    </row>
    <row r="64" spans="1:11" x14ac:dyDescent="0.25">
      <c r="A64" t="s">
        <v>72</v>
      </c>
      <c r="B64">
        <v>1.5940000000000001</v>
      </c>
      <c r="C64">
        <v>22.85</v>
      </c>
      <c r="D64">
        <v>2</v>
      </c>
      <c r="E64">
        <v>1840</v>
      </c>
      <c r="F64">
        <v>5435</v>
      </c>
      <c r="G64">
        <v>0.67400000000000004</v>
      </c>
      <c r="H64">
        <v>1080</v>
      </c>
      <c r="I64">
        <v>9261</v>
      </c>
      <c r="J64">
        <v>1.1479999999999999</v>
      </c>
      <c r="K64" t="b">
        <f t="shared" si="0"/>
        <v>1</v>
      </c>
    </row>
    <row r="65" spans="1:11" x14ac:dyDescent="0.25">
      <c r="A65" t="s">
        <v>73</v>
      </c>
      <c r="B65">
        <v>1.6579999999999999</v>
      </c>
      <c r="C65">
        <v>24.5</v>
      </c>
      <c r="D65">
        <v>1</v>
      </c>
      <c r="E65">
        <v>1942</v>
      </c>
      <c r="F65">
        <v>5148</v>
      </c>
      <c r="G65">
        <v>0.63800000000000001</v>
      </c>
      <c r="H65">
        <v>1078</v>
      </c>
      <c r="I65">
        <v>9279</v>
      </c>
      <c r="J65">
        <v>1.1499999999999999</v>
      </c>
      <c r="K65" t="b">
        <f t="shared" si="0"/>
        <v>1</v>
      </c>
    </row>
    <row r="66" spans="1:11" x14ac:dyDescent="0.25">
      <c r="A66" t="s">
        <v>74</v>
      </c>
      <c r="B66">
        <v>1.7889999999999999</v>
      </c>
      <c r="C66">
        <v>27.46</v>
      </c>
      <c r="D66">
        <v>2</v>
      </c>
      <c r="E66">
        <v>2059</v>
      </c>
      <c r="F66">
        <v>4856</v>
      </c>
      <c r="G66">
        <v>0.60199999999999998</v>
      </c>
      <c r="H66">
        <v>1181</v>
      </c>
      <c r="I66">
        <v>8470</v>
      </c>
      <c r="J66">
        <v>1.05</v>
      </c>
      <c r="K66" t="str">
        <f t="shared" si="0"/>
        <v/>
      </c>
    </row>
    <row r="67" spans="1:11" x14ac:dyDescent="0.25">
      <c r="A67" t="s">
        <v>75</v>
      </c>
      <c r="B67">
        <v>1.857</v>
      </c>
      <c r="C67">
        <v>28.78</v>
      </c>
      <c r="D67">
        <v>1</v>
      </c>
      <c r="E67">
        <v>2141</v>
      </c>
      <c r="F67">
        <v>4672</v>
      </c>
      <c r="G67">
        <v>0.57899999999999996</v>
      </c>
      <c r="H67">
        <v>1208</v>
      </c>
      <c r="I67">
        <v>8278</v>
      </c>
      <c r="J67">
        <v>1.026</v>
      </c>
      <c r="K67" t="str">
        <f t="shared" ref="K67:K128" si="1">IF(OR(AND($O$3&lt;E67, E67&lt;$N$3), AND($O$3&lt;H67, H67&lt;$N$3)), TRUE,"")</f>
        <v/>
      </c>
    </row>
    <row r="68" spans="1:11" x14ac:dyDescent="0.25">
      <c r="A68" t="s">
        <v>76</v>
      </c>
      <c r="B68">
        <v>1.232</v>
      </c>
      <c r="C68">
        <v>3.2</v>
      </c>
      <c r="D68">
        <v>2</v>
      </c>
      <c r="E68">
        <v>1426</v>
      </c>
      <c r="F68">
        <v>7011</v>
      </c>
      <c r="G68">
        <v>0.86899999999999999</v>
      </c>
      <c r="H68">
        <v>920</v>
      </c>
      <c r="I68" s="1">
        <v>10864</v>
      </c>
      <c r="J68">
        <v>1.347</v>
      </c>
      <c r="K68" t="str">
        <f t="shared" si="1"/>
        <v/>
      </c>
    </row>
    <row r="69" spans="1:11" x14ac:dyDescent="0.25">
      <c r="A69" t="s">
        <v>77</v>
      </c>
      <c r="B69">
        <v>1.278</v>
      </c>
      <c r="C69">
        <v>6.18</v>
      </c>
      <c r="D69">
        <v>1</v>
      </c>
      <c r="E69">
        <v>1622</v>
      </c>
      <c r="F69">
        <v>6165</v>
      </c>
      <c r="G69">
        <v>0.76400000000000001</v>
      </c>
      <c r="H69">
        <v>822</v>
      </c>
      <c r="I69" s="1">
        <v>12163</v>
      </c>
      <c r="J69">
        <v>1.508</v>
      </c>
      <c r="K69" t="str">
        <f t="shared" si="1"/>
        <v/>
      </c>
    </row>
    <row r="70" spans="1:11" x14ac:dyDescent="0.25">
      <c r="A70" t="s">
        <v>78</v>
      </c>
      <c r="B70">
        <v>1.377</v>
      </c>
      <c r="C70">
        <v>11.52</v>
      </c>
      <c r="D70">
        <v>2</v>
      </c>
      <c r="E70">
        <v>1589</v>
      </c>
      <c r="F70">
        <v>6294</v>
      </c>
      <c r="G70">
        <v>0.78</v>
      </c>
      <c r="H70">
        <v>986</v>
      </c>
      <c r="I70" s="1">
        <v>10140</v>
      </c>
      <c r="J70">
        <v>1.2569999999999999</v>
      </c>
      <c r="K70" t="str">
        <f t="shared" si="1"/>
        <v/>
      </c>
    </row>
    <row r="71" spans="1:11" x14ac:dyDescent="0.25">
      <c r="A71" t="s">
        <v>79</v>
      </c>
      <c r="B71">
        <v>1.431</v>
      </c>
      <c r="C71">
        <v>13.9</v>
      </c>
      <c r="D71">
        <v>1</v>
      </c>
      <c r="E71">
        <v>1752</v>
      </c>
      <c r="F71">
        <v>5708</v>
      </c>
      <c r="G71">
        <v>0.70799999999999996</v>
      </c>
      <c r="H71">
        <v>921</v>
      </c>
      <c r="I71" s="1">
        <v>10858</v>
      </c>
      <c r="J71">
        <v>1.3460000000000001</v>
      </c>
      <c r="K71" t="str">
        <f t="shared" si="1"/>
        <v/>
      </c>
    </row>
    <row r="72" spans="1:11" x14ac:dyDescent="0.25">
      <c r="A72" t="s">
        <v>80</v>
      </c>
      <c r="B72">
        <v>1.546</v>
      </c>
      <c r="C72">
        <v>18.14</v>
      </c>
      <c r="D72">
        <v>2</v>
      </c>
      <c r="E72">
        <v>1779</v>
      </c>
      <c r="F72">
        <v>5621</v>
      </c>
      <c r="G72">
        <v>0.69699999999999995</v>
      </c>
      <c r="H72">
        <v>1064</v>
      </c>
      <c r="I72">
        <v>9396</v>
      </c>
      <c r="J72">
        <v>1.165</v>
      </c>
      <c r="K72" t="b">
        <f t="shared" si="1"/>
        <v>1</v>
      </c>
    </row>
    <row r="73" spans="1:11" x14ac:dyDescent="0.25">
      <c r="A73" t="s">
        <v>81</v>
      </c>
      <c r="B73">
        <v>1.6060000000000001</v>
      </c>
      <c r="C73">
        <v>20.03</v>
      </c>
      <c r="D73">
        <v>1</v>
      </c>
      <c r="E73">
        <v>1907</v>
      </c>
      <c r="F73">
        <v>5245</v>
      </c>
      <c r="G73">
        <v>0.65</v>
      </c>
      <c r="H73">
        <v>1035</v>
      </c>
      <c r="I73">
        <v>9663</v>
      </c>
      <c r="J73">
        <v>1.198</v>
      </c>
      <c r="K73" t="str">
        <f t="shared" si="1"/>
        <v/>
      </c>
    </row>
    <row r="74" spans="1:11" x14ac:dyDescent="0.25">
      <c r="A74" t="s">
        <v>82</v>
      </c>
      <c r="B74">
        <v>1.73</v>
      </c>
      <c r="C74">
        <v>23.41</v>
      </c>
      <c r="D74">
        <v>2</v>
      </c>
      <c r="E74">
        <v>1987</v>
      </c>
      <c r="F74">
        <v>5032</v>
      </c>
      <c r="G74">
        <v>0.624</v>
      </c>
      <c r="H74">
        <v>1156</v>
      </c>
      <c r="I74">
        <v>8650</v>
      </c>
      <c r="J74">
        <v>1.0720000000000001</v>
      </c>
      <c r="K74" t="str">
        <f t="shared" si="1"/>
        <v/>
      </c>
    </row>
    <row r="75" spans="1:11" x14ac:dyDescent="0.25">
      <c r="A75" t="s">
        <v>83</v>
      </c>
      <c r="B75">
        <v>1.7949999999999999</v>
      </c>
      <c r="C75">
        <v>24.92</v>
      </c>
      <c r="D75">
        <v>1</v>
      </c>
      <c r="E75">
        <v>2086</v>
      </c>
      <c r="F75">
        <v>4793</v>
      </c>
      <c r="G75">
        <v>0.59399999999999997</v>
      </c>
      <c r="H75">
        <v>1158</v>
      </c>
      <c r="I75">
        <v>8635</v>
      </c>
      <c r="J75">
        <v>1.071</v>
      </c>
      <c r="K75" t="str">
        <f t="shared" si="1"/>
        <v/>
      </c>
    </row>
    <row r="76" spans="1:11" x14ac:dyDescent="0.25">
      <c r="A76" t="s">
        <v>84</v>
      </c>
      <c r="B76">
        <v>1.927</v>
      </c>
      <c r="C76">
        <v>27.64</v>
      </c>
      <c r="D76">
        <v>2</v>
      </c>
      <c r="E76">
        <v>2207</v>
      </c>
      <c r="F76">
        <v>4532</v>
      </c>
      <c r="G76">
        <v>0.56200000000000006</v>
      </c>
      <c r="H76">
        <v>1259</v>
      </c>
      <c r="I76">
        <v>7942</v>
      </c>
      <c r="J76">
        <v>0.98499999999999999</v>
      </c>
      <c r="K76" t="str">
        <f t="shared" si="1"/>
        <v/>
      </c>
    </row>
    <row r="77" spans="1:11" x14ac:dyDescent="0.25">
      <c r="A77" t="s">
        <v>85</v>
      </c>
      <c r="B77">
        <v>1.994</v>
      </c>
      <c r="C77">
        <v>28.86</v>
      </c>
      <c r="D77">
        <v>1</v>
      </c>
      <c r="E77">
        <v>2287</v>
      </c>
      <c r="F77">
        <v>4373</v>
      </c>
      <c r="G77">
        <v>0.54200000000000004</v>
      </c>
      <c r="H77">
        <v>1288</v>
      </c>
      <c r="I77">
        <v>7767</v>
      </c>
      <c r="J77">
        <v>0.96299999999999997</v>
      </c>
      <c r="K77" t="str">
        <f t="shared" si="1"/>
        <v/>
      </c>
    </row>
    <row r="78" spans="1:11" x14ac:dyDescent="0.25">
      <c r="A78" t="s">
        <v>86</v>
      </c>
      <c r="B78">
        <v>1.27</v>
      </c>
      <c r="C78">
        <v>0</v>
      </c>
      <c r="D78">
        <v>1</v>
      </c>
      <c r="E78">
        <v>1623</v>
      </c>
      <c r="F78">
        <v>6163</v>
      </c>
      <c r="G78">
        <v>0.76400000000000001</v>
      </c>
      <c r="H78">
        <v>815</v>
      </c>
      <c r="I78" s="1">
        <v>12264</v>
      </c>
      <c r="J78">
        <v>1.5209999999999999</v>
      </c>
      <c r="K78" t="str">
        <f t="shared" si="1"/>
        <v/>
      </c>
    </row>
    <row r="79" spans="1:11" x14ac:dyDescent="0.25">
      <c r="A79" t="s">
        <v>87</v>
      </c>
      <c r="B79">
        <v>1.357</v>
      </c>
      <c r="C79">
        <v>5.82</v>
      </c>
      <c r="D79">
        <v>2</v>
      </c>
      <c r="E79">
        <v>1561</v>
      </c>
      <c r="F79">
        <v>6405</v>
      </c>
      <c r="G79">
        <v>0.79400000000000004</v>
      </c>
      <c r="H79">
        <v>984</v>
      </c>
      <c r="I79" s="1">
        <v>10162</v>
      </c>
      <c r="J79">
        <v>1.26</v>
      </c>
      <c r="K79" t="str">
        <f t="shared" si="1"/>
        <v/>
      </c>
    </row>
    <row r="80" spans="1:11" x14ac:dyDescent="0.25">
      <c r="A80" t="s">
        <v>88</v>
      </c>
      <c r="B80">
        <v>1.405</v>
      </c>
      <c r="C80">
        <v>8.44</v>
      </c>
      <c r="D80">
        <v>1</v>
      </c>
      <c r="E80">
        <v>1746</v>
      </c>
      <c r="F80">
        <v>5728</v>
      </c>
      <c r="G80">
        <v>0.71</v>
      </c>
      <c r="H80">
        <v>898</v>
      </c>
      <c r="I80" s="1">
        <v>11139</v>
      </c>
      <c r="J80">
        <v>1.381</v>
      </c>
      <c r="K80" t="str">
        <f t="shared" si="1"/>
        <v/>
      </c>
    </row>
    <row r="81" spans="1:11" x14ac:dyDescent="0.25">
      <c r="A81" t="s">
        <v>89</v>
      </c>
      <c r="B81">
        <v>1.508</v>
      </c>
      <c r="C81">
        <v>13.17</v>
      </c>
      <c r="D81">
        <v>2</v>
      </c>
      <c r="E81">
        <v>1732</v>
      </c>
      <c r="F81">
        <v>5775</v>
      </c>
      <c r="G81">
        <v>0.71599999999999997</v>
      </c>
      <c r="H81">
        <v>1055</v>
      </c>
      <c r="I81">
        <v>9480</v>
      </c>
      <c r="J81">
        <v>1.175</v>
      </c>
      <c r="K81" t="b">
        <f t="shared" si="1"/>
        <v>1</v>
      </c>
    </row>
    <row r="82" spans="1:11" x14ac:dyDescent="0.25">
      <c r="A82" t="s">
        <v>90</v>
      </c>
      <c r="B82">
        <v>1.5640000000000001</v>
      </c>
      <c r="C82">
        <v>15.3</v>
      </c>
      <c r="D82">
        <v>1</v>
      </c>
      <c r="E82">
        <v>1884</v>
      </c>
      <c r="F82">
        <v>5307</v>
      </c>
      <c r="G82">
        <v>0.65800000000000003</v>
      </c>
      <c r="H82">
        <v>1000</v>
      </c>
      <c r="I82">
        <v>9999</v>
      </c>
      <c r="J82">
        <v>1.24</v>
      </c>
      <c r="K82" t="str">
        <f t="shared" si="1"/>
        <v/>
      </c>
    </row>
    <row r="83" spans="1:11" x14ac:dyDescent="0.25">
      <c r="A83" t="s">
        <v>91</v>
      </c>
      <c r="B83">
        <v>1.68</v>
      </c>
      <c r="C83">
        <v>19.11</v>
      </c>
      <c r="D83">
        <v>2</v>
      </c>
      <c r="E83">
        <v>1925</v>
      </c>
      <c r="F83">
        <v>5194</v>
      </c>
      <c r="G83">
        <v>0.64400000000000002</v>
      </c>
      <c r="H83">
        <v>1138</v>
      </c>
      <c r="I83">
        <v>8788</v>
      </c>
      <c r="J83">
        <v>1.0900000000000001</v>
      </c>
      <c r="K83" t="str">
        <f t="shared" si="1"/>
        <v/>
      </c>
    </row>
    <row r="84" spans="1:11" x14ac:dyDescent="0.25">
      <c r="A84" t="s">
        <v>92</v>
      </c>
      <c r="B84">
        <v>1.7410000000000001</v>
      </c>
      <c r="C84">
        <v>20.82</v>
      </c>
      <c r="D84">
        <v>1</v>
      </c>
      <c r="E84">
        <v>2046</v>
      </c>
      <c r="F84">
        <v>4887</v>
      </c>
      <c r="G84">
        <v>0.60599999999999998</v>
      </c>
      <c r="H84">
        <v>1115</v>
      </c>
      <c r="I84">
        <v>8968</v>
      </c>
      <c r="J84">
        <v>1.1120000000000001</v>
      </c>
      <c r="K84" t="str">
        <f t="shared" si="1"/>
        <v/>
      </c>
    </row>
    <row r="85" spans="1:11" x14ac:dyDescent="0.25">
      <c r="A85" t="s">
        <v>93</v>
      </c>
      <c r="B85">
        <v>1.867</v>
      </c>
      <c r="C85">
        <v>23.9</v>
      </c>
      <c r="D85">
        <v>2</v>
      </c>
      <c r="E85">
        <v>2134</v>
      </c>
      <c r="F85">
        <v>4685</v>
      </c>
      <c r="G85">
        <v>0.58099999999999996</v>
      </c>
      <c r="H85">
        <v>1233</v>
      </c>
      <c r="I85">
        <v>8111</v>
      </c>
      <c r="J85">
        <v>1.006</v>
      </c>
      <c r="K85" t="str">
        <f t="shared" si="1"/>
        <v/>
      </c>
    </row>
    <row r="86" spans="1:11" x14ac:dyDescent="0.25">
      <c r="A86" t="s">
        <v>94</v>
      </c>
      <c r="B86">
        <v>1.9319999999999999</v>
      </c>
      <c r="C86">
        <v>25.28</v>
      </c>
      <c r="D86">
        <v>1</v>
      </c>
      <c r="E86">
        <v>2231</v>
      </c>
      <c r="F86">
        <v>4483</v>
      </c>
      <c r="G86">
        <v>0.55600000000000005</v>
      </c>
      <c r="H86">
        <v>1238</v>
      </c>
      <c r="I86">
        <v>8077</v>
      </c>
      <c r="J86">
        <v>1.0009999999999999</v>
      </c>
      <c r="K86" t="str">
        <f t="shared" si="1"/>
        <v/>
      </c>
    </row>
    <row r="87" spans="1:11" x14ac:dyDescent="0.25">
      <c r="A87" t="s">
        <v>95</v>
      </c>
      <c r="B87">
        <v>1.35</v>
      </c>
      <c r="C87">
        <v>0</v>
      </c>
      <c r="D87">
        <v>2</v>
      </c>
      <c r="E87">
        <v>1552</v>
      </c>
      <c r="F87">
        <v>6443</v>
      </c>
      <c r="G87">
        <v>0.79900000000000004</v>
      </c>
      <c r="H87">
        <v>984</v>
      </c>
      <c r="I87" s="1">
        <v>10167</v>
      </c>
      <c r="J87">
        <v>1.2609999999999999</v>
      </c>
      <c r="K87" t="str">
        <f t="shared" si="1"/>
        <v/>
      </c>
    </row>
    <row r="88" spans="1:11" x14ac:dyDescent="0.25">
      <c r="A88" t="s">
        <v>96</v>
      </c>
      <c r="B88">
        <v>1.391</v>
      </c>
      <c r="C88">
        <v>2.83</v>
      </c>
      <c r="D88">
        <v>1</v>
      </c>
      <c r="E88">
        <v>1744</v>
      </c>
      <c r="F88">
        <v>5733</v>
      </c>
      <c r="G88">
        <v>0.71099999999999997</v>
      </c>
      <c r="H88">
        <v>886</v>
      </c>
      <c r="I88" s="1">
        <v>11289</v>
      </c>
      <c r="J88">
        <v>1.4</v>
      </c>
      <c r="K88" t="str">
        <f t="shared" si="1"/>
        <v/>
      </c>
    </row>
    <row r="89" spans="1:11" x14ac:dyDescent="0.25">
      <c r="A89" t="s">
        <v>97</v>
      </c>
      <c r="B89">
        <v>1.4830000000000001</v>
      </c>
      <c r="C89">
        <v>7.99</v>
      </c>
      <c r="D89">
        <v>2</v>
      </c>
      <c r="E89">
        <v>1699</v>
      </c>
      <c r="F89">
        <v>5886</v>
      </c>
      <c r="G89">
        <v>0.73</v>
      </c>
      <c r="H89">
        <v>1050</v>
      </c>
      <c r="I89">
        <v>9525</v>
      </c>
      <c r="J89">
        <v>1.181</v>
      </c>
      <c r="K89" t="b">
        <f t="shared" si="1"/>
        <v>1</v>
      </c>
    </row>
    <row r="90" spans="1:11" x14ac:dyDescent="0.25">
      <c r="A90" t="s">
        <v>98</v>
      </c>
      <c r="B90">
        <v>1.5329999999999999</v>
      </c>
      <c r="C90">
        <v>10.33</v>
      </c>
      <c r="D90">
        <v>1</v>
      </c>
      <c r="E90">
        <v>1873</v>
      </c>
      <c r="F90">
        <v>5340</v>
      </c>
      <c r="G90">
        <v>0.66200000000000003</v>
      </c>
      <c r="H90">
        <v>974</v>
      </c>
      <c r="I90" s="1">
        <v>10263</v>
      </c>
      <c r="J90">
        <v>1.272</v>
      </c>
      <c r="K90" t="str">
        <f t="shared" si="1"/>
        <v/>
      </c>
    </row>
    <row r="91" spans="1:11" x14ac:dyDescent="0.25">
      <c r="A91" t="s">
        <v>99</v>
      </c>
      <c r="B91">
        <v>1.641</v>
      </c>
      <c r="C91">
        <v>14.56</v>
      </c>
      <c r="D91">
        <v>2</v>
      </c>
      <c r="E91">
        <v>1875</v>
      </c>
      <c r="F91">
        <v>5332</v>
      </c>
      <c r="G91">
        <v>0.66100000000000003</v>
      </c>
      <c r="H91">
        <v>1125</v>
      </c>
      <c r="I91">
        <v>8886</v>
      </c>
      <c r="J91">
        <v>1.1020000000000001</v>
      </c>
      <c r="K91" t="str">
        <f t="shared" si="1"/>
        <v/>
      </c>
    </row>
    <row r="92" spans="1:11" x14ac:dyDescent="0.25">
      <c r="A92" t="s">
        <v>100</v>
      </c>
      <c r="B92">
        <v>1.6970000000000001</v>
      </c>
      <c r="C92">
        <v>16.47</v>
      </c>
      <c r="D92">
        <v>1</v>
      </c>
      <c r="E92">
        <v>2019</v>
      </c>
      <c r="F92">
        <v>4952</v>
      </c>
      <c r="G92">
        <v>0.61399999999999999</v>
      </c>
      <c r="H92">
        <v>1079</v>
      </c>
      <c r="I92">
        <v>9264</v>
      </c>
      <c r="J92">
        <v>1.149</v>
      </c>
      <c r="K92" t="b">
        <f t="shared" si="1"/>
        <v>1</v>
      </c>
    </row>
    <row r="93" spans="1:11" x14ac:dyDescent="0.25">
      <c r="A93" t="s">
        <v>101</v>
      </c>
      <c r="B93">
        <v>1.8160000000000001</v>
      </c>
      <c r="C93">
        <v>19.93</v>
      </c>
      <c r="D93">
        <v>2</v>
      </c>
      <c r="E93">
        <v>2072</v>
      </c>
      <c r="F93">
        <v>4827</v>
      </c>
      <c r="G93">
        <v>0.59899999999999998</v>
      </c>
      <c r="H93">
        <v>1212</v>
      </c>
      <c r="I93">
        <v>8248</v>
      </c>
      <c r="J93">
        <v>1.0229999999999999</v>
      </c>
      <c r="K93" t="str">
        <f t="shared" si="1"/>
        <v/>
      </c>
    </row>
    <row r="94" spans="1:11" x14ac:dyDescent="0.25">
      <c r="A94" t="s">
        <v>102</v>
      </c>
      <c r="B94">
        <v>1.877</v>
      </c>
      <c r="C94">
        <v>21.49</v>
      </c>
      <c r="D94">
        <v>1</v>
      </c>
      <c r="E94">
        <v>2188</v>
      </c>
      <c r="F94">
        <v>4571</v>
      </c>
      <c r="G94">
        <v>0.56699999999999995</v>
      </c>
      <c r="H94">
        <v>1195</v>
      </c>
      <c r="I94">
        <v>8367</v>
      </c>
      <c r="J94">
        <v>1.0369999999999999</v>
      </c>
      <c r="K94" t="str">
        <f t="shared" si="1"/>
        <v/>
      </c>
    </row>
    <row r="95" spans="1:11" x14ac:dyDescent="0.25">
      <c r="A95" t="s">
        <v>103</v>
      </c>
      <c r="B95">
        <v>1.47</v>
      </c>
      <c r="C95">
        <v>2.68</v>
      </c>
      <c r="D95">
        <v>2</v>
      </c>
      <c r="E95">
        <v>1682</v>
      </c>
      <c r="F95">
        <v>5944</v>
      </c>
      <c r="G95">
        <v>0.73699999999999999</v>
      </c>
      <c r="H95">
        <v>1048</v>
      </c>
      <c r="I95">
        <v>9543</v>
      </c>
      <c r="J95">
        <v>1.1830000000000001</v>
      </c>
      <c r="K95" t="b">
        <f t="shared" si="1"/>
        <v>1</v>
      </c>
    </row>
    <row r="96" spans="1:11" x14ac:dyDescent="0.25">
      <c r="A96" t="s">
        <v>104</v>
      </c>
      <c r="B96">
        <v>1.5149999999999999</v>
      </c>
      <c r="C96">
        <v>5.21</v>
      </c>
      <c r="D96">
        <v>1</v>
      </c>
      <c r="E96">
        <v>1868</v>
      </c>
      <c r="F96">
        <v>5353</v>
      </c>
      <c r="G96">
        <v>0.66400000000000003</v>
      </c>
      <c r="H96">
        <v>958</v>
      </c>
      <c r="I96" s="1">
        <v>10433</v>
      </c>
      <c r="J96">
        <v>1.294</v>
      </c>
      <c r="K96" t="str">
        <f t="shared" si="1"/>
        <v/>
      </c>
    </row>
    <row r="97" spans="1:11" x14ac:dyDescent="0.25">
      <c r="A97" t="s">
        <v>105</v>
      </c>
      <c r="B97">
        <v>1.611</v>
      </c>
      <c r="C97">
        <v>9.83</v>
      </c>
      <c r="D97">
        <v>2</v>
      </c>
      <c r="E97">
        <v>1838</v>
      </c>
      <c r="F97">
        <v>5439</v>
      </c>
      <c r="G97">
        <v>0.67400000000000004</v>
      </c>
      <c r="H97">
        <v>1118</v>
      </c>
      <c r="I97">
        <v>8947</v>
      </c>
      <c r="J97">
        <v>1.109</v>
      </c>
      <c r="K97" t="str">
        <f t="shared" si="1"/>
        <v/>
      </c>
    </row>
    <row r="98" spans="1:11" x14ac:dyDescent="0.25">
      <c r="A98" t="s">
        <v>106</v>
      </c>
      <c r="B98">
        <v>1.663</v>
      </c>
      <c r="C98">
        <v>11.93</v>
      </c>
      <c r="D98">
        <v>1</v>
      </c>
      <c r="E98">
        <v>2003</v>
      </c>
      <c r="F98">
        <v>4993</v>
      </c>
      <c r="G98">
        <v>0.61899999999999999</v>
      </c>
      <c r="H98">
        <v>1052</v>
      </c>
      <c r="I98">
        <v>9508</v>
      </c>
      <c r="J98">
        <v>1.179</v>
      </c>
      <c r="K98" t="b">
        <f t="shared" si="1"/>
        <v>1</v>
      </c>
    </row>
    <row r="99" spans="1:11" x14ac:dyDescent="0.25">
      <c r="A99" t="s">
        <v>107</v>
      </c>
      <c r="B99">
        <v>1.7729999999999999</v>
      </c>
      <c r="C99">
        <v>15.75</v>
      </c>
      <c r="D99">
        <v>2</v>
      </c>
      <c r="E99">
        <v>2020</v>
      </c>
      <c r="F99">
        <v>4952</v>
      </c>
      <c r="G99">
        <v>0.61399999999999999</v>
      </c>
      <c r="H99">
        <v>1197</v>
      </c>
      <c r="I99">
        <v>8351</v>
      </c>
      <c r="J99">
        <v>1.0349999999999999</v>
      </c>
      <c r="K99" t="str">
        <f t="shared" si="1"/>
        <v/>
      </c>
    </row>
    <row r="100" spans="1:11" x14ac:dyDescent="0.25">
      <c r="A100" t="s">
        <v>108</v>
      </c>
      <c r="B100">
        <v>1.831</v>
      </c>
      <c r="C100">
        <v>17.48</v>
      </c>
      <c r="D100">
        <v>1</v>
      </c>
      <c r="E100">
        <v>2156</v>
      </c>
      <c r="F100">
        <v>4638</v>
      </c>
      <c r="G100">
        <v>0.57499999999999996</v>
      </c>
      <c r="H100">
        <v>1159</v>
      </c>
      <c r="I100">
        <v>8629</v>
      </c>
      <c r="J100">
        <v>1.07</v>
      </c>
      <c r="K100" t="str">
        <f t="shared" si="1"/>
        <v/>
      </c>
    </row>
    <row r="101" spans="1:11" x14ac:dyDescent="0.25">
      <c r="A101" t="s">
        <v>109</v>
      </c>
      <c r="B101">
        <v>1.9510000000000001</v>
      </c>
      <c r="C101">
        <v>20.63</v>
      </c>
      <c r="D101">
        <v>2</v>
      </c>
      <c r="E101">
        <v>2218</v>
      </c>
      <c r="F101">
        <v>4509</v>
      </c>
      <c r="G101">
        <v>0.55900000000000005</v>
      </c>
      <c r="H101">
        <v>1288</v>
      </c>
      <c r="I101">
        <v>7765</v>
      </c>
      <c r="J101">
        <v>0.96299999999999997</v>
      </c>
      <c r="K101" t="str">
        <f t="shared" si="1"/>
        <v/>
      </c>
    </row>
    <row r="102" spans="1:11" x14ac:dyDescent="0.25">
      <c r="A102" t="s">
        <v>110</v>
      </c>
      <c r="B102">
        <v>1.508</v>
      </c>
      <c r="C102">
        <v>0</v>
      </c>
      <c r="D102">
        <v>1</v>
      </c>
      <c r="E102">
        <v>1867</v>
      </c>
      <c r="F102">
        <v>5357</v>
      </c>
      <c r="G102">
        <v>0.66400000000000003</v>
      </c>
      <c r="H102">
        <v>953</v>
      </c>
      <c r="I102" s="1">
        <v>10492</v>
      </c>
      <c r="J102">
        <v>1.3009999999999999</v>
      </c>
      <c r="K102" t="str">
        <f t="shared" si="1"/>
        <v/>
      </c>
    </row>
    <row r="103" spans="1:11" x14ac:dyDescent="0.25">
      <c r="A103" t="s">
        <v>111</v>
      </c>
      <c r="B103">
        <v>1.5940000000000001</v>
      </c>
      <c r="C103">
        <v>4.95</v>
      </c>
      <c r="D103">
        <v>2</v>
      </c>
      <c r="E103">
        <v>1816</v>
      </c>
      <c r="F103">
        <v>5507</v>
      </c>
      <c r="G103">
        <v>0.68300000000000005</v>
      </c>
      <c r="H103">
        <v>1114</v>
      </c>
      <c r="I103">
        <v>8979</v>
      </c>
      <c r="J103">
        <v>1.113</v>
      </c>
      <c r="K103" t="str">
        <f t="shared" si="1"/>
        <v/>
      </c>
    </row>
    <row r="104" spans="1:11" x14ac:dyDescent="0.25">
      <c r="A104" t="s">
        <v>112</v>
      </c>
      <c r="B104">
        <v>1.641</v>
      </c>
      <c r="C104">
        <v>7.22</v>
      </c>
      <c r="D104">
        <v>1</v>
      </c>
      <c r="E104">
        <v>1994</v>
      </c>
      <c r="F104">
        <v>5015</v>
      </c>
      <c r="G104">
        <v>0.622</v>
      </c>
      <c r="H104">
        <v>1033</v>
      </c>
      <c r="I104">
        <v>9683</v>
      </c>
      <c r="J104">
        <v>1.2010000000000001</v>
      </c>
      <c r="K104" t="str">
        <f t="shared" si="1"/>
        <v/>
      </c>
    </row>
    <row r="105" spans="1:11" x14ac:dyDescent="0.25">
      <c r="A105" t="s">
        <v>113</v>
      </c>
      <c r="B105">
        <v>1.7410000000000001</v>
      </c>
      <c r="C105">
        <v>11.39</v>
      </c>
      <c r="D105">
        <v>2</v>
      </c>
      <c r="E105">
        <v>1979</v>
      </c>
      <c r="F105">
        <v>5052</v>
      </c>
      <c r="G105">
        <v>0.626</v>
      </c>
      <c r="H105">
        <v>1187</v>
      </c>
      <c r="I105">
        <v>8422</v>
      </c>
      <c r="J105">
        <v>1.044</v>
      </c>
      <c r="K105" t="str">
        <f t="shared" si="1"/>
        <v/>
      </c>
    </row>
    <row r="106" spans="1:11" x14ac:dyDescent="0.25">
      <c r="A106" t="s">
        <v>114</v>
      </c>
      <c r="B106">
        <v>1.7949999999999999</v>
      </c>
      <c r="C106">
        <v>13.29</v>
      </c>
      <c r="D106">
        <v>1</v>
      </c>
      <c r="E106">
        <v>2135</v>
      </c>
      <c r="F106">
        <v>4684</v>
      </c>
      <c r="G106">
        <v>0.58099999999999996</v>
      </c>
      <c r="H106">
        <v>1130</v>
      </c>
      <c r="I106">
        <v>8853</v>
      </c>
      <c r="J106">
        <v>1.0980000000000001</v>
      </c>
      <c r="K106" t="str">
        <f t="shared" si="1"/>
        <v/>
      </c>
    </row>
    <row r="107" spans="1:11" x14ac:dyDescent="0.25">
      <c r="A107" t="s">
        <v>115</v>
      </c>
      <c r="B107">
        <v>1.907</v>
      </c>
      <c r="C107">
        <v>16.760000000000002</v>
      </c>
      <c r="D107">
        <v>2</v>
      </c>
      <c r="E107">
        <v>2164</v>
      </c>
      <c r="F107">
        <v>4621</v>
      </c>
      <c r="G107">
        <v>0.57299999999999995</v>
      </c>
      <c r="H107">
        <v>1271</v>
      </c>
      <c r="I107">
        <v>7869</v>
      </c>
      <c r="J107">
        <v>0.97599999999999998</v>
      </c>
      <c r="K107" t="str">
        <f t="shared" si="1"/>
        <v/>
      </c>
    </row>
    <row r="108" spans="1:11" x14ac:dyDescent="0.25">
      <c r="A108" t="s">
        <v>116</v>
      </c>
      <c r="B108">
        <v>1.966</v>
      </c>
      <c r="C108">
        <v>18.350000000000001</v>
      </c>
      <c r="D108">
        <v>1</v>
      </c>
      <c r="E108">
        <v>2295</v>
      </c>
      <c r="F108">
        <v>4358</v>
      </c>
      <c r="G108">
        <v>0.54</v>
      </c>
      <c r="H108">
        <v>1238</v>
      </c>
      <c r="I108">
        <v>8076</v>
      </c>
      <c r="J108">
        <v>1.0009999999999999</v>
      </c>
      <c r="K108" t="str">
        <f t="shared" si="1"/>
        <v/>
      </c>
    </row>
    <row r="109" spans="1:11" x14ac:dyDescent="0.25">
      <c r="A109" t="s">
        <v>117</v>
      </c>
      <c r="B109">
        <v>1.5880000000000001</v>
      </c>
      <c r="C109">
        <v>0</v>
      </c>
      <c r="D109">
        <v>2</v>
      </c>
      <c r="E109">
        <v>1808</v>
      </c>
      <c r="F109">
        <v>5531</v>
      </c>
      <c r="G109">
        <v>0.68600000000000005</v>
      </c>
      <c r="H109">
        <v>1113</v>
      </c>
      <c r="I109">
        <v>8989</v>
      </c>
      <c r="J109">
        <v>1.1140000000000001</v>
      </c>
      <c r="K109" t="str">
        <f t="shared" si="1"/>
        <v/>
      </c>
    </row>
    <row r="110" spans="1:11" x14ac:dyDescent="0.25">
      <c r="A110" t="s">
        <v>118</v>
      </c>
      <c r="B110">
        <v>1.629</v>
      </c>
      <c r="C110">
        <v>2.42</v>
      </c>
      <c r="D110">
        <v>1</v>
      </c>
      <c r="E110">
        <v>1990</v>
      </c>
      <c r="F110">
        <v>5024</v>
      </c>
      <c r="G110">
        <v>0.623</v>
      </c>
      <c r="H110">
        <v>1023</v>
      </c>
      <c r="I110">
        <v>9775</v>
      </c>
      <c r="J110">
        <v>1.212</v>
      </c>
      <c r="K110" t="str">
        <f t="shared" si="1"/>
        <v/>
      </c>
    </row>
    <row r="111" spans="1:11" x14ac:dyDescent="0.25">
      <c r="A111" t="s">
        <v>119</v>
      </c>
      <c r="B111">
        <v>1.7190000000000001</v>
      </c>
      <c r="C111">
        <v>6.89</v>
      </c>
      <c r="D111">
        <v>2</v>
      </c>
      <c r="E111">
        <v>1952</v>
      </c>
      <c r="F111">
        <v>5124</v>
      </c>
      <c r="G111">
        <v>0.63500000000000001</v>
      </c>
      <c r="H111">
        <v>1181</v>
      </c>
      <c r="I111">
        <v>8466</v>
      </c>
      <c r="J111">
        <v>1.05</v>
      </c>
      <c r="K111" t="str">
        <f t="shared" si="1"/>
        <v/>
      </c>
    </row>
    <row r="112" spans="1:11" x14ac:dyDescent="0.25">
      <c r="A112" t="s">
        <v>120</v>
      </c>
      <c r="B112">
        <v>1.768</v>
      </c>
      <c r="C112">
        <v>8.9499999999999993</v>
      </c>
      <c r="D112">
        <v>1</v>
      </c>
      <c r="E112">
        <v>2122</v>
      </c>
      <c r="F112">
        <v>4712</v>
      </c>
      <c r="G112">
        <v>0.58399999999999996</v>
      </c>
      <c r="H112">
        <v>1108</v>
      </c>
      <c r="I112">
        <v>9025</v>
      </c>
      <c r="J112">
        <v>1.119</v>
      </c>
      <c r="K112" t="str">
        <f t="shared" si="1"/>
        <v/>
      </c>
    </row>
    <row r="113" spans="1:11" x14ac:dyDescent="0.25">
      <c r="A113" t="s">
        <v>121</v>
      </c>
      <c r="B113">
        <v>1.8720000000000001</v>
      </c>
      <c r="C113">
        <v>12.73</v>
      </c>
      <c r="D113">
        <v>2</v>
      </c>
      <c r="E113">
        <v>2121</v>
      </c>
      <c r="F113">
        <v>4715</v>
      </c>
      <c r="G113">
        <v>0.58499999999999996</v>
      </c>
      <c r="H113">
        <v>1258</v>
      </c>
      <c r="I113">
        <v>7947</v>
      </c>
      <c r="J113">
        <v>0.98499999999999999</v>
      </c>
      <c r="K113" t="str">
        <f t="shared" si="1"/>
        <v/>
      </c>
    </row>
    <row r="114" spans="1:11" x14ac:dyDescent="0.25">
      <c r="A114" t="s">
        <v>122</v>
      </c>
      <c r="B114">
        <v>1.927</v>
      </c>
      <c r="C114">
        <v>14.46</v>
      </c>
      <c r="D114">
        <v>1</v>
      </c>
      <c r="E114">
        <v>2269</v>
      </c>
      <c r="F114">
        <v>4406</v>
      </c>
      <c r="G114">
        <v>0.54600000000000004</v>
      </c>
      <c r="H114">
        <v>1208</v>
      </c>
      <c r="I114">
        <v>8280</v>
      </c>
      <c r="J114">
        <v>1.0269999999999999</v>
      </c>
      <c r="K114" t="str">
        <f t="shared" si="1"/>
        <v/>
      </c>
    </row>
    <row r="115" spans="1:11" x14ac:dyDescent="0.25">
      <c r="A115" t="s">
        <v>123</v>
      </c>
      <c r="B115">
        <v>1.708</v>
      </c>
      <c r="C115">
        <v>2.31</v>
      </c>
      <c r="D115">
        <v>2</v>
      </c>
      <c r="E115">
        <v>1938</v>
      </c>
      <c r="F115">
        <v>5161</v>
      </c>
      <c r="G115">
        <v>0.64</v>
      </c>
      <c r="H115">
        <v>1178</v>
      </c>
      <c r="I115">
        <v>8487</v>
      </c>
      <c r="J115">
        <v>1.052</v>
      </c>
      <c r="K115" t="str">
        <f t="shared" si="1"/>
        <v/>
      </c>
    </row>
    <row r="116" spans="1:11" x14ac:dyDescent="0.25">
      <c r="A116" t="s">
        <v>124</v>
      </c>
      <c r="B116">
        <v>1.752</v>
      </c>
      <c r="C116">
        <v>4.5</v>
      </c>
      <c r="D116">
        <v>1</v>
      </c>
      <c r="E116">
        <v>2116</v>
      </c>
      <c r="F116">
        <v>4727</v>
      </c>
      <c r="G116">
        <v>0.58599999999999997</v>
      </c>
      <c r="H116">
        <v>1095</v>
      </c>
      <c r="I116">
        <v>9134</v>
      </c>
      <c r="J116">
        <v>1.1319999999999999</v>
      </c>
      <c r="K116" t="str">
        <f t="shared" si="1"/>
        <v/>
      </c>
    </row>
    <row r="117" spans="1:11" x14ac:dyDescent="0.25">
      <c r="A117" t="s">
        <v>125</v>
      </c>
      <c r="B117">
        <v>1.847</v>
      </c>
      <c r="C117">
        <v>8.57</v>
      </c>
      <c r="D117">
        <v>2</v>
      </c>
      <c r="E117">
        <v>2090</v>
      </c>
      <c r="F117">
        <v>4786</v>
      </c>
      <c r="G117">
        <v>0.59299999999999997</v>
      </c>
      <c r="H117">
        <v>1250</v>
      </c>
      <c r="I117">
        <v>8000</v>
      </c>
      <c r="J117">
        <v>0.99199999999999999</v>
      </c>
      <c r="K117" t="str">
        <f t="shared" si="1"/>
        <v/>
      </c>
    </row>
    <row r="118" spans="1:11" x14ac:dyDescent="0.25">
      <c r="A118" t="s">
        <v>126</v>
      </c>
      <c r="B118">
        <v>1.897</v>
      </c>
      <c r="C118">
        <v>10.44</v>
      </c>
      <c r="D118">
        <v>1</v>
      </c>
      <c r="E118">
        <v>2253</v>
      </c>
      <c r="F118">
        <v>4439</v>
      </c>
      <c r="G118">
        <v>0.55000000000000004</v>
      </c>
      <c r="H118">
        <v>1184</v>
      </c>
      <c r="I118">
        <v>8445</v>
      </c>
      <c r="J118">
        <v>1.0469999999999999</v>
      </c>
      <c r="K118" t="str">
        <f t="shared" si="1"/>
        <v/>
      </c>
    </row>
    <row r="119" spans="1:11" x14ac:dyDescent="0.25">
      <c r="A119" t="s">
        <v>127</v>
      </c>
      <c r="B119">
        <v>1.7470000000000001</v>
      </c>
      <c r="C119">
        <v>0</v>
      </c>
      <c r="D119">
        <v>1</v>
      </c>
      <c r="E119">
        <v>2114</v>
      </c>
      <c r="F119">
        <v>4731</v>
      </c>
      <c r="G119">
        <v>0.58699999999999997</v>
      </c>
      <c r="H119">
        <v>1090</v>
      </c>
      <c r="I119">
        <v>9171</v>
      </c>
      <c r="J119">
        <v>1.137</v>
      </c>
      <c r="K119" t="str">
        <f t="shared" si="1"/>
        <v/>
      </c>
    </row>
    <row r="120" spans="1:11" x14ac:dyDescent="0.25">
      <c r="A120" t="s">
        <v>128</v>
      </c>
      <c r="B120">
        <v>1.831</v>
      </c>
      <c r="C120">
        <v>4.3099999999999996</v>
      </c>
      <c r="D120">
        <v>2</v>
      </c>
      <c r="E120">
        <v>2070</v>
      </c>
      <c r="F120">
        <v>4830</v>
      </c>
      <c r="G120">
        <v>0.59899999999999998</v>
      </c>
      <c r="H120">
        <v>1245</v>
      </c>
      <c r="I120">
        <v>8030</v>
      </c>
      <c r="J120">
        <v>0.996</v>
      </c>
      <c r="K120" t="str">
        <f t="shared" si="1"/>
        <v/>
      </c>
    </row>
    <row r="121" spans="1:11" x14ac:dyDescent="0.25">
      <c r="A121" t="s">
        <v>129</v>
      </c>
      <c r="B121">
        <v>1.877</v>
      </c>
      <c r="C121">
        <v>6.31</v>
      </c>
      <c r="D121">
        <v>1</v>
      </c>
      <c r="E121">
        <v>2243</v>
      </c>
      <c r="F121">
        <v>4459</v>
      </c>
      <c r="G121">
        <v>0.55300000000000005</v>
      </c>
      <c r="H121">
        <v>1168</v>
      </c>
      <c r="I121">
        <v>8560</v>
      </c>
      <c r="J121">
        <v>1.0609999999999999</v>
      </c>
      <c r="K121" t="str">
        <f t="shared" si="1"/>
        <v/>
      </c>
    </row>
    <row r="122" spans="1:11" x14ac:dyDescent="0.25">
      <c r="A122" t="s">
        <v>130</v>
      </c>
      <c r="B122">
        <v>1.9750000000000001</v>
      </c>
      <c r="C122">
        <v>10.02</v>
      </c>
      <c r="D122">
        <v>2</v>
      </c>
      <c r="E122">
        <v>2229</v>
      </c>
      <c r="F122">
        <v>4487</v>
      </c>
      <c r="G122">
        <v>0.55600000000000005</v>
      </c>
      <c r="H122">
        <v>1320</v>
      </c>
      <c r="I122">
        <v>7575</v>
      </c>
      <c r="J122">
        <v>0.93899999999999995</v>
      </c>
      <c r="K122" t="str">
        <f t="shared" si="1"/>
        <v/>
      </c>
    </row>
    <row r="123" spans="1:11" x14ac:dyDescent="0.25">
      <c r="A123" t="s">
        <v>131</v>
      </c>
      <c r="B123">
        <v>1.8260000000000001</v>
      </c>
      <c r="C123">
        <v>0</v>
      </c>
      <c r="D123">
        <v>2</v>
      </c>
      <c r="E123">
        <v>2064</v>
      </c>
      <c r="F123">
        <v>4845</v>
      </c>
      <c r="G123">
        <v>0.60099999999999998</v>
      </c>
      <c r="H123">
        <v>1244</v>
      </c>
      <c r="I123">
        <v>8039</v>
      </c>
      <c r="J123">
        <v>0.997</v>
      </c>
      <c r="K123" t="str">
        <f t="shared" si="1"/>
        <v/>
      </c>
    </row>
    <row r="124" spans="1:11" x14ac:dyDescent="0.25">
      <c r="A124" t="s">
        <v>132</v>
      </c>
      <c r="B124">
        <v>1.867</v>
      </c>
      <c r="C124">
        <v>2.11</v>
      </c>
      <c r="D124">
        <v>1</v>
      </c>
      <c r="E124">
        <v>2238</v>
      </c>
      <c r="F124">
        <v>4467</v>
      </c>
      <c r="G124">
        <v>0.55400000000000005</v>
      </c>
      <c r="H124">
        <v>1160</v>
      </c>
      <c r="I124">
        <v>8620</v>
      </c>
      <c r="J124">
        <v>1.069</v>
      </c>
      <c r="K124" t="str">
        <f t="shared" si="1"/>
        <v/>
      </c>
    </row>
    <row r="125" spans="1:11" x14ac:dyDescent="0.25">
      <c r="A125" t="s">
        <v>133</v>
      </c>
      <c r="B125">
        <v>1.956</v>
      </c>
      <c r="C125">
        <v>6.05</v>
      </c>
      <c r="D125">
        <v>2</v>
      </c>
      <c r="E125">
        <v>2205</v>
      </c>
      <c r="F125">
        <v>4535</v>
      </c>
      <c r="G125">
        <v>0.56200000000000006</v>
      </c>
      <c r="H125">
        <v>1314</v>
      </c>
      <c r="I125">
        <v>7612</v>
      </c>
      <c r="J125">
        <v>0.94399999999999995</v>
      </c>
      <c r="K125" t="str">
        <f t="shared" si="1"/>
        <v/>
      </c>
    </row>
    <row r="126" spans="1:11" x14ac:dyDescent="0.25">
      <c r="A126" t="s">
        <v>134</v>
      </c>
      <c r="B126">
        <v>1.946</v>
      </c>
      <c r="C126">
        <v>2.02</v>
      </c>
      <c r="D126">
        <v>2</v>
      </c>
      <c r="E126">
        <v>2193</v>
      </c>
      <c r="F126">
        <v>4560</v>
      </c>
      <c r="G126">
        <v>0.56499999999999995</v>
      </c>
      <c r="H126">
        <v>1311</v>
      </c>
      <c r="I126">
        <v>7631</v>
      </c>
      <c r="J126">
        <v>0.94599999999999995</v>
      </c>
      <c r="K126" t="str">
        <f t="shared" si="1"/>
        <v/>
      </c>
    </row>
    <row r="127" spans="1:11" x14ac:dyDescent="0.25">
      <c r="A127" t="s">
        <v>135</v>
      </c>
      <c r="B127">
        <v>1.99</v>
      </c>
      <c r="C127">
        <v>3.96</v>
      </c>
      <c r="D127">
        <v>1</v>
      </c>
      <c r="E127">
        <v>2365</v>
      </c>
      <c r="F127">
        <v>4229</v>
      </c>
      <c r="G127">
        <v>0.52400000000000002</v>
      </c>
      <c r="H127">
        <v>1231</v>
      </c>
      <c r="I127">
        <v>8121</v>
      </c>
      <c r="J127">
        <v>1.0069999999999999</v>
      </c>
      <c r="K127" t="str">
        <f t="shared" si="1"/>
        <v/>
      </c>
    </row>
    <row r="128" spans="1:11" x14ac:dyDescent="0.25">
      <c r="A128" t="s">
        <v>136</v>
      </c>
      <c r="B128">
        <v>1.9850000000000001</v>
      </c>
      <c r="C128">
        <v>0</v>
      </c>
      <c r="D128">
        <v>1</v>
      </c>
      <c r="E128">
        <v>2362</v>
      </c>
      <c r="F128">
        <v>4233</v>
      </c>
      <c r="G128">
        <v>0.52500000000000002</v>
      </c>
      <c r="H128">
        <v>1228</v>
      </c>
      <c r="I128">
        <v>8146</v>
      </c>
      <c r="J128">
        <v>1.01</v>
      </c>
      <c r="K128" t="str">
        <f t="shared" si="1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empirical_Kataura_plot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Chase Brown</dc:creator>
  <cp:lastModifiedBy>Chase Brown</cp:lastModifiedBy>
  <dcterms:created xsi:type="dcterms:W3CDTF">2015-06-09T22:06:29Z</dcterms:created>
  <dcterms:modified xsi:type="dcterms:W3CDTF">2015-06-09T22:17:26Z</dcterms:modified>
</cp:coreProperties>
</file>