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545" windowHeight="1174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<sst xmlns="http://schemas.openxmlformats.org/spreadsheetml/2006/main" count="23">
  <si>
    <t>日期</t>
  </si>
  <si>
    <t>小熊猫</t>
  </si>
  <si>
    <t>丛林</t>
  </si>
  <si>
    <t>找茬</t>
  </si>
  <si>
    <t>飞刀</t>
  </si>
  <si>
    <t>滑雪</t>
  </si>
  <si>
    <t>僵尸</t>
  </si>
  <si>
    <t>养膘</t>
  </si>
  <si>
    <t>打鸭子</t>
  </si>
  <si>
    <t>小车</t>
  </si>
  <si>
    <t>扫雷</t>
  </si>
  <si>
    <t>扫雷实际</t>
  </si>
  <si>
    <t>熊猫</t>
  </si>
  <si>
    <t>熊猫实际</t>
  </si>
  <si>
    <t>人在塔在</t>
  </si>
  <si>
    <t>人在塔在实际</t>
  </si>
  <si>
    <t>单日结算</t>
  </si>
  <si>
    <t>月收入</t>
  </si>
  <si>
    <t>卡1</t>
  </si>
  <si>
    <t>扣税后</t>
  </si>
  <si>
    <t>总共到账</t>
  </si>
  <si>
    <t>卡2</t>
  </si>
  <si>
    <t>公司到账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</si>
</sst>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2" fillId="20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29" borderId="7" applyNumberFormat="0" applyFont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5" fillId="0" borderId="5" applyNumberFormat="0" applyFill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19" borderId="8" applyNumberFormat="0" applyAlignment="0" applyProtection="0">
      <alignment vertical="center"/>
    </xf>
    <xf numFmtId="0" fontId="10" fillId="19" borderId="2" applyNumberFormat="0" applyAlignment="0" applyProtection="0">
      <alignment vertical="center"/>
    </xf>
    <xf numFmtId="0" fontId="14" fillId="22" borderId="4" applyNumberFormat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Font="1">
      <alignment vertical="center"/>
    </xf>
    <xf numFmtId="14" fontId="0" fillId="0" borderId="0" xfId="0" applyNumberFormat="1">
      <alignment vertical="center"/>
    </xf>
    <xf numFmtId="4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algn="ctr"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每日收入</a:t>
            </a:r>
            <a:endParaRPr lang="zh-CN" altLang="en-US"/>
          </a:p>
        </c:rich>
      </c:tx>
      <c:layout>
        <c:manualLayout>
          <c:xMode val="edge"/>
          <c:yMode val="edge"/>
          <c:x val="0.437230060466455"/>
          <c:y val="0.0539124851749137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67463288223438"/>
          <c:y val="0.218988238021776"/>
          <c:w val="0.894673193204722"/>
          <c:h val="0.65778617989852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val>
            <c:numRef>
              <c:f>Sheet1!$Q$2:$Q$32</c:f>
              <c:numCache>
                <c:formatCode>General</c:formatCode>
                <c:ptCount val="31"/>
                <c:pt idx="0">
                  <c:v>402.24</c:v>
                </c:pt>
                <c:pt idx="1">
                  <c:v>205.78</c:v>
                </c:pt>
                <c:pt idx="2">
                  <c:v>609.16</c:v>
                </c:pt>
                <c:pt idx="3">
                  <c:v>388.08</c:v>
                </c:pt>
                <c:pt idx="4">
                  <c:v>520.12</c:v>
                </c:pt>
                <c:pt idx="5">
                  <c:v>572.288</c:v>
                </c:pt>
                <c:pt idx="6">
                  <c:v>667.312</c:v>
                </c:pt>
                <c:pt idx="7">
                  <c:v>378.1</c:v>
                </c:pt>
                <c:pt idx="8">
                  <c:v>390.36</c:v>
                </c:pt>
                <c:pt idx="9">
                  <c:v>615.912</c:v>
                </c:pt>
                <c:pt idx="10">
                  <c:v>465.24</c:v>
                </c:pt>
                <c:pt idx="11">
                  <c:v>702.232</c:v>
                </c:pt>
                <c:pt idx="12">
                  <c:v>759.272</c:v>
                </c:pt>
                <c:pt idx="13">
                  <c:v>812.08</c:v>
                </c:pt>
                <c:pt idx="14">
                  <c:v>447.992</c:v>
                </c:pt>
                <c:pt idx="15">
                  <c:v>296.936</c:v>
                </c:pt>
                <c:pt idx="16">
                  <c:v>437.32</c:v>
                </c:pt>
                <c:pt idx="17">
                  <c:v>573.96</c:v>
                </c:pt>
                <c:pt idx="18">
                  <c:v>481.18</c:v>
                </c:pt>
                <c:pt idx="19">
                  <c:v>601.04</c:v>
                </c:pt>
                <c:pt idx="20">
                  <c:v>767.8</c:v>
                </c:pt>
                <c:pt idx="21">
                  <c:v>565.64</c:v>
                </c:pt>
                <c:pt idx="22">
                  <c:v>493.904</c:v>
                </c:pt>
                <c:pt idx="23">
                  <c:v>444.6</c:v>
                </c:pt>
                <c:pt idx="24">
                  <c:v>796.08</c:v>
                </c:pt>
                <c:pt idx="25">
                  <c:v>718.44</c:v>
                </c:pt>
                <c:pt idx="26">
                  <c:v>686.8</c:v>
                </c:pt>
                <c:pt idx="27">
                  <c:v>895.7</c:v>
                </c:pt>
                <c:pt idx="28">
                  <c:v>1250.264</c:v>
                </c:pt>
                <c:pt idx="29">
                  <c:v>889.36</c:v>
                </c:pt>
                <c:pt idx="30">
                  <c:v>713.84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00975776"/>
        <c:axId val="-300974144"/>
      </c:lineChart>
      <c:catAx>
        <c:axId val="-3009757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300974144"/>
        <c:crosses val="autoZero"/>
        <c:auto val="1"/>
        <c:lblAlgn val="ctr"/>
        <c:lblOffset val="100"/>
        <c:noMultiLvlLbl val="0"/>
      </c:catAx>
      <c:valAx>
        <c:axId val="-30097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300975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游戏收入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Sheet1!$B$1:$P$1</c:f>
              <c:strCache>
                <c:ptCount val="15"/>
                <c:pt idx="0">
                  <c:v>小熊猫</c:v>
                </c:pt>
                <c:pt idx="1">
                  <c:v>丛林</c:v>
                </c:pt>
                <c:pt idx="2">
                  <c:v>找茬</c:v>
                </c:pt>
                <c:pt idx="3">
                  <c:v>飞刀</c:v>
                </c:pt>
                <c:pt idx="4">
                  <c:v>滑雪</c:v>
                </c:pt>
                <c:pt idx="5">
                  <c:v>僵尸</c:v>
                </c:pt>
                <c:pt idx="6">
                  <c:v>养膘</c:v>
                </c:pt>
                <c:pt idx="7">
                  <c:v>打鸭子</c:v>
                </c:pt>
                <c:pt idx="8">
                  <c:v>小车</c:v>
                </c:pt>
                <c:pt idx="9">
                  <c:v>扫雷</c:v>
                </c:pt>
                <c:pt idx="10">
                  <c:v>扫雷实际</c:v>
                </c:pt>
                <c:pt idx="11">
                  <c:v>熊猫</c:v>
                </c:pt>
                <c:pt idx="12">
                  <c:v>熊猫实际</c:v>
                </c:pt>
                <c:pt idx="13">
                  <c:v>人在塔在</c:v>
                </c:pt>
                <c:pt idx="14">
                  <c:v>人在塔在实际</c:v>
                </c:pt>
              </c:strCache>
            </c:strRef>
          </c:cat>
          <c:val>
            <c:numRef>
              <c:f>Sheet1!$B$33:$P$33</c:f>
              <c:numCache>
                <c:formatCode>General</c:formatCode>
                <c:ptCount val="15"/>
                <c:pt idx="0">
                  <c:v>3042</c:v>
                </c:pt>
                <c:pt idx="1">
                  <c:v>1978.2</c:v>
                </c:pt>
                <c:pt idx="2">
                  <c:v>1986.2</c:v>
                </c:pt>
                <c:pt idx="3">
                  <c:v>1789.1</c:v>
                </c:pt>
                <c:pt idx="4">
                  <c:v>1649</c:v>
                </c:pt>
                <c:pt idx="5">
                  <c:v>1830.9</c:v>
                </c:pt>
                <c:pt idx="6">
                  <c:v>1055.3</c:v>
                </c:pt>
                <c:pt idx="7">
                  <c:v>1831.6</c:v>
                </c:pt>
                <c:pt idx="8">
                  <c:v>3021</c:v>
                </c:pt>
                <c:pt idx="9">
                  <c:v>28.66</c:v>
                </c:pt>
                <c:pt idx="10">
                  <c:v>11.464</c:v>
                </c:pt>
                <c:pt idx="11">
                  <c:v>787.5</c:v>
                </c:pt>
                <c:pt idx="12">
                  <c:v>307.8</c:v>
                </c:pt>
                <c:pt idx="13">
                  <c:v>77.17</c:v>
                </c:pt>
                <c:pt idx="14">
                  <c:v>30.868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300965984"/>
        <c:axId val="-300965440"/>
      </c:barChart>
      <c:catAx>
        <c:axId val="-300965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300965440"/>
        <c:crosses val="autoZero"/>
        <c:auto val="1"/>
        <c:lblAlgn val="ctr"/>
        <c:lblOffset val="100"/>
        <c:noMultiLvlLbl val="0"/>
      </c:catAx>
      <c:valAx>
        <c:axId val="-30096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300965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18</xdr:col>
      <xdr:colOff>441325</xdr:colOff>
      <xdr:row>21</xdr:row>
      <xdr:rowOff>66040</xdr:rowOff>
    </xdr:from>
    <xdr:to>
      <xdr:col>25</xdr:col>
      <xdr:colOff>650875</xdr:colOff>
      <xdr:row>38</xdr:row>
      <xdr:rowOff>49530</xdr:rowOff>
    </xdr:to>
    <xdr:graphicFrame>
      <xdr:nvGraphicFramePr>
        <xdr:cNvPr id="2" name="图表 1"/>
        <xdr:cNvGraphicFramePr/>
      </xdr:nvGraphicFramePr>
      <xdr:xfrm>
        <a:off x="13081000" y="3666490"/>
        <a:ext cx="5010150" cy="28981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328612</xdr:colOff>
      <xdr:row>1</xdr:row>
      <xdr:rowOff>71437</xdr:rowOff>
    </xdr:from>
    <xdr:to>
      <xdr:col>25</xdr:col>
      <xdr:colOff>100012</xdr:colOff>
      <xdr:row>17</xdr:row>
      <xdr:rowOff>71437</xdr:rowOff>
    </xdr:to>
    <xdr:graphicFrame>
      <xdr:nvGraphicFramePr>
        <xdr:cNvPr id="3" name="图表 2"/>
        <xdr:cNvGraphicFramePr/>
      </xdr:nvGraphicFramePr>
      <xdr:xfrm>
        <a:off x="12967970" y="24257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9"/>
  <sheetViews>
    <sheetView tabSelected="1" zoomScale="85" zoomScaleNormal="85" workbookViewId="0">
      <selection activeCell="B37" sqref="B37"/>
    </sheetView>
  </sheetViews>
  <sheetFormatPr defaultColWidth="9" defaultRowHeight="13.5"/>
  <cols>
    <col min="1" max="1" width="11.5" customWidth="1"/>
    <col min="3" max="3" width="6.875" customWidth="1"/>
    <col min="4" max="4" width="10.375" customWidth="1"/>
    <col min="5" max="5" width="8.875" customWidth="1"/>
    <col min="6" max="6" width="10.25" customWidth="1"/>
    <col min="7" max="8" width="6.875" customWidth="1"/>
    <col min="16" max="16" width="12.875" customWidth="1"/>
    <col min="17" max="17" width="10.375"/>
  </cols>
  <sheetData>
    <row r="1" spans="1:17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>
      <c r="A2" s="2">
        <v>43435</v>
      </c>
      <c r="B2">
        <v>72</v>
      </c>
      <c r="C2">
        <v>21</v>
      </c>
      <c r="D2">
        <v>35</v>
      </c>
      <c r="F2">
        <v>14</v>
      </c>
      <c r="G2">
        <v>56</v>
      </c>
      <c r="H2">
        <v>40</v>
      </c>
      <c r="I2">
        <v>40</v>
      </c>
      <c r="J2">
        <v>108</v>
      </c>
      <c r="K2">
        <v>5</v>
      </c>
      <c r="L2">
        <f>K2*0.4</f>
        <v>2</v>
      </c>
      <c r="M2">
        <v>33</v>
      </c>
      <c r="N2">
        <f>M2*0.4</f>
        <v>13.2</v>
      </c>
      <c r="O2">
        <v>2.6</v>
      </c>
      <c r="P2">
        <f>O2*0.4</f>
        <v>1.04</v>
      </c>
      <c r="Q2">
        <f>SUM(B2:J2,L2,N2,P2)</f>
        <v>402.24</v>
      </c>
    </row>
    <row r="3" spans="1:17">
      <c r="A3" s="2">
        <v>43436</v>
      </c>
      <c r="B3">
        <v>55</v>
      </c>
      <c r="C3">
        <v>6.3</v>
      </c>
      <c r="D3">
        <v>1.2</v>
      </c>
      <c r="F3">
        <v>5</v>
      </c>
      <c r="G3">
        <v>13</v>
      </c>
      <c r="H3">
        <v>39</v>
      </c>
      <c r="I3">
        <v>9</v>
      </c>
      <c r="J3">
        <v>61</v>
      </c>
      <c r="K3">
        <v>0.5</v>
      </c>
      <c r="L3">
        <f t="shared" ref="L3:L32" si="0">K3*0.4</f>
        <v>0.2</v>
      </c>
      <c r="M3">
        <v>40</v>
      </c>
      <c r="N3">
        <f t="shared" ref="N3:N32" si="1">M3*0.4</f>
        <v>16</v>
      </c>
      <c r="O3">
        <v>0.2</v>
      </c>
      <c r="P3">
        <f t="shared" ref="P3:P32" si="2">O3*0.4</f>
        <v>0.08</v>
      </c>
      <c r="Q3">
        <f>SUM(B3:J3,L3,N3,P3)</f>
        <v>205.78</v>
      </c>
    </row>
    <row r="4" spans="1:17">
      <c r="A4" s="2">
        <v>43437</v>
      </c>
      <c r="B4">
        <v>122</v>
      </c>
      <c r="C4">
        <v>43</v>
      </c>
      <c r="D4">
        <v>69</v>
      </c>
      <c r="E4">
        <v>44</v>
      </c>
      <c r="F4">
        <v>65</v>
      </c>
      <c r="G4">
        <v>47</v>
      </c>
      <c r="H4">
        <v>60</v>
      </c>
      <c r="I4">
        <v>46</v>
      </c>
      <c r="J4">
        <v>94</v>
      </c>
      <c r="K4">
        <v>0.1</v>
      </c>
      <c r="L4">
        <f t="shared" si="0"/>
        <v>0.04</v>
      </c>
      <c r="M4">
        <v>47</v>
      </c>
      <c r="N4">
        <f t="shared" si="1"/>
        <v>18.8</v>
      </c>
      <c r="O4">
        <v>0.8</v>
      </c>
      <c r="P4">
        <f t="shared" si="2"/>
        <v>0.32</v>
      </c>
      <c r="Q4">
        <f>SUM(B4:J4,L4,N4,P4)</f>
        <v>609.16</v>
      </c>
    </row>
    <row r="5" spans="1:17">
      <c r="A5" s="2">
        <v>43438</v>
      </c>
      <c r="B5">
        <v>96</v>
      </c>
      <c r="C5">
        <v>55</v>
      </c>
      <c r="D5">
        <v>59</v>
      </c>
      <c r="E5">
        <v>3.7</v>
      </c>
      <c r="F5">
        <v>32</v>
      </c>
      <c r="G5">
        <v>3.9</v>
      </c>
      <c r="H5">
        <v>17</v>
      </c>
      <c r="I5">
        <v>27</v>
      </c>
      <c r="J5">
        <v>57</v>
      </c>
      <c r="K5">
        <v>1.7</v>
      </c>
      <c r="L5">
        <f t="shared" si="0"/>
        <v>0.68</v>
      </c>
      <c r="M5">
        <v>67</v>
      </c>
      <c r="N5">
        <f t="shared" si="1"/>
        <v>26.8</v>
      </c>
      <c r="O5">
        <v>25</v>
      </c>
      <c r="P5">
        <f t="shared" si="2"/>
        <v>10</v>
      </c>
      <c r="Q5">
        <f>SUM(B5:J5,L5,N5,P5)</f>
        <v>388.08</v>
      </c>
    </row>
    <row r="6" spans="1:17">
      <c r="A6" s="2">
        <v>43439</v>
      </c>
      <c r="B6">
        <v>103</v>
      </c>
      <c r="C6">
        <v>43</v>
      </c>
      <c r="D6">
        <v>45</v>
      </c>
      <c r="E6">
        <v>24</v>
      </c>
      <c r="F6">
        <v>12</v>
      </c>
      <c r="G6">
        <v>46</v>
      </c>
      <c r="H6">
        <v>47</v>
      </c>
      <c r="I6">
        <v>84</v>
      </c>
      <c r="J6">
        <v>95</v>
      </c>
      <c r="K6">
        <v>3.8</v>
      </c>
      <c r="L6">
        <f t="shared" si="0"/>
        <v>1.52</v>
      </c>
      <c r="M6">
        <v>38</v>
      </c>
      <c r="N6">
        <f t="shared" si="1"/>
        <v>15.2</v>
      </c>
      <c r="O6">
        <v>11</v>
      </c>
      <c r="P6">
        <f t="shared" si="2"/>
        <v>4.4</v>
      </c>
      <c r="Q6">
        <f t="shared" ref="Q6:Q31" si="3">SUM(B6:J6,L6,N6,P6)</f>
        <v>520.12</v>
      </c>
    </row>
    <row r="7" spans="1:17">
      <c r="A7" s="2">
        <v>43440</v>
      </c>
      <c r="B7">
        <v>112</v>
      </c>
      <c r="C7">
        <v>23</v>
      </c>
      <c r="D7">
        <v>71</v>
      </c>
      <c r="E7">
        <v>10</v>
      </c>
      <c r="F7">
        <v>30</v>
      </c>
      <c r="G7">
        <v>29</v>
      </c>
      <c r="H7">
        <v>80</v>
      </c>
      <c r="I7">
        <v>67</v>
      </c>
      <c r="J7">
        <v>135</v>
      </c>
      <c r="K7">
        <v>1.2</v>
      </c>
      <c r="L7">
        <f t="shared" si="0"/>
        <v>0.48</v>
      </c>
      <c r="M7">
        <v>37</v>
      </c>
      <c r="N7">
        <f t="shared" si="1"/>
        <v>14.8</v>
      </c>
      <c r="O7">
        <v>0.02</v>
      </c>
      <c r="P7">
        <f t="shared" si="2"/>
        <v>0.008</v>
      </c>
      <c r="Q7">
        <f t="shared" si="3"/>
        <v>572.288</v>
      </c>
    </row>
    <row r="8" spans="1:17">
      <c r="A8" s="2">
        <v>43441</v>
      </c>
      <c r="B8">
        <v>115</v>
      </c>
      <c r="C8">
        <v>67</v>
      </c>
      <c r="D8">
        <v>69</v>
      </c>
      <c r="E8">
        <v>8</v>
      </c>
      <c r="F8">
        <v>22</v>
      </c>
      <c r="G8">
        <v>84</v>
      </c>
      <c r="H8">
        <v>52</v>
      </c>
      <c r="I8">
        <v>93</v>
      </c>
      <c r="J8">
        <v>128</v>
      </c>
      <c r="K8">
        <v>0.28</v>
      </c>
      <c r="L8">
        <f t="shared" si="0"/>
        <v>0.112</v>
      </c>
      <c r="M8">
        <v>41</v>
      </c>
      <c r="N8">
        <f t="shared" si="1"/>
        <v>16.4</v>
      </c>
      <c r="O8">
        <v>32</v>
      </c>
      <c r="P8">
        <f t="shared" si="2"/>
        <v>12.8</v>
      </c>
      <c r="Q8">
        <f t="shared" si="3"/>
        <v>667.312</v>
      </c>
    </row>
    <row r="9" spans="1:17">
      <c r="A9" s="2">
        <v>43442</v>
      </c>
      <c r="B9">
        <v>96</v>
      </c>
      <c r="C9">
        <v>19</v>
      </c>
      <c r="D9">
        <v>9</v>
      </c>
      <c r="E9">
        <v>1.4</v>
      </c>
      <c r="F9">
        <v>10</v>
      </c>
      <c r="G9">
        <v>25</v>
      </c>
      <c r="H9">
        <v>19</v>
      </c>
      <c r="I9">
        <v>61</v>
      </c>
      <c r="J9">
        <v>120</v>
      </c>
      <c r="K9">
        <v>0.1</v>
      </c>
      <c r="L9">
        <f t="shared" si="0"/>
        <v>0.04</v>
      </c>
      <c r="M9">
        <v>44</v>
      </c>
      <c r="N9">
        <f t="shared" si="1"/>
        <v>17.6</v>
      </c>
      <c r="O9">
        <v>0.15</v>
      </c>
      <c r="P9">
        <f t="shared" si="2"/>
        <v>0.06</v>
      </c>
      <c r="Q9">
        <f t="shared" si="3"/>
        <v>378.1</v>
      </c>
    </row>
    <row r="10" spans="1:17">
      <c r="A10" s="2">
        <v>43443</v>
      </c>
      <c r="B10">
        <v>83</v>
      </c>
      <c r="C10">
        <v>48</v>
      </c>
      <c r="D10">
        <v>10</v>
      </c>
      <c r="E10">
        <v>16</v>
      </c>
      <c r="F10">
        <v>15</v>
      </c>
      <c r="G10">
        <v>48</v>
      </c>
      <c r="H10">
        <v>17</v>
      </c>
      <c r="I10">
        <v>44</v>
      </c>
      <c r="J10">
        <v>99</v>
      </c>
      <c r="K10">
        <v>0.2</v>
      </c>
      <c r="L10">
        <f t="shared" si="0"/>
        <v>0.08</v>
      </c>
      <c r="M10">
        <v>25</v>
      </c>
      <c r="N10">
        <f t="shared" si="1"/>
        <v>10</v>
      </c>
      <c r="O10">
        <v>0.7</v>
      </c>
      <c r="P10">
        <f t="shared" si="2"/>
        <v>0.28</v>
      </c>
      <c r="Q10">
        <f t="shared" si="3"/>
        <v>390.36</v>
      </c>
    </row>
    <row r="11" spans="1:17">
      <c r="A11" s="2">
        <v>43444</v>
      </c>
      <c r="B11">
        <v>97</v>
      </c>
      <c r="C11">
        <v>64</v>
      </c>
      <c r="D11">
        <v>47</v>
      </c>
      <c r="E11">
        <v>14</v>
      </c>
      <c r="F11">
        <v>25</v>
      </c>
      <c r="G11">
        <v>72</v>
      </c>
      <c r="H11">
        <v>76</v>
      </c>
      <c r="I11">
        <v>106</v>
      </c>
      <c r="J11">
        <v>104</v>
      </c>
      <c r="K11">
        <v>0.2</v>
      </c>
      <c r="L11">
        <f t="shared" si="0"/>
        <v>0.08</v>
      </c>
      <c r="M11">
        <v>27</v>
      </c>
      <c r="N11">
        <f t="shared" si="1"/>
        <v>10.8</v>
      </c>
      <c r="O11">
        <v>0.08</v>
      </c>
      <c r="P11">
        <f t="shared" si="2"/>
        <v>0.032</v>
      </c>
      <c r="Q11">
        <f t="shared" si="3"/>
        <v>615.912</v>
      </c>
    </row>
    <row r="12" spans="1:17">
      <c r="A12" s="2">
        <v>43445</v>
      </c>
      <c r="B12">
        <v>103</v>
      </c>
      <c r="C12">
        <v>68</v>
      </c>
      <c r="D12">
        <v>37</v>
      </c>
      <c r="E12">
        <v>11</v>
      </c>
      <c r="F12">
        <v>15</v>
      </c>
      <c r="G12">
        <v>22</v>
      </c>
      <c r="H12">
        <v>47</v>
      </c>
      <c r="I12">
        <v>82</v>
      </c>
      <c r="J12">
        <v>67</v>
      </c>
      <c r="K12">
        <v>0.6</v>
      </c>
      <c r="L12">
        <f t="shared" si="0"/>
        <v>0.24</v>
      </c>
      <c r="M12">
        <v>32</v>
      </c>
      <c r="N12">
        <f t="shared" si="1"/>
        <v>12.8</v>
      </c>
      <c r="O12">
        <v>0.5</v>
      </c>
      <c r="P12">
        <f t="shared" si="2"/>
        <v>0.2</v>
      </c>
      <c r="Q12">
        <f t="shared" si="3"/>
        <v>465.24</v>
      </c>
    </row>
    <row r="13" spans="1:17">
      <c r="A13" s="2">
        <v>43446</v>
      </c>
      <c r="B13">
        <v>126</v>
      </c>
      <c r="C13">
        <v>76</v>
      </c>
      <c r="D13">
        <v>47</v>
      </c>
      <c r="E13">
        <v>66</v>
      </c>
      <c r="F13">
        <v>74</v>
      </c>
      <c r="G13">
        <v>61</v>
      </c>
      <c r="H13">
        <v>54</v>
      </c>
      <c r="I13">
        <v>103</v>
      </c>
      <c r="J13">
        <v>84</v>
      </c>
      <c r="K13">
        <v>0.08</v>
      </c>
      <c r="L13">
        <f t="shared" si="0"/>
        <v>0.032</v>
      </c>
      <c r="M13">
        <v>28</v>
      </c>
      <c r="N13">
        <f t="shared" si="1"/>
        <v>11.2</v>
      </c>
      <c r="O13">
        <v>0</v>
      </c>
      <c r="P13">
        <f t="shared" si="2"/>
        <v>0</v>
      </c>
      <c r="Q13">
        <f t="shared" si="3"/>
        <v>702.232</v>
      </c>
    </row>
    <row r="14" spans="1:17">
      <c r="A14" s="2">
        <v>43447</v>
      </c>
      <c r="B14">
        <v>158</v>
      </c>
      <c r="C14">
        <v>71</v>
      </c>
      <c r="D14">
        <v>47</v>
      </c>
      <c r="E14">
        <v>35</v>
      </c>
      <c r="F14">
        <v>45</v>
      </c>
      <c r="G14">
        <v>103</v>
      </c>
      <c r="H14">
        <v>59</v>
      </c>
      <c r="I14">
        <v>96</v>
      </c>
      <c r="J14">
        <v>132</v>
      </c>
      <c r="K14">
        <v>0.17</v>
      </c>
      <c r="L14">
        <f t="shared" si="0"/>
        <v>0.068</v>
      </c>
      <c r="M14">
        <v>33</v>
      </c>
      <c r="N14">
        <f t="shared" si="1"/>
        <v>13.2</v>
      </c>
      <c r="O14">
        <v>0.01</v>
      </c>
      <c r="P14">
        <f t="shared" si="2"/>
        <v>0.004</v>
      </c>
      <c r="Q14">
        <f t="shared" si="3"/>
        <v>759.272</v>
      </c>
    </row>
    <row r="15" spans="1:17">
      <c r="A15" s="2">
        <v>43448</v>
      </c>
      <c r="B15">
        <v>130</v>
      </c>
      <c r="C15">
        <v>158</v>
      </c>
      <c r="D15">
        <v>46</v>
      </c>
      <c r="E15">
        <v>51</v>
      </c>
      <c r="F15">
        <v>67</v>
      </c>
      <c r="G15">
        <v>33</v>
      </c>
      <c r="H15">
        <v>60</v>
      </c>
      <c r="I15">
        <v>117</v>
      </c>
      <c r="J15">
        <v>139</v>
      </c>
      <c r="K15">
        <v>0.4</v>
      </c>
      <c r="L15">
        <f t="shared" si="0"/>
        <v>0.16</v>
      </c>
      <c r="M15">
        <v>25</v>
      </c>
      <c r="N15">
        <f t="shared" si="1"/>
        <v>10</v>
      </c>
      <c r="O15">
        <v>2.3</v>
      </c>
      <c r="P15">
        <f t="shared" si="2"/>
        <v>0.92</v>
      </c>
      <c r="Q15">
        <f t="shared" si="3"/>
        <v>812.08</v>
      </c>
    </row>
    <row r="16" spans="1:17">
      <c r="A16" s="2">
        <v>43449</v>
      </c>
      <c r="B16">
        <v>61</v>
      </c>
      <c r="C16">
        <v>61</v>
      </c>
      <c r="D16">
        <v>22</v>
      </c>
      <c r="E16">
        <v>62</v>
      </c>
      <c r="F16">
        <v>59</v>
      </c>
      <c r="G16">
        <v>22</v>
      </c>
      <c r="H16">
        <v>25</v>
      </c>
      <c r="I16">
        <v>21</v>
      </c>
      <c r="J16">
        <v>106</v>
      </c>
      <c r="K16">
        <v>0.19</v>
      </c>
      <c r="L16">
        <f t="shared" si="0"/>
        <v>0.076</v>
      </c>
      <c r="M16">
        <v>22</v>
      </c>
      <c r="N16">
        <f t="shared" si="1"/>
        <v>8.8</v>
      </c>
      <c r="O16">
        <v>0.29</v>
      </c>
      <c r="P16">
        <f t="shared" si="2"/>
        <v>0.116</v>
      </c>
      <c r="Q16">
        <f t="shared" si="3"/>
        <v>447.992</v>
      </c>
    </row>
    <row r="17" spans="1:17">
      <c r="A17" s="2">
        <v>43450</v>
      </c>
      <c r="B17">
        <v>75</v>
      </c>
      <c r="C17">
        <v>27</v>
      </c>
      <c r="D17">
        <v>28</v>
      </c>
      <c r="E17">
        <v>21</v>
      </c>
      <c r="F17">
        <v>21</v>
      </c>
      <c r="G17">
        <v>31</v>
      </c>
      <c r="H17">
        <v>12</v>
      </c>
      <c r="I17">
        <v>36</v>
      </c>
      <c r="J17">
        <v>38</v>
      </c>
      <c r="K17">
        <v>0.46</v>
      </c>
      <c r="L17">
        <f t="shared" si="0"/>
        <v>0.184</v>
      </c>
      <c r="M17">
        <v>19</v>
      </c>
      <c r="N17">
        <f t="shared" si="1"/>
        <v>7.6</v>
      </c>
      <c r="O17">
        <v>0.38</v>
      </c>
      <c r="P17">
        <f t="shared" si="2"/>
        <v>0.152</v>
      </c>
      <c r="Q17">
        <f t="shared" si="3"/>
        <v>296.936</v>
      </c>
    </row>
    <row r="18" spans="1:17">
      <c r="A18" s="2">
        <v>43451</v>
      </c>
      <c r="B18">
        <v>76</v>
      </c>
      <c r="C18">
        <v>30</v>
      </c>
      <c r="D18">
        <v>59</v>
      </c>
      <c r="E18">
        <v>33</v>
      </c>
      <c r="F18">
        <v>25</v>
      </c>
      <c r="G18">
        <v>32</v>
      </c>
      <c r="H18">
        <v>47</v>
      </c>
      <c r="I18">
        <v>56</v>
      </c>
      <c r="J18">
        <v>79</v>
      </c>
      <c r="K18">
        <v>0.8</v>
      </c>
      <c r="L18">
        <f t="shared" si="0"/>
        <v>0.32</v>
      </c>
      <c r="M18">
        <v>18</v>
      </c>
      <c r="N18">
        <v>0</v>
      </c>
      <c r="O18">
        <v>0</v>
      </c>
      <c r="P18">
        <f t="shared" si="2"/>
        <v>0</v>
      </c>
      <c r="Q18">
        <f t="shared" si="3"/>
        <v>437.32</v>
      </c>
    </row>
    <row r="19" spans="1:17">
      <c r="A19" s="2">
        <v>43452</v>
      </c>
      <c r="B19">
        <v>96</v>
      </c>
      <c r="C19">
        <v>99</v>
      </c>
      <c r="D19">
        <v>18</v>
      </c>
      <c r="E19">
        <v>67</v>
      </c>
      <c r="F19">
        <v>48</v>
      </c>
      <c r="G19">
        <v>50</v>
      </c>
      <c r="H19">
        <v>24</v>
      </c>
      <c r="I19">
        <v>38</v>
      </c>
      <c r="J19">
        <v>129</v>
      </c>
      <c r="K19">
        <v>0.4</v>
      </c>
      <c r="L19">
        <f t="shared" si="0"/>
        <v>0.16</v>
      </c>
      <c r="M19">
        <v>12</v>
      </c>
      <c r="N19">
        <f t="shared" si="1"/>
        <v>4.8</v>
      </c>
      <c r="O19">
        <v>0</v>
      </c>
      <c r="P19">
        <f t="shared" si="2"/>
        <v>0</v>
      </c>
      <c r="Q19">
        <f t="shared" si="3"/>
        <v>573.96</v>
      </c>
    </row>
    <row r="20" spans="1:17">
      <c r="A20" s="2">
        <v>43453</v>
      </c>
      <c r="B20">
        <v>78</v>
      </c>
      <c r="C20">
        <v>34</v>
      </c>
      <c r="D20">
        <v>143</v>
      </c>
      <c r="E20">
        <v>76</v>
      </c>
      <c r="F20">
        <v>32</v>
      </c>
      <c r="G20">
        <v>20</v>
      </c>
      <c r="H20">
        <v>7</v>
      </c>
      <c r="I20">
        <v>43</v>
      </c>
      <c r="J20">
        <v>45</v>
      </c>
      <c r="K20">
        <v>0.05</v>
      </c>
      <c r="L20">
        <f t="shared" si="0"/>
        <v>0.02</v>
      </c>
      <c r="M20">
        <v>7.9</v>
      </c>
      <c r="N20">
        <f t="shared" si="1"/>
        <v>3.16</v>
      </c>
      <c r="O20">
        <v>0</v>
      </c>
      <c r="P20">
        <f t="shared" si="2"/>
        <v>0</v>
      </c>
      <c r="Q20">
        <f t="shared" si="3"/>
        <v>481.18</v>
      </c>
    </row>
    <row r="21" spans="1:17">
      <c r="A21" s="2">
        <v>43454</v>
      </c>
      <c r="B21">
        <v>53</v>
      </c>
      <c r="C21">
        <v>37</v>
      </c>
      <c r="D21">
        <v>82</v>
      </c>
      <c r="E21">
        <v>116</v>
      </c>
      <c r="F21">
        <v>78</v>
      </c>
      <c r="G21">
        <v>52</v>
      </c>
      <c r="H21">
        <v>52</v>
      </c>
      <c r="I21">
        <v>75</v>
      </c>
      <c r="J21">
        <v>48</v>
      </c>
      <c r="K21">
        <v>0.1</v>
      </c>
      <c r="L21">
        <f t="shared" si="0"/>
        <v>0.04</v>
      </c>
      <c r="M21">
        <v>20</v>
      </c>
      <c r="N21">
        <f t="shared" si="1"/>
        <v>8</v>
      </c>
      <c r="O21">
        <v>0</v>
      </c>
      <c r="P21">
        <f t="shared" si="2"/>
        <v>0</v>
      </c>
      <c r="Q21">
        <f t="shared" si="3"/>
        <v>601.04</v>
      </c>
    </row>
    <row r="22" spans="1:17">
      <c r="A22" s="2">
        <v>43455</v>
      </c>
      <c r="B22">
        <v>149</v>
      </c>
      <c r="C22">
        <v>102</v>
      </c>
      <c r="D22">
        <v>97</v>
      </c>
      <c r="E22">
        <v>90</v>
      </c>
      <c r="F22">
        <v>91</v>
      </c>
      <c r="G22">
        <v>79</v>
      </c>
      <c r="H22">
        <v>8</v>
      </c>
      <c r="I22">
        <v>55</v>
      </c>
      <c r="J22">
        <v>91</v>
      </c>
      <c r="K22">
        <v>0.2</v>
      </c>
      <c r="L22">
        <f t="shared" si="0"/>
        <v>0.08</v>
      </c>
      <c r="M22">
        <v>14</v>
      </c>
      <c r="N22">
        <f t="shared" si="1"/>
        <v>5.6</v>
      </c>
      <c r="O22">
        <v>0.3</v>
      </c>
      <c r="P22">
        <f t="shared" si="2"/>
        <v>0.12</v>
      </c>
      <c r="Q22">
        <f t="shared" si="3"/>
        <v>767.8</v>
      </c>
    </row>
    <row r="23" spans="1:17">
      <c r="A23" s="2">
        <v>43456</v>
      </c>
      <c r="B23">
        <v>105</v>
      </c>
      <c r="C23">
        <v>42</v>
      </c>
      <c r="D23">
        <v>31</v>
      </c>
      <c r="E23">
        <v>115</v>
      </c>
      <c r="F23">
        <v>52</v>
      </c>
      <c r="G23">
        <v>77</v>
      </c>
      <c r="H23">
        <v>20</v>
      </c>
      <c r="I23">
        <v>9</v>
      </c>
      <c r="J23">
        <v>105</v>
      </c>
      <c r="K23">
        <v>0.97</v>
      </c>
      <c r="L23">
        <f t="shared" si="0"/>
        <v>0.388</v>
      </c>
      <c r="M23">
        <v>23</v>
      </c>
      <c r="N23">
        <f t="shared" si="1"/>
        <v>9.2</v>
      </c>
      <c r="O23">
        <v>0.13</v>
      </c>
      <c r="P23">
        <f t="shared" si="2"/>
        <v>0.052</v>
      </c>
      <c r="Q23">
        <f t="shared" si="3"/>
        <v>565.64</v>
      </c>
    </row>
    <row r="24" spans="1:17">
      <c r="A24" s="2">
        <v>43457</v>
      </c>
      <c r="B24">
        <v>46</v>
      </c>
      <c r="C24">
        <v>53</v>
      </c>
      <c r="D24">
        <v>105</v>
      </c>
      <c r="E24">
        <v>63</v>
      </c>
      <c r="F24">
        <v>48</v>
      </c>
      <c r="G24">
        <v>79</v>
      </c>
      <c r="H24">
        <v>2.8</v>
      </c>
      <c r="I24">
        <v>21</v>
      </c>
      <c r="J24">
        <v>69</v>
      </c>
      <c r="K24">
        <v>2.7</v>
      </c>
      <c r="L24">
        <f t="shared" si="0"/>
        <v>1.08</v>
      </c>
      <c r="M24">
        <v>15</v>
      </c>
      <c r="N24">
        <f t="shared" si="1"/>
        <v>6</v>
      </c>
      <c r="O24">
        <v>0.06</v>
      </c>
      <c r="P24">
        <f t="shared" si="2"/>
        <v>0.024</v>
      </c>
      <c r="Q24">
        <f t="shared" si="3"/>
        <v>493.904</v>
      </c>
    </row>
    <row r="25" spans="1:17">
      <c r="A25" s="2">
        <v>43458</v>
      </c>
      <c r="B25">
        <v>94</v>
      </c>
      <c r="C25">
        <v>7.9</v>
      </c>
      <c r="D25">
        <v>31</v>
      </c>
      <c r="E25">
        <v>86</v>
      </c>
      <c r="F25">
        <v>89</v>
      </c>
      <c r="G25">
        <v>35</v>
      </c>
      <c r="H25">
        <v>2.8</v>
      </c>
      <c r="I25">
        <v>6.6</v>
      </c>
      <c r="J25">
        <v>86</v>
      </c>
      <c r="K25">
        <v>0.6</v>
      </c>
      <c r="L25">
        <f t="shared" si="0"/>
        <v>0.24</v>
      </c>
      <c r="M25">
        <v>15</v>
      </c>
      <c r="N25">
        <f t="shared" si="1"/>
        <v>6</v>
      </c>
      <c r="O25">
        <v>0.15</v>
      </c>
      <c r="P25">
        <f t="shared" si="2"/>
        <v>0.06</v>
      </c>
      <c r="Q25">
        <f t="shared" si="3"/>
        <v>444.6</v>
      </c>
    </row>
    <row r="26" spans="1:17">
      <c r="A26" s="2">
        <v>43459</v>
      </c>
      <c r="B26">
        <v>57</v>
      </c>
      <c r="C26">
        <v>126</v>
      </c>
      <c r="D26">
        <v>111</v>
      </c>
      <c r="E26">
        <v>139</v>
      </c>
      <c r="F26">
        <v>94</v>
      </c>
      <c r="G26">
        <v>119</v>
      </c>
      <c r="H26">
        <v>31</v>
      </c>
      <c r="I26">
        <v>58</v>
      </c>
      <c r="J26">
        <v>56</v>
      </c>
      <c r="K26">
        <v>0.7</v>
      </c>
      <c r="L26">
        <f t="shared" si="0"/>
        <v>0.28</v>
      </c>
      <c r="M26">
        <v>12</v>
      </c>
      <c r="N26">
        <f t="shared" si="1"/>
        <v>4.8</v>
      </c>
      <c r="O26">
        <v>0</v>
      </c>
      <c r="P26">
        <f t="shared" si="2"/>
        <v>0</v>
      </c>
      <c r="Q26">
        <f t="shared" si="3"/>
        <v>796.08</v>
      </c>
    </row>
    <row r="27" spans="1:17">
      <c r="A27" s="2">
        <v>43460</v>
      </c>
      <c r="B27">
        <v>126</v>
      </c>
      <c r="C27">
        <v>32</v>
      </c>
      <c r="D27">
        <v>80</v>
      </c>
      <c r="E27">
        <v>78</v>
      </c>
      <c r="F27">
        <v>73</v>
      </c>
      <c r="G27">
        <v>95</v>
      </c>
      <c r="H27">
        <v>32</v>
      </c>
      <c r="I27">
        <v>73</v>
      </c>
      <c r="J27">
        <v>123</v>
      </c>
      <c r="K27">
        <v>1.5</v>
      </c>
      <c r="L27">
        <f t="shared" si="0"/>
        <v>0.6</v>
      </c>
      <c r="M27">
        <v>14.6</v>
      </c>
      <c r="N27">
        <f t="shared" si="1"/>
        <v>5.84</v>
      </c>
      <c r="O27">
        <v>0</v>
      </c>
      <c r="P27">
        <f t="shared" si="2"/>
        <v>0</v>
      </c>
      <c r="Q27">
        <f t="shared" si="3"/>
        <v>718.44</v>
      </c>
    </row>
    <row r="28" spans="1:17">
      <c r="A28" s="2">
        <v>43461</v>
      </c>
      <c r="B28">
        <v>50</v>
      </c>
      <c r="C28">
        <v>65</v>
      </c>
      <c r="D28">
        <v>90</v>
      </c>
      <c r="E28">
        <v>101</v>
      </c>
      <c r="F28">
        <v>47</v>
      </c>
      <c r="G28">
        <v>45</v>
      </c>
      <c r="H28">
        <v>49</v>
      </c>
      <c r="I28">
        <v>132</v>
      </c>
      <c r="J28">
        <v>103</v>
      </c>
      <c r="K28">
        <v>1</v>
      </c>
      <c r="L28">
        <f t="shared" si="0"/>
        <v>0.4</v>
      </c>
      <c r="M28">
        <v>11</v>
      </c>
      <c r="N28">
        <f t="shared" si="1"/>
        <v>4.4</v>
      </c>
      <c r="O28">
        <v>0</v>
      </c>
      <c r="P28">
        <f t="shared" si="2"/>
        <v>0</v>
      </c>
      <c r="Q28">
        <f t="shared" si="3"/>
        <v>686.8</v>
      </c>
    </row>
    <row r="29" spans="1:17">
      <c r="A29" s="2">
        <v>43462</v>
      </c>
      <c r="B29">
        <v>149</v>
      </c>
      <c r="C29">
        <v>163</v>
      </c>
      <c r="D29">
        <v>110</v>
      </c>
      <c r="E29">
        <v>57</v>
      </c>
      <c r="F29">
        <v>110</v>
      </c>
      <c r="G29">
        <v>114</v>
      </c>
      <c r="H29">
        <v>7.7</v>
      </c>
      <c r="I29">
        <v>57</v>
      </c>
      <c r="J29">
        <v>121</v>
      </c>
      <c r="K29">
        <v>3.5</v>
      </c>
      <c r="L29">
        <f t="shared" si="0"/>
        <v>1.4</v>
      </c>
      <c r="M29">
        <v>14</v>
      </c>
      <c r="N29">
        <f t="shared" si="1"/>
        <v>5.6</v>
      </c>
      <c r="O29">
        <v>0</v>
      </c>
      <c r="P29">
        <f t="shared" si="2"/>
        <v>0</v>
      </c>
      <c r="Q29">
        <f t="shared" si="3"/>
        <v>895.7</v>
      </c>
    </row>
    <row r="30" spans="1:17">
      <c r="A30" s="2">
        <v>43463</v>
      </c>
      <c r="B30">
        <v>181</v>
      </c>
      <c r="C30">
        <v>158</v>
      </c>
      <c r="D30">
        <v>200</v>
      </c>
      <c r="E30">
        <v>240</v>
      </c>
      <c r="F30">
        <v>127</v>
      </c>
      <c r="G30">
        <v>144</v>
      </c>
      <c r="H30">
        <v>26</v>
      </c>
      <c r="I30">
        <v>33</v>
      </c>
      <c r="J30">
        <v>134</v>
      </c>
      <c r="K30">
        <v>0.06</v>
      </c>
      <c r="L30">
        <f t="shared" si="0"/>
        <v>0.024</v>
      </c>
      <c r="M30">
        <v>18</v>
      </c>
      <c r="N30">
        <f t="shared" si="1"/>
        <v>7.2</v>
      </c>
      <c r="O30">
        <v>0.1</v>
      </c>
      <c r="P30">
        <f t="shared" si="2"/>
        <v>0.04</v>
      </c>
      <c r="Q30">
        <f t="shared" si="3"/>
        <v>1250.264</v>
      </c>
    </row>
    <row r="31" spans="1:17">
      <c r="A31" s="2">
        <v>43464</v>
      </c>
      <c r="B31">
        <v>88</v>
      </c>
      <c r="C31">
        <v>116</v>
      </c>
      <c r="D31">
        <v>120</v>
      </c>
      <c r="E31">
        <v>58</v>
      </c>
      <c r="F31">
        <v>149</v>
      </c>
      <c r="G31">
        <v>98</v>
      </c>
      <c r="H31">
        <v>28</v>
      </c>
      <c r="I31">
        <v>68</v>
      </c>
      <c r="J31">
        <v>156</v>
      </c>
      <c r="K31">
        <v>0.5</v>
      </c>
      <c r="L31">
        <f t="shared" si="0"/>
        <v>0.2</v>
      </c>
      <c r="M31">
        <v>20</v>
      </c>
      <c r="N31">
        <f t="shared" si="1"/>
        <v>8</v>
      </c>
      <c r="O31">
        <v>0.4</v>
      </c>
      <c r="P31">
        <f t="shared" si="2"/>
        <v>0.16</v>
      </c>
      <c r="Q31">
        <f t="shared" si="3"/>
        <v>889.36</v>
      </c>
    </row>
    <row r="32" spans="1:17">
      <c r="A32" s="2">
        <v>43465</v>
      </c>
      <c r="B32">
        <v>90</v>
      </c>
      <c r="C32">
        <v>63</v>
      </c>
      <c r="D32">
        <v>67</v>
      </c>
      <c r="E32">
        <v>103</v>
      </c>
      <c r="F32">
        <v>75</v>
      </c>
      <c r="G32">
        <v>96</v>
      </c>
      <c r="H32">
        <v>14</v>
      </c>
      <c r="I32">
        <v>75</v>
      </c>
      <c r="J32">
        <v>109</v>
      </c>
      <c r="K32">
        <v>0.6</v>
      </c>
      <c r="L32">
        <f t="shared" si="0"/>
        <v>0.24</v>
      </c>
      <c r="M32">
        <v>15</v>
      </c>
      <c r="N32">
        <f t="shared" si="1"/>
        <v>6</v>
      </c>
      <c r="O32">
        <v>0</v>
      </c>
      <c r="P32">
        <f t="shared" si="2"/>
        <v>0</v>
      </c>
      <c r="Q32">
        <f>SUM(B32:P32)</f>
        <v>713.84</v>
      </c>
    </row>
    <row r="33" spans="2:16">
      <c r="B33">
        <f t="shared" ref="B33:P33" si="4">SUM(B2:B32)</f>
        <v>3042</v>
      </c>
      <c r="C33">
        <f t="shared" si="4"/>
        <v>1978.2</v>
      </c>
      <c r="D33">
        <f t="shared" si="4"/>
        <v>1986.2</v>
      </c>
      <c r="E33">
        <f t="shared" si="4"/>
        <v>1789.1</v>
      </c>
      <c r="F33">
        <f t="shared" si="4"/>
        <v>1649</v>
      </c>
      <c r="G33">
        <f t="shared" si="4"/>
        <v>1830.9</v>
      </c>
      <c r="H33">
        <f t="shared" si="4"/>
        <v>1055.3</v>
      </c>
      <c r="I33">
        <f t="shared" si="4"/>
        <v>1831.6</v>
      </c>
      <c r="J33">
        <f t="shared" si="4"/>
        <v>3021</v>
      </c>
      <c r="K33">
        <f t="shared" si="4"/>
        <v>28.66</v>
      </c>
      <c r="L33">
        <f t="shared" si="4"/>
        <v>11.464</v>
      </c>
      <c r="M33">
        <f t="shared" si="4"/>
        <v>787.5</v>
      </c>
      <c r="N33">
        <f t="shared" si="4"/>
        <v>307.8</v>
      </c>
      <c r="O33">
        <f t="shared" si="4"/>
        <v>77.17</v>
      </c>
      <c r="P33">
        <f t="shared" si="4"/>
        <v>30.868</v>
      </c>
    </row>
    <row r="34" spans="16:17">
      <c r="P34" t="s">
        <v>17</v>
      </c>
      <c r="Q34">
        <f>SUM(Q2:Q33)</f>
        <v>18549.032</v>
      </c>
    </row>
    <row r="35" spans="1:6">
      <c r="A35" s="1"/>
      <c r="C35" s="1"/>
      <c r="F35" s="1"/>
    </row>
    <row r="36" spans="1:6">
      <c r="A36" s="1" t="s">
        <v>18</v>
      </c>
      <c r="B36">
        <f>SUM(B33,E33,H33,D33)</f>
        <v>7872.6</v>
      </c>
      <c r="C36" s="1" t="s">
        <v>19</v>
      </c>
      <c r="D36" s="3">
        <v>6612.98</v>
      </c>
      <c r="E36" t="s">
        <v>20</v>
      </c>
      <c r="F36">
        <f>SUM(D36,D37)</f>
        <v>15273.97</v>
      </c>
    </row>
    <row r="37" spans="1:4">
      <c r="A37" s="1" t="s">
        <v>21</v>
      </c>
      <c r="B37">
        <f>SUM(C33,J33,I33,F33,G33)</f>
        <v>10310.7</v>
      </c>
      <c r="D37" s="3">
        <v>8660.99</v>
      </c>
    </row>
    <row r="38" spans="1:6">
      <c r="A38" t="s">
        <v>22</v>
      </c>
      <c r="B38">
        <v>318</v>
      </c>
      <c r="C38" s="1"/>
      <c r="F38" s="1"/>
    </row>
    <row r="39" spans="6:6">
      <c r="F39" s="1"/>
    </row>
  </sheetData>
  <pageMargins left="0.75" right="0.75" top="1" bottom="1" header="0.511805555555556" footer="0.511805555555556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bad</cp:lastModifiedBy>
  <dcterms:created xsi:type="dcterms:W3CDTF">2018-02-27T11:14:00Z</dcterms:created>
  <dcterms:modified xsi:type="dcterms:W3CDTF">2019-01-01T02:34:10Z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