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25800" windowHeight="127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19" i="1" l="1"/>
  <c r="P20" i="1"/>
  <c r="F38" i="1" l="1"/>
  <c r="B36" i="1"/>
  <c r="E33" i="1"/>
  <c r="B37" i="1"/>
  <c r="B35" i="1"/>
  <c r="O33" i="1"/>
  <c r="N33" i="1"/>
  <c r="M33" i="1"/>
  <c r="L33" i="1"/>
  <c r="K33" i="1"/>
  <c r="J33" i="1"/>
  <c r="I33" i="1"/>
  <c r="H33" i="1"/>
  <c r="G33" i="1"/>
  <c r="F33" i="1"/>
  <c r="D33" i="1"/>
  <c r="C33" i="1"/>
  <c r="B33" i="1"/>
  <c r="P34" i="1"/>
  <c r="O31" i="1"/>
  <c r="M31" i="1"/>
  <c r="K31" i="1"/>
  <c r="P31" i="1" s="1"/>
  <c r="P30" i="1"/>
  <c r="O30" i="1"/>
  <c r="M30" i="1"/>
  <c r="K30" i="1"/>
  <c r="O29" i="1"/>
  <c r="M29" i="1"/>
  <c r="K29" i="1"/>
  <c r="P29" i="1" s="1"/>
  <c r="P28" i="1"/>
  <c r="O28" i="1"/>
  <c r="M28" i="1"/>
  <c r="K28" i="1"/>
  <c r="O27" i="1"/>
  <c r="M27" i="1"/>
  <c r="K27" i="1"/>
  <c r="P27" i="1" s="1"/>
  <c r="P26" i="1"/>
  <c r="O26" i="1"/>
  <c r="M26" i="1"/>
  <c r="K26" i="1"/>
  <c r="O25" i="1"/>
  <c r="M25" i="1"/>
  <c r="K25" i="1"/>
  <c r="P24" i="1"/>
  <c r="O24" i="1"/>
  <c r="M24" i="1"/>
  <c r="K24" i="1"/>
  <c r="O23" i="1"/>
  <c r="M23" i="1"/>
  <c r="P23" i="1" s="1"/>
  <c r="K23" i="1"/>
  <c r="P22" i="1"/>
  <c r="O22" i="1"/>
  <c r="M22" i="1"/>
  <c r="K22" i="1"/>
  <c r="O21" i="1"/>
  <c r="M21" i="1"/>
  <c r="K21" i="1"/>
  <c r="O20" i="1"/>
  <c r="M20" i="1"/>
  <c r="K20" i="1"/>
  <c r="O19" i="1"/>
  <c r="M19" i="1"/>
  <c r="K19" i="1"/>
  <c r="P18" i="1"/>
  <c r="O18" i="1"/>
  <c r="M18" i="1"/>
  <c r="K18" i="1"/>
  <c r="P17" i="1"/>
  <c r="O17" i="1"/>
  <c r="M17" i="1"/>
  <c r="K17" i="1"/>
  <c r="P16" i="1"/>
  <c r="O16" i="1"/>
  <c r="M16" i="1"/>
  <c r="K16" i="1"/>
  <c r="P15" i="1"/>
  <c r="O15" i="1"/>
  <c r="M15" i="1"/>
  <c r="K15" i="1"/>
  <c r="P14" i="1"/>
  <c r="O14" i="1"/>
  <c r="M14" i="1"/>
  <c r="K14" i="1"/>
  <c r="P13" i="1"/>
  <c r="O13" i="1"/>
  <c r="M13" i="1"/>
  <c r="K13" i="1"/>
  <c r="P12" i="1"/>
  <c r="O12" i="1"/>
  <c r="M12" i="1"/>
  <c r="K12" i="1"/>
  <c r="P11" i="1"/>
  <c r="O11" i="1"/>
  <c r="M11" i="1"/>
  <c r="K11" i="1"/>
  <c r="P10" i="1"/>
  <c r="O10" i="1"/>
  <c r="M10" i="1"/>
  <c r="K10" i="1"/>
  <c r="P9" i="1"/>
  <c r="O9" i="1"/>
  <c r="M9" i="1"/>
  <c r="K9" i="1"/>
  <c r="P8" i="1"/>
  <c r="O8" i="1"/>
  <c r="M8" i="1"/>
  <c r="K8" i="1"/>
  <c r="P7" i="1"/>
  <c r="O7" i="1"/>
  <c r="M7" i="1"/>
  <c r="K7" i="1"/>
  <c r="P6" i="1"/>
  <c r="O6" i="1"/>
  <c r="M6" i="1"/>
  <c r="K6" i="1"/>
  <c r="P5" i="1"/>
  <c r="O5" i="1"/>
  <c r="M5" i="1"/>
  <c r="K5" i="1"/>
  <c r="P4" i="1"/>
  <c r="O4" i="1"/>
  <c r="M4" i="1"/>
  <c r="K4" i="1"/>
  <c r="P3" i="1"/>
  <c r="O3" i="1"/>
  <c r="M3" i="1"/>
  <c r="K3" i="1"/>
  <c r="P2" i="1"/>
  <c r="O2" i="1"/>
  <c r="M2" i="1"/>
  <c r="K2" i="1"/>
  <c r="P25" i="1" l="1"/>
  <c r="P21" i="1"/>
</calcChain>
</file>

<file path=xl/sharedStrings.xml><?xml version="1.0" encoding="utf-8"?>
<sst xmlns="http://schemas.openxmlformats.org/spreadsheetml/2006/main" count="24" uniqueCount="23">
  <si>
    <t>日期</t>
  </si>
  <si>
    <t>小熊猫</t>
  </si>
  <si>
    <t>丛林</t>
  </si>
  <si>
    <t>找茬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</si>
  <si>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</si>
  <si>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</si>
  <si>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</si>
  <si>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</si>
  <si>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</si>
  <si>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</si>
  <si>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</si>
  <si>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</si>
  <si>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</si>
  <si>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</si>
  <si>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</si>
  <si>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</si>
  <si>
    <t>滑雪</t>
    <phoneticPr fontId="1" type="noConversion"/>
  </si>
  <si>
    <t>公司</t>
    <phoneticPr fontId="1" type="noConversion"/>
  </si>
  <si>
    <t>扣税后</t>
    <phoneticPr fontId="1" type="noConversion"/>
  </si>
  <si>
    <t>减扫雷</t>
    <phoneticPr fontId="1" type="noConversion"/>
  </si>
  <si>
    <t>到账</t>
    <phoneticPr fontId="1" type="noConversion"/>
  </si>
  <si>
    <t>李</t>
    <phoneticPr fontId="1" type="noConversion"/>
  </si>
  <si>
    <t>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</si>
</sst>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</a:t>
            </a:r>
            <a:r>
              <a:rPr lang="zh-CN" altLang="en-US"/>
              <a:t>月收入走势图</a:t>
            </a:r>
          </a:p>
        </c:rich>
      </c:tx>
      <c:layout>
        <c:manualLayout>
          <c:xMode val="edge"/>
          <c:yMode val="edge"/>
          <c:x val="0.37100489490354199"/>
          <c:y val="4.032258064516130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0340501792114701"/>
          <c:w val="0.89467319320472205"/>
          <c:h val="0.673369175627239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Sheet1!$P$2:$P$31</c:f>
              <c:numCache>
                <c:formatCode>General</c:formatCode>
                <c:ptCount val="30"/>
                <c:pt idx="0">
                  <c:v>308.40000000000003</c:v>
                </c:pt>
                <c:pt idx="1">
                  <c:v>246.40000000000003</c:v>
                </c:pt>
                <c:pt idx="2">
                  <c:v>286.60000000000002</c:v>
                </c:pt>
                <c:pt idx="3">
                  <c:v>255.8</c:v>
                </c:pt>
                <c:pt idx="4">
                  <c:v>186.60000000000002</c:v>
                </c:pt>
                <c:pt idx="5">
                  <c:v>211.8</c:v>
                </c:pt>
                <c:pt idx="6">
                  <c:v>165.6</c:v>
                </c:pt>
                <c:pt idx="7">
                  <c:v>283.59999999999997</c:v>
                </c:pt>
                <c:pt idx="8">
                  <c:v>435</c:v>
                </c:pt>
                <c:pt idx="9">
                  <c:v>297.2</c:v>
                </c:pt>
                <c:pt idx="10">
                  <c:v>301.2</c:v>
                </c:pt>
                <c:pt idx="11">
                  <c:v>239</c:v>
                </c:pt>
                <c:pt idx="12">
                  <c:v>357.79999999999995</c:v>
                </c:pt>
                <c:pt idx="13">
                  <c:v>226.4</c:v>
                </c:pt>
                <c:pt idx="14">
                  <c:v>543.79999999999995</c:v>
                </c:pt>
                <c:pt idx="15">
                  <c:v>448.11999999999995</c:v>
                </c:pt>
                <c:pt idx="16">
                  <c:v>388.75999999999993</c:v>
                </c:pt>
                <c:pt idx="17">
                  <c:v>494.32</c:v>
                </c:pt>
                <c:pt idx="18">
                  <c:v>519</c:v>
                </c:pt>
                <c:pt idx="19">
                  <c:v>44.480000000000004</c:v>
                </c:pt>
                <c:pt idx="20">
                  <c:v>56.8</c:v>
                </c:pt>
                <c:pt idx="21">
                  <c:v>56.480000000000004</c:v>
                </c:pt>
                <c:pt idx="22">
                  <c:v>97.216000000000008</c:v>
                </c:pt>
                <c:pt idx="23">
                  <c:v>56.8</c:v>
                </c:pt>
                <c:pt idx="24">
                  <c:v>263.8</c:v>
                </c:pt>
                <c:pt idx="25">
                  <c:v>357</c:v>
                </c:pt>
                <c:pt idx="26">
                  <c:v>364</c:v>
                </c:pt>
                <c:pt idx="27">
                  <c:v>286</c:v>
                </c:pt>
                <c:pt idx="28">
                  <c:v>143.6</c:v>
                </c:pt>
                <c:pt idx="29">
                  <c:v>153.6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8C-4F30-B956-02109AAD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689344"/>
        <c:axId val="1843689888"/>
      </c:lineChart>
      <c:catAx>
        <c:axId val="184368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689888"/>
        <c:crosses val="autoZero"/>
        <c:auto val="1"/>
        <c:lblAlgn val="ctr"/>
        <c:lblOffset val="100"/>
        <c:noMultiLvlLbl val="0"/>
      </c:catAx>
      <c:valAx>
        <c:axId val="18436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6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393700</xdr:colOff>
      <xdr:row>0</xdr:row>
      <xdr:rowOff>127000</xdr:rowOff>
    </xdr:from>
    <xdr:to>
      <xdr:col>24</xdr:col>
      <xdr:colOff>3810</xdr:colOff>
      <xdr:row>21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F36" sqref="F36"/>
    </sheetView>
  </sheetViews>
  <sheetFormatPr defaultColWidth="9" defaultRowHeight="13.5" x14ac:dyDescent="0.15"/>
  <cols>
    <col min="1" max="1" width="11.5" customWidth="1"/>
    <col min="3" max="7" width="6.875" customWidth="1"/>
    <col min="15" max="15" width="12.87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s="2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s="1">
        <v>43416</v>
      </c>
      <c r="B2">
        <v>175</v>
      </c>
      <c r="I2">
        <v>79</v>
      </c>
      <c r="J2">
        <v>39</v>
      </c>
      <c r="K2">
        <f>J2*0.4</f>
        <v>15.600000000000001</v>
      </c>
      <c r="L2">
        <v>89</v>
      </c>
      <c r="M2">
        <f>L2*0.4</f>
        <v>35.6</v>
      </c>
      <c r="N2">
        <v>8</v>
      </c>
      <c r="O2">
        <f>N2*0.4</f>
        <v>3.2</v>
      </c>
      <c r="P2">
        <f>B2+H2+I2+K2+M2+O2</f>
        <v>308.40000000000003</v>
      </c>
    </row>
    <row r="3" spans="1:16" x14ac:dyDescent="0.15">
      <c r="A3" s="1">
        <v>43417</v>
      </c>
      <c r="B3">
        <v>165</v>
      </c>
      <c r="I3">
        <v>37</v>
      </c>
      <c r="J3">
        <v>41</v>
      </c>
      <c r="K3">
        <f>J3*0.4</f>
        <v>16.400000000000002</v>
      </c>
      <c r="L3">
        <v>53</v>
      </c>
      <c r="M3">
        <f>L3*0.4</f>
        <v>21.200000000000003</v>
      </c>
      <c r="N3">
        <v>17</v>
      </c>
      <c r="O3">
        <f>N3*0.4</f>
        <v>6.8000000000000007</v>
      </c>
      <c r="P3">
        <f t="shared" ref="P3:P10" si="0">B3+H3+I3+K3+M3+O3</f>
        <v>246.40000000000003</v>
      </c>
    </row>
    <row r="4" spans="1:16" x14ac:dyDescent="0.15">
      <c r="A4" s="1">
        <v>43418</v>
      </c>
      <c r="B4">
        <v>164</v>
      </c>
      <c r="I4">
        <v>63</v>
      </c>
      <c r="J4">
        <v>57</v>
      </c>
      <c r="K4">
        <f t="shared" ref="K4:K31" si="1">J4*0.4</f>
        <v>22.8</v>
      </c>
      <c r="L4">
        <v>57</v>
      </c>
      <c r="M4">
        <f t="shared" ref="M4:M31" si="2">L4*0.4</f>
        <v>22.8</v>
      </c>
      <c r="N4">
        <v>35</v>
      </c>
      <c r="O4">
        <f t="shared" ref="O4:O31" si="3">N4*0.4</f>
        <v>14</v>
      </c>
      <c r="P4">
        <f t="shared" si="0"/>
        <v>286.60000000000002</v>
      </c>
    </row>
    <row r="5" spans="1:16" x14ac:dyDescent="0.15">
      <c r="A5" s="1">
        <v>43419</v>
      </c>
      <c r="B5">
        <v>147</v>
      </c>
      <c r="I5">
        <v>56</v>
      </c>
      <c r="J5">
        <v>47</v>
      </c>
      <c r="K5">
        <f t="shared" si="1"/>
        <v>18.8</v>
      </c>
      <c r="L5">
        <v>54</v>
      </c>
      <c r="M5">
        <f t="shared" si="2"/>
        <v>21.6</v>
      </c>
      <c r="N5">
        <v>31</v>
      </c>
      <c r="O5">
        <f t="shared" si="3"/>
        <v>12.4</v>
      </c>
      <c r="P5">
        <f t="shared" si="0"/>
        <v>255.8</v>
      </c>
    </row>
    <row r="6" spans="1:16" x14ac:dyDescent="0.15">
      <c r="A6" s="1">
        <v>43420</v>
      </c>
      <c r="B6">
        <v>102</v>
      </c>
      <c r="I6">
        <v>41</v>
      </c>
      <c r="J6">
        <v>22</v>
      </c>
      <c r="K6">
        <f t="shared" si="1"/>
        <v>8.8000000000000007</v>
      </c>
      <c r="L6">
        <v>51</v>
      </c>
      <c r="M6">
        <f t="shared" si="2"/>
        <v>20.400000000000002</v>
      </c>
      <c r="N6">
        <v>36</v>
      </c>
      <c r="O6">
        <f t="shared" si="3"/>
        <v>14.4</v>
      </c>
      <c r="P6">
        <f t="shared" si="0"/>
        <v>186.60000000000002</v>
      </c>
    </row>
    <row r="7" spans="1:16" x14ac:dyDescent="0.15">
      <c r="A7" s="1">
        <v>43421</v>
      </c>
      <c r="B7">
        <v>160</v>
      </c>
      <c r="I7">
        <v>39</v>
      </c>
      <c r="J7">
        <v>1</v>
      </c>
      <c r="K7">
        <f t="shared" si="1"/>
        <v>0.4</v>
      </c>
      <c r="L7">
        <v>30</v>
      </c>
      <c r="M7">
        <f t="shared" si="2"/>
        <v>12</v>
      </c>
      <c r="N7">
        <v>1</v>
      </c>
      <c r="O7">
        <f t="shared" si="3"/>
        <v>0.4</v>
      </c>
      <c r="P7">
        <f t="shared" si="0"/>
        <v>211.8</v>
      </c>
    </row>
    <row r="8" spans="1:16" x14ac:dyDescent="0.15">
      <c r="A8" s="1">
        <v>43422</v>
      </c>
      <c r="B8">
        <v>97</v>
      </c>
      <c r="I8">
        <v>59</v>
      </c>
      <c r="J8">
        <v>0</v>
      </c>
      <c r="K8">
        <f t="shared" si="1"/>
        <v>0</v>
      </c>
      <c r="L8">
        <v>24</v>
      </c>
      <c r="M8">
        <f t="shared" si="2"/>
        <v>9.6000000000000014</v>
      </c>
      <c r="N8">
        <v>0</v>
      </c>
      <c r="O8">
        <f t="shared" si="3"/>
        <v>0</v>
      </c>
      <c r="P8">
        <f t="shared" si="0"/>
        <v>165.6</v>
      </c>
    </row>
    <row r="9" spans="1:16" x14ac:dyDescent="0.15">
      <c r="A9" s="1">
        <v>43423</v>
      </c>
      <c r="B9">
        <v>93</v>
      </c>
      <c r="H9">
        <v>27</v>
      </c>
      <c r="I9">
        <v>80</v>
      </c>
      <c r="J9">
        <v>75</v>
      </c>
      <c r="K9">
        <f t="shared" si="1"/>
        <v>30</v>
      </c>
      <c r="L9">
        <v>88</v>
      </c>
      <c r="M9">
        <f t="shared" si="2"/>
        <v>35.200000000000003</v>
      </c>
      <c r="N9">
        <v>46</v>
      </c>
      <c r="O9">
        <f t="shared" si="3"/>
        <v>18.400000000000002</v>
      </c>
      <c r="P9">
        <f t="shared" si="0"/>
        <v>283.59999999999997</v>
      </c>
    </row>
    <row r="10" spans="1:16" x14ac:dyDescent="0.15">
      <c r="A10" s="1">
        <v>43424</v>
      </c>
      <c r="B10">
        <v>162</v>
      </c>
      <c r="H10">
        <v>56</v>
      </c>
      <c r="I10">
        <v>121</v>
      </c>
      <c r="J10">
        <v>59</v>
      </c>
      <c r="K10">
        <f t="shared" si="1"/>
        <v>23.6</v>
      </c>
      <c r="L10">
        <v>111</v>
      </c>
      <c r="M10">
        <f t="shared" si="2"/>
        <v>44.400000000000006</v>
      </c>
      <c r="N10">
        <v>70</v>
      </c>
      <c r="O10">
        <f t="shared" si="3"/>
        <v>28</v>
      </c>
      <c r="P10">
        <f t="shared" si="0"/>
        <v>435</v>
      </c>
    </row>
    <row r="11" spans="1:16" x14ac:dyDescent="0.15">
      <c r="A11" s="1">
        <v>43425</v>
      </c>
      <c r="B11">
        <v>151</v>
      </c>
      <c r="C11">
        <v>9</v>
      </c>
      <c r="H11">
        <v>31</v>
      </c>
      <c r="I11">
        <v>47</v>
      </c>
      <c r="J11">
        <v>36</v>
      </c>
      <c r="K11">
        <f t="shared" si="1"/>
        <v>14.4</v>
      </c>
      <c r="L11">
        <v>61</v>
      </c>
      <c r="M11">
        <f t="shared" si="2"/>
        <v>24.400000000000002</v>
      </c>
      <c r="N11">
        <v>51</v>
      </c>
      <c r="O11">
        <f t="shared" si="3"/>
        <v>20.400000000000002</v>
      </c>
      <c r="P11">
        <f>B11+C11+H11+I11+K11+M11+O11</f>
        <v>297.2</v>
      </c>
    </row>
    <row r="12" spans="1:16" x14ac:dyDescent="0.15">
      <c r="A12" s="1">
        <v>43426</v>
      </c>
      <c r="B12">
        <v>118</v>
      </c>
      <c r="C12">
        <v>42</v>
      </c>
      <c r="G12">
        <v>5</v>
      </c>
      <c r="H12">
        <v>42</v>
      </c>
      <c r="I12">
        <v>63</v>
      </c>
      <c r="J12">
        <v>25</v>
      </c>
      <c r="K12">
        <f t="shared" si="1"/>
        <v>10</v>
      </c>
      <c r="L12">
        <v>52</v>
      </c>
      <c r="M12">
        <f t="shared" si="2"/>
        <v>20.8</v>
      </c>
      <c r="N12">
        <v>1</v>
      </c>
      <c r="O12">
        <f t="shared" si="3"/>
        <v>0.4</v>
      </c>
      <c r="P12">
        <f>B12+C12+G12+H12+I12+K12+M12+O12</f>
        <v>301.2</v>
      </c>
    </row>
    <row r="13" spans="1:16" x14ac:dyDescent="0.15">
      <c r="A13" s="1">
        <v>43427</v>
      </c>
      <c r="B13">
        <v>97</v>
      </c>
      <c r="C13">
        <v>28</v>
      </c>
      <c r="D13">
        <v>15</v>
      </c>
      <c r="G13">
        <v>13</v>
      </c>
      <c r="H13">
        <v>23</v>
      </c>
      <c r="I13">
        <v>37</v>
      </c>
      <c r="J13">
        <v>4</v>
      </c>
      <c r="K13">
        <f t="shared" si="1"/>
        <v>1.6</v>
      </c>
      <c r="L13">
        <v>53</v>
      </c>
      <c r="M13">
        <f t="shared" si="2"/>
        <v>21.200000000000003</v>
      </c>
      <c r="N13">
        <v>8</v>
      </c>
      <c r="O13">
        <f t="shared" si="3"/>
        <v>3.2</v>
      </c>
      <c r="P13">
        <f>B13+C13+D13+G13+H13+I13+K13+M13+O13</f>
        <v>239</v>
      </c>
    </row>
    <row r="14" spans="1:16" x14ac:dyDescent="0.15">
      <c r="A14" s="1">
        <v>43428</v>
      </c>
      <c r="B14">
        <v>100</v>
      </c>
      <c r="C14">
        <v>40</v>
      </c>
      <c r="D14">
        <v>10</v>
      </c>
      <c r="G14">
        <v>3</v>
      </c>
      <c r="H14">
        <v>29</v>
      </c>
      <c r="I14">
        <v>133</v>
      </c>
      <c r="J14">
        <v>16</v>
      </c>
      <c r="K14">
        <f t="shared" si="1"/>
        <v>6.4</v>
      </c>
      <c r="L14">
        <v>56</v>
      </c>
      <c r="M14">
        <f t="shared" si="2"/>
        <v>22.400000000000002</v>
      </c>
      <c r="N14">
        <v>35</v>
      </c>
      <c r="O14">
        <f t="shared" si="3"/>
        <v>14</v>
      </c>
      <c r="P14">
        <f>B14+C14+D14+G14+H14+I14+K14+M14+O14</f>
        <v>357.79999999999995</v>
      </c>
    </row>
    <row r="15" spans="1:16" x14ac:dyDescent="0.15">
      <c r="A15" s="1">
        <v>43429</v>
      </c>
      <c r="B15">
        <v>51</v>
      </c>
      <c r="C15">
        <v>26</v>
      </c>
      <c r="D15">
        <v>47</v>
      </c>
      <c r="G15">
        <v>0</v>
      </c>
      <c r="H15">
        <v>0</v>
      </c>
      <c r="I15">
        <v>90</v>
      </c>
      <c r="J15">
        <v>1</v>
      </c>
      <c r="K15">
        <f t="shared" si="1"/>
        <v>0.4</v>
      </c>
      <c r="L15">
        <v>25</v>
      </c>
      <c r="M15">
        <f t="shared" si="2"/>
        <v>10</v>
      </c>
      <c r="N15">
        <v>5</v>
      </c>
      <c r="O15">
        <f t="shared" si="3"/>
        <v>2</v>
      </c>
      <c r="P15">
        <f>B15+C15+D15+G15+H15+I15+K15+M15+O15</f>
        <v>226.4</v>
      </c>
    </row>
    <row r="16" spans="1:16" x14ac:dyDescent="0.15">
      <c r="A16" s="1">
        <v>43430</v>
      </c>
      <c r="B16">
        <v>61</v>
      </c>
      <c r="C16">
        <v>130</v>
      </c>
      <c r="D16">
        <v>38</v>
      </c>
      <c r="G16">
        <v>58</v>
      </c>
      <c r="H16">
        <v>81</v>
      </c>
      <c r="I16">
        <v>148</v>
      </c>
      <c r="J16">
        <v>4.5</v>
      </c>
      <c r="K16">
        <f t="shared" si="1"/>
        <v>1.8</v>
      </c>
      <c r="L16">
        <v>45</v>
      </c>
      <c r="M16">
        <f t="shared" si="2"/>
        <v>18</v>
      </c>
      <c r="N16">
        <v>20</v>
      </c>
      <c r="O16">
        <f t="shared" si="3"/>
        <v>8</v>
      </c>
      <c r="P16">
        <f>B16+C16+D16+G16+H16+I16+K16+M16+O16</f>
        <v>543.79999999999995</v>
      </c>
    </row>
    <row r="17" spans="1:16" x14ac:dyDescent="0.15">
      <c r="A17" s="1">
        <v>43431</v>
      </c>
      <c r="B17">
        <v>127</v>
      </c>
      <c r="C17">
        <v>66</v>
      </c>
      <c r="D17">
        <v>41</v>
      </c>
      <c r="F17">
        <v>30</v>
      </c>
      <c r="G17">
        <v>26</v>
      </c>
      <c r="H17">
        <v>39</v>
      </c>
      <c r="I17">
        <v>93</v>
      </c>
      <c r="J17">
        <v>13</v>
      </c>
      <c r="K17">
        <f t="shared" si="1"/>
        <v>5.2</v>
      </c>
      <c r="L17">
        <v>51</v>
      </c>
      <c r="M17">
        <f t="shared" si="2"/>
        <v>20.400000000000002</v>
      </c>
      <c r="N17">
        <v>1.3</v>
      </c>
      <c r="O17">
        <f t="shared" si="3"/>
        <v>0.52</v>
      </c>
      <c r="P17">
        <f>B17+C17+D17+F17+G17+H17+I17+K17+M17+O17</f>
        <v>448.11999999999995</v>
      </c>
    </row>
    <row r="18" spans="1:16" x14ac:dyDescent="0.15">
      <c r="A18" s="1">
        <v>43432</v>
      </c>
      <c r="B18">
        <v>150</v>
      </c>
      <c r="C18">
        <v>11</v>
      </c>
      <c r="D18">
        <v>25</v>
      </c>
      <c r="F18">
        <v>10</v>
      </c>
      <c r="G18">
        <v>17</v>
      </c>
      <c r="H18">
        <v>51</v>
      </c>
      <c r="I18">
        <v>110</v>
      </c>
      <c r="J18">
        <v>0.7</v>
      </c>
      <c r="K18">
        <f t="shared" si="1"/>
        <v>0.27999999999999997</v>
      </c>
      <c r="L18">
        <v>36</v>
      </c>
      <c r="M18">
        <f t="shared" si="2"/>
        <v>14.4</v>
      </c>
      <c r="N18">
        <v>0.2</v>
      </c>
      <c r="O18">
        <f t="shared" si="3"/>
        <v>8.0000000000000016E-2</v>
      </c>
      <c r="P18">
        <f t="shared" ref="P18:P31" si="4">B18+C18+D18+F18+G18+H18+I18+K18+M18+O18</f>
        <v>388.75999999999993</v>
      </c>
    </row>
    <row r="19" spans="1:16" x14ac:dyDescent="0.15">
      <c r="A19" s="1">
        <v>43433</v>
      </c>
      <c r="B19">
        <v>148</v>
      </c>
      <c r="C19">
        <v>20</v>
      </c>
      <c r="D19">
        <v>51</v>
      </c>
      <c r="F19">
        <v>26</v>
      </c>
      <c r="G19">
        <v>53</v>
      </c>
      <c r="H19">
        <v>102</v>
      </c>
      <c r="I19">
        <v>75</v>
      </c>
      <c r="J19">
        <v>3.5</v>
      </c>
      <c r="K19">
        <f t="shared" si="1"/>
        <v>1.4000000000000001</v>
      </c>
      <c r="L19">
        <v>40</v>
      </c>
      <c r="M19">
        <f t="shared" si="2"/>
        <v>16</v>
      </c>
      <c r="N19">
        <v>4.8</v>
      </c>
      <c r="O19">
        <f t="shared" si="3"/>
        <v>1.92</v>
      </c>
      <c r="P19">
        <f>B19+C19+D19+F19+G19+H19+I19+K19+M19+O19</f>
        <v>494.32</v>
      </c>
    </row>
    <row r="20" spans="1:16" x14ac:dyDescent="0.15">
      <c r="A20" s="1">
        <v>43434</v>
      </c>
      <c r="B20">
        <v>83</v>
      </c>
      <c r="C20">
        <v>50</v>
      </c>
      <c r="D20">
        <v>76</v>
      </c>
      <c r="E20">
        <v>4</v>
      </c>
      <c r="F20">
        <v>30</v>
      </c>
      <c r="G20">
        <v>62</v>
      </c>
      <c r="H20">
        <v>95</v>
      </c>
      <c r="I20">
        <v>101</v>
      </c>
      <c r="J20">
        <v>0.2</v>
      </c>
      <c r="K20">
        <f t="shared" si="1"/>
        <v>8.0000000000000016E-2</v>
      </c>
      <c r="L20">
        <v>44</v>
      </c>
      <c r="M20">
        <f t="shared" si="2"/>
        <v>17.600000000000001</v>
      </c>
      <c r="N20">
        <v>0.8</v>
      </c>
      <c r="O20">
        <f t="shared" si="3"/>
        <v>0.32000000000000006</v>
      </c>
      <c r="P20">
        <f>B20+C20+D20+E20+F20+G20+H20+I20+K20+M20+O20</f>
        <v>519</v>
      </c>
    </row>
    <row r="21" spans="1:16" x14ac:dyDescent="0.15">
      <c r="A21" s="1">
        <v>43405</v>
      </c>
      <c r="B21">
        <v>18</v>
      </c>
      <c r="I21">
        <v>6</v>
      </c>
      <c r="J21">
        <v>0.2</v>
      </c>
      <c r="K21">
        <f t="shared" si="1"/>
        <v>8.0000000000000016E-2</v>
      </c>
      <c r="L21">
        <v>51</v>
      </c>
      <c r="M21">
        <f t="shared" si="2"/>
        <v>20.400000000000002</v>
      </c>
      <c r="O21">
        <f t="shared" si="3"/>
        <v>0</v>
      </c>
      <c r="P21">
        <f t="shared" si="4"/>
        <v>44.480000000000004</v>
      </c>
    </row>
    <row r="22" spans="1:16" x14ac:dyDescent="0.15">
      <c r="A22" s="1">
        <v>43406</v>
      </c>
      <c r="B22">
        <v>23</v>
      </c>
      <c r="I22">
        <v>7</v>
      </c>
      <c r="J22">
        <v>1</v>
      </c>
      <c r="K22">
        <f t="shared" si="1"/>
        <v>0.4</v>
      </c>
      <c r="L22">
        <v>66</v>
      </c>
      <c r="M22">
        <f t="shared" si="2"/>
        <v>26.400000000000002</v>
      </c>
      <c r="O22">
        <f t="shared" si="3"/>
        <v>0</v>
      </c>
      <c r="P22">
        <f t="shared" si="4"/>
        <v>56.8</v>
      </c>
    </row>
    <row r="23" spans="1:16" x14ac:dyDescent="0.15">
      <c r="A23" s="1">
        <v>43407</v>
      </c>
      <c r="B23">
        <v>30</v>
      </c>
      <c r="I23">
        <v>10</v>
      </c>
      <c r="J23">
        <v>0.2</v>
      </c>
      <c r="K23">
        <f t="shared" si="1"/>
        <v>8.0000000000000016E-2</v>
      </c>
      <c r="L23">
        <v>41</v>
      </c>
      <c r="M23">
        <f t="shared" si="2"/>
        <v>16.400000000000002</v>
      </c>
      <c r="O23">
        <f t="shared" si="3"/>
        <v>0</v>
      </c>
      <c r="P23">
        <f t="shared" si="4"/>
        <v>56.480000000000004</v>
      </c>
    </row>
    <row r="24" spans="1:16" x14ac:dyDescent="0.15">
      <c r="A24" s="1">
        <v>43408</v>
      </c>
      <c r="B24">
        <v>76</v>
      </c>
      <c r="I24">
        <v>4</v>
      </c>
      <c r="J24">
        <v>0.04</v>
      </c>
      <c r="K24">
        <f t="shared" si="1"/>
        <v>1.6E-2</v>
      </c>
      <c r="L24">
        <v>43</v>
      </c>
      <c r="M24">
        <f t="shared" si="2"/>
        <v>17.2</v>
      </c>
      <c r="O24">
        <f t="shared" si="3"/>
        <v>0</v>
      </c>
      <c r="P24">
        <f t="shared" si="4"/>
        <v>97.216000000000008</v>
      </c>
    </row>
    <row r="25" spans="1:16" x14ac:dyDescent="0.15">
      <c r="A25" s="1">
        <v>43409</v>
      </c>
      <c r="B25">
        <v>27</v>
      </c>
      <c r="I25">
        <v>17</v>
      </c>
      <c r="J25">
        <v>1</v>
      </c>
      <c r="K25">
        <f t="shared" si="1"/>
        <v>0.4</v>
      </c>
      <c r="L25">
        <v>31</v>
      </c>
      <c r="M25">
        <f t="shared" si="2"/>
        <v>12.4</v>
      </c>
      <c r="O25">
        <f t="shared" si="3"/>
        <v>0</v>
      </c>
      <c r="P25">
        <f t="shared" si="4"/>
        <v>56.8</v>
      </c>
    </row>
    <row r="26" spans="1:16" x14ac:dyDescent="0.15">
      <c r="A26" s="1">
        <v>43410</v>
      </c>
      <c r="B26">
        <v>179</v>
      </c>
      <c r="I26">
        <v>53</v>
      </c>
      <c r="J26">
        <v>0.5</v>
      </c>
      <c r="K26">
        <f t="shared" si="1"/>
        <v>0.2</v>
      </c>
      <c r="L26">
        <v>79</v>
      </c>
      <c r="M26">
        <f t="shared" si="2"/>
        <v>31.6</v>
      </c>
      <c r="O26">
        <f t="shared" si="3"/>
        <v>0</v>
      </c>
      <c r="P26">
        <f t="shared" si="4"/>
        <v>263.8</v>
      </c>
    </row>
    <row r="27" spans="1:16" x14ac:dyDescent="0.15">
      <c r="A27" s="1">
        <v>43411</v>
      </c>
      <c r="B27">
        <v>244</v>
      </c>
      <c r="I27">
        <v>77</v>
      </c>
      <c r="J27">
        <v>25</v>
      </c>
      <c r="K27">
        <f t="shared" si="1"/>
        <v>10</v>
      </c>
      <c r="L27">
        <v>65</v>
      </c>
      <c r="M27">
        <f t="shared" si="2"/>
        <v>26</v>
      </c>
      <c r="O27">
        <f t="shared" si="3"/>
        <v>0</v>
      </c>
      <c r="P27">
        <f t="shared" si="4"/>
        <v>357</v>
      </c>
    </row>
    <row r="28" spans="1:16" x14ac:dyDescent="0.15">
      <c r="A28" s="1">
        <v>43412</v>
      </c>
      <c r="B28">
        <v>230</v>
      </c>
      <c r="I28">
        <v>66</v>
      </c>
      <c r="J28">
        <v>58</v>
      </c>
      <c r="K28">
        <f t="shared" si="1"/>
        <v>23.200000000000003</v>
      </c>
      <c r="L28">
        <v>112</v>
      </c>
      <c r="M28">
        <f t="shared" si="2"/>
        <v>44.800000000000004</v>
      </c>
      <c r="O28">
        <f t="shared" si="3"/>
        <v>0</v>
      </c>
      <c r="P28">
        <f t="shared" si="4"/>
        <v>364</v>
      </c>
    </row>
    <row r="29" spans="1:16" x14ac:dyDescent="0.15">
      <c r="A29" s="1">
        <v>43413</v>
      </c>
      <c r="B29">
        <v>142</v>
      </c>
      <c r="I29">
        <v>80</v>
      </c>
      <c r="J29">
        <v>45</v>
      </c>
      <c r="K29">
        <f t="shared" si="1"/>
        <v>18</v>
      </c>
      <c r="L29">
        <v>76</v>
      </c>
      <c r="M29">
        <f t="shared" si="2"/>
        <v>30.400000000000002</v>
      </c>
      <c r="N29">
        <v>39</v>
      </c>
      <c r="O29">
        <f t="shared" si="3"/>
        <v>15.600000000000001</v>
      </c>
      <c r="P29">
        <f t="shared" si="4"/>
        <v>286</v>
      </c>
    </row>
    <row r="30" spans="1:16" x14ac:dyDescent="0.15">
      <c r="A30" s="1">
        <v>43414</v>
      </c>
      <c r="B30">
        <v>89</v>
      </c>
      <c r="I30">
        <v>37</v>
      </c>
      <c r="J30">
        <v>9</v>
      </c>
      <c r="K30">
        <f t="shared" si="1"/>
        <v>3.6</v>
      </c>
      <c r="L30">
        <v>35</v>
      </c>
      <c r="M30">
        <f t="shared" si="2"/>
        <v>14</v>
      </c>
      <c r="O30">
        <f t="shared" si="3"/>
        <v>0</v>
      </c>
      <c r="P30">
        <f t="shared" si="4"/>
        <v>143.6</v>
      </c>
    </row>
    <row r="31" spans="1:16" x14ac:dyDescent="0.15">
      <c r="A31" s="1">
        <v>43415</v>
      </c>
      <c r="B31">
        <v>113</v>
      </c>
      <c r="I31">
        <v>23</v>
      </c>
      <c r="J31">
        <v>6</v>
      </c>
      <c r="K31">
        <f t="shared" si="1"/>
        <v>2.4000000000000004</v>
      </c>
      <c r="L31">
        <v>38</v>
      </c>
      <c r="M31">
        <f t="shared" si="2"/>
        <v>15.200000000000001</v>
      </c>
      <c r="O31">
        <f t="shared" si="3"/>
        <v>0</v>
      </c>
      <c r="P31">
        <f t="shared" si="4"/>
        <v>153.6</v>
      </c>
    </row>
    <row r="33" spans="1:16" x14ac:dyDescent="0.15">
      <c r="B33">
        <f t="shared" ref="B33:O33" si="5">SUM(B2:B32)</f>
        <v>3522</v>
      </c>
      <c r="C33">
        <f t="shared" si="5"/>
        <v>422</v>
      </c>
      <c r="D33">
        <f t="shared" si="5"/>
        <v>303</v>
      </c>
      <c r="E33">
        <f t="shared" si="5"/>
        <v>4</v>
      </c>
      <c r="F33">
        <f t="shared" si="5"/>
        <v>96</v>
      </c>
      <c r="G33">
        <f t="shared" si="5"/>
        <v>237</v>
      </c>
      <c r="H33">
        <f t="shared" si="5"/>
        <v>576</v>
      </c>
      <c r="I33">
        <f t="shared" si="5"/>
        <v>1852</v>
      </c>
      <c r="J33">
        <f t="shared" si="5"/>
        <v>590.83999999999992</v>
      </c>
      <c r="K33">
        <f t="shared" si="5"/>
        <v>236.33600000000007</v>
      </c>
      <c r="L33">
        <f t="shared" si="5"/>
        <v>1657</v>
      </c>
      <c r="M33">
        <f t="shared" si="5"/>
        <v>662.79999999999984</v>
      </c>
      <c r="N33">
        <f t="shared" si="5"/>
        <v>410.1</v>
      </c>
      <c r="O33">
        <f t="shared" si="5"/>
        <v>164.04000000000002</v>
      </c>
    </row>
    <row r="34" spans="1:16" x14ac:dyDescent="0.15">
      <c r="O34" t="s">
        <v>15</v>
      </c>
      <c r="P34">
        <f>SUM(P2:P33)</f>
        <v>8075.1760000000004</v>
      </c>
    </row>
    <row r="35" spans="1:16" x14ac:dyDescent="0.15">
      <c r="A35" s="2" t="s">
        <v>21</v>
      </c>
      <c r="B35">
        <f>SUM(B33,D33,G33,J33)</f>
        <v>4652.84</v>
      </c>
      <c r="C35" s="2" t="s">
        <v>18</v>
      </c>
      <c r="D35">
        <v>3882</v>
      </c>
      <c r="E35" s="2" t="s">
        <v>19</v>
      </c>
      <c r="F35">
        <v>3291</v>
      </c>
    </row>
    <row r="36" spans="1:16" x14ac:dyDescent="0.15">
      <c r="A36" s="2" t="s">
        <v>22</v>
      </c>
      <c r="B36">
        <f>SUM(C33,E33,F33,H33,I33)</f>
        <v>2950</v>
      </c>
      <c r="C36" s="2" t="s">
        <v>18</v>
      </c>
      <c r="D36">
        <v>2520</v>
      </c>
    </row>
    <row r="37" spans="1:16" x14ac:dyDescent="0.15">
      <c r="A37" s="2" t="s">
        <v>17</v>
      </c>
      <c r="B37">
        <f>SUM(M33,O33,K33)</f>
        <v>1063.1759999999999</v>
      </c>
    </row>
    <row r="38" spans="1:16" x14ac:dyDescent="0.15">
      <c r="C38" s="2"/>
      <c r="E38" s="2" t="s">
        <v>20</v>
      </c>
      <c r="F38">
        <f>SUM(F35,D36,B37)</f>
        <v>6874.1759999999995</v>
      </c>
    </row>
    <row r="39" spans="1:16" x14ac:dyDescent="0.15">
      <c r="E39" s="2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2018-12-10T03:18:31Z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