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papa-Koon\Task\attachments\"/>
    </mc:Choice>
  </mc:AlternateContent>
  <xr:revisionPtr revIDLastSave="0" documentId="13_ncr:1_{936C01F7-F616-4B98-AF70-3A817032A62C}" xr6:coauthVersionLast="47" xr6:coauthVersionMax="47" xr10:uidLastSave="{00000000-0000-0000-0000-000000000000}"/>
  <bookViews>
    <workbookView xWindow="-108" yWindow="-108" windowWidth="23256" windowHeight="12576" firstSheet="10" activeTab="12" xr2:uid="{00000000-000D-0000-FFFF-FFFF00000000}"/>
  </bookViews>
  <sheets>
    <sheet name="4SKMCPN" sheetId="42" r:id="rId1"/>
    <sheet name="4PLGSKA" sheetId="43" r:id="rId2"/>
    <sheet name="4HYIด่านนอก" sheetId="44" r:id="rId3"/>
    <sheet name="4TRGKBI" sheetId="45" r:id="rId4"/>
    <sheet name="4ตะกั่วป่าPKT" sheetId="46" r:id="rId5"/>
    <sheet name="4PKTPNA" sheetId="47" r:id="rId6"/>
    <sheet name="4PNARNG" sheetId="48" r:id="rId7"/>
    <sheet name="4RNGCPN" sheetId="49" r:id="rId8"/>
    <sheet name="V4" sheetId="1" r:id="rId9"/>
    <sheet name="V35" sheetId="14" r:id="rId10"/>
    <sheet name="V41" sheetId="15" r:id="rId11"/>
    <sheet name="V42" sheetId="16" r:id="rId12"/>
    <sheet name="สรุป" sheetId="13" r:id="rId13"/>
    <sheet name="V43" sheetId="17" r:id="rId14"/>
    <sheet name="V44" sheetId="18" r:id="rId15"/>
    <sheet name="401" sheetId="41" r:id="rId16"/>
    <sheet name="V402" sheetId="20" r:id="rId17"/>
    <sheet name="V403" sheetId="21" r:id="rId18"/>
    <sheet name="V404" sheetId="22" r:id="rId19"/>
    <sheet name="V406" sheetId="23" r:id="rId20"/>
    <sheet name="V410" sheetId="24" r:id="rId21"/>
    <sheet name="V416" sheetId="25" r:id="rId22"/>
    <sheet name="V4004" sheetId="26" r:id="rId23"/>
    <sheet name="V4061" sheetId="27" r:id="rId24"/>
    <sheet name="V4090" sheetId="28" r:id="rId25"/>
    <sheet name="V4184" sheetId="29" r:id="rId26"/>
    <sheet name="V4287" sheetId="30" r:id="rId27"/>
    <sheet name="CPN" sheetId="31" r:id="rId28"/>
    <sheet name="HYI" sheetId="32" r:id="rId29"/>
    <sheet name="TRG" sheetId="33" r:id="rId30"/>
    <sheet name="PKT" sheetId="34" r:id="rId31"/>
    <sheet name="betong" sheetId="35" r:id="rId32"/>
    <sheet name="Ayerweng" sheetId="36" r:id="rId33"/>
    <sheet name="สนามบินเบตง" sheetId="37" r:id="rId34"/>
    <sheet name="เขื่อนบางลาง" sheetId="38" r:id="rId35"/>
    <sheet name="อุโมงค์ปิยะมิตร" sheetId="39" r:id="rId36"/>
    <sheet name="ม.สงขลาตรัง" sheetId="40" r:id="rId37"/>
  </sheets>
  <externalReferences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</externalReferences>
  <definedNames>
    <definedName name="_xlnm.Print_Titles" localSheetId="12">สรุป!$B:$B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4" i="16" l="1"/>
  <c r="X4" i="13"/>
  <c r="X17" i="13" a="1"/>
  <c r="X17" i="13" s="1"/>
  <c r="X16" i="13" a="1"/>
  <c r="X16" i="13" s="1"/>
  <c r="X15" i="13" a="1"/>
  <c r="X15" i="13" s="1"/>
  <c r="X14" i="13" a="1"/>
  <c r="X14" i="13" s="1"/>
  <c r="X13" i="13" a="1"/>
  <c r="X13" i="13" s="1"/>
  <c r="X12" i="13" a="1"/>
  <c r="X12" i="13" s="1"/>
  <c r="X11" i="13" a="1"/>
  <c r="X11" i="13" s="1"/>
  <c r="X9" i="13"/>
  <c r="X8" i="13"/>
  <c r="X7" i="13"/>
  <c r="U17" i="13" a="1"/>
  <c r="U17" i="13" s="1"/>
  <c r="U16" i="13" a="1"/>
  <c r="U16" i="13" s="1"/>
  <c r="U15" i="13" a="1"/>
  <c r="U15" i="13" s="1"/>
  <c r="U14" i="13" a="1"/>
  <c r="U14" i="13" s="1"/>
  <c r="U13" i="13" a="1"/>
  <c r="U13" i="13" s="1"/>
  <c r="U12" i="13" a="1"/>
  <c r="U12" i="13" s="1"/>
  <c r="U11" i="13" a="1"/>
  <c r="U11" i="13" s="1"/>
  <c r="U9" i="13"/>
  <c r="U8" i="13"/>
  <c r="U7" i="13"/>
  <c r="U4" i="13"/>
  <c r="R17" i="13" a="1"/>
  <c r="R17" i="13" s="1"/>
  <c r="R16" i="13" a="1"/>
  <c r="R16" i="13" s="1"/>
  <c r="R15" i="13" a="1"/>
  <c r="R15" i="13" s="1"/>
  <c r="R14" i="13" a="1"/>
  <c r="R14" i="13" s="1"/>
  <c r="R13" i="13" a="1"/>
  <c r="R13" i="13" s="1"/>
  <c r="R12" i="13" a="1"/>
  <c r="R12" i="13" s="1"/>
  <c r="R11" i="13" a="1"/>
  <c r="R11" i="13" s="1"/>
  <c r="R9" i="13"/>
  <c r="R8" i="13"/>
  <c r="R7" i="13"/>
  <c r="R4" i="13"/>
  <c r="O17" i="13" a="1"/>
  <c r="O17" i="13" s="1"/>
  <c r="O16" i="13" a="1"/>
  <c r="O16" i="13" s="1"/>
  <c r="O15" i="13" a="1"/>
  <c r="O15" i="13" s="1"/>
  <c r="O14" i="13" a="1"/>
  <c r="O14" i="13" s="1"/>
  <c r="O13" i="13" a="1"/>
  <c r="O13" i="13" s="1"/>
  <c r="O12" i="13" a="1"/>
  <c r="O12" i="13" s="1"/>
  <c r="O11" i="13" a="1"/>
  <c r="O11" i="13" s="1"/>
  <c r="O9" i="13"/>
  <c r="O8" i="13"/>
  <c r="O7" i="13"/>
  <c r="O4" i="13"/>
  <c r="L4" i="13"/>
  <c r="L17" i="13" a="1"/>
  <c r="L17" i="13" s="1"/>
  <c r="L16" i="13" a="1"/>
  <c r="L16" i="13" s="1"/>
  <c r="L15" i="13" a="1"/>
  <c r="L15" i="13" s="1"/>
  <c r="L14" i="13" a="1"/>
  <c r="L14" i="13" s="1"/>
  <c r="L13" i="13" a="1"/>
  <c r="L13" i="13" s="1"/>
  <c r="L12" i="13" a="1"/>
  <c r="L12" i="13" s="1"/>
  <c r="L11" i="13" a="1"/>
  <c r="L11" i="13" s="1"/>
  <c r="L9" i="13"/>
  <c r="L8" i="13"/>
  <c r="L7" i="13"/>
  <c r="I17" i="13" a="1"/>
  <c r="I17" i="13" s="1"/>
  <c r="I16" i="13" a="1"/>
  <c r="I16" i="13" s="1"/>
  <c r="I15" i="13" a="1"/>
  <c r="I15" i="13" s="1"/>
  <c r="I14" i="13" a="1"/>
  <c r="I14" i="13" s="1"/>
  <c r="I13" i="13" a="1"/>
  <c r="I13" i="13" s="1"/>
  <c r="I12" i="13" a="1"/>
  <c r="I12" i="13" s="1"/>
  <c r="I11" i="13" a="1"/>
  <c r="I11" i="13" s="1"/>
  <c r="I9" i="13"/>
  <c r="I8" i="13"/>
  <c r="I7" i="13"/>
  <c r="I4" i="13"/>
  <c r="F17" i="13" a="1"/>
  <c r="F17" i="13" s="1"/>
  <c r="F16" i="13" a="1"/>
  <c r="F16" i="13" s="1"/>
  <c r="F15" i="13" a="1"/>
  <c r="F15" i="13" s="1"/>
  <c r="F14" i="13" a="1"/>
  <c r="F14" i="13" s="1"/>
  <c r="F13" i="13" a="1"/>
  <c r="F13" i="13" s="1"/>
  <c r="F12" i="13" a="1"/>
  <c r="F12" i="13" s="1"/>
  <c r="F11" i="13" a="1"/>
  <c r="F11" i="13" s="1"/>
  <c r="F9" i="13"/>
  <c r="F8" i="13"/>
  <c r="F7" i="13"/>
  <c r="F4" i="13"/>
  <c r="C17" i="13" a="1"/>
  <c r="C17" i="13" s="1"/>
  <c r="C16" i="13" a="1"/>
  <c r="C16" i="13" s="1"/>
  <c r="C15" i="13" a="1"/>
  <c r="C15" i="13" s="1"/>
  <c r="C14" i="13" a="1"/>
  <c r="C14" i="13" s="1"/>
  <c r="C13" i="13" a="1"/>
  <c r="C13" i="13" s="1"/>
  <c r="C12" i="13" a="1"/>
  <c r="C12" i="13" s="1"/>
  <c r="C11" i="13" a="1"/>
  <c r="C11" i="13" s="1"/>
  <c r="C9" i="13"/>
  <c r="C8" i="13"/>
  <c r="C7" i="13"/>
  <c r="C4" i="13"/>
  <c r="B4" i="49"/>
  <c r="B4" i="47"/>
  <c r="B4" i="46"/>
  <c r="B4" i="45"/>
  <c r="B4" i="44"/>
  <c r="B4" i="43"/>
  <c r="B4" i="42"/>
  <c r="CI14" i="13" a="1"/>
  <c r="CI14" i="13" s="1"/>
  <c r="AP17" i="13" a="1"/>
  <c r="AP17" i="13" s="1"/>
  <c r="AP16" i="13" a="1"/>
  <c r="AP16" i="13" s="1"/>
  <c r="AP15" i="13" a="1"/>
  <c r="AP15" i="13" s="1"/>
  <c r="AP14" i="13" a="1"/>
  <c r="AP14" i="13" s="1"/>
  <c r="AP13" i="13" a="1"/>
  <c r="AP13" i="13" s="1"/>
  <c r="AP12" i="13" a="1"/>
  <c r="AP12" i="13" s="1"/>
  <c r="AP11" i="13" a="1"/>
  <c r="AP11" i="13" s="1"/>
  <c r="AP9" i="13"/>
  <c r="AP8" i="13"/>
  <c r="AP7" i="13"/>
  <c r="AP4" i="13"/>
  <c r="B4" i="41"/>
  <c r="DA17" i="13" a="1"/>
  <c r="DA17" i="13" s="1"/>
  <c r="DA16" i="13" a="1"/>
  <c r="DA16" i="13" s="1"/>
  <c r="DA15" i="13" a="1"/>
  <c r="DA15" i="13" s="1"/>
  <c r="DA14" i="13" a="1"/>
  <c r="DA14" i="13" s="1"/>
  <c r="DA13" i="13" a="1"/>
  <c r="DA13" i="13" s="1"/>
  <c r="DA12" i="13" a="1"/>
  <c r="DA12" i="13" s="1"/>
  <c r="DA11" i="13" a="1"/>
  <c r="DA11" i="13" s="1"/>
  <c r="DA9" i="13"/>
  <c r="DA8" i="13"/>
  <c r="DA7" i="13"/>
  <c r="DA4" i="13"/>
  <c r="B4" i="40"/>
  <c r="CX17" i="13" a="1"/>
  <c r="CX17" i="13" s="1"/>
  <c r="CX16" i="13" a="1"/>
  <c r="CX16" i="13" s="1"/>
  <c r="CX15" i="13" a="1"/>
  <c r="CX15" i="13" s="1"/>
  <c r="CX14" i="13" a="1"/>
  <c r="CX14" i="13" s="1"/>
  <c r="CX13" i="13" a="1"/>
  <c r="CX13" i="13" s="1"/>
  <c r="CX12" i="13" a="1"/>
  <c r="CX12" i="13" s="1"/>
  <c r="CX11" i="13" a="1"/>
  <c r="CX11" i="13" s="1"/>
  <c r="CX9" i="13"/>
  <c r="CX7" i="13"/>
  <c r="CX4" i="13"/>
  <c r="B4" i="39"/>
  <c r="CU17" i="13" a="1"/>
  <c r="CU17" i="13" s="1"/>
  <c r="CU16" i="13" a="1"/>
  <c r="CU16" i="13" s="1"/>
  <c r="CU15" i="13" a="1"/>
  <c r="CU15" i="13" s="1"/>
  <c r="CU14" i="13" a="1"/>
  <c r="CU14" i="13" s="1"/>
  <c r="CU13" i="13" a="1"/>
  <c r="CU13" i="13" s="1"/>
  <c r="CU12" i="13" a="1"/>
  <c r="CU12" i="13" s="1"/>
  <c r="CU11" i="13" a="1"/>
  <c r="CU11" i="13" s="1"/>
  <c r="CU9" i="13"/>
  <c r="CU8" i="13"/>
  <c r="CU7" i="13"/>
  <c r="CU4" i="13"/>
  <c r="B4" i="38"/>
  <c r="CR17" i="13" a="1"/>
  <c r="CR17" i="13" s="1"/>
  <c r="CR16" i="13" a="1"/>
  <c r="CR16" i="13" s="1"/>
  <c r="CR15" i="13" a="1"/>
  <c r="CR15" i="13" s="1"/>
  <c r="CR14" i="13" a="1"/>
  <c r="CR14" i="13" s="1"/>
  <c r="CR13" i="13" a="1"/>
  <c r="CR13" i="13" s="1"/>
  <c r="CR12" i="13" a="1"/>
  <c r="CR12" i="13" s="1"/>
  <c r="CR11" i="13" a="1"/>
  <c r="CR11" i="13" s="1"/>
  <c r="CR9" i="13"/>
  <c r="CR8" i="13"/>
  <c r="CR7" i="13"/>
  <c r="CR4" i="13"/>
  <c r="B4" i="37"/>
  <c r="CO17" i="13" a="1"/>
  <c r="CO17" i="13" s="1"/>
  <c r="CO16" i="13" a="1"/>
  <c r="CO16" i="13" s="1"/>
  <c r="CO15" i="13" a="1"/>
  <c r="CO15" i="13" s="1"/>
  <c r="CO14" i="13" a="1"/>
  <c r="CO14" i="13" s="1"/>
  <c r="CO13" i="13" a="1"/>
  <c r="CO13" i="13" s="1"/>
  <c r="CO12" i="13" a="1"/>
  <c r="CO12" i="13" s="1"/>
  <c r="CO11" i="13" a="1"/>
  <c r="CO11" i="13" s="1"/>
  <c r="AA9" i="13"/>
  <c r="AG9" i="13"/>
  <c r="AJ9" i="13"/>
  <c r="AM9" i="13"/>
  <c r="AS9" i="13"/>
  <c r="AV9" i="13"/>
  <c r="AY9" i="13"/>
  <c r="BB9" i="13"/>
  <c r="BE9" i="13"/>
  <c r="BH9" i="13"/>
  <c r="BK9" i="13"/>
  <c r="BN9" i="13"/>
  <c r="BQ9" i="13"/>
  <c r="BT9" i="13"/>
  <c r="BW9" i="13"/>
  <c r="BZ9" i="13"/>
  <c r="CC9" i="13"/>
  <c r="CF9" i="13"/>
  <c r="CI9" i="13"/>
  <c r="CL9" i="13"/>
  <c r="CO9" i="13"/>
  <c r="CO8" i="13"/>
  <c r="CO7" i="13"/>
  <c r="CO4" i="13"/>
  <c r="B4" i="36"/>
  <c r="AD9" i="13"/>
  <c r="CL17" i="13" a="1"/>
  <c r="CL17" i="13" s="1"/>
  <c r="CL16" i="13" a="1"/>
  <c r="CL16" i="13" s="1"/>
  <c r="CL15" i="13" a="1"/>
  <c r="CL15" i="13" s="1"/>
  <c r="CL14" i="13" a="1"/>
  <c r="CL14" i="13" s="1"/>
  <c r="CL13" i="13" a="1"/>
  <c r="CL13" i="13" s="1"/>
  <c r="CL12" i="13" a="1"/>
  <c r="CL12" i="13" s="1"/>
  <c r="CL11" i="13" a="1"/>
  <c r="CL11" i="13" s="1"/>
  <c r="CL8" i="13"/>
  <c r="CL7" i="13"/>
  <c r="CL4" i="13"/>
  <c r="B4" i="35"/>
  <c r="CI17" i="13" a="1"/>
  <c r="CI17" i="13" s="1"/>
  <c r="CI16" i="13" a="1"/>
  <c r="CI16" i="13" s="1"/>
  <c r="CI15" i="13" a="1"/>
  <c r="CI15" i="13" s="1"/>
  <c r="CI13" i="13" a="1"/>
  <c r="CI13" i="13" s="1"/>
  <c r="CI12" i="13" a="1"/>
  <c r="CI12" i="13" s="1"/>
  <c r="CI11" i="13" a="1"/>
  <c r="CI11" i="13" s="1"/>
  <c r="CI8" i="13"/>
  <c r="CI7" i="13"/>
  <c r="CI4" i="13"/>
  <c r="B4" i="34"/>
  <c r="CF17" i="13" a="1"/>
  <c r="CF17" i="13" s="1"/>
  <c r="CF16" i="13" a="1"/>
  <c r="CF16" i="13" s="1"/>
  <c r="CF15" i="13" a="1"/>
  <c r="CF15" i="13" s="1"/>
  <c r="CF14" i="13" a="1"/>
  <c r="CF14" i="13" s="1"/>
  <c r="CF13" i="13" a="1"/>
  <c r="CF13" i="13" s="1"/>
  <c r="CF12" i="13" a="1"/>
  <c r="CF12" i="13" s="1"/>
  <c r="CF11" i="13" a="1"/>
  <c r="CF11" i="13" s="1"/>
  <c r="CF8" i="13"/>
  <c r="CF7" i="13"/>
  <c r="CF4" i="13"/>
  <c r="B4" i="33"/>
  <c r="CC17" i="13" a="1"/>
  <c r="CC17" i="13" s="1"/>
  <c r="CC16" i="13" a="1"/>
  <c r="CC16" i="13" s="1"/>
  <c r="CC15" i="13" a="1"/>
  <c r="CC15" i="13" s="1"/>
  <c r="CC14" i="13" a="1"/>
  <c r="CC14" i="13" s="1"/>
  <c r="CC13" i="13" a="1"/>
  <c r="CC13" i="13" s="1"/>
  <c r="CC12" i="13" a="1"/>
  <c r="CC12" i="13" s="1"/>
  <c r="CC11" i="13" a="1"/>
  <c r="CC11" i="13" s="1"/>
  <c r="CC8" i="13"/>
  <c r="CC7" i="13"/>
  <c r="CC4" i="13"/>
  <c r="B4" i="32"/>
  <c r="BZ4" i="13"/>
  <c r="BZ17" i="13" a="1"/>
  <c r="BZ17" i="13" s="1"/>
  <c r="BZ16" i="13" a="1"/>
  <c r="BZ16" i="13" s="1"/>
  <c r="BZ15" i="13" a="1"/>
  <c r="BZ15" i="13" s="1"/>
  <c r="BZ14" i="13" a="1"/>
  <c r="BZ14" i="13" s="1"/>
  <c r="BZ13" i="13" a="1"/>
  <c r="BZ13" i="13" s="1"/>
  <c r="BZ12" i="13" a="1"/>
  <c r="BZ12" i="13" s="1"/>
  <c r="BZ11" i="13" a="1"/>
  <c r="BZ11" i="13" s="1"/>
  <c r="BZ8" i="13"/>
  <c r="BZ7" i="13"/>
  <c r="B4" i="31"/>
  <c r="BW17" i="13" a="1"/>
  <c r="BW17" i="13" s="1"/>
  <c r="BW16" i="13" a="1"/>
  <c r="BW16" i="13" s="1"/>
  <c r="BW15" i="13" a="1"/>
  <c r="BW15" i="13" s="1"/>
  <c r="BW14" i="13" a="1"/>
  <c r="BW14" i="13" s="1"/>
  <c r="BW13" i="13" a="1"/>
  <c r="BW13" i="13" s="1"/>
  <c r="BW12" i="13" a="1"/>
  <c r="BW12" i="13" s="1"/>
  <c r="BW11" i="13" a="1"/>
  <c r="BW11" i="13" s="1"/>
  <c r="BW4" i="13"/>
  <c r="BW8" i="13"/>
  <c r="BW7" i="13"/>
  <c r="B4" i="30"/>
  <c r="BT17" i="13" a="1"/>
  <c r="BT17" i="13" s="1"/>
  <c r="BT16" i="13" a="1"/>
  <c r="BT16" i="13" s="1"/>
  <c r="BT15" i="13" a="1"/>
  <c r="BT15" i="13" s="1"/>
  <c r="BT14" i="13" a="1"/>
  <c r="BT14" i="13" s="1"/>
  <c r="BT13" i="13" a="1"/>
  <c r="BT13" i="13" s="1"/>
  <c r="BT12" i="13" a="1"/>
  <c r="BT12" i="13" s="1"/>
  <c r="BT11" i="13" a="1"/>
  <c r="BT11" i="13" s="1"/>
  <c r="BT4" i="13"/>
  <c r="BT8" i="13"/>
  <c r="BT7" i="13"/>
  <c r="B6" i="29"/>
  <c r="B4" i="29"/>
  <c r="BQ17" i="13" a="1"/>
  <c r="BQ17" i="13" s="1"/>
  <c r="BQ16" i="13" a="1"/>
  <c r="BQ16" i="13" s="1"/>
  <c r="BQ15" i="13" a="1"/>
  <c r="BQ15" i="13" s="1"/>
  <c r="BQ14" i="13" a="1"/>
  <c r="BQ14" i="13" s="1"/>
  <c r="BQ13" i="13" a="1"/>
  <c r="BQ13" i="13" s="1"/>
  <c r="BQ12" i="13" a="1"/>
  <c r="BQ12" i="13" s="1"/>
  <c r="BQ11" i="13" a="1"/>
  <c r="BQ11" i="13" s="1"/>
  <c r="BQ8" i="13"/>
  <c r="BQ7" i="13"/>
  <c r="BQ4" i="13"/>
  <c r="BN17" i="13" a="1"/>
  <c r="BN17" i="13" s="1"/>
  <c r="BN16" i="13" a="1"/>
  <c r="BN16" i="13" s="1"/>
  <c r="BN15" i="13" a="1"/>
  <c r="BN15" i="13" s="1"/>
  <c r="BN14" i="13" a="1"/>
  <c r="BN14" i="13" s="1"/>
  <c r="BN13" i="13" a="1"/>
  <c r="BN13" i="13" s="1"/>
  <c r="BN12" i="13" a="1"/>
  <c r="BN12" i="13" s="1"/>
  <c r="BN11" i="13" a="1"/>
  <c r="BN11" i="13" s="1"/>
  <c r="BN8" i="13"/>
  <c r="BN7" i="13"/>
  <c r="BN4" i="13"/>
  <c r="B4" i="27"/>
  <c r="BK17" i="13" a="1"/>
  <c r="BK17" i="13" s="1"/>
  <c r="BK16" i="13" a="1"/>
  <c r="BK16" i="13" s="1"/>
  <c r="BK15" i="13" a="1"/>
  <c r="BK15" i="13" s="1"/>
  <c r="BK14" i="13" a="1"/>
  <c r="BK14" i="13" s="1"/>
  <c r="BK13" i="13" a="1"/>
  <c r="BK13" i="13" s="1"/>
  <c r="BK12" i="13" a="1"/>
  <c r="BK12" i="13" s="1"/>
  <c r="BK11" i="13" a="1"/>
  <c r="BK11" i="13" s="1"/>
  <c r="BK7" i="13"/>
  <c r="AY7" i="13"/>
  <c r="BK8" i="13"/>
  <c r="BK4" i="13"/>
  <c r="BH4" i="13"/>
  <c r="B4" i="26"/>
  <c r="BH17" i="13" a="1"/>
  <c r="BH17" i="13" s="1"/>
  <c r="BH16" i="13" a="1"/>
  <c r="BH16" i="13" s="1"/>
  <c r="BH15" i="13" a="1"/>
  <c r="BH15" i="13" s="1"/>
  <c r="BH14" i="13" a="1"/>
  <c r="BH14" i="13" s="1"/>
  <c r="BH13" i="13" a="1"/>
  <c r="BH13" i="13" s="1"/>
  <c r="BH12" i="13" a="1"/>
  <c r="BH12" i="13" s="1"/>
  <c r="BH11" i="13" a="1"/>
  <c r="BH11" i="13" s="1"/>
  <c r="BH8" i="13"/>
  <c r="BH7" i="13"/>
  <c r="B4" i="25"/>
  <c r="BE4" i="13"/>
  <c r="BE8" i="13"/>
  <c r="BE7" i="13"/>
  <c r="BE17" i="13" a="1"/>
  <c r="BE17" i="13" s="1"/>
  <c r="BE16" i="13" a="1"/>
  <c r="BE16" i="13" s="1"/>
  <c r="BE15" i="13" a="1"/>
  <c r="BE15" i="13" s="1"/>
  <c r="BE14" i="13" a="1"/>
  <c r="BE14" i="13" s="1"/>
  <c r="BE13" i="13" a="1"/>
  <c r="BE13" i="13" s="1"/>
  <c r="BE12" i="13" a="1"/>
  <c r="BE12" i="13" s="1"/>
  <c r="BE11" i="13" a="1"/>
  <c r="BE11" i="13" s="1"/>
  <c r="B4" i="24"/>
  <c r="BB4" i="13"/>
  <c r="BB17" i="13" a="1"/>
  <c r="BB17" i="13" s="1"/>
  <c r="BB16" i="13" a="1"/>
  <c r="BB16" i="13" s="1"/>
  <c r="BB15" i="13" a="1"/>
  <c r="BB15" i="13" s="1"/>
  <c r="BB14" i="13" a="1"/>
  <c r="BB14" i="13" s="1"/>
  <c r="BB13" i="13" a="1"/>
  <c r="BB13" i="13" s="1"/>
  <c r="BB12" i="13" a="1"/>
  <c r="BB12" i="13" s="1"/>
  <c r="BB11" i="13" a="1"/>
  <c r="BB11" i="13" s="1"/>
  <c r="BB8" i="13"/>
  <c r="BB7" i="13"/>
  <c r="B4" i="23"/>
  <c r="AY4" i="13"/>
  <c r="AY17" i="13" a="1"/>
  <c r="AY17" i="13" s="1"/>
  <c r="AY16" i="13" a="1"/>
  <c r="AY16" i="13" s="1"/>
  <c r="AY15" i="13" a="1"/>
  <c r="AY15" i="13" s="1"/>
  <c r="AY14" i="13" a="1"/>
  <c r="AY14" i="13" s="1"/>
  <c r="AY13" i="13" a="1"/>
  <c r="AY13" i="13" s="1"/>
  <c r="AY12" i="13" a="1"/>
  <c r="AY12" i="13" s="1"/>
  <c r="AY11" i="13" a="1"/>
  <c r="AY11" i="13" s="1"/>
  <c r="AY8" i="13"/>
  <c r="B4" i="22"/>
  <c r="AV17" i="13" a="1"/>
  <c r="AV17" i="13" s="1"/>
  <c r="AV16" i="13" a="1"/>
  <c r="AV16" i="13" s="1"/>
  <c r="AV15" i="13" a="1"/>
  <c r="AV15" i="13" s="1"/>
  <c r="AV14" i="13" a="1"/>
  <c r="AV14" i="13" s="1"/>
  <c r="AV13" i="13" a="1"/>
  <c r="AV13" i="13" s="1"/>
  <c r="AV12" i="13" a="1"/>
  <c r="AV12" i="13" s="1"/>
  <c r="AV11" i="13" a="1"/>
  <c r="AV11" i="13" s="1"/>
  <c r="AV8" i="13"/>
  <c r="AV7" i="13"/>
  <c r="AV4" i="13"/>
  <c r="B4" i="21"/>
  <c r="AJ12" i="13" a="1"/>
  <c r="AJ12" i="13" s="1"/>
  <c r="AS17" i="13" a="1"/>
  <c r="AS17" i="13" s="1"/>
  <c r="AS16" i="13" a="1"/>
  <c r="AS16" i="13" s="1"/>
  <c r="AS15" i="13" a="1"/>
  <c r="AS15" i="13" s="1"/>
  <c r="AS14" i="13" a="1"/>
  <c r="AS14" i="13" s="1"/>
  <c r="AS13" i="13" a="1"/>
  <c r="AS13" i="13" s="1"/>
  <c r="AS12" i="13" a="1"/>
  <c r="AS12" i="13" s="1"/>
  <c r="AS11" i="13" a="1"/>
  <c r="AS11" i="13" s="1"/>
  <c r="AS8" i="13"/>
  <c r="AS7" i="13"/>
  <c r="AS4" i="13"/>
  <c r="B4" i="20"/>
  <c r="AM17" i="13" a="1"/>
  <c r="AM17" i="13" s="1"/>
  <c r="AM16" i="13" a="1"/>
  <c r="AM16" i="13" s="1"/>
  <c r="AM15" i="13" a="1"/>
  <c r="AM15" i="13" s="1"/>
  <c r="AM14" i="13" a="1"/>
  <c r="AM14" i="13" s="1"/>
  <c r="AM13" i="13" a="1"/>
  <c r="AM13" i="13" s="1"/>
  <c r="AM12" i="13" a="1"/>
  <c r="AM12" i="13" s="1"/>
  <c r="AM11" i="13" a="1"/>
  <c r="AM11" i="13" s="1"/>
  <c r="AM8" i="13"/>
  <c r="AM7" i="13"/>
  <c r="AM4" i="13"/>
  <c r="B4" i="18"/>
  <c r="AJ17" i="13" a="1"/>
  <c r="AJ17" i="13" s="1"/>
  <c r="AJ16" i="13" a="1"/>
  <c r="AJ16" i="13" s="1"/>
  <c r="AJ15" i="13" a="1"/>
  <c r="AJ15" i="13" s="1"/>
  <c r="AJ14" i="13" a="1"/>
  <c r="AJ14" i="13" s="1"/>
  <c r="AJ13" i="13" a="1"/>
  <c r="AJ13" i="13" s="1"/>
  <c r="AJ11" i="13" a="1"/>
  <c r="AJ11" i="13" s="1"/>
  <c r="AJ8" i="13"/>
  <c r="AJ7" i="13"/>
  <c r="AJ4" i="13"/>
  <c r="B4" i="17"/>
  <c r="AG17" i="13" a="1"/>
  <c r="AG17" i="13" s="1"/>
  <c r="AG16" i="13" a="1"/>
  <c r="AG16" i="13" s="1"/>
  <c r="AG15" i="13" a="1"/>
  <c r="AG15" i="13" s="1"/>
  <c r="AG14" i="13" a="1"/>
  <c r="AG14" i="13" s="1"/>
  <c r="AG13" i="13" a="1"/>
  <c r="AG13" i="13" s="1"/>
  <c r="AG12" i="13" a="1"/>
  <c r="AG12" i="13" s="1"/>
  <c r="AG11" i="13" a="1"/>
  <c r="AG11" i="13" s="1"/>
  <c r="AG8" i="13"/>
  <c r="AG7" i="13"/>
  <c r="AG4" i="13"/>
  <c r="B6" i="16"/>
  <c r="B4" i="16"/>
  <c r="AD17" i="13" a="1"/>
  <c r="AD17" i="13" s="1"/>
  <c r="AD16" i="13" a="1"/>
  <c r="AD16" i="13" s="1"/>
  <c r="AD15" i="13" a="1"/>
  <c r="AD15" i="13" s="1"/>
  <c r="AD14" i="13" a="1"/>
  <c r="AD14" i="13" s="1"/>
  <c r="AD13" i="13" a="1"/>
  <c r="AD13" i="13" s="1"/>
  <c r="AD12" i="13" a="1"/>
  <c r="AD12" i="13" s="1"/>
  <c r="AD11" i="13" a="1"/>
  <c r="AD11" i="13" s="1"/>
  <c r="AD8" i="13"/>
  <c r="AD7" i="13"/>
  <c r="AD4" i="13"/>
  <c r="B4" i="15"/>
  <c r="AA17" i="13" a="1"/>
  <c r="AA17" i="13" s="1"/>
  <c r="AA16" i="13" a="1"/>
  <c r="AA16" i="13" s="1"/>
  <c r="AA15" i="13" a="1"/>
  <c r="AA15" i="13" s="1"/>
  <c r="AA14" i="13" a="1"/>
  <c r="AA14" i="13" s="1"/>
  <c r="AA13" i="13" a="1"/>
  <c r="AA13" i="13" s="1"/>
  <c r="AA12" i="13" a="1"/>
  <c r="AA12" i="13" s="1"/>
  <c r="AA11" i="13" a="1"/>
  <c r="AA11" i="13" s="1"/>
  <c r="AA8" i="13"/>
  <c r="AA7" i="13"/>
  <c r="AA4" i="13"/>
  <c r="B4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<sst xmlns="http://schemas.openxmlformats.org/spreadsheetml/2006/main" count="2997" uniqueCount="130">
  <si>
    <t>TOTMOBILE</t>
  </si>
  <si>
    <t>Log Distance (km)</t>
  </si>
  <si>
    <t>Radio Access Technology Coverage</t>
  </si>
  <si>
    <t>Overall</t>
  </si>
  <si>
    <t>Results</t>
  </si>
  <si>
    <t>Technology Coverage LTE (% samples)</t>
  </si>
  <si>
    <t>Technology Coverage WCDMA (% samples)</t>
  </si>
  <si>
    <t>InterRAT Handover WCDMA To LTE Success Rate (%)</t>
  </si>
  <si>
    <t>Location Update Success Rate (%)</t>
  </si>
  <si>
    <t>RRC Session set up success rate %</t>
  </si>
  <si>
    <t>RRC Session abnormal release rate %</t>
  </si>
  <si>
    <t>RRC Session establishment time (ms)</t>
  </si>
  <si>
    <t>% RRC Success Rate</t>
  </si>
  <si>
    <t>Cell reselection WCDMA to LTE duration (millis)</t>
  </si>
  <si>
    <t>Cell reselection LTE to WCDMA success count</t>
  </si>
  <si>
    <t>Cell reselection WCDMA to LTE success count</t>
  </si>
  <si>
    <t>WCDMA</t>
  </si>
  <si>
    <t>3G RRC Attempts</t>
  </si>
  <si>
    <t>3G RRC Failure</t>
  </si>
  <si>
    <t>3G RRC Success</t>
  </si>
  <si>
    <t>3G Call Setup Time (ms)</t>
  </si>
  <si>
    <t>LAU Attempts</t>
  </si>
  <si>
    <t>LAU Failure</t>
  </si>
  <si>
    <t>LAU Success</t>
  </si>
  <si>
    <t>LAU Success Rate %</t>
  </si>
  <si>
    <t>WCDMA Radio Measurements</t>
  </si>
  <si>
    <t>Ec/Io Avg (First Best) (dB)</t>
  </si>
  <si>
    <t>RSCP Avg (First Best) (dBm)</t>
  </si>
  <si>
    <t>Ec/Io Avg (Active Set Avg) (dB)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</si>
  <si>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</si>
  <si>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</si>
  <si>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</si>
  <si>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</si>
  <si>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</si>
  <si>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</si>
  <si>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Missing Neighbors</t>
  </si>
  <si>
    <t>Number of Handover Attempt</t>
  </si>
  <si>
    <t>Number of Handover Success</t>
  </si>
  <si>
    <t>Number of Handover Fail</t>
  </si>
  <si>
    <t>Handover Success Rate (%)</t>
  </si>
  <si>
    <t>Total Number of Serving cells</t>
  </si>
  <si>
    <t>Voice Call</t>
  </si>
  <si>
    <t>Technology</t>
  </si>
  <si>
    <t>CSFB</t>
  </si>
  <si>
    <t>3G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</si>
  <si>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</si>
  <si>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</si>
  <si>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</si>
  <si>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</si>
  <si>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</si>
  <si>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</si>
  <si>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</si>
  <si>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</si>
  <si>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</si>
  <si>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Calls Setup Timeout</t>
  </si>
  <si>
    <t>Calls Answer Timeout</t>
  </si>
  <si>
    <t>CSSR - Call Setup Success Rate (%) (exclude call setup timeout)</t>
  </si>
  <si>
    <t>CSSR - Call Setup Success Rate  (%)</t>
  </si>
  <si>
    <t>Call Setup Duration -Average (ms)</t>
  </si>
  <si>
    <t>Call Drop Snapshot</t>
  </si>
  <si>
    <t>event that can occur only After the call connect is completed</t>
  </si>
  <si>
    <t>Icon legend:</t>
  </si>
  <si>
    <t>Call Setup = 'o'</t>
  </si>
  <si>
    <t>Call Drop = 'X'</t>
  </si>
  <si>
    <t>Call Block Snapshot</t>
  </si>
  <si>
    <t>event that can occur only before the call connect is completed</t>
  </si>
  <si>
    <t>Call Block = 'X'</t>
  </si>
  <si>
    <t>3G Handover Success Rate (%)</t>
  </si>
  <si>
    <t>Dropped Call</t>
  </si>
  <si>
    <t xml:space="preserve">Call Attempt </t>
  </si>
  <si>
    <t>Total</t>
  </si>
  <si>
    <t>ไม่พบปัญหา</t>
  </si>
  <si>
    <t xml:space="preserve">3G Radio KPI </t>
  </si>
  <si>
    <t>Voice KPI</t>
  </si>
  <si>
    <t xml:space="preserve">ทางหลวงหมายเลข, ชุมชน </t>
  </si>
  <si>
    <t>การตั้งบังคับใช้ Network</t>
  </si>
  <si>
    <t>All Network</t>
  </si>
  <si>
    <t>ทล. 35</t>
  </si>
  <si>
    <t>ทล.41</t>
  </si>
  <si>
    <t>ทล.42</t>
  </si>
  <si>
    <t>VoiceAllNetw_250s</t>
  </si>
  <si>
    <t>ทล.43</t>
  </si>
  <si>
    <t>ทล.44</t>
  </si>
  <si>
    <t>ทล.401</t>
  </si>
  <si>
    <t>Voice_2100MHz_250s</t>
  </si>
  <si>
    <t>ทล.402</t>
  </si>
  <si>
    <t>ทล.403</t>
  </si>
  <si>
    <t>ทล.404</t>
  </si>
  <si>
    <t>ทล.406</t>
  </si>
  <si>
    <t>ทล.410</t>
  </si>
  <si>
    <t>ทล.416</t>
  </si>
  <si>
    <t>ทล.4004,4010</t>
  </si>
  <si>
    <t>ทล.4061</t>
  </si>
  <si>
    <t>ทล.4090</t>
  </si>
  <si>
    <t>ทล.4184</t>
  </si>
  <si>
    <t>ทล.4287</t>
  </si>
  <si>
    <t>อ.เมืองชุมพร</t>
  </si>
  <si>
    <t>อ.หาดใหญ่</t>
  </si>
  <si>
    <t>อ.เมืองตรัง</t>
  </si>
  <si>
    <t>อ.เมืองภูเก็ต</t>
  </si>
  <si>
    <t>พบ blocked call  21 ครั้ง</t>
  </si>
  <si>
    <t>อ.เบตง</t>
  </si>
  <si>
    <t>Location Area Update Failure</t>
  </si>
  <si>
    <t>พบ Location Area Update Fail 1 ครั้ง, blocked call 1 ครั้ง</t>
  </si>
  <si>
    <t>พบ Location Area Update Fail 4 ครั้ง, Drop Call 4 ครั้ง</t>
  </si>
  <si>
    <t>พบ Location Area Update Fail 3 ครั้ง, Drop Call 1 ครั้ง, Blocked Call 1 ครั้ง</t>
  </si>
  <si>
    <t xml:space="preserve"> พบ call setup ไม่ได้ 1 ครั้ง</t>
  </si>
  <si>
    <t>อัยเยอร์เวง</t>
  </si>
  <si>
    <t>สนามบินเบตง</t>
  </si>
  <si>
    <t>เขื่อนบางลาง</t>
  </si>
  <si>
    <t>พบ Location Area Update Fail 1 ครั้ง</t>
  </si>
  <si>
    <t>-</t>
  </si>
  <si>
    <t>อุโมงค์ปิยะมิตร</t>
  </si>
  <si>
    <t>ม.สงขลาตรัง</t>
  </si>
  <si>
    <t>พบ Location Area Update Fail 1 ครั้ง, % RRC Success Rate ต่า, Call Setup ไม่ได้ 4 ครั้ง,  พบ block call 3 ครั้ง</t>
  </si>
  <si>
    <t>VoiceAll</t>
  </si>
  <si>
    <t>4_PNA_RNG</t>
  </si>
  <si>
    <t>3d</t>
  </si>
  <si>
    <t>สมุทรสงคราม-ชุมพร</t>
  </si>
  <si>
    <t xml:space="preserve">ทล. 4 </t>
  </si>
  <si>
    <t>พัทลุง-หาดใหญ่</t>
  </si>
  <si>
    <t>ระนอง-ชุมพร</t>
  </si>
  <si>
    <t>พังงา-ระนอง</t>
  </si>
  <si>
    <t>ภูเก็ต-พังงา</t>
  </si>
  <si>
    <t>ตะกั่วป่า-ภูเก็ต</t>
  </si>
  <si>
    <t>ตรัง-กระบี่</t>
  </si>
  <si>
    <t>หาดใหญ่-ด่านนอก</t>
  </si>
  <si>
    <t>พบ, Location Area Update Fail 1 ครั้ง</t>
  </si>
  <si>
    <t>พบ, Location Area Update Fail 2 ครั้ง,  Blocked Call 1 ครั้ง</t>
  </si>
  <si>
    <t>พบ %RRC Success Rate 80%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</si>
</sst>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name val="Arial"/>
      <family val="2"/>
    </font>
    <font>
      <sz val="8"/>
      <color rgb="FF000000"/>
      <name val="Arial"/>
      <family val="2"/>
    </font>
    <font>
      <b/>
      <sz val="10"/>
      <name val="Arial"/>
      <family val="2"/>
    </font>
    <font>
      <sz val="13"/>
      <name val="Calibri"/>
      <family val="2"/>
    </font>
    <font>
      <b/>
      <sz val="10"/>
      <name val="&quot;Liberation Serif&quot;"/>
    </font>
    <font>
      <sz val="8"/>
      <name val="&quot;Liberation Serif&quot;"/>
    </font>
    <font>
      <sz val="8"/>
      <name val="Liberation Serif"/>
    </font>
    <font>
      <sz val="8"/>
      <name val="&quot;Times New Roman&quot;"/>
    </font>
    <font>
      <sz val="10"/>
      <name val="Arial"/>
      <family val="2"/>
    </font>
    <font>
      <sz val="11"/>
      <name val="Arial"/>
      <family val="2"/>
    </font>
    <font>
      <b/>
      <sz val="11"/>
      <color rgb="FF222222"/>
      <name val="Arial"/>
      <family val="2"/>
    </font>
    <font>
      <b/>
      <i/>
      <sz val="11"/>
      <name val="Arial"/>
      <family val="2"/>
    </font>
    <font>
      <b/>
      <sz val="13"/>
      <name val="Arial"/>
      <family val="2"/>
    </font>
    <font>
      <b/>
      <sz val="12"/>
      <name val="Arial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8"/>
      <color rgb="FFFF0000"/>
      <name val="&quot;Liberation Serif&quot;"/>
    </font>
    <font>
      <b/>
      <sz val="8"/>
      <color rgb="FFFF0000"/>
      <name val="Liberation Serif"/>
    </font>
    <font>
      <b/>
      <sz val="10"/>
      <name val="Calibri"/>
      <family val="2"/>
    </font>
    <font>
      <sz val="10"/>
      <color rgb="FF000000"/>
      <name val="Arial"/>
      <family val="2"/>
    </font>
    <font>
      <b/>
      <sz val="12"/>
      <name val="Arial"/>
      <family val="2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name val="Arial"/>
      <family val="2"/>
    </font>
    <font>
      <sz val="8"/>
      <color rgb="FF000000"/>
      <name val="Arial"/>
      <family val="2"/>
    </font>
    <font>
      <b/>
      <sz val="10"/>
      <name val="Arial"/>
      <family val="2"/>
    </font>
    <font>
      <sz val="13"/>
      <name val="Calibri"/>
      <family val="2"/>
    </font>
    <font>
      <sz val="10"/>
      <name val="Arial"/>
      <family val="2"/>
    </font>
    <font>
      <sz val="11"/>
      <name val="Arial"/>
      <family val="2"/>
    </font>
    <font>
      <b/>
      <sz val="11"/>
      <color rgb="FF222222"/>
      <name val="Arial"/>
      <family val="2"/>
    </font>
    <font>
      <b/>
      <i/>
      <sz val="11"/>
      <name val="Arial"/>
      <family val="2"/>
    </font>
    <font>
      <b/>
      <sz val="13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8"/>
      <color rgb="FFFF0000"/>
      <name val="&quot;Liberation Serif&quot;"/>
    </font>
    <font>
      <sz val="8"/>
      <color rgb="FFFF0000"/>
      <name val="Liberation Serif"/>
    </font>
    <font>
      <sz val="13"/>
      <name val="Tahoma"/>
      <family val="2"/>
    </font>
    <font>
      <b/>
      <sz val="10"/>
      <name val="Tahoma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b/>
      <sz val="12"/>
      <name val="Arial"/>
      <family val="2"/>
    </font>
    <font>
      <b/>
      <sz val="10"/>
      <color rgb="FF000000"/>
      <name val="Arial"/>
      <family val="2"/>
    </font>
    <font>
      <sz val="11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name val="Arial"/>
      <family val="2"/>
    </font>
    <font>
      <sz val="8"/>
      <color rgb="FF000000"/>
      <name val="Arial"/>
      <family val="2"/>
    </font>
    <font>
      <b/>
      <sz val="10"/>
      <name val="Arial"/>
      <family val="2"/>
    </font>
    <font>
      <sz val="13"/>
      <name val="Calibri"/>
      <family val="2"/>
    </font>
    <font>
      <sz val="10"/>
      <name val="Arial"/>
      <family val="2"/>
    </font>
    <font>
      <b/>
      <sz val="11"/>
      <color rgb="FF222222"/>
      <name val="Arial"/>
      <family val="2"/>
    </font>
    <font>
      <b/>
      <i/>
      <sz val="11"/>
      <name val="Arial"/>
      <family val="2"/>
    </font>
    <font>
      <b/>
      <sz val="13"/>
      <name val="Arial"/>
      <family val="2"/>
    </font>
    <font>
      <sz val="8"/>
      <color rgb="FFFF0000"/>
      <name val="Arial"/>
      <family val="2"/>
    </font>
    <font>
      <b/>
      <sz val="10"/>
      <name val="Calibri"/>
    </font>
    <font>
      <sz val="10"/>
      <color rgb="FF000000"/>
      <name val="Arial"/>
    </font>
    <font>
      <b/>
      <sz val="12"/>
      <name val="Arial"/>
    </font>
    <font>
      <b/>
      <sz val="10"/>
      <color rgb="FF000000"/>
      <name val="Arial"/>
    </font>
    <font>
      <sz val="11"/>
      <name val="Arial"/>
    </font>
    <font>
      <b/>
      <sz val="9"/>
      <color rgb="FF000000"/>
      <name val="Arial"/>
    </font>
    <font>
      <b/>
      <sz val="8"/>
      <color rgb="FF000000"/>
      <name val="Arial"/>
    </font>
    <font>
      <sz val="8"/>
      <name val="Arial"/>
    </font>
    <font>
      <sz val="8"/>
      <color rgb="FF000000"/>
      <name val="Arial"/>
    </font>
    <font>
      <b/>
      <sz val="10"/>
      <name val="Arial"/>
    </font>
    <font>
      <sz val="13"/>
      <name val="Calibri"/>
    </font>
    <font>
      <sz val="10"/>
      <name val="Arial"/>
    </font>
    <font>
      <b/>
      <sz val="11"/>
      <color rgb="FF222222"/>
      <name val="Arial"/>
    </font>
    <font>
      <b/>
      <i/>
      <sz val="11"/>
      <name val="Arial"/>
    </font>
    <font>
      <b/>
      <sz val="13"/>
      <name val="Arial"/>
    </font>
    <font>
      <b/>
      <sz val="16"/>
      <color rgb="FF000000"/>
      <name val="AngsanaUPC"/>
      <family val="1"/>
    </font>
    <font>
      <sz val="16"/>
      <color theme="1"/>
      <name val="AngsanaUPC"/>
      <family val="1"/>
    </font>
    <font>
      <b/>
      <sz val="16"/>
      <color theme="1"/>
      <name val="Calibri"/>
      <family val="2"/>
      <scheme val="minor"/>
    </font>
    <font>
      <b/>
      <sz val="16"/>
      <color theme="1"/>
      <name val="AngsanaUPC"/>
      <family val="1"/>
    </font>
  </fonts>
  <fills count="4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D3D3D3"/>
        <bgColor rgb="FFD3D3D3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A8072"/>
        <bgColor rgb="FFFA8072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80000"/>
        <bgColor rgb="FF980000"/>
      </patternFill>
    </fill>
    <fill>
      <patternFill patternType="solid">
        <fgColor rgb="FFB22222"/>
        <bgColor rgb="FFB22222"/>
      </patternFill>
    </fill>
    <fill>
      <patternFill patternType="solid">
        <fgColor rgb="FF79DF08"/>
        <bgColor rgb="FF79DF08"/>
      </patternFill>
    </fill>
    <fill>
      <patternFill patternType="solid">
        <fgColor rgb="FF0C649A"/>
        <bgColor rgb="FF0C649A"/>
      </patternFill>
    </fill>
    <fill>
      <patternFill patternType="solid">
        <fgColor rgb="FFBA7592"/>
        <bgColor rgb="FFBA7592"/>
      </patternFill>
    </fill>
    <fill>
      <patternFill patternType="solid">
        <fgColor rgb="FF71854E"/>
        <bgColor rgb="FF71854E"/>
      </patternFill>
    </fill>
    <fill>
      <patternFill patternType="solid">
        <fgColor rgb="FF9CC4DB"/>
        <bgColor rgb="FF9CC4DB"/>
      </patternFill>
    </fill>
    <fill>
      <patternFill patternType="solid">
        <fgColor rgb="FF8F85BE"/>
        <bgColor rgb="FF8F85BE"/>
      </patternFill>
    </fill>
    <fill>
      <patternFill patternType="solid">
        <fgColor rgb="FF0A0BC8"/>
        <bgColor rgb="FF0A0BC8"/>
      </patternFill>
    </fill>
    <fill>
      <patternFill patternType="solid">
        <fgColor rgb="FF90A87D"/>
        <bgColor rgb="FF90A87D"/>
      </patternFill>
    </fill>
    <fill>
      <patternFill patternType="solid">
        <fgColor rgb="FFFF8C00"/>
        <bgColor rgb="FFFF8C00"/>
      </patternFill>
    </fill>
    <fill>
      <patternFill patternType="solid">
        <fgColor rgb="FFEF3CEC"/>
        <bgColor rgb="FFEF3CEC"/>
      </patternFill>
    </fill>
    <fill>
      <patternFill patternType="solid">
        <fgColor rgb="FFC71585"/>
        <bgColor rgb="FFC71585"/>
      </patternFill>
    </fill>
    <fill>
      <patternFill patternType="solid">
        <fgColor rgb="FF9400D3"/>
        <bgColor rgb="FF9400D3"/>
      </patternFill>
    </fill>
    <fill>
      <patternFill patternType="solid">
        <fgColor rgb="FFF2246E"/>
        <bgColor rgb="FFF2246E"/>
      </patternFill>
    </fill>
    <fill>
      <patternFill patternType="solid">
        <fgColor rgb="FF7CFC00"/>
        <bgColor rgb="FF7CFC00"/>
      </patternFill>
    </fill>
    <fill>
      <patternFill patternType="solid">
        <fgColor rgb="FFFFE4C4"/>
        <bgColor rgb="FFFFE4C4"/>
      </patternFill>
    </fill>
    <fill>
      <patternFill patternType="solid">
        <fgColor rgb="FF3CB371"/>
        <bgColor rgb="FF3CB371"/>
      </patternFill>
    </fill>
    <fill>
      <patternFill patternType="solid">
        <fgColor rgb="FF20B2AA"/>
        <bgColor rgb="FF20B2AA"/>
      </patternFill>
    </fill>
    <fill>
      <patternFill patternType="solid">
        <fgColor rgb="FFF4A460"/>
        <bgColor rgb="FFF4A460"/>
      </patternFill>
    </fill>
    <fill>
      <patternFill patternType="solid">
        <fgColor rgb="FF556B2F"/>
        <bgColor rgb="FF556B2F"/>
      </patternFill>
    </fill>
    <fill>
      <patternFill patternType="solid">
        <fgColor rgb="FF2548AF"/>
        <bgColor rgb="FF2548AF"/>
      </patternFill>
    </fill>
    <fill>
      <patternFill patternType="solid">
        <fgColor rgb="FF8622AF"/>
        <bgColor rgb="FF8622AF"/>
      </patternFill>
    </fill>
    <fill>
      <patternFill patternType="solid">
        <fgColor rgb="FF20124D"/>
        <bgColor rgb="FF20124D"/>
      </patternFill>
    </fill>
    <fill>
      <patternFill patternType="solid">
        <fgColor rgb="FF13DC25"/>
        <bgColor rgb="FF13DC25"/>
      </patternFill>
    </fill>
    <fill>
      <patternFill patternType="solid">
        <fgColor rgb="FF7FFFD4"/>
        <bgColor rgb="FF7FFFD4"/>
      </patternFill>
    </fill>
    <fill>
      <patternFill patternType="solid">
        <fgColor rgb="FFFF69B4"/>
        <bgColor rgb="FFFF69B4"/>
      </patternFill>
    </fill>
    <fill>
      <patternFill patternType="solid">
        <fgColor rgb="FFBC751E"/>
        <bgColor rgb="FFBC751E"/>
      </patternFill>
    </fill>
    <fill>
      <patternFill patternType="solid">
        <fgColor rgb="FFF7A18A"/>
        <bgColor rgb="FFF7A18A"/>
      </patternFill>
    </fill>
    <fill>
      <patternFill patternType="solid">
        <fgColor rgb="FFC896A1"/>
        <bgColor rgb="FFC896A1"/>
      </patternFill>
    </fill>
    <fill>
      <patternFill patternType="solid">
        <fgColor rgb="FFA38D01"/>
        <bgColor rgb="FFA38D01"/>
      </patternFill>
    </fill>
    <fill>
      <patternFill patternType="solid">
        <fgColor rgb="FF3E62A9"/>
        <bgColor rgb="FF3E62A9"/>
      </patternFill>
    </fill>
    <fill>
      <patternFill patternType="solid">
        <fgColor rgb="FF0DF985"/>
        <bgColor rgb="FF0DF985"/>
      </patternFill>
    </fill>
    <fill>
      <patternFill patternType="solid">
        <fgColor rgb="FFFF99CC"/>
        <bgColor rgb="FFFF99CC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3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/>
    <xf numFmtId="4" fontId="4" fillId="0" borderId="1" xfId="0" applyNumberFormat="1" applyFont="1" applyBorder="1" applyAlignment="1">
      <alignment horizontal="right"/>
    </xf>
    <xf numFmtId="0" fontId="4" fillId="3" borderId="1" xfId="0" applyFont="1" applyFill="1" applyBorder="1"/>
    <xf numFmtId="0" fontId="4" fillId="0" borderId="1" xfId="0" applyFont="1" applyBorder="1" applyAlignment="1">
      <alignment horizontal="right"/>
    </xf>
    <xf numFmtId="0" fontId="3" fillId="4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15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vertical="center"/>
    </xf>
    <xf numFmtId="0" fontId="13" fillId="0" borderId="0" xfId="0" applyFont="1"/>
    <xf numFmtId="0" fontId="16" fillId="0" borderId="1" xfId="0" applyFont="1" applyBorder="1"/>
    <xf numFmtId="0" fontId="14" fillId="3" borderId="0" xfId="0" applyFont="1" applyFill="1"/>
    <xf numFmtId="0" fontId="12" fillId="0" borderId="1" xfId="0" applyFont="1" applyBorder="1"/>
    <xf numFmtId="0" fontId="9" fillId="0" borderId="1" xfId="0" applyFont="1" applyBorder="1"/>
    <xf numFmtId="0" fontId="8" fillId="6" borderId="1" xfId="0" applyFont="1" applyFill="1" applyBorder="1"/>
    <xf numFmtId="0" fontId="5" fillId="0" borderId="1" xfId="0" applyFont="1" applyBorder="1"/>
    <xf numFmtId="4" fontId="5" fillId="3" borderId="1" xfId="0" applyNumberFormat="1" applyFont="1" applyFill="1" applyBorder="1"/>
    <xf numFmtId="0" fontId="5" fillId="3" borderId="1" xfId="0" applyFont="1" applyFill="1" applyBorder="1"/>
    <xf numFmtId="0" fontId="1" fillId="3" borderId="1" xfId="0" applyFont="1" applyFill="1" applyBorder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2" fontId="0" fillId="7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7" borderId="0" xfId="0" applyFill="1"/>
    <xf numFmtId="1" fontId="0" fillId="7" borderId="6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7" borderId="5" xfId="0" applyNumberFormat="1" applyFill="1" applyBorder="1" applyAlignment="1">
      <alignment horizontal="center"/>
    </xf>
    <xf numFmtId="0" fontId="0" fillId="7" borderId="5" xfId="0" applyNumberForma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1" fontId="0" fillId="7" borderId="8" xfId="0" applyNumberFormat="1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7" borderId="7" xfId="0" applyNumberForma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7" xfId="0" applyFill="1" applyBorder="1"/>
    <xf numFmtId="0" fontId="0" fillId="0" borderId="0" xfId="0" applyAlignment="1">
      <alignment horizontal="right"/>
    </xf>
    <xf numFmtId="0" fontId="17" fillId="9" borderId="4" xfId="0" applyFont="1" applyFill="1" applyBorder="1" applyAlignment="1">
      <alignment vertical="center"/>
    </xf>
    <xf numFmtId="0" fontId="22" fillId="0" borderId="1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2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2" fontId="0" fillId="8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10" borderId="0" xfId="0" applyFill="1" applyAlignment="1">
      <alignment horizontal="center"/>
    </xf>
    <xf numFmtId="0" fontId="18" fillId="0" borderId="0" xfId="0" applyFont="1" applyAlignment="1">
      <alignment horizontal="center" readingOrder="1"/>
    </xf>
    <xf numFmtId="0" fontId="0" fillId="7" borderId="0" xfId="0" applyFill="1" applyAlignment="1">
      <alignment horizontal="center"/>
    </xf>
    <xf numFmtId="0" fontId="0" fillId="0" borderId="0" xfId="0" applyAlignment="1">
      <alignment horizontal="center"/>
    </xf>
    <xf numFmtId="0" fontId="24" fillId="2" borderId="0" xfId="0" applyFont="1" applyFill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3" borderId="0" xfId="0" applyFont="1" applyFill="1" applyBorder="1"/>
    <xf numFmtId="0" fontId="25" fillId="0" borderId="0" xfId="0" applyFont="1"/>
    <xf numFmtId="0" fontId="26" fillId="11" borderId="4" xfId="0" applyFont="1" applyFill="1" applyBorder="1" applyAlignment="1">
      <alignment vertical="center"/>
    </xf>
    <xf numFmtId="0" fontId="27" fillId="2" borderId="1" xfId="0" applyFont="1" applyFill="1" applyBorder="1" applyAlignment="1">
      <alignment horizontal="center"/>
    </xf>
    <xf numFmtId="0" fontId="27" fillId="3" borderId="1" xfId="0" applyFont="1" applyFill="1" applyBorder="1"/>
    <xf numFmtId="0" fontId="26" fillId="11" borderId="0" xfId="0" applyFont="1" applyFill="1" applyAlignment="1">
      <alignment vertical="center"/>
    </xf>
    <xf numFmtId="0" fontId="28" fillId="4" borderId="2" xfId="0" applyFont="1" applyFill="1" applyBorder="1" applyAlignment="1">
      <alignment horizontal="center" vertical="center"/>
    </xf>
    <xf numFmtId="0" fontId="29" fillId="4" borderId="1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left" vertical="center"/>
    </xf>
    <xf numFmtId="0" fontId="30" fillId="0" borderId="1" xfId="0" applyFont="1" applyBorder="1" applyAlignment="1">
      <alignment horizontal="center" vertical="center"/>
    </xf>
    <xf numFmtId="0" fontId="31" fillId="3" borderId="1" xfId="0" applyFont="1" applyFill="1" applyBorder="1"/>
    <xf numFmtId="0" fontId="30" fillId="0" borderId="1" xfId="0" applyFont="1" applyBorder="1"/>
    <xf numFmtId="4" fontId="30" fillId="0" borderId="1" xfId="0" applyNumberFormat="1" applyFont="1" applyBorder="1" applyAlignment="1">
      <alignment horizontal="right"/>
    </xf>
    <xf numFmtId="4" fontId="31" fillId="3" borderId="1" xfId="0" applyNumberFormat="1" applyFont="1" applyFill="1" applyBorder="1"/>
    <xf numFmtId="0" fontId="30" fillId="3" borderId="1" xfId="0" applyFont="1" applyFill="1" applyBorder="1"/>
    <xf numFmtId="0" fontId="31" fillId="0" borderId="1" xfId="0" applyFont="1" applyBorder="1"/>
    <xf numFmtId="0" fontId="30" fillId="0" borderId="1" xfId="0" applyFont="1" applyBorder="1" applyAlignment="1">
      <alignment horizontal="right"/>
    </xf>
    <xf numFmtId="0" fontId="29" fillId="4" borderId="1" xfId="0" applyFont="1" applyFill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2" fillId="0" borderId="1" xfId="0" applyFont="1" applyBorder="1" applyAlignment="1">
      <alignment horizontal="center"/>
    </xf>
    <xf numFmtId="0" fontId="33" fillId="5" borderId="0" xfId="0" applyFont="1" applyFill="1" applyAlignment="1">
      <alignment horizontal="center"/>
    </xf>
    <xf numFmtId="0" fontId="34" fillId="0" borderId="1" xfId="0" applyFont="1" applyBorder="1"/>
    <xf numFmtId="0" fontId="35" fillId="0" borderId="0" xfId="0" applyFont="1"/>
    <xf numFmtId="0" fontId="36" fillId="3" borderId="0" xfId="0" applyFont="1" applyFill="1"/>
    <xf numFmtId="0" fontId="37" fillId="0" borderId="3" xfId="0" applyFont="1" applyBorder="1" applyAlignment="1">
      <alignment horizontal="center" vertical="center"/>
    </xf>
    <xf numFmtId="0" fontId="38" fillId="0" borderId="1" xfId="0" applyFont="1" applyBorder="1"/>
    <xf numFmtId="0" fontId="37" fillId="0" borderId="3" xfId="0" applyFont="1" applyBorder="1" applyAlignment="1">
      <alignment vertical="center"/>
    </xf>
    <xf numFmtId="1" fontId="21" fillId="0" borderId="0" xfId="0" applyNumberFormat="1" applyFont="1" applyAlignment="1">
      <alignment horizontal="center"/>
    </xf>
    <xf numFmtId="0" fontId="39" fillId="2" borderId="0" xfId="0" applyFont="1" applyFill="1" applyAlignment="1">
      <alignment horizontal="center"/>
    </xf>
    <xf numFmtId="0" fontId="40" fillId="0" borderId="0" xfId="0" applyFont="1"/>
    <xf numFmtId="0" fontId="17" fillId="12" borderId="4" xfId="0" applyFont="1" applyFill="1" applyBorder="1" applyAlignment="1">
      <alignment vertical="center"/>
    </xf>
    <xf numFmtId="0" fontId="17" fillId="12" borderId="0" xfId="0" applyFont="1" applyFill="1" applyAlignment="1">
      <alignment vertical="center"/>
    </xf>
    <xf numFmtId="1" fontId="21" fillId="7" borderId="5" xfId="0" applyNumberFormat="1" applyFont="1" applyFill="1" applyBorder="1" applyAlignment="1">
      <alignment horizontal="center"/>
    </xf>
    <xf numFmtId="0" fontId="17" fillId="13" borderId="4" xfId="0" applyFont="1" applyFill="1" applyBorder="1" applyAlignment="1">
      <alignment vertical="center"/>
    </xf>
    <xf numFmtId="0" fontId="13" fillId="0" borderId="9" xfId="0" applyFont="1" applyBorder="1"/>
    <xf numFmtId="0" fontId="17" fillId="14" borderId="4" xfId="0" applyFont="1" applyFill="1" applyBorder="1" applyAlignment="1">
      <alignment vertical="center"/>
    </xf>
    <xf numFmtId="0" fontId="17" fillId="15" borderId="4" xfId="0" applyFont="1" applyFill="1" applyBorder="1" applyAlignment="1">
      <alignment vertical="center"/>
    </xf>
    <xf numFmtId="0" fontId="17" fillId="16" borderId="4" xfId="0" applyFont="1" applyFill="1" applyBorder="1" applyAlignment="1">
      <alignment vertical="center"/>
    </xf>
    <xf numFmtId="0" fontId="21" fillId="7" borderId="5" xfId="0" applyNumberFormat="1" applyFont="1" applyFill="1" applyBorder="1" applyAlignment="1">
      <alignment horizontal="center"/>
    </xf>
    <xf numFmtId="0" fontId="17" fillId="17" borderId="4" xfId="0" applyFont="1" applyFill="1" applyBorder="1" applyAlignment="1">
      <alignment vertic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6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7" xfId="0" applyFill="1" applyBorder="1"/>
    <xf numFmtId="0" fontId="17" fillId="18" borderId="4" xfId="0" applyFont="1" applyFill="1" applyBorder="1" applyAlignment="1">
      <alignment vertical="center"/>
    </xf>
    <xf numFmtId="0" fontId="17" fillId="19" borderId="4" xfId="0" applyFont="1" applyFill="1" applyBorder="1" applyAlignment="1">
      <alignment vertical="center"/>
    </xf>
    <xf numFmtId="0" fontId="19" fillId="0" borderId="5" xfId="0" applyFont="1" applyFill="1" applyBorder="1" applyAlignment="1">
      <alignment horizontal="center"/>
    </xf>
    <xf numFmtId="0" fontId="17" fillId="20" borderId="4" xfId="0" applyFont="1" applyFill="1" applyBorder="1" applyAlignment="1">
      <alignment vertical="center"/>
    </xf>
    <xf numFmtId="0" fontId="17" fillId="21" borderId="4" xfId="0" applyFont="1" applyFill="1" applyBorder="1" applyAlignment="1">
      <alignment vertical="center"/>
    </xf>
    <xf numFmtId="0" fontId="17" fillId="22" borderId="4" xfId="0" applyFont="1" applyFill="1" applyBorder="1" applyAlignment="1">
      <alignment vertical="center"/>
    </xf>
    <xf numFmtId="0" fontId="17" fillId="23" borderId="4" xfId="0" applyFont="1" applyFill="1" applyBorder="1" applyAlignment="1">
      <alignment vertical="center"/>
    </xf>
    <xf numFmtId="0" fontId="42" fillId="0" borderId="1" xfId="0" applyFont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17" fillId="24" borderId="4" xfId="0" applyFont="1" applyFill="1" applyBorder="1" applyAlignment="1">
      <alignment vertical="center"/>
    </xf>
    <xf numFmtId="0" fontId="19" fillId="7" borderId="5" xfId="0" applyFont="1" applyFill="1" applyBorder="1" applyAlignment="1">
      <alignment horizontal="center"/>
    </xf>
    <xf numFmtId="0" fontId="21" fillId="7" borderId="5" xfId="0" applyFont="1" applyFill="1" applyBorder="1" applyAlignment="1">
      <alignment horizontal="center"/>
    </xf>
    <xf numFmtId="0" fontId="17" fillId="25" borderId="4" xfId="0" applyFont="1" applyFill="1" applyBorder="1" applyAlignment="1">
      <alignment vertical="center"/>
    </xf>
    <xf numFmtId="0" fontId="17" fillId="26" borderId="4" xfId="0" applyFont="1" applyFill="1" applyBorder="1" applyAlignment="1">
      <alignment vertical="center"/>
    </xf>
    <xf numFmtId="0" fontId="44" fillId="5" borderId="0" xfId="0" applyFont="1" applyFill="1" applyAlignment="1">
      <alignment horizontal="center"/>
    </xf>
    <xf numFmtId="0" fontId="45" fillId="2" borderId="0" xfId="0" applyFont="1" applyFill="1" applyAlignment="1">
      <alignment horizontal="center"/>
    </xf>
    <xf numFmtId="0" fontId="17" fillId="27" borderId="4" xfId="0" applyFont="1" applyFill="1" applyBorder="1" applyAlignment="1">
      <alignment vertical="center"/>
    </xf>
    <xf numFmtId="0" fontId="21" fillId="0" borderId="5" xfId="0" applyFont="1" applyFill="1" applyBorder="1" applyAlignment="1">
      <alignment horizontal="center"/>
    </xf>
    <xf numFmtId="0" fontId="17" fillId="28" borderId="4" xfId="0" applyFont="1" applyFill="1" applyBorder="1" applyAlignment="1">
      <alignment vertical="center"/>
    </xf>
    <xf numFmtId="0" fontId="17" fillId="29" borderId="4" xfId="0" applyFont="1" applyFill="1" applyBorder="1" applyAlignment="1">
      <alignment vertical="center"/>
    </xf>
    <xf numFmtId="0" fontId="17" fillId="30" borderId="4" xfId="0" applyFont="1" applyFill="1" applyBorder="1" applyAlignment="1">
      <alignment vertical="center"/>
    </xf>
    <xf numFmtId="2" fontId="0" fillId="7" borderId="5" xfId="0" applyNumberFormat="1" applyFill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5" xfId="0" applyNumberFormat="1" applyFill="1" applyBorder="1" applyAlignment="1">
      <alignment horizontal="center"/>
    </xf>
    <xf numFmtId="2" fontId="0" fillId="7" borderId="11" xfId="0" applyNumberFormat="1" applyFill="1" applyBorder="1" applyAlignment="1">
      <alignment horizontal="center"/>
    </xf>
    <xf numFmtId="2" fontId="0" fillId="8" borderId="0" xfId="0" applyNumberFormat="1" applyFill="1" applyAlignment="1">
      <alignment horizontal="center"/>
    </xf>
    <xf numFmtId="0" fontId="17" fillId="31" borderId="4" xfId="0" applyFont="1" applyFill="1" applyBorder="1" applyAlignment="1">
      <alignment vertical="center"/>
    </xf>
    <xf numFmtId="0" fontId="17" fillId="32" borderId="4" xfId="0" applyFont="1" applyFill="1" applyBorder="1" applyAlignment="1">
      <alignment vertical="center"/>
    </xf>
    <xf numFmtId="0" fontId="17" fillId="33" borderId="4" xfId="0" applyFont="1" applyFill="1" applyBorder="1" applyAlignment="1">
      <alignment vertical="center"/>
    </xf>
    <xf numFmtId="0" fontId="17" fillId="34" borderId="4" xfId="0" applyFont="1" applyFill="1" applyBorder="1" applyAlignment="1">
      <alignment vertical="center"/>
    </xf>
    <xf numFmtId="0" fontId="17" fillId="35" borderId="4" xfId="0" applyFont="1" applyFill="1" applyBorder="1" applyAlignment="1">
      <alignment vertical="center"/>
    </xf>
    <xf numFmtId="0" fontId="20" fillId="0" borderId="0" xfId="0" applyFont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46" fillId="2" borderId="0" xfId="0" applyFont="1" applyFill="1" applyAlignment="1">
      <alignment horizontal="center"/>
    </xf>
    <xf numFmtId="0" fontId="47" fillId="0" borderId="0" xfId="0" applyFont="1"/>
    <xf numFmtId="0" fontId="48" fillId="36" borderId="4" xfId="0" applyFont="1" applyFill="1" applyBorder="1" applyAlignment="1">
      <alignment vertical="center"/>
    </xf>
    <xf numFmtId="0" fontId="49" fillId="2" borderId="1" xfId="0" applyFont="1" applyFill="1" applyBorder="1" applyAlignment="1">
      <alignment horizontal="center"/>
    </xf>
    <xf numFmtId="0" fontId="49" fillId="3" borderId="1" xfId="0" applyFont="1" applyFill="1" applyBorder="1"/>
    <xf numFmtId="0" fontId="50" fillId="0" borderId="9" xfId="0" applyFont="1" applyBorder="1"/>
    <xf numFmtId="0" fontId="51" fillId="4" borderId="2" xfId="0" applyFont="1" applyFill="1" applyBorder="1" applyAlignment="1">
      <alignment horizontal="center" vertical="center"/>
    </xf>
    <xf numFmtId="0" fontId="52" fillId="4" borderId="1" xfId="0" applyFont="1" applyFill="1" applyBorder="1" applyAlignment="1">
      <alignment horizontal="center" vertical="center"/>
    </xf>
    <xf numFmtId="0" fontId="53" fillId="0" borderId="1" xfId="0" applyFont="1" applyBorder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54" fillId="3" borderId="1" xfId="0" applyFont="1" applyFill="1" applyBorder="1"/>
    <xf numFmtId="0" fontId="53" fillId="0" borderId="1" xfId="0" applyFont="1" applyBorder="1"/>
    <xf numFmtId="4" fontId="53" fillId="0" borderId="1" xfId="0" applyNumberFormat="1" applyFont="1" applyBorder="1" applyAlignment="1">
      <alignment horizontal="right"/>
    </xf>
    <xf numFmtId="4" fontId="54" fillId="3" borderId="1" xfId="0" applyNumberFormat="1" applyFont="1" applyFill="1" applyBorder="1"/>
    <xf numFmtId="0" fontId="53" fillId="3" borderId="1" xfId="0" applyFont="1" applyFill="1" applyBorder="1"/>
    <xf numFmtId="0" fontId="54" fillId="0" borderId="1" xfId="0" applyFont="1" applyBorder="1"/>
    <xf numFmtId="0" fontId="53" fillId="0" borderId="1" xfId="0" applyFont="1" applyBorder="1" applyAlignment="1">
      <alignment horizontal="right"/>
    </xf>
    <xf numFmtId="0" fontId="52" fillId="4" borderId="1" xfId="0" applyFont="1" applyFill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6" fillId="5" borderId="0" xfId="0" applyFont="1" applyFill="1" applyAlignment="1">
      <alignment horizontal="center"/>
    </xf>
    <xf numFmtId="0" fontId="57" fillId="0" borderId="1" xfId="0" applyFont="1" applyBorder="1"/>
    <xf numFmtId="0" fontId="50" fillId="0" borderId="0" xfId="0" applyFont="1"/>
    <xf numFmtId="0" fontId="58" fillId="3" borderId="0" xfId="0" applyFont="1" applyFill="1"/>
    <xf numFmtId="0" fontId="59" fillId="0" borderId="3" xfId="0" applyFont="1" applyBorder="1" applyAlignment="1">
      <alignment horizontal="center" vertical="center"/>
    </xf>
    <xf numFmtId="0" fontId="60" fillId="0" borderId="1" xfId="0" applyFont="1" applyBorder="1"/>
    <xf numFmtId="0" fontId="59" fillId="0" borderId="3" xfId="0" applyFont="1" applyBorder="1" applyAlignment="1">
      <alignment vertical="center"/>
    </xf>
    <xf numFmtId="0" fontId="21" fillId="0" borderId="0" xfId="0" applyFont="1" applyAlignment="1">
      <alignment horizontal="center"/>
    </xf>
    <xf numFmtId="0" fontId="61" fillId="0" borderId="1" xfId="0" applyFont="1" applyBorder="1" applyAlignment="1">
      <alignment horizontal="center"/>
    </xf>
    <xf numFmtId="2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62" fillId="2" borderId="0" xfId="0" applyFont="1" applyFill="1" applyAlignment="1">
      <alignment horizontal="center"/>
    </xf>
    <xf numFmtId="0" fontId="63" fillId="0" borderId="0" xfId="0" applyFont="1"/>
    <xf numFmtId="0" fontId="64" fillId="37" borderId="4" xfId="0" applyFont="1" applyFill="1" applyBorder="1" applyAlignment="1">
      <alignment vertical="center"/>
    </xf>
    <xf numFmtId="0" fontId="65" fillId="2" borderId="1" xfId="0" applyFont="1" applyFill="1" applyBorder="1" applyAlignment="1">
      <alignment horizontal="center"/>
    </xf>
    <xf numFmtId="0" fontId="65" fillId="3" borderId="1" xfId="0" applyFont="1" applyFill="1" applyBorder="1"/>
    <xf numFmtId="0" fontId="66" fillId="0" borderId="9" xfId="0" applyFont="1" applyBorder="1"/>
    <xf numFmtId="0" fontId="67" fillId="4" borderId="2" xfId="0" applyFont="1" applyFill="1" applyBorder="1" applyAlignment="1">
      <alignment horizontal="center" vertical="center"/>
    </xf>
    <xf numFmtId="0" fontId="68" fillId="4" borderId="1" xfId="0" applyFont="1" applyFill="1" applyBorder="1" applyAlignment="1">
      <alignment horizontal="center" vertical="center"/>
    </xf>
    <xf numFmtId="0" fontId="69" fillId="0" borderId="1" xfId="0" applyFont="1" applyBorder="1" applyAlignment="1">
      <alignment horizontal="left" vertical="center"/>
    </xf>
    <xf numFmtId="0" fontId="69" fillId="0" borderId="1" xfId="0" applyFont="1" applyBorder="1" applyAlignment="1">
      <alignment horizontal="center" vertical="center"/>
    </xf>
    <xf numFmtId="0" fontId="70" fillId="3" borderId="1" xfId="0" applyFont="1" applyFill="1" applyBorder="1"/>
    <xf numFmtId="0" fontId="69" fillId="0" borderId="1" xfId="0" applyFont="1" applyBorder="1"/>
    <xf numFmtId="4" fontId="69" fillId="0" borderId="1" xfId="0" applyNumberFormat="1" applyFont="1" applyBorder="1" applyAlignment="1">
      <alignment horizontal="right"/>
    </xf>
    <xf numFmtId="4" fontId="70" fillId="3" borderId="1" xfId="0" applyNumberFormat="1" applyFont="1" applyFill="1" applyBorder="1"/>
    <xf numFmtId="0" fontId="69" fillId="3" borderId="1" xfId="0" applyFont="1" applyFill="1" applyBorder="1"/>
    <xf numFmtId="0" fontId="70" fillId="0" borderId="1" xfId="0" applyFont="1" applyBorder="1"/>
    <xf numFmtId="0" fontId="69" fillId="0" borderId="1" xfId="0" applyFont="1" applyBorder="1" applyAlignment="1">
      <alignment horizontal="right"/>
    </xf>
    <xf numFmtId="0" fontId="68" fillId="4" borderId="1" xfId="0" applyFont="1" applyFill="1" applyBorder="1" applyAlignment="1">
      <alignment horizontal="center"/>
    </xf>
    <xf numFmtId="0" fontId="69" fillId="0" borderId="1" xfId="0" applyFont="1" applyBorder="1" applyAlignment="1">
      <alignment horizontal="center"/>
    </xf>
    <xf numFmtId="0" fontId="71" fillId="0" borderId="1" xfId="0" applyFont="1" applyBorder="1" applyAlignment="1">
      <alignment horizontal="center"/>
    </xf>
    <xf numFmtId="0" fontId="72" fillId="5" borderId="0" xfId="0" applyFont="1" applyFill="1" applyAlignment="1">
      <alignment horizontal="center"/>
    </xf>
    <xf numFmtId="0" fontId="73" fillId="0" borderId="1" xfId="0" applyFont="1" applyBorder="1"/>
    <xf numFmtId="0" fontId="66" fillId="0" borderId="0" xfId="0" applyFont="1"/>
    <xf numFmtId="0" fontId="74" fillId="3" borderId="0" xfId="0" applyFont="1" applyFill="1"/>
    <xf numFmtId="0" fontId="75" fillId="0" borderId="3" xfId="0" applyFont="1" applyBorder="1" applyAlignment="1">
      <alignment horizontal="center" vertical="center"/>
    </xf>
    <xf numFmtId="0" fontId="76" fillId="0" borderId="1" xfId="0" applyFont="1" applyBorder="1"/>
    <xf numFmtId="0" fontId="75" fillId="0" borderId="3" xfId="0" applyFont="1" applyBorder="1" applyAlignment="1">
      <alignment vertical="center"/>
    </xf>
    <xf numFmtId="0" fontId="64" fillId="38" borderId="4" xfId="0" applyFont="1" applyFill="1" applyBorder="1" applyAlignment="1">
      <alignment vertical="center"/>
    </xf>
    <xf numFmtId="0" fontId="64" fillId="39" borderId="4" xfId="0" applyFont="1" applyFill="1" applyBorder="1" applyAlignment="1">
      <alignment vertical="center"/>
    </xf>
    <xf numFmtId="0" fontId="64" fillId="40" borderId="4" xfId="0" applyFont="1" applyFill="1" applyBorder="1" applyAlignment="1">
      <alignment vertical="center"/>
    </xf>
    <xf numFmtId="0" fontId="64" fillId="41" borderId="4" xfId="0" applyFont="1" applyFill="1" applyBorder="1" applyAlignment="1">
      <alignment vertical="center"/>
    </xf>
    <xf numFmtId="0" fontId="64" fillId="42" borderId="4" xfId="0" applyFont="1" applyFill="1" applyBorder="1" applyAlignment="1">
      <alignment vertical="center"/>
    </xf>
    <xf numFmtId="0" fontId="64" fillId="43" borderId="4" xfId="0" applyFont="1" applyFill="1" applyBorder="1" applyAlignment="1">
      <alignment vertical="center"/>
    </xf>
    <xf numFmtId="0" fontId="64" fillId="44" borderId="4" xfId="0" applyFont="1" applyFill="1" applyBorder="1" applyAlignment="1">
      <alignment vertical="center"/>
    </xf>
    <xf numFmtId="0" fontId="78" fillId="0" borderId="0" xfId="0" applyFont="1" applyAlignment="1">
      <alignment horizontal="right"/>
    </xf>
    <xf numFmtId="0" fontId="78" fillId="0" borderId="0" xfId="0" applyFont="1"/>
    <xf numFmtId="0" fontId="20" fillId="0" borderId="0" xfId="0" applyFont="1" applyAlignment="1">
      <alignment horizontal="right"/>
    </xf>
    <xf numFmtId="0" fontId="20" fillId="7" borderId="0" xfId="0" applyFont="1" applyFill="1" applyAlignment="1">
      <alignment horizontal="center"/>
    </xf>
    <xf numFmtId="0" fontId="20" fillId="8" borderId="0" xfId="0" applyFont="1" applyFill="1" applyAlignment="1">
      <alignment horizontal="center"/>
    </xf>
    <xf numFmtId="0" fontId="20" fillId="7" borderId="0" xfId="0" applyFont="1" applyFill="1"/>
    <xf numFmtId="0" fontId="20" fillId="0" borderId="0" xfId="0" applyFont="1" applyFill="1" applyAlignment="1">
      <alignment horizontal="center"/>
    </xf>
    <xf numFmtId="0" fontId="20" fillId="0" borderId="0" xfId="0" applyFont="1" applyFill="1"/>
    <xf numFmtId="0" fontId="20" fillId="0" borderId="0" xfId="0" applyFont="1"/>
    <xf numFmtId="0" fontId="77" fillId="7" borderId="0" xfId="0" applyFont="1" applyFill="1" applyAlignment="1">
      <alignment horizontal="center" readingOrder="1"/>
    </xf>
    <xf numFmtId="0" fontId="79" fillId="7" borderId="0" xfId="0" applyFont="1" applyFill="1" applyAlignment="1">
      <alignment horizontal="center" readingOrder="1"/>
    </xf>
    <xf numFmtId="2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21" fillId="7" borderId="0" xfId="0" applyNumberFormat="1" applyFont="1" applyFill="1" applyBorder="1" applyAlignment="1">
      <alignment horizontal="center"/>
    </xf>
    <xf numFmtId="0" fontId="21" fillId="0" borderId="0" xfId="0" applyNumberFormat="1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19" fillId="7" borderId="0" xfId="0" applyNumberFormat="1" applyFont="1" applyFill="1" applyBorder="1" applyAlignment="1">
      <alignment horizontal="center"/>
    </xf>
    <xf numFmtId="0" fontId="19" fillId="0" borderId="0" xfId="0" applyNumberFormat="1" applyFont="1" applyBorder="1" applyAlignment="1">
      <alignment horizontal="center"/>
    </xf>
    <xf numFmtId="1" fontId="0" fillId="7" borderId="0" xfId="0" applyNumberFormat="1" applyFill="1" applyAlignment="1">
      <alignment horizontal="center"/>
    </xf>
    <xf numFmtId="0" fontId="77" fillId="0" borderId="0" xfId="0" applyFont="1" applyFill="1" applyAlignment="1">
      <alignment horizontal="center" readingOrder="1"/>
    </xf>
    <xf numFmtId="2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 wrapText="1"/>
    </xf>
    <xf numFmtId="0" fontId="21" fillId="0" borderId="0" xfId="0" applyNumberFormat="1" applyFont="1" applyAlignment="1">
      <alignment horizontal="center"/>
    </xf>
    <xf numFmtId="0" fontId="21" fillId="0" borderId="0" xfId="0" applyNumberFormat="1" applyFont="1" applyBorder="1" applyAlignment="1"/>
    <xf numFmtId="0" fontId="19" fillId="0" borderId="7" xfId="0" applyNumberFormat="1" applyFont="1" applyFill="1" applyBorder="1" applyAlignment="1">
      <alignment horizontal="center"/>
    </xf>
    <xf numFmtId="0" fontId="19" fillId="0" borderId="7" xfId="0" applyNumberFormat="1" applyFont="1" applyBorder="1" applyAlignment="1">
      <alignment horizontal="center"/>
    </xf>
    <xf numFmtId="2" fontId="0" fillId="7" borderId="10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21" fillId="0" borderId="0" xfId="0" applyNumberFormat="1" applyFont="1" applyFill="1" applyBorder="1" applyAlignment="1">
      <alignment horizontal="center"/>
    </xf>
    <xf numFmtId="0" fontId="79" fillId="0" borderId="0" xfId="0" applyFont="1" applyFill="1" applyAlignment="1"/>
    <xf numFmtId="2" fontId="0" fillId="0" borderId="0" xfId="0" applyNumberFormat="1" applyFill="1" applyAlignment="1"/>
    <xf numFmtId="2" fontId="0" fillId="7" borderId="0" xfId="0" applyNumberFormat="1" applyFill="1" applyAlignment="1"/>
    <xf numFmtId="0" fontId="0" fillId="7" borderId="0" xfId="0" applyNumberFormat="1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19" fillId="0" borderId="0" xfId="0" applyNumberFormat="1" applyFont="1" applyAlignment="1">
      <alignment horizontal="center"/>
    </xf>
    <xf numFmtId="0" fontId="21" fillId="8" borderId="0" xfId="0" applyNumberFormat="1" applyFont="1" applyFill="1" applyAlignment="1">
      <alignment horizontal="center"/>
    </xf>
    <xf numFmtId="0" fontId="77" fillId="0" borderId="0" xfId="0" applyFont="1" applyAlignment="1">
      <alignment horizontal="center" readingOrder="1"/>
    </xf>
    <xf numFmtId="4" fontId="0" fillId="7" borderId="0" xfId="0" applyNumberFormat="1" applyFill="1" applyAlignment="1">
      <alignment horizontal="center"/>
    </xf>
    <xf numFmtId="4" fontId="0" fillId="0" borderId="0" xfId="0" applyNumberFormat="1" applyFill="1" applyAlignment="1">
      <alignment horizontal="center"/>
    </xf>
    <xf numFmtId="0" fontId="21" fillId="7" borderId="7" xfId="0" applyNumberFormat="1" applyFont="1" applyFill="1" applyBorder="1" applyAlignment="1">
      <alignment horizontal="center"/>
    </xf>
    <xf numFmtId="0" fontId="21" fillId="0" borderId="7" xfId="0" applyNumberFormat="1" applyFont="1" applyBorder="1" applyAlignment="1">
      <alignment horizontal="center"/>
    </xf>
    <xf numFmtId="2" fontId="0" fillId="7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ill="1" applyAlignment="1"/>
    <xf numFmtId="0" fontId="21" fillId="7" borderId="0" xfId="0" applyNumberFormat="1" applyFont="1" applyFill="1" applyAlignment="1">
      <alignment horizontal="center"/>
    </xf>
    <xf numFmtId="0" fontId="79" fillId="0" borderId="0" xfId="0" applyFont="1" applyFill="1" applyAlignment="1">
      <alignment horizontal="center" readingOrder="1"/>
    </xf>
    <xf numFmtId="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2" fontId="0" fillId="0" borderId="10" xfId="0" applyNumberFormat="1" applyFill="1" applyBorder="1" applyAlignment="1">
      <alignment horizontal="center"/>
    </xf>
    <xf numFmtId="2" fontId="0" fillId="0" borderId="0" xfId="0" applyNumberFormat="1" applyAlignment="1"/>
    <xf numFmtId="0" fontId="79" fillId="0" borderId="0" xfId="0" applyFont="1" applyAlignment="1">
      <alignment horizontal="center" readingOrder="1"/>
    </xf>
    <xf numFmtId="2" fontId="21" fillId="7" borderId="0" xfId="0" applyNumberFormat="1" applyFont="1" applyFill="1" applyAlignment="1">
      <alignment horizontal="center"/>
    </xf>
    <xf numFmtId="0" fontId="21" fillId="7" borderId="0" xfId="0" applyFont="1" applyFill="1" applyAlignment="1">
      <alignment horizontal="center"/>
    </xf>
    <xf numFmtId="0" fontId="80" fillId="8" borderId="0" xfId="0" applyFont="1" applyFill="1" applyAlignment="1">
      <alignment horizontal="center" readingOrder="1"/>
    </xf>
    <xf numFmtId="0" fontId="80" fillId="0" borderId="0" xfId="0" applyFont="1" applyAlignment="1">
      <alignment horizontal="center" readingOrder="1"/>
    </xf>
    <xf numFmtId="2" fontId="0" fillId="8" borderId="0" xfId="0" applyNumberFormat="1" applyFill="1" applyAlignment="1">
      <alignment horizontal="center"/>
    </xf>
    <xf numFmtId="2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77" fillId="0" borderId="0" xfId="0" applyFont="1" applyBorder="1" applyAlignment="1">
      <alignment horizontal="center" readingOrder="1"/>
    </xf>
    <xf numFmtId="0" fontId="79" fillId="0" borderId="0" xfId="0" applyFont="1" applyBorder="1" applyAlignment="1">
      <alignment horizontal="center" readingOrder="1"/>
    </xf>
    <xf numFmtId="2" fontId="2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4" fontId="0" fillId="8" borderId="0" xfId="0" applyNumberFormat="1" applyFill="1" applyAlignment="1">
      <alignment horizontal="center"/>
    </xf>
    <xf numFmtId="0" fontId="2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externalLink" Target="externalLinks/externalLink5.xml"/><Relationship Id="rId47" Type="http://schemas.openxmlformats.org/officeDocument/2006/relationships/externalLink" Target="externalLinks/externalLink10.xml"/><Relationship Id="rId63" Type="http://schemas.openxmlformats.org/officeDocument/2006/relationships/externalLink" Target="externalLinks/externalLink26.xml"/><Relationship Id="rId68" Type="http://schemas.openxmlformats.org/officeDocument/2006/relationships/externalLink" Target="externalLinks/externalLink3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3.xml"/><Relationship Id="rId45" Type="http://schemas.openxmlformats.org/officeDocument/2006/relationships/externalLink" Target="externalLinks/externalLink8.xml"/><Relationship Id="rId53" Type="http://schemas.openxmlformats.org/officeDocument/2006/relationships/externalLink" Target="externalLinks/externalLink16.xml"/><Relationship Id="rId58" Type="http://schemas.openxmlformats.org/officeDocument/2006/relationships/externalLink" Target="externalLinks/externalLink21.xml"/><Relationship Id="rId66" Type="http://schemas.openxmlformats.org/officeDocument/2006/relationships/externalLink" Target="externalLinks/externalLink29.xml"/><Relationship Id="rId74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2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6.xml"/><Relationship Id="rId48" Type="http://schemas.openxmlformats.org/officeDocument/2006/relationships/externalLink" Target="externalLinks/externalLink11.xml"/><Relationship Id="rId56" Type="http://schemas.openxmlformats.org/officeDocument/2006/relationships/externalLink" Target="externalLinks/externalLink19.xml"/><Relationship Id="rId64" Type="http://schemas.openxmlformats.org/officeDocument/2006/relationships/externalLink" Target="externalLinks/externalLink27.xml"/><Relationship Id="rId69" Type="http://schemas.openxmlformats.org/officeDocument/2006/relationships/externalLink" Target="externalLinks/externalLink3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4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Relationship Id="rId46" Type="http://schemas.openxmlformats.org/officeDocument/2006/relationships/externalLink" Target="externalLinks/externalLink9.xml"/><Relationship Id="rId59" Type="http://schemas.openxmlformats.org/officeDocument/2006/relationships/externalLink" Target="externalLinks/externalLink22.xml"/><Relationship Id="rId67" Type="http://schemas.openxmlformats.org/officeDocument/2006/relationships/externalLink" Target="externalLinks/externalLink30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4.xml"/><Relationship Id="rId54" Type="http://schemas.openxmlformats.org/officeDocument/2006/relationships/externalLink" Target="externalLinks/externalLink17.xml"/><Relationship Id="rId62" Type="http://schemas.openxmlformats.org/officeDocument/2006/relationships/externalLink" Target="externalLinks/externalLink25.xml"/><Relationship Id="rId70" Type="http://schemas.openxmlformats.org/officeDocument/2006/relationships/externalLink" Target="externalLinks/externalLink33.xml"/><Relationship Id="rId7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2.xml"/><Relationship Id="rId57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7.xml"/><Relationship Id="rId52" Type="http://schemas.openxmlformats.org/officeDocument/2006/relationships/externalLink" Target="externalLinks/externalLink15.xml"/><Relationship Id="rId60" Type="http://schemas.openxmlformats.org/officeDocument/2006/relationships/externalLink" Target="externalLinks/externalLink23.xml"/><Relationship Id="rId65" Type="http://schemas.openxmlformats.org/officeDocument/2006/relationships/externalLink" Target="externalLinks/externalLink28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2.xml"/><Relationship Id="rId34" Type="http://schemas.openxmlformats.org/officeDocument/2006/relationships/worksheet" Target="worksheets/sheet34.xml"/><Relationship Id="rId50" Type="http://schemas.openxmlformats.org/officeDocument/2006/relationships/externalLink" Target="externalLinks/externalLink13.xml"/><Relationship Id="rId55" Type="http://schemas.openxmlformats.org/officeDocument/2006/relationships/externalLink" Target="externalLinks/externalLink18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E4DA3D82-4E4A-422D-BE0B-00175A805DBB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8010E64E-D6D1-4965-B689-D9A381B2BCF9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4D52B3A-686D-4894-A2C3-6A4BACA4BEAF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2862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6096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39C78203-15DB-4713-9119-5593DAFFC6D6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6096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572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1852B8F-CD07-4A6D-AC09-B5B5CB25CCFD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4572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572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1C99B23D-1986-485D-AD8F-654227DE20FF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4572000" cy="5715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E4D735C5-BD6A-4A08-B9EA-D0914C0883AD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34194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8936D06-9093-4C8E-8BEA-4FB109DC2C8B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34194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34194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ED3D97B5-18F0-47EA-818D-2834551998A7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341947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A61DC916-8017-4A59-8F42-DEEA796713E5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AF44269-8464-43D7-9EDD-5FB1646745B4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ED0123D9-533B-4C70-9E47-243DC422F7AE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5715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634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4B604F17-70A8-4986-B8A9-A020BC8F5377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6343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E9AC353A-F826-42EE-8B3C-807F62236CFC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476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6BDC074-0614-4F6D-A0CB-1996446EE50D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47625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E6D7A173-FB43-4455-A072-8578D139B01A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971E84E9-2971-4AC9-B068-66B637589D9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E95FCF46-FF9E-4C45-B4F9-65CCEB46CB37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57150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0768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E09B982D-20B1-456C-9288-6B190BAB212F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50768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4326125-A18B-4460-8B94-6AF82F1CAC36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381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1A5226F2-4111-4161-AD2C-F91D4ED4676C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38100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5715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49B0C915-0F70-4986-8D78-04269271A919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5715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28625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9B450BF2-4F08-40EB-BA02-B6D94FCDC525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428625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28625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56E6BBC8-7CCF-40DE-83C0-0FE5EB8D4D0D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4286250" cy="57150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8923020" cy="611124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8923020" cy="6111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160020</xdr:rowOff>
    </xdr:from>
    <xdr:ext cx="5715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8346400"/>
          <a:ext cx="5715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5715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99060</xdr:rowOff>
    </xdr:from>
    <xdr:ext cx="11711940" cy="9387840"/>
    <xdr:pic>
      <xdr:nvPicPr>
        <xdr:cNvPr id="5" name="Image 2" descr="Picture">
          <a:extLst>
            <a:ext uri="{FF2B5EF4-FFF2-40B4-BE49-F238E27FC236}">
              <a16:creationId xmlns:a16="http://schemas.microsoft.com/office/drawing/2014/main" id="{D902558D-EB1A-47CD-A17E-4D46A7885B34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40378380"/>
          <a:ext cx="11711940" cy="93878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7620000" cy="4572000"/>
    <xdr:pic>
      <xdr:nvPicPr>
        <xdr:cNvPr id="6" name="Image 1" descr="Picture">
          <a:extLst>
            <a:ext uri="{FF2B5EF4-FFF2-40B4-BE49-F238E27FC236}">
              <a16:creationId xmlns:a16="http://schemas.microsoft.com/office/drawing/2014/main" id="{B3FB3F0D-B1D1-4403-A43B-4BC11B5BFC7E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2900660"/>
          <a:ext cx="7620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3419475"/>
    <xdr:pic>
      <xdr:nvPicPr>
        <xdr:cNvPr id="7" name="Image 2" descr="Picture">
          <a:extLst>
            <a:ext uri="{FF2B5EF4-FFF2-40B4-BE49-F238E27FC236}">
              <a16:creationId xmlns:a16="http://schemas.microsoft.com/office/drawing/2014/main" id="{A50C8331-9B2F-439B-870E-8E79FAF3AD4A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20459700"/>
          <a:ext cx="5715000" cy="34194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3419475"/>
    <xdr:pic>
      <xdr:nvPicPr>
        <xdr:cNvPr id="8" name="Image 3" descr="Picture">
          <a:extLst>
            <a:ext uri="{FF2B5EF4-FFF2-40B4-BE49-F238E27FC236}">
              <a16:creationId xmlns:a16="http://schemas.microsoft.com/office/drawing/2014/main" id="{2F279C01-1140-4D52-BB3C-925AC34A36EA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27401520"/>
          <a:ext cx="5715000" cy="341947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457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F2F4D7BB-3A04-4DB0-99D1-435AA5B71355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098780"/>
          <a:ext cx="7620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34194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69FC107E-9E42-42B0-8C8A-19DB3ABFD10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657820"/>
          <a:ext cx="5715000" cy="34194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34194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5B08C09D-B4E1-47B8-B3C7-66E8965EA57D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599640"/>
          <a:ext cx="5715000" cy="341947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381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C296046E-C7C0-4C99-8C30-81FDFF4CED7A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381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28575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E487C49C-ADD8-4FF3-8775-9ED533547F4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28575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28575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42B5424E-4CCE-4B44-A818-D1040B74A055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2857500" cy="57150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6096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BC72D380-68B4-431A-977C-47FC8DFE0E35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098780"/>
          <a:ext cx="6096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572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FB3CCDD3-FE2E-46DF-BE4B-407BE1ACDD8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657820"/>
          <a:ext cx="4572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572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2D4D30DA-1C0D-44AB-B015-38D02DA8AA25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599640"/>
          <a:ext cx="4572000" cy="57150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6C27FCCC-824F-4DE9-9E36-61AC3CEA42F1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9690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66A4B328-0988-46B6-8916-4EF42F1446C6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5594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6928578F-7713-49F6-870C-952304AC7F05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7760"/>
          <a:ext cx="5715000" cy="428625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65F54E79-E3F9-4605-8820-29784E134A4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B6CB9810-965F-47D3-976E-3A39E5045335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BC94EF6A-F25B-4B25-9E30-28B1FEFC7842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57150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6096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C498473A-EDD5-4404-8503-229AA17561C5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6096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572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954593BA-DE2B-4D93-AED2-28E127B1A4D8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4572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572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5BA38BF0-D550-41CD-9E65-2CCC2619B76A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4572000" cy="57150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6096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3F6E1C94-38EA-43B9-9D62-F600E4FAFB74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6096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A016251-084C-4DEF-8613-233720FA0C82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3F1A99D-ECAC-48C6-8A85-6376F3AFF842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45720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4572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7C8DD5AD-3FF7-4A9B-A8D6-BFF556E32BD5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4572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419475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F6DD2718-B488-4BC7-B73F-D9BAA98BB202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3419475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419475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D9D841B7-A33B-45F9-AB01-492A9C23F299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3419475" cy="57150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634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8A8BC7B9-7ED4-4566-9E28-E27932D0D526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6343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8A8262ED-037B-4ED2-BAC1-2EBF131B4B5C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476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BDF34162-68D6-40F4-BC57-0763B5C6B5D9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47625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0768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B65608F6-1A07-4780-B53B-F006969127EB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50768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4AB88ADC-137B-4637-B96C-68C5D8D620A6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381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103F107B-4F51-44E2-BEF3-FE98C87A8FD9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38100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381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A9C5DE4B-B58C-4A22-8772-8B1B7DD1BFEA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381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28575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F2B1B6F6-CC99-478B-A013-EF7468FB505B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28575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28575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462BDAF-BD93-4EF1-BE4A-594575377D48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2857500" cy="57150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36C47026-73F0-4539-B7F3-A4001BF4657C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286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12E62FE1-9234-42BF-A969-ADCD07C41A45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4286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286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F4064850-B68D-480F-BB34-3A3A1BE81779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428625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4352925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77E1AA4F-A157-497E-9574-DD3252F7191D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4352925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25755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2B647445-94DC-4F4A-A07A-906B6E4ABDA6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325755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25755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DE72861-E99B-435F-AAB6-88A527A0274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3257550" cy="57150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935C9FC1-DC86-4744-BEFE-706C53F35242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1AB37A64-AFEA-48B7-8EFC-6EFE69EEAB05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450A708A-D2A7-4E7D-9C5E-2674AF1074BF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57150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5715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8D5157A7-4237-4769-80CF-5964A588212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5715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28625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CE0C06FE-3CC3-486E-9F28-C17EE6E6796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428625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28625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3661EB35-4F3A-45AB-81CC-32470E9115C5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4286250" cy="57150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5715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8A417AFE-59A7-49D4-A63C-2090ECB552B9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5715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28625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B283C599-74D7-459E-9740-3165795585AE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428625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28625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B488B4E2-6FEA-48EA-A76E-5F08CAF7D8EB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4286250" cy="57150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634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A7FEEBD6-070E-4E6E-8603-ADE1EC891AC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6343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F7109DC4-4BB2-4042-B34B-E827990E16A1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476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36736244-702A-4DAA-8309-3784B67B4FB4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47625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634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8DE978AC-0CFE-4ACA-BC98-D4D61B09EF05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70080"/>
          <a:ext cx="7620000" cy="6343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FAE695B0-1BBB-43E1-B97F-A824862888E6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019520"/>
          <a:ext cx="5715000" cy="476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BB718EFF-86BA-4131-BB2F-474172BADA46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420320"/>
          <a:ext cx="5715000" cy="47625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6096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C0C41751-87F2-4B35-8B86-E357DEE482B9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7620000" cy="6096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57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BE0819C6-FC43-4740-B869-2E06EA1D8C6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5715000" cy="457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57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7DDF95BF-D1AF-4D88-B595-A77C603D6735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5715000" cy="45720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634365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C42E147F-3FB1-4FA9-8407-772308ED5FE7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893040"/>
          <a:ext cx="634365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7625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C887E775-4267-4153-BC1B-39E7CD7B4355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2080"/>
          <a:ext cx="47625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7625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023A945-9971-42DF-87FA-B189BD48C38C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393900"/>
          <a:ext cx="4762500" cy="57150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3048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FEC36866-6C02-4C48-98CF-71FDDA13B70D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893040"/>
          <a:ext cx="3048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2286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8E521D68-3B79-4AA6-B9B2-A57DE5837EA8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2080"/>
          <a:ext cx="2286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2286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59CE374F-66BA-4593-9025-452FA8B0C8AB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393900"/>
          <a:ext cx="2286000" cy="57150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634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62D330E9-53F4-459E-A707-967395AA4598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893040"/>
          <a:ext cx="7620000" cy="6343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8515411F-14F8-49FE-809A-1801D1D1A795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2080"/>
          <a:ext cx="5715000" cy="4762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476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344868FB-1FB5-4626-ACAB-FA64F2DDF79D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393900"/>
          <a:ext cx="5715000" cy="47625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A900D86C-699B-4918-97AF-867585490326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289280"/>
          <a:ext cx="7620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E390DD7B-1DD3-4D08-9EDB-3933EC37C504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848320"/>
          <a:ext cx="5715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2037EF1A-43CA-4CB5-8EC2-029A97819A0D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790140"/>
          <a:ext cx="5715000" cy="57150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7620000" cy="50768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B668095E-9ADC-46A9-8F80-85333ED737BE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893040"/>
          <a:ext cx="7620000" cy="50768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715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FC6DD23-D620-4DDF-94B2-B7CE9720BC8F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2080"/>
          <a:ext cx="5715000" cy="381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715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24DFC354-1E46-4EBA-92C2-FA1BF258216D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393900"/>
          <a:ext cx="5715000" cy="38100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6096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20A2D645-DD02-4CA5-9F73-E877F9E2C343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893040"/>
          <a:ext cx="6096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572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A75F937C-8872-4243-AFD3-4C0631192AFF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2080"/>
          <a:ext cx="4572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572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67BE3DDC-70F5-446A-AC91-4163AEC11D6B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393900"/>
          <a:ext cx="4572000" cy="57150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5076825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8AD409DF-6F1D-488A-807D-82976D59264B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893040"/>
          <a:ext cx="5076825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810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FC0400E3-EB5B-46D3-AC61-E3C557DB41CD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2080"/>
          <a:ext cx="381000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810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1D7B9C71-B6A0-4F05-9013-0B167F0B2617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393900"/>
          <a:ext cx="3810000" cy="57150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66</xdr:row>
      <xdr:rowOff>0</xdr:rowOff>
    </xdr:from>
    <xdr:ext cx="5715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D05F8182-7CC2-4A63-8200-924514522FB7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900660"/>
          <a:ext cx="5715000" cy="762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428625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56ABCA69-E7C5-4614-95F6-4A81CD363188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459700"/>
          <a:ext cx="4286250" cy="5715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428625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5D6251FF-A693-4245-A115-825591DCA263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7401520"/>
          <a:ext cx="4286250" cy="57150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4_SKM_CPN_VoiceAl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4_PLG_SKA_VoiceAl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4_HYI_Dann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4_TRG_KBI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4_Takuapa_PKT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4_PKT_PNA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4_RNG_CP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35_VoiceAll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1_VoiceAll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2_VoiceAll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3_VoiceAl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4_VoiceAll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401_Voice2100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02_Voice2100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03_VoiceAll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04_VoiceAll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06_VoiceAll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10_VoiceAll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16_VoiceAll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004_4010_VoiceAll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061_VoiceAll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184_VoiceAll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&#3612;&#3621;\Route_Voice\4287_VoiceAll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Combile_South_2\&#3594;&#3640;&#3617;&#3594;&#3609;\Voice\CPN_VoiceAll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Combile_South_2\&#3594;&#3640;&#3617;&#3594;&#3609;\Voice\HYIvsHYIRedone_VoiceAll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Combile_South_2\&#3594;&#3640;&#3617;&#3594;&#3609;\Voice\TRG_VoiceAll%20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Combile_South_2\&#3594;&#3640;&#3617;&#3594;&#3609;\Voice\PKT_VoiceAll%20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Combile_South_2\&#3594;&#3640;&#3617;&#3594;&#3609;\Voice\Betong_VoiceAll%20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Combile_South_2\&#3626;&#3606;&#3634;&#3609;&#3607;&#3637;&#3656;&#3626;&#3635;&#3588;&#3633;&#3597;\voice\Ayerweng_VoiceAll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Combile_South_2\&#3626;&#3606;&#3634;&#3609;&#3607;&#3637;&#3656;&#3626;&#3635;&#3588;&#3633;&#3597;\voice\BetongAirport_VoiceAll%20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Combile_South_2\&#3626;&#3606;&#3634;&#3609;&#3607;&#3637;&#3656;&#3626;&#3635;&#3588;&#3633;&#3597;\voice\DampBanglang_VoiceAl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Combile_South_2\&#3626;&#3606;&#3634;&#3609;&#3607;&#3637;&#3656;&#3626;&#3635;&#3588;&#3633;&#3597;\voice\Piyamit_VoiceAll%20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T1\Downloads\South_July202\Combile_South_2\&#3626;&#3606;&#3634;&#3609;&#3607;&#3637;&#3656;&#3626;&#3635;&#3588;&#3633;&#3597;\voice\TRANG_PSU_VoiceA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SKMCPN"/>
      <sheetName val="Events Exports"/>
      <sheetName val="Script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 refreshError="1"/>
      <sheetData sheetId="1" refreshError="1"/>
      <sheetData sheetId="2"/>
      <sheetData sheetId="3" refreshError="1"/>
      <sheetData sheetId="4">
        <row r="6">
          <cell r="I6" t="str">
            <v>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PLGSKA"/>
      <sheetName val="Events Exports"/>
      <sheetName val="Script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trafficstat_dl_mbps"/>
      <sheetName val="data_trafficstat_ul_mbp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 t="str">
            <v>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HYIด่านนอก"/>
      <sheetName val="Events Exports"/>
      <sheetName val="Script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TRGKBI"/>
      <sheetName val="Events Exports"/>
      <sheetName val="Script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 t="str">
            <v>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ตะกั่วป่าPKT"/>
      <sheetName val="Events Exports"/>
      <sheetName val="Script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wcdma_bler_average_percent_all"/>
      <sheetName val="data_trafficstat_dl_mbps"/>
      <sheetName val="data_trafficstat_ul_mbp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 t="str">
            <v>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PKTPNA"/>
      <sheetName val="Events Exports"/>
      <sheetName val="Script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 t="str">
            <v>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RNGCPN"/>
      <sheetName val="Events Exports"/>
      <sheetName val="Script"/>
      <sheetName val="Voice Problem Report"/>
      <sheetName val="Log to Operator list"/>
      <sheetName val="Log_Tag"/>
      <sheetName val="wcdma_aset_cellfreq_1"/>
      <sheetName val="wcdma_aset_sc_1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 t="str">
            <v>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on"/>
      <sheetName val="Events Exports"/>
      <sheetName val="Script Check"/>
      <sheetName val="Voice Problem Report"/>
      <sheetName val="Log to Operator list"/>
      <sheetName val="Log_Tag"/>
      <sheetName val="wcdma_aset_cellfreq_1"/>
      <sheetName val="wcdma_aset_sc_1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35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41"/>
      <sheetName val="Events Exports"/>
      <sheetName val="Script Check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on"/>
      <sheetName val="Events Exports"/>
      <sheetName val="Script Check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/>
      <sheetData sheetId="1"/>
      <sheetData sheetId="2">
        <row r="4">
          <cell r="B4" t="str">
            <v>VoiceAllNetw_250s</v>
          </cell>
        </row>
      </sheetData>
      <sheetData sheetId="3"/>
      <sheetData sheetId="4">
        <row r="6">
          <cell r="I6" t="str">
            <v>42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43"/>
      <sheetName val="Events Exports"/>
      <sheetName val="Script Check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wcdma_bler_average_percent_all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44"/>
      <sheetName val="Events Exports"/>
      <sheetName val="Script Check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01"/>
      <sheetName val="Events Exports"/>
      <sheetName val="Script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 t="str">
            <v>401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402"/>
      <sheetName val="Events Exports"/>
      <sheetName val="Script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wcdma_bler_average_percent_all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402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403"/>
      <sheetName val="Events Exports"/>
      <sheetName val="Script Check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403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404"/>
      <sheetName val="Events Exports"/>
      <sheetName val="Script Check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404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406"/>
      <sheetName val="Events Exports"/>
      <sheetName val="Script Check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406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410"/>
      <sheetName val="Events Exports"/>
      <sheetName val="Script Check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410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416"/>
      <sheetName val="Events Exports"/>
      <sheetName val="Script Check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416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4004"/>
      <sheetName val="Events Exports"/>
      <sheetName val="Script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4004_4010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on"/>
      <sheetName val="Events Exports"/>
      <sheetName val="Script Check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wcdma_bler_average_percent_all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4061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4184"/>
      <sheetName val="Events Exports"/>
      <sheetName val="Script Check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/>
      <sheetData sheetId="1"/>
      <sheetData sheetId="2">
        <row r="2">
          <cell r="B2" t="str">
            <v>VoiceAllNetw_250s</v>
          </cell>
        </row>
      </sheetData>
      <sheetData sheetId="3"/>
      <sheetData sheetId="4">
        <row r="6">
          <cell r="I6" t="str">
            <v>4184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4287"/>
      <sheetName val="Events Exports"/>
      <sheetName val="Script Check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4287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N"/>
      <sheetName val="Events Exports"/>
      <sheetName val="Script Check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/>
      <sheetData sheetId="1"/>
      <sheetData sheetId="2"/>
      <sheetData sheetId="3"/>
      <sheetData sheetId="4">
        <row r="6">
          <cell r="I6" t="str">
            <v>cpn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I"/>
      <sheetName val="Events Exports"/>
      <sheetName val="Script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/>
      <sheetData sheetId="1"/>
      <sheetData sheetId="2"/>
      <sheetData sheetId="3"/>
      <sheetData sheetId="4">
        <row r="6">
          <cell r="I6" t="str">
            <v>HYIredONE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G"/>
      <sheetName val="Events Exports"/>
      <sheetName val="Script Check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/>
      <sheetData sheetId="1"/>
      <sheetData sheetId="2"/>
      <sheetData sheetId="3"/>
      <sheetData sheetId="4">
        <row r="6">
          <cell r="I6" t="str">
            <v>TRG_ring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T"/>
      <sheetName val="Events Exports"/>
      <sheetName val="Script Check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/>
      <sheetData sheetId="1"/>
      <sheetData sheetId="2"/>
      <sheetData sheetId="3"/>
      <sheetData sheetId="4">
        <row r="6">
          <cell r="I6" t="str">
            <v>PKT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tong"/>
      <sheetName val="Events Exports"/>
      <sheetName val="Script Check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wcdma_bler_average_percent_all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</sheetNames>
    <sheetDataSet>
      <sheetData sheetId="0"/>
      <sheetData sheetId="1"/>
      <sheetData sheetId="2"/>
      <sheetData sheetId="3"/>
      <sheetData sheetId="4">
        <row r="6">
          <cell r="I6" t="str">
            <v>Betong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on"/>
      <sheetName val="Events Exports"/>
      <sheetName val="Script Check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hsupa_total_e_dpdch_throu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 t="str">
            <v>Ayerweng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สนามบินเบตง"/>
      <sheetName val="Events Exports"/>
      <sheetName val="Script Check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data_wcdma_rlc_dl_throughput"/>
      <sheetName val="data_hsdpa_cqi_number_avg"/>
      <sheetName val="wcdma_bler_average_percent_all"/>
      <sheetName val="data_trafficstat_dl"/>
      <sheetName val="data_trafficstat_ul"/>
      <sheetName val="lte_inst_rsrp_1"/>
      <sheetName val="lte_inst_rsrq_1"/>
      <sheetName val="lte_inst_rssi_1"/>
      <sheetName val="lte_sinr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  <sheetName val="lte_l1_ul_throughput_all_carri"/>
      <sheetName val="data_hsdpa_thoughpu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 t="str">
            <v>BetongAirport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เขื่อนบางลาง"/>
      <sheetName val="Events Exports"/>
      <sheetName val="Script Check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wcdma_bler_average_percent_all"/>
      <sheetName val="data_trafficstat_dl"/>
      <sheetName val="data_trafficstat_ul"/>
      <sheetName val="lte_inst_rsrp_1"/>
      <sheetName val="lte_inst_rsrq_1"/>
      <sheetName val="lte_physical_cell_id_1"/>
      <sheetName val="lte_cqi_cw0_1"/>
      <sheetName val="lte_l1_dl_n_active_carriers"/>
      <sheetName val="lte_earfcn_1"/>
      <sheetName val="lte_l1_dl_throughput_all_carri"/>
      <sheetName val="cm_system_mod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 t="str">
            <v>Banglang Dam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อุโมงปิยะมิตร"/>
      <sheetName val="Events Exports"/>
      <sheetName val="Script Check"/>
      <sheetName val="Voice Problem Report"/>
      <sheetName val="Log to Operator list"/>
      <sheetName val="Log_Tag"/>
      <sheetName val="detected_radio_voice_call_setu"/>
      <sheetName val="wcdma_aset_ecio_1"/>
      <sheetName val="wcdma_aset_ecio_avg"/>
      <sheetName val="wcdma_aset_rscp_1"/>
      <sheetName val="wcdma_rssi"/>
      <sheetName val="wcdma_txagc"/>
      <sheetName val="wcdma_aset_sc_1"/>
      <sheetName val="wcdma_n_pilot_polluting_cells"/>
      <sheetName val="wcdma_n_aset_cells"/>
      <sheetName val="wcdma_n_dset_cells"/>
      <sheetName val="wcdma_aset_cellfreq_1"/>
      <sheetName val="wcdma_bler_average_percent_all"/>
      <sheetName val="data_trafficstat_dl"/>
      <sheetName val="data_trafficstat_ul"/>
      <sheetName val="cm_system_mod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 t="str">
            <v>PiyamitTunnel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ม.สงขลาตรัง"/>
      <sheetName val="Events Exports"/>
      <sheetName val="Script"/>
      <sheetName val="Voice Problem Report"/>
      <sheetName val="Log to Operator list"/>
      <sheetName val="Log_Tag"/>
      <sheetName val="lte_inst_rsrp_1"/>
      <sheetName val="lte_inst_rsrq_1"/>
      <sheetName val="lte_sinr_1"/>
      <sheetName val="lte_inst_rssi_1"/>
      <sheetName val="lte_band_1"/>
      <sheetName val="lte_earfcn_1"/>
      <sheetName val="lte_physical_cell_id_1"/>
      <sheetName val="wcdma_aset_cellfreq_1"/>
      <sheetName val="wcdma_aset_sc_1"/>
      <sheetName val="lte_cqi_cw0_1"/>
      <sheetName val="lte_l1_dl_n_active_carriers"/>
      <sheetName val="lte_l1_dl_throughput_all_carri"/>
      <sheetName val="lte_l1_ul_throughput_all_carri"/>
      <sheetName val="wcdma_aset_rscp_avg"/>
      <sheetName val="wcdma_aset_ecio_avg"/>
      <sheetName val="detected_radio_voice_call_setu"/>
      <sheetName val="wcdma_aset_ecio_1"/>
      <sheetName val="wcdma_aset_rscp_1"/>
      <sheetName val="wcdma_txagc"/>
      <sheetName val="wcdma_n_aset_cells"/>
      <sheetName val="wcdma_n_dset_cells"/>
      <sheetName val="wcdma_n_pilot_polluting_cells"/>
      <sheetName val="data_wcdma_rlc_dl_throughput"/>
      <sheetName val="data_hsdpa_cqi_number_avg"/>
      <sheetName val="wcdma_bler_average_percent_all"/>
      <sheetName val="data_hsdpa_thoughput"/>
      <sheetName val="data_hsupa_total_e_dpdch_throu"/>
      <sheetName val="data_trafficstat_dl_mbps"/>
      <sheetName val="data_trafficstat_ul_mbp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I6" t="str">
            <v>TRANG_PSU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D3CF9-4BA4-4B93-A3A8-89CBCE75D1C8}">
  <dimension ref="A4:V140"/>
  <sheetViews>
    <sheetView topLeftCell="A43" workbookViewId="0">
      <selection activeCell="A7" sqref="A7"/>
    </sheetView>
  </sheetViews>
  <sheetFormatPr defaultRowHeight="15.6"/>
  <cols>
    <col min="1" max="1" width="41.6640625" style="181" customWidth="1"/>
    <col min="4" max="4" width="13.33203125" style="181" customWidth="1"/>
  </cols>
  <sheetData>
    <row r="4" spans="1:2">
      <c r="A4" s="179" t="s">
        <v>74</v>
      </c>
      <c r="B4" s="180" t="str">
        <f>'[1]Log to Operator list'!I6</f>
        <v>4</v>
      </c>
    </row>
    <row r="5" spans="1:2">
      <c r="A5" s="182" t="s">
        <v>1</v>
      </c>
      <c r="B5" s="183">
        <v>365.09006035935658</v>
      </c>
    </row>
    <row r="6" spans="1:2">
      <c r="A6" s="182" t="s">
        <v>75</v>
      </c>
      <c r="B6" s="184" t="s">
        <v>115</v>
      </c>
    </row>
    <row r="8" spans="1:2">
      <c r="A8" s="185" t="s">
        <v>2</v>
      </c>
    </row>
    <row r="9" spans="1:2">
      <c r="A9" s="186" t="s">
        <v>3</v>
      </c>
      <c r="B9" s="186" t="s">
        <v>4</v>
      </c>
    </row>
    <row r="10" spans="1:2">
      <c r="A10" s="187" t="s">
        <v>5</v>
      </c>
      <c r="B10" s="188">
        <v>11.96062249469465</v>
      </c>
    </row>
    <row r="11" spans="1:2">
      <c r="A11" s="187" t="s">
        <v>6</v>
      </c>
      <c r="B11" s="188">
        <v>88.039377505305353</v>
      </c>
    </row>
    <row r="12" spans="1:2">
      <c r="A12" s="187" t="s">
        <v>7</v>
      </c>
      <c r="B12" s="188"/>
    </row>
    <row r="13" spans="1:2">
      <c r="A13" s="187" t="s">
        <v>8</v>
      </c>
      <c r="B13" s="188">
        <v>97.916666666666671</v>
      </c>
    </row>
    <row r="14" spans="1:2">
      <c r="A14" s="189" t="s">
        <v>9</v>
      </c>
      <c r="B14" s="189">
        <v>100</v>
      </c>
    </row>
    <row r="15" spans="1:2">
      <c r="A15" s="189" t="s">
        <v>10</v>
      </c>
      <c r="B15" s="189">
        <v>0</v>
      </c>
    </row>
    <row r="16" spans="1:2">
      <c r="A16" s="189" t="s">
        <v>11</v>
      </c>
      <c r="B16" s="189">
        <v>82.715596330275233</v>
      </c>
    </row>
    <row r="17" spans="1:2">
      <c r="A17" s="190" t="s">
        <v>12</v>
      </c>
      <c r="B17" s="191">
        <v>100</v>
      </c>
    </row>
    <row r="18" spans="1:2">
      <c r="A18" s="189" t="s">
        <v>13</v>
      </c>
      <c r="B18" s="192">
        <v>198.1395348837209</v>
      </c>
    </row>
    <row r="19" spans="1:2">
      <c r="A19" s="189" t="s">
        <v>14</v>
      </c>
      <c r="B19" s="192">
        <v>50</v>
      </c>
    </row>
    <row r="20" spans="1:2">
      <c r="A20" s="189" t="s">
        <v>15</v>
      </c>
      <c r="B20" s="192">
        <v>43</v>
      </c>
    </row>
    <row r="21" spans="1:2">
      <c r="A21" s="186" t="s">
        <v>16</v>
      </c>
      <c r="B21" s="186" t="s">
        <v>4</v>
      </c>
    </row>
    <row r="22" spans="1:2">
      <c r="A22" s="193" t="s">
        <v>17</v>
      </c>
      <c r="B22" s="191">
        <v>51</v>
      </c>
    </row>
    <row r="23" spans="1:2">
      <c r="A23" s="190" t="s">
        <v>18</v>
      </c>
      <c r="B23" s="191">
        <v>0</v>
      </c>
    </row>
    <row r="24" spans="1:2">
      <c r="A24" s="193" t="s">
        <v>19</v>
      </c>
      <c r="B24" s="191">
        <v>51</v>
      </c>
    </row>
    <row r="25" spans="1:2">
      <c r="A25" s="194" t="s">
        <v>20</v>
      </c>
      <c r="B25" s="190">
        <v>6038.1538461538457</v>
      </c>
    </row>
    <row r="26" spans="1:2">
      <c r="A26" s="190" t="s">
        <v>21</v>
      </c>
      <c r="B26" s="195">
        <v>48</v>
      </c>
    </row>
    <row r="27" spans="1:2">
      <c r="A27" s="193" t="s">
        <v>22</v>
      </c>
      <c r="B27" s="195">
        <v>1</v>
      </c>
    </row>
    <row r="28" spans="1:2">
      <c r="A28" s="190" t="s">
        <v>23</v>
      </c>
      <c r="B28" s="195">
        <v>47</v>
      </c>
    </row>
    <row r="29" spans="1:2">
      <c r="A29" s="193" t="s">
        <v>24</v>
      </c>
      <c r="B29" s="195">
        <v>97.916666666666671</v>
      </c>
    </row>
    <row r="33" spans="1:2">
      <c r="A33" s="196" t="s">
        <v>25</v>
      </c>
    </row>
    <row r="34" spans="1:2">
      <c r="A34" s="196" t="s">
        <v>3</v>
      </c>
      <c r="B34" s="196" t="s">
        <v>4</v>
      </c>
    </row>
    <row r="35" spans="1:2">
      <c r="A35" s="197" t="s">
        <v>26</v>
      </c>
      <c r="B35" s="197">
        <v>-5.6880745122436576</v>
      </c>
    </row>
    <row r="36" spans="1:2">
      <c r="A36" s="197" t="s">
        <v>27</v>
      </c>
      <c r="B36" s="197">
        <v>-82.025586890289674</v>
      </c>
    </row>
    <row r="37" spans="1:2">
      <c r="A37" s="197" t="s">
        <v>28</v>
      </c>
      <c r="B37" s="197">
        <v>-6.5057497982820989</v>
      </c>
    </row>
    <row r="38" spans="1:2">
      <c r="A38" s="197" t="s">
        <v>29</v>
      </c>
      <c r="B38" s="197">
        <v>-82.840727044322918</v>
      </c>
    </row>
    <row r="39" spans="1:2">
      <c r="A39" s="197" t="s">
        <v>30</v>
      </c>
      <c r="B39" s="197">
        <v>-76.29716762239272</v>
      </c>
    </row>
    <row r="40" spans="1:2">
      <c r="A40" s="197" t="s">
        <v>31</v>
      </c>
      <c r="B40" s="197">
        <v>-9.8212591474001361</v>
      </c>
    </row>
    <row r="41" spans="1:2">
      <c r="A41" s="197" t="s">
        <v>32</v>
      </c>
      <c r="B41" s="197">
        <v>0.33260195386275548</v>
      </c>
    </row>
    <row r="42" spans="1:2">
      <c r="A42" s="197" t="s">
        <v>33</v>
      </c>
      <c r="B42" s="197">
        <v>100</v>
      </c>
    </row>
    <row r="43" spans="1:2">
      <c r="A43" s="197" t="s">
        <v>34</v>
      </c>
      <c r="B43" s="197">
        <v>1.4363565526533659</v>
      </c>
    </row>
    <row r="44" spans="1:2">
      <c r="A44" s="197" t="s">
        <v>35</v>
      </c>
      <c r="B44" s="197"/>
    </row>
    <row r="45" spans="1:2">
      <c r="A45" s="197" t="s">
        <v>36</v>
      </c>
      <c r="B45" s="197">
        <v>1117</v>
      </c>
    </row>
    <row r="46" spans="1:2">
      <c r="A46" s="197" t="s">
        <v>37</v>
      </c>
      <c r="B46" s="197">
        <v>1117</v>
      </c>
    </row>
    <row r="47" spans="1:2">
      <c r="A47" s="198" t="s">
        <v>38</v>
      </c>
      <c r="B47" s="198">
        <v>0</v>
      </c>
    </row>
    <row r="48" spans="1:2">
      <c r="A48" s="198" t="s">
        <v>39</v>
      </c>
      <c r="B48" s="198">
        <v>100</v>
      </c>
    </row>
    <row r="49" spans="1:4">
      <c r="A49" s="197" t="s">
        <v>40</v>
      </c>
      <c r="B49" s="197">
        <v>275</v>
      </c>
    </row>
    <row r="51" spans="1:4" ht="17.399999999999999">
      <c r="A51" s="199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97">
        <v>43</v>
      </c>
      <c r="C53" s="17">
        <v>13</v>
      </c>
      <c r="D53" s="197">
        <v>56</v>
      </c>
    </row>
    <row r="54" spans="1:4" ht="14.4">
      <c r="A54" s="24" t="s">
        <v>47</v>
      </c>
      <c r="B54" s="197">
        <v>0</v>
      </c>
      <c r="C54" s="17">
        <v>0</v>
      </c>
      <c r="D54" s="15">
        <v>0</v>
      </c>
    </row>
    <row r="55" spans="1:4" ht="14.4">
      <c r="A55" s="24" t="s">
        <v>48</v>
      </c>
      <c r="B55" s="197">
        <v>0</v>
      </c>
      <c r="C55" s="17">
        <v>0</v>
      </c>
      <c r="D55" s="197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97">
        <v>0</v>
      </c>
    </row>
    <row r="57" spans="1:4" ht="14.4">
      <c r="A57" s="24" t="s">
        <v>51</v>
      </c>
      <c r="B57" s="17">
        <v>43</v>
      </c>
      <c r="C57" s="197">
        <v>13</v>
      </c>
      <c r="D57" s="17">
        <v>56</v>
      </c>
    </row>
    <row r="58" spans="1:4" ht="14.4">
      <c r="A58" s="190" t="s">
        <v>52</v>
      </c>
      <c r="B58" s="197">
        <v>43</v>
      </c>
      <c r="C58" s="17">
        <v>13</v>
      </c>
      <c r="D58" s="17">
        <v>56</v>
      </c>
    </row>
    <row r="59" spans="1:4" ht="14.4">
      <c r="A59" s="24" t="s">
        <v>53</v>
      </c>
      <c r="B59" s="17">
        <v>43</v>
      </c>
      <c r="C59" s="17">
        <v>13</v>
      </c>
      <c r="D59" s="17">
        <v>56</v>
      </c>
    </row>
    <row r="60" spans="1:4" ht="14.4">
      <c r="A60" s="190" t="s">
        <v>54</v>
      </c>
      <c r="B60" s="197">
        <v>0</v>
      </c>
      <c r="C60" s="197">
        <v>0</v>
      </c>
      <c r="D60" s="197">
        <v>0</v>
      </c>
    </row>
    <row r="61" spans="1:4" ht="14.4">
      <c r="A61" s="190" t="s">
        <v>55</v>
      </c>
      <c r="B61" s="197">
        <v>0</v>
      </c>
      <c r="C61" s="197">
        <v>0</v>
      </c>
      <c r="D61" s="197">
        <v>0</v>
      </c>
    </row>
    <row r="62" spans="1:4" ht="14.4">
      <c r="A62" s="190" t="s">
        <v>56</v>
      </c>
      <c r="B62" s="197">
        <v>100</v>
      </c>
      <c r="C62" s="197">
        <v>100</v>
      </c>
      <c r="D62" s="197">
        <v>100</v>
      </c>
    </row>
    <row r="63" spans="1:4" ht="14.4">
      <c r="A63" s="190" t="s">
        <v>57</v>
      </c>
      <c r="B63" s="17">
        <v>100</v>
      </c>
      <c r="C63" s="17">
        <v>100</v>
      </c>
      <c r="D63" s="197">
        <v>100</v>
      </c>
    </row>
    <row r="64" spans="1:4" ht="14.4">
      <c r="A64" s="200" t="s">
        <v>58</v>
      </c>
      <c r="B64" s="17">
        <v>6327.0465116279074</v>
      </c>
      <c r="C64" s="197">
        <v>6038.1538461538457</v>
      </c>
      <c r="D64" s="17">
        <v>6259.9821428571431</v>
      </c>
    </row>
    <row r="66" spans="1:22">
      <c r="A66" s="201" t="s">
        <v>0</v>
      </c>
    </row>
    <row r="67" spans="1:22">
      <c r="A67" s="201"/>
      <c r="H67" s="201"/>
      <c r="O67" s="201"/>
      <c r="V67" s="201"/>
    </row>
    <row r="100" spans="1:2">
      <c r="A100" s="202" t="s">
        <v>59</v>
      </c>
    </row>
    <row r="101" spans="1:2">
      <c r="B101" s="202" t="s">
        <v>60</v>
      </c>
    </row>
    <row r="103" spans="1:2" ht="16.8">
      <c r="A103" s="203" t="s">
        <v>61</v>
      </c>
      <c r="B103" s="204" t="s">
        <v>62</v>
      </c>
    </row>
    <row r="104" spans="1:2" ht="16.8">
      <c r="A104" s="201" t="s">
        <v>0</v>
      </c>
      <c r="B104" s="204" t="s">
        <v>63</v>
      </c>
    </row>
    <row r="105" spans="1:2">
      <c r="A105" s="201"/>
    </row>
    <row r="114" ht="14.25" customHeight="1"/>
    <row r="136" spans="1:2">
      <c r="A136" s="202" t="s">
        <v>64</v>
      </c>
    </row>
    <row r="137" spans="1:2">
      <c r="B137" s="202" t="s">
        <v>65</v>
      </c>
    </row>
    <row r="138" spans="1:2" ht="16.8">
      <c r="A138" s="205" t="s">
        <v>61</v>
      </c>
      <c r="B138" s="204" t="s">
        <v>62</v>
      </c>
    </row>
    <row r="139" spans="1:2" ht="16.8">
      <c r="A139" s="201" t="s">
        <v>0</v>
      </c>
      <c r="B139" s="204" t="s">
        <v>66</v>
      </c>
    </row>
    <row r="140" spans="1:2">
      <c r="A140" s="201"/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F1740-0CBD-4689-AA76-30F008BE10CE}">
  <dimension ref="A4:V140"/>
  <sheetViews>
    <sheetView workbookViewId="0">
      <selection activeCell="B6" sqref="B6"/>
    </sheetView>
  </sheetViews>
  <sheetFormatPr defaultRowHeight="15.6"/>
  <cols>
    <col min="1" max="1" width="41.6640625" style="206" customWidth="1"/>
    <col min="4" max="4" width="13.33203125" style="206" customWidth="1"/>
  </cols>
  <sheetData>
    <row r="4" spans="1:2">
      <c r="A4" s="179" t="s">
        <v>74</v>
      </c>
      <c r="B4" s="180" t="str">
        <f>'[2]Log to Operator list'!I6</f>
        <v>4</v>
      </c>
    </row>
    <row r="5" spans="1:2">
      <c r="A5" s="182" t="s">
        <v>1</v>
      </c>
      <c r="B5" s="183">
        <v>85.365925258910977</v>
      </c>
    </row>
    <row r="6" spans="1:2">
      <c r="A6" s="182" t="s">
        <v>75</v>
      </c>
      <c r="B6" s="184" t="s">
        <v>80</v>
      </c>
    </row>
    <row r="8" spans="1:2">
      <c r="A8" s="185" t="s">
        <v>2</v>
      </c>
    </row>
    <row r="9" spans="1:2">
      <c r="A9" s="186" t="s">
        <v>3</v>
      </c>
      <c r="B9" s="186" t="s">
        <v>4</v>
      </c>
    </row>
    <row r="10" spans="1:2">
      <c r="A10" s="187" t="s">
        <v>5</v>
      </c>
      <c r="B10" s="188">
        <v>7.6656561281940236</v>
      </c>
    </row>
    <row r="11" spans="1:2">
      <c r="A11" s="187" t="s">
        <v>6</v>
      </c>
      <c r="B11" s="188">
        <v>92.33434387180597</v>
      </c>
    </row>
    <row r="12" spans="1:2">
      <c r="A12" s="187" t="s">
        <v>7</v>
      </c>
      <c r="B12" s="188"/>
    </row>
    <row r="13" spans="1:2">
      <c r="A13" s="187" t="s">
        <v>8</v>
      </c>
      <c r="B13" s="188">
        <v>100</v>
      </c>
    </row>
    <row r="14" spans="1:2">
      <c r="A14" s="189" t="s">
        <v>9</v>
      </c>
      <c r="B14" s="189">
        <v>100</v>
      </c>
    </row>
    <row r="15" spans="1:2">
      <c r="A15" s="189" t="s">
        <v>10</v>
      </c>
      <c r="B15" s="189">
        <v>0</v>
      </c>
    </row>
    <row r="16" spans="1:2">
      <c r="A16" s="189" t="s">
        <v>11</v>
      </c>
      <c r="B16" s="189">
        <v>80.675675675675677</v>
      </c>
    </row>
    <row r="17" spans="1:2">
      <c r="A17" s="190" t="s">
        <v>12</v>
      </c>
      <c r="B17" s="191">
        <v>100</v>
      </c>
    </row>
    <row r="18" spans="1:2">
      <c r="A18" s="189" t="s">
        <v>13</v>
      </c>
      <c r="B18" s="192">
        <v>298.09090909090912</v>
      </c>
    </row>
    <row r="19" spans="1:2">
      <c r="A19" s="189" t="s">
        <v>14</v>
      </c>
      <c r="B19" s="192">
        <v>17</v>
      </c>
    </row>
    <row r="20" spans="1:2">
      <c r="A20" s="189" t="s">
        <v>15</v>
      </c>
      <c r="B20" s="192">
        <v>11</v>
      </c>
    </row>
    <row r="21" spans="1:2">
      <c r="A21" s="186" t="s">
        <v>16</v>
      </c>
      <c r="B21" s="186" t="s">
        <v>4</v>
      </c>
    </row>
    <row r="22" spans="1:2">
      <c r="A22" s="193" t="s">
        <v>17</v>
      </c>
      <c r="B22" s="191">
        <v>17</v>
      </c>
    </row>
    <row r="23" spans="1:2">
      <c r="A23" s="190" t="s">
        <v>18</v>
      </c>
      <c r="B23" s="191">
        <v>0</v>
      </c>
    </row>
    <row r="24" spans="1:2">
      <c r="A24" s="193" t="s">
        <v>19</v>
      </c>
      <c r="B24" s="191">
        <v>17</v>
      </c>
    </row>
    <row r="25" spans="1:2">
      <c r="A25" s="194" t="s">
        <v>20</v>
      </c>
      <c r="B25" s="190"/>
    </row>
    <row r="26" spans="1:2">
      <c r="A26" s="190" t="s">
        <v>21</v>
      </c>
      <c r="B26" s="195">
        <v>9</v>
      </c>
    </row>
    <row r="27" spans="1:2">
      <c r="A27" s="193" t="s">
        <v>22</v>
      </c>
      <c r="B27" s="195">
        <v>0</v>
      </c>
    </row>
    <row r="28" spans="1:2">
      <c r="A28" s="190" t="s">
        <v>23</v>
      </c>
      <c r="B28" s="195">
        <v>9</v>
      </c>
    </row>
    <row r="29" spans="1:2">
      <c r="A29" s="193" t="s">
        <v>24</v>
      </c>
      <c r="B29" s="195">
        <v>100</v>
      </c>
    </row>
    <row r="33" spans="1:2">
      <c r="A33" s="196" t="s">
        <v>25</v>
      </c>
    </row>
    <row r="34" spans="1:2">
      <c r="A34" s="196" t="s">
        <v>3</v>
      </c>
      <c r="B34" s="196" t="s">
        <v>4</v>
      </c>
    </row>
    <row r="35" spans="1:2">
      <c r="A35" s="197" t="s">
        <v>26</v>
      </c>
      <c r="B35" s="197">
        <v>-5.3286501942074738</v>
      </c>
    </row>
    <row r="36" spans="1:2">
      <c r="A36" s="197" t="s">
        <v>27</v>
      </c>
      <c r="B36" s="197">
        <v>-72.259796803268685</v>
      </c>
    </row>
    <row r="37" spans="1:2">
      <c r="A37" s="197" t="s">
        <v>28</v>
      </c>
      <c r="B37" s="197">
        <v>-6.3062023735466513</v>
      </c>
    </row>
    <row r="38" spans="1:2">
      <c r="A38" s="197" t="s">
        <v>29</v>
      </c>
      <c r="B38" s="197">
        <v>-73.213751688537315</v>
      </c>
    </row>
    <row r="39" spans="1:2">
      <c r="A39" s="197" t="s">
        <v>30</v>
      </c>
      <c r="B39" s="197">
        <v>-66.941743970315031</v>
      </c>
    </row>
    <row r="40" spans="1:2">
      <c r="A40" s="197" t="s">
        <v>31</v>
      </c>
      <c r="B40" s="197">
        <v>-22.7178184861374</v>
      </c>
    </row>
    <row r="41" spans="1:2">
      <c r="A41" s="197" t="s">
        <v>32</v>
      </c>
      <c r="B41" s="197">
        <v>0.20634571323953119</v>
      </c>
    </row>
    <row r="42" spans="1:2">
      <c r="A42" s="197" t="s">
        <v>33</v>
      </c>
      <c r="B42" s="197">
        <v>100</v>
      </c>
    </row>
    <row r="43" spans="1:2">
      <c r="A43" s="197" t="s">
        <v>34</v>
      </c>
      <c r="B43" s="197">
        <v>1.4951964072537089</v>
      </c>
    </row>
    <row r="44" spans="1:2">
      <c r="A44" s="197" t="s">
        <v>35</v>
      </c>
      <c r="B44" s="197"/>
    </row>
    <row r="45" spans="1:2">
      <c r="A45" s="197" t="s">
        <v>36</v>
      </c>
      <c r="B45" s="197">
        <v>289</v>
      </c>
    </row>
    <row r="46" spans="1:2">
      <c r="A46" s="197" t="s">
        <v>37</v>
      </c>
      <c r="B46" s="197">
        <v>289</v>
      </c>
    </row>
    <row r="47" spans="1:2">
      <c r="A47" s="198" t="s">
        <v>38</v>
      </c>
      <c r="B47" s="198">
        <v>0</v>
      </c>
    </row>
    <row r="48" spans="1:2">
      <c r="A48" s="198" t="s">
        <v>39</v>
      </c>
      <c r="B48" s="198">
        <v>100</v>
      </c>
    </row>
    <row r="49" spans="1:4">
      <c r="A49" s="197" t="s">
        <v>40</v>
      </c>
      <c r="B49" s="197">
        <v>103</v>
      </c>
    </row>
    <row r="51" spans="1:4" ht="17.399999999999999">
      <c r="A51" s="199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97">
        <v>17</v>
      </c>
      <c r="C53" s="17">
        <v>0</v>
      </c>
      <c r="D53" s="197">
        <v>17</v>
      </c>
    </row>
    <row r="54" spans="1:4" ht="14.4">
      <c r="A54" s="24" t="s">
        <v>47</v>
      </c>
      <c r="B54" s="197">
        <v>0</v>
      </c>
      <c r="C54" s="17">
        <v>0</v>
      </c>
      <c r="D54" s="15">
        <v>0</v>
      </c>
    </row>
    <row r="55" spans="1:4" ht="14.4">
      <c r="A55" s="24" t="s">
        <v>48</v>
      </c>
      <c r="B55" s="197">
        <v>0</v>
      </c>
      <c r="C55" s="17">
        <v>0</v>
      </c>
      <c r="D55" s="197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97">
        <v>0</v>
      </c>
    </row>
    <row r="57" spans="1:4" ht="14.4">
      <c r="A57" s="24" t="s">
        <v>51</v>
      </c>
      <c r="B57" s="17">
        <v>17</v>
      </c>
      <c r="C57" s="197">
        <v>0</v>
      </c>
      <c r="D57" s="17">
        <v>17</v>
      </c>
    </row>
    <row r="58" spans="1:4" ht="14.4">
      <c r="A58" s="190" t="s">
        <v>52</v>
      </c>
      <c r="B58" s="197">
        <v>17</v>
      </c>
      <c r="C58" s="17">
        <v>0</v>
      </c>
      <c r="D58" s="17">
        <v>17</v>
      </c>
    </row>
    <row r="59" spans="1:4" ht="14.4">
      <c r="A59" s="24" t="s">
        <v>53</v>
      </c>
      <c r="B59" s="17">
        <v>17</v>
      </c>
      <c r="C59" s="17">
        <v>0</v>
      </c>
      <c r="D59" s="17">
        <v>17</v>
      </c>
    </row>
    <row r="60" spans="1:4" ht="14.4">
      <c r="A60" s="190" t="s">
        <v>54</v>
      </c>
      <c r="B60" s="197">
        <v>0</v>
      </c>
      <c r="C60" s="197">
        <v>0</v>
      </c>
      <c r="D60" s="197">
        <v>0</v>
      </c>
    </row>
    <row r="61" spans="1:4" ht="14.4">
      <c r="A61" s="190" t="s">
        <v>55</v>
      </c>
      <c r="B61" s="197">
        <v>0</v>
      </c>
      <c r="C61" s="197">
        <v>0</v>
      </c>
      <c r="D61" s="197">
        <v>0</v>
      </c>
    </row>
    <row r="62" spans="1:4" ht="14.4">
      <c r="A62" s="190" t="s">
        <v>56</v>
      </c>
      <c r="B62" s="197">
        <v>100</v>
      </c>
      <c r="C62" s="197"/>
      <c r="D62" s="197">
        <v>100</v>
      </c>
    </row>
    <row r="63" spans="1:4" ht="14.4">
      <c r="A63" s="190" t="s">
        <v>57</v>
      </c>
      <c r="B63" s="17">
        <v>100</v>
      </c>
      <c r="C63" s="17"/>
      <c r="D63" s="197">
        <v>100</v>
      </c>
    </row>
    <row r="64" spans="1:4" ht="14.4">
      <c r="A64" s="200" t="s">
        <v>58</v>
      </c>
      <c r="B64" s="17">
        <v>5970.7058823529414</v>
      </c>
      <c r="C64" s="197"/>
      <c r="D64" s="17">
        <v>5970.7058823529414</v>
      </c>
    </row>
    <row r="66" spans="1:22">
      <c r="A66" s="201" t="s">
        <v>0</v>
      </c>
    </row>
    <row r="67" spans="1:22">
      <c r="A67" s="201"/>
      <c r="H67" s="201"/>
      <c r="O67" s="201"/>
      <c r="V67" s="201"/>
    </row>
    <row r="100" spans="1:2">
      <c r="A100" s="202" t="s">
        <v>59</v>
      </c>
    </row>
    <row r="101" spans="1:2">
      <c r="B101" s="202" t="s">
        <v>60</v>
      </c>
    </row>
    <row r="103" spans="1:2" ht="16.8">
      <c r="A103" s="203" t="s">
        <v>61</v>
      </c>
      <c r="B103" s="204" t="s">
        <v>62</v>
      </c>
    </row>
    <row r="104" spans="1:2" ht="16.8">
      <c r="A104" s="201" t="s">
        <v>0</v>
      </c>
      <c r="B104" s="204" t="s">
        <v>63</v>
      </c>
    </row>
    <row r="105" spans="1:2">
      <c r="A105" s="201"/>
    </row>
    <row r="114" ht="14.25" customHeight="1"/>
    <row r="136" spans="1:2">
      <c r="A136" s="202" t="s">
        <v>64</v>
      </c>
    </row>
    <row r="137" spans="1:2">
      <c r="B137" s="202" t="s">
        <v>65</v>
      </c>
    </row>
    <row r="138" spans="1:2" ht="16.8">
      <c r="A138" s="205" t="s">
        <v>61</v>
      </c>
      <c r="B138" s="204" t="s">
        <v>62</v>
      </c>
    </row>
    <row r="139" spans="1:2" ht="16.8">
      <c r="A139" s="201" t="s">
        <v>0</v>
      </c>
      <c r="B139" s="204" t="s">
        <v>66</v>
      </c>
    </row>
    <row r="140" spans="1:2">
      <c r="A140" s="201"/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1B449-41B8-4F03-B205-6D19B0AB9EEB}">
  <dimension ref="A4:V140"/>
  <sheetViews>
    <sheetView workbookViewId="0">
      <selection activeCell="C14" sqref="C14"/>
    </sheetView>
  </sheetViews>
  <sheetFormatPr defaultRowHeight="15.6"/>
  <cols>
    <col min="1" max="1" width="41.6640625" style="207" customWidth="1"/>
    <col min="4" max="4" width="13.33203125" style="207" customWidth="1"/>
  </cols>
  <sheetData>
    <row r="4" spans="1:2">
      <c r="A4" s="179" t="s">
        <v>74</v>
      </c>
      <c r="B4" s="180" t="str">
        <f>'[3]Log to Operator list'!I6</f>
        <v>4</v>
      </c>
    </row>
    <row r="5" spans="1:2">
      <c r="A5" s="182" t="s">
        <v>1</v>
      </c>
      <c r="B5" s="183">
        <v>54.860879603542273</v>
      </c>
    </row>
    <row r="6" spans="1:2">
      <c r="A6" s="182" t="s">
        <v>75</v>
      </c>
      <c r="B6" s="184" t="s">
        <v>80</v>
      </c>
    </row>
    <row r="8" spans="1:2">
      <c r="A8" s="185" t="s">
        <v>2</v>
      </c>
    </row>
    <row r="9" spans="1:2">
      <c r="A9" s="186" t="s">
        <v>3</v>
      </c>
      <c r="B9" s="186" t="s">
        <v>4</v>
      </c>
    </row>
    <row r="10" spans="1:2">
      <c r="A10" s="187" t="s">
        <v>5</v>
      </c>
      <c r="B10" s="188">
        <v>4.8780487804878048</v>
      </c>
    </row>
    <row r="11" spans="1:2">
      <c r="A11" s="187" t="s">
        <v>6</v>
      </c>
      <c r="B11" s="188">
        <v>95.121951219512198</v>
      </c>
    </row>
    <row r="12" spans="1:2">
      <c r="A12" s="187" t="s">
        <v>7</v>
      </c>
      <c r="B12" s="188"/>
    </row>
    <row r="13" spans="1:2">
      <c r="A13" s="187" t="s">
        <v>8</v>
      </c>
      <c r="B13" s="188">
        <v>100</v>
      </c>
    </row>
    <row r="14" spans="1:2">
      <c r="A14" s="189" t="s">
        <v>9</v>
      </c>
      <c r="B14" s="189">
        <v>100</v>
      </c>
    </row>
    <row r="15" spans="1:2">
      <c r="A15" s="189" t="s">
        <v>10</v>
      </c>
      <c r="B15" s="189">
        <v>0</v>
      </c>
    </row>
    <row r="16" spans="1:2">
      <c r="A16" s="189" t="s">
        <v>11</v>
      </c>
      <c r="B16" s="189">
        <v>85.567567567567565</v>
      </c>
    </row>
    <row r="17" spans="1:2">
      <c r="A17" s="190" t="s">
        <v>12</v>
      </c>
      <c r="B17" s="191">
        <v>100</v>
      </c>
    </row>
    <row r="18" spans="1:2">
      <c r="A18" s="189" t="s">
        <v>13</v>
      </c>
      <c r="B18" s="192">
        <v>265.85714285714278</v>
      </c>
    </row>
    <row r="19" spans="1:2">
      <c r="A19" s="189" t="s">
        <v>14</v>
      </c>
      <c r="B19" s="192">
        <v>15</v>
      </c>
    </row>
    <row r="20" spans="1:2">
      <c r="A20" s="189" t="s">
        <v>15</v>
      </c>
      <c r="B20" s="192">
        <v>14</v>
      </c>
    </row>
    <row r="21" spans="1:2">
      <c r="A21" s="186" t="s">
        <v>16</v>
      </c>
      <c r="B21" s="186" t="s">
        <v>4</v>
      </c>
    </row>
    <row r="22" spans="1:2">
      <c r="A22" s="193" t="s">
        <v>17</v>
      </c>
      <c r="B22" s="191">
        <v>15</v>
      </c>
    </row>
    <row r="23" spans="1:2">
      <c r="A23" s="190" t="s">
        <v>18</v>
      </c>
      <c r="B23" s="191">
        <v>0</v>
      </c>
    </row>
    <row r="24" spans="1:2">
      <c r="A24" s="193" t="s">
        <v>19</v>
      </c>
      <c r="B24" s="191">
        <v>15</v>
      </c>
    </row>
    <row r="25" spans="1:2">
      <c r="A25" s="194" t="s">
        <v>20</v>
      </c>
      <c r="B25" s="190"/>
    </row>
    <row r="26" spans="1:2">
      <c r="A26" s="190" t="s">
        <v>21</v>
      </c>
      <c r="B26" s="195">
        <v>14</v>
      </c>
    </row>
    <row r="27" spans="1:2">
      <c r="A27" s="193" t="s">
        <v>22</v>
      </c>
      <c r="B27" s="195">
        <v>0</v>
      </c>
    </row>
    <row r="28" spans="1:2">
      <c r="A28" s="190" t="s">
        <v>23</v>
      </c>
      <c r="B28" s="195">
        <v>14</v>
      </c>
    </row>
    <row r="29" spans="1:2">
      <c r="A29" s="193" t="s">
        <v>24</v>
      </c>
      <c r="B29" s="195">
        <v>100</v>
      </c>
    </row>
    <row r="33" spans="1:2">
      <c r="A33" s="196" t="s">
        <v>25</v>
      </c>
    </row>
    <row r="34" spans="1:2">
      <c r="A34" s="196" t="s">
        <v>3</v>
      </c>
      <c r="B34" s="196" t="s">
        <v>4</v>
      </c>
    </row>
    <row r="35" spans="1:2">
      <c r="A35" s="197" t="s">
        <v>26</v>
      </c>
      <c r="B35" s="197">
        <v>-4.9028369457955501</v>
      </c>
    </row>
    <row r="36" spans="1:2">
      <c r="A36" s="197" t="s">
        <v>27</v>
      </c>
      <c r="B36" s="197">
        <v>-76.090214463487712</v>
      </c>
    </row>
    <row r="37" spans="1:2">
      <c r="A37" s="197" t="s">
        <v>28</v>
      </c>
      <c r="B37" s="197">
        <v>-5.8240216987844704</v>
      </c>
    </row>
    <row r="38" spans="1:2">
      <c r="A38" s="197" t="s">
        <v>29</v>
      </c>
      <c r="B38" s="197">
        <v>-77.000378076937437</v>
      </c>
    </row>
    <row r="39" spans="1:2">
      <c r="A39" s="197" t="s">
        <v>30</v>
      </c>
      <c r="B39" s="197">
        <v>-71.17160152196449</v>
      </c>
    </row>
    <row r="40" spans="1:2">
      <c r="A40" s="197" t="s">
        <v>31</v>
      </c>
      <c r="B40" s="197">
        <v>-22.75544807149544</v>
      </c>
    </row>
    <row r="41" spans="1:2">
      <c r="A41" s="197" t="s">
        <v>32</v>
      </c>
      <c r="B41" s="197">
        <v>0.36356845814464051</v>
      </c>
    </row>
    <row r="42" spans="1:2">
      <c r="A42" s="197" t="s">
        <v>33</v>
      </c>
      <c r="B42" s="197">
        <v>100</v>
      </c>
    </row>
    <row r="43" spans="1:2">
      <c r="A43" s="197" t="s">
        <v>34</v>
      </c>
      <c r="B43" s="197">
        <v>1.493535655960806</v>
      </c>
    </row>
    <row r="44" spans="1:2">
      <c r="A44" s="197" t="s">
        <v>35</v>
      </c>
      <c r="B44" s="197"/>
    </row>
    <row r="45" spans="1:2">
      <c r="A45" s="197" t="s">
        <v>36</v>
      </c>
      <c r="B45" s="197">
        <v>199</v>
      </c>
    </row>
    <row r="46" spans="1:2">
      <c r="A46" s="197" t="s">
        <v>37</v>
      </c>
      <c r="B46" s="197">
        <v>199</v>
      </c>
    </row>
    <row r="47" spans="1:2">
      <c r="A47" s="198" t="s">
        <v>38</v>
      </c>
      <c r="B47" s="198">
        <v>0</v>
      </c>
    </row>
    <row r="48" spans="1:2">
      <c r="A48" s="198" t="s">
        <v>39</v>
      </c>
      <c r="B48" s="198">
        <v>100</v>
      </c>
    </row>
    <row r="49" spans="1:4">
      <c r="A49" s="197" t="s">
        <v>40</v>
      </c>
      <c r="B49" s="197">
        <v>102</v>
      </c>
    </row>
    <row r="51" spans="1:4" ht="17.399999999999999">
      <c r="A51" s="199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97">
        <v>15</v>
      </c>
      <c r="C53" s="17">
        <v>0</v>
      </c>
      <c r="D53" s="197">
        <v>15</v>
      </c>
    </row>
    <row r="54" spans="1:4" ht="14.4">
      <c r="A54" s="24" t="s">
        <v>47</v>
      </c>
      <c r="B54" s="197">
        <v>0</v>
      </c>
      <c r="C54" s="17">
        <v>0</v>
      </c>
      <c r="D54" s="15">
        <v>0</v>
      </c>
    </row>
    <row r="55" spans="1:4" ht="14.4">
      <c r="A55" s="24" t="s">
        <v>48</v>
      </c>
      <c r="B55" s="197">
        <v>0</v>
      </c>
      <c r="C55" s="17">
        <v>0</v>
      </c>
      <c r="D55" s="197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97">
        <v>0</v>
      </c>
    </row>
    <row r="57" spans="1:4" ht="14.4">
      <c r="A57" s="24" t="s">
        <v>51</v>
      </c>
      <c r="B57" s="17">
        <v>15</v>
      </c>
      <c r="C57" s="197">
        <v>0</v>
      </c>
      <c r="D57" s="17">
        <v>15</v>
      </c>
    </row>
    <row r="58" spans="1:4" ht="14.4">
      <c r="A58" s="190" t="s">
        <v>52</v>
      </c>
      <c r="B58" s="197">
        <v>15</v>
      </c>
      <c r="C58" s="17">
        <v>0</v>
      </c>
      <c r="D58" s="17">
        <v>15</v>
      </c>
    </row>
    <row r="59" spans="1:4" ht="14.4">
      <c r="A59" s="24" t="s">
        <v>53</v>
      </c>
      <c r="B59" s="17">
        <v>15</v>
      </c>
      <c r="C59" s="17">
        <v>0</v>
      </c>
      <c r="D59" s="17">
        <v>15</v>
      </c>
    </row>
    <row r="60" spans="1:4" ht="14.4">
      <c r="A60" s="190" t="s">
        <v>54</v>
      </c>
      <c r="B60" s="197">
        <v>0</v>
      </c>
      <c r="C60" s="197">
        <v>0</v>
      </c>
      <c r="D60" s="197">
        <v>0</v>
      </c>
    </row>
    <row r="61" spans="1:4" ht="14.4">
      <c r="A61" s="190" t="s">
        <v>55</v>
      </c>
      <c r="B61" s="197">
        <v>0</v>
      </c>
      <c r="C61" s="197">
        <v>0</v>
      </c>
      <c r="D61" s="197">
        <v>0</v>
      </c>
    </row>
    <row r="62" spans="1:4" ht="14.4">
      <c r="A62" s="190" t="s">
        <v>56</v>
      </c>
      <c r="B62" s="197">
        <v>100</v>
      </c>
      <c r="C62" s="197"/>
      <c r="D62" s="197">
        <v>100</v>
      </c>
    </row>
    <row r="63" spans="1:4" ht="14.4">
      <c r="A63" s="190" t="s">
        <v>57</v>
      </c>
      <c r="B63" s="17">
        <v>100</v>
      </c>
      <c r="C63" s="17"/>
      <c r="D63" s="197">
        <v>100</v>
      </c>
    </row>
    <row r="64" spans="1:4" ht="14.4">
      <c r="A64" s="200" t="s">
        <v>58</v>
      </c>
      <c r="B64" s="17">
        <v>6385.5333333333338</v>
      </c>
      <c r="C64" s="197"/>
      <c r="D64" s="17">
        <v>6385.5333333333338</v>
      </c>
    </row>
    <row r="66" spans="1:22">
      <c r="A66" s="201" t="s">
        <v>0</v>
      </c>
    </row>
    <row r="67" spans="1:22">
      <c r="A67" s="201"/>
      <c r="H67" s="201"/>
      <c r="O67" s="201"/>
      <c r="V67" s="201"/>
    </row>
    <row r="100" spans="1:2">
      <c r="A100" s="202" t="s">
        <v>59</v>
      </c>
    </row>
    <row r="101" spans="1:2">
      <c r="B101" s="202" t="s">
        <v>60</v>
      </c>
    </row>
    <row r="103" spans="1:2" ht="16.8">
      <c r="A103" s="203" t="s">
        <v>61</v>
      </c>
      <c r="B103" s="204" t="s">
        <v>62</v>
      </c>
    </row>
    <row r="104" spans="1:2" ht="16.8">
      <c r="A104" s="201" t="s">
        <v>0</v>
      </c>
      <c r="B104" s="204" t="s">
        <v>63</v>
      </c>
    </row>
    <row r="105" spans="1:2">
      <c r="A105" s="201"/>
    </row>
    <row r="114" ht="14.25" customHeight="1"/>
    <row r="136" spans="1:2">
      <c r="A136" s="202" t="s">
        <v>64</v>
      </c>
    </row>
    <row r="137" spans="1:2">
      <c r="B137" s="202" t="s">
        <v>65</v>
      </c>
    </row>
    <row r="138" spans="1:2" ht="16.8">
      <c r="A138" s="205" t="s">
        <v>61</v>
      </c>
      <c r="B138" s="204" t="s">
        <v>62</v>
      </c>
    </row>
    <row r="139" spans="1:2" ht="16.8">
      <c r="A139" s="201" t="s">
        <v>0</v>
      </c>
      <c r="B139" s="204" t="s">
        <v>66</v>
      </c>
    </row>
    <row r="140" spans="1:2">
      <c r="A140" s="201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5252B-0998-41AB-B7FE-6F9D3057721D}">
  <dimension ref="A4:V140"/>
  <sheetViews>
    <sheetView workbookViewId="0">
      <selection activeCell="B6" sqref="B6"/>
    </sheetView>
  </sheetViews>
  <sheetFormatPr defaultRowHeight="15.6"/>
  <cols>
    <col min="1" max="1" width="41.6640625" style="208" customWidth="1"/>
    <col min="4" max="4" width="13.33203125" style="208" customWidth="1"/>
  </cols>
  <sheetData>
    <row r="4" spans="1:2">
      <c r="A4" s="179" t="s">
        <v>74</v>
      </c>
      <c r="B4" s="180" t="str">
        <f>'[4]Log to Operator list'!I6</f>
        <v>4</v>
      </c>
    </row>
    <row r="5" spans="1:2">
      <c r="A5" s="182" t="s">
        <v>1</v>
      </c>
      <c r="B5" s="183">
        <v>98.827457251981627</v>
      </c>
    </row>
    <row r="6" spans="1:2">
      <c r="A6" s="182" t="s">
        <v>75</v>
      </c>
      <c r="B6" s="184" t="s">
        <v>80</v>
      </c>
    </row>
    <row r="8" spans="1:2">
      <c r="A8" s="185" t="s">
        <v>2</v>
      </c>
    </row>
    <row r="9" spans="1:2">
      <c r="A9" s="186" t="s">
        <v>3</v>
      </c>
      <c r="B9" s="186" t="s">
        <v>4</v>
      </c>
    </row>
    <row r="10" spans="1:2">
      <c r="A10" s="187" t="s">
        <v>5</v>
      </c>
      <c r="B10" s="188">
        <v>7.7694235588972429</v>
      </c>
    </row>
    <row r="11" spans="1:2">
      <c r="A11" s="187" t="s">
        <v>6</v>
      </c>
      <c r="B11" s="188">
        <v>92.230576441102755</v>
      </c>
    </row>
    <row r="12" spans="1:2">
      <c r="A12" s="187" t="s">
        <v>7</v>
      </c>
      <c r="B12" s="188"/>
    </row>
    <row r="13" spans="1:2">
      <c r="A13" s="187" t="s">
        <v>8</v>
      </c>
      <c r="B13" s="188">
        <v>100</v>
      </c>
    </row>
    <row r="14" spans="1:2">
      <c r="A14" s="189" t="s">
        <v>9</v>
      </c>
      <c r="B14" s="189">
        <v>100</v>
      </c>
    </row>
    <row r="15" spans="1:2">
      <c r="A15" s="189" t="s">
        <v>10</v>
      </c>
      <c r="B15" s="189">
        <v>0</v>
      </c>
    </row>
    <row r="16" spans="1:2">
      <c r="A16" s="189" t="s">
        <v>11</v>
      </c>
      <c r="B16" s="189">
        <v>79.071428571428569</v>
      </c>
    </row>
    <row r="17" spans="1:2">
      <c r="A17" s="190" t="s">
        <v>12</v>
      </c>
      <c r="B17" s="191">
        <v>100</v>
      </c>
    </row>
    <row r="18" spans="1:2">
      <c r="A18" s="189" t="s">
        <v>13</v>
      </c>
      <c r="B18" s="192">
        <v>301.89999999999998</v>
      </c>
    </row>
    <row r="19" spans="1:2">
      <c r="A19" s="189" t="s">
        <v>14</v>
      </c>
      <c r="B19" s="192">
        <v>26</v>
      </c>
    </row>
    <row r="20" spans="1:2">
      <c r="A20" s="189" t="s">
        <v>15</v>
      </c>
      <c r="B20" s="192">
        <v>20</v>
      </c>
    </row>
    <row r="21" spans="1:2">
      <c r="A21" s="186" t="s">
        <v>16</v>
      </c>
      <c r="B21" s="186" t="s">
        <v>4</v>
      </c>
    </row>
    <row r="22" spans="1:2">
      <c r="A22" s="193" t="s">
        <v>17</v>
      </c>
      <c r="B22" s="191">
        <v>27</v>
      </c>
    </row>
    <row r="23" spans="1:2">
      <c r="A23" s="190" t="s">
        <v>18</v>
      </c>
      <c r="B23" s="191">
        <v>0</v>
      </c>
    </row>
    <row r="24" spans="1:2">
      <c r="A24" s="193" t="s">
        <v>19</v>
      </c>
      <c r="B24" s="191">
        <v>27</v>
      </c>
    </row>
    <row r="25" spans="1:2">
      <c r="A25" s="194" t="s">
        <v>20</v>
      </c>
      <c r="B25" s="190">
        <v>10924</v>
      </c>
    </row>
    <row r="26" spans="1:2">
      <c r="A26" s="190" t="s">
        <v>21</v>
      </c>
      <c r="B26" s="195">
        <v>18</v>
      </c>
    </row>
    <row r="27" spans="1:2">
      <c r="A27" s="193" t="s">
        <v>22</v>
      </c>
      <c r="B27" s="195">
        <v>0</v>
      </c>
    </row>
    <row r="28" spans="1:2">
      <c r="A28" s="190" t="s">
        <v>23</v>
      </c>
      <c r="B28" s="195">
        <v>18</v>
      </c>
    </row>
    <row r="29" spans="1:2">
      <c r="A29" s="193" t="s">
        <v>24</v>
      </c>
      <c r="B29" s="195">
        <v>100</v>
      </c>
    </row>
    <row r="33" spans="1:2">
      <c r="A33" s="196" t="s">
        <v>25</v>
      </c>
    </row>
    <row r="34" spans="1:2">
      <c r="A34" s="196" t="s">
        <v>3</v>
      </c>
      <c r="B34" s="196" t="s">
        <v>4</v>
      </c>
    </row>
    <row r="35" spans="1:2">
      <c r="A35" s="197" t="s">
        <v>26</v>
      </c>
      <c r="B35" s="197">
        <v>-4.5764477365705609</v>
      </c>
    </row>
    <row r="36" spans="1:2">
      <c r="A36" s="197" t="s">
        <v>27</v>
      </c>
      <c r="B36" s="197">
        <v>-74.434904498203878</v>
      </c>
    </row>
    <row r="37" spans="1:2">
      <c r="A37" s="197" t="s">
        <v>28</v>
      </c>
      <c r="B37" s="197">
        <v>-5.3712256942735044</v>
      </c>
    </row>
    <row r="38" spans="1:2">
      <c r="A38" s="197" t="s">
        <v>29</v>
      </c>
      <c r="B38" s="197">
        <v>-75.218386493725689</v>
      </c>
    </row>
    <row r="39" spans="1:2">
      <c r="A39" s="197" t="s">
        <v>30</v>
      </c>
      <c r="B39" s="197">
        <v>-69.826885203973575</v>
      </c>
    </row>
    <row r="40" spans="1:2">
      <c r="A40" s="197" t="s">
        <v>31</v>
      </c>
      <c r="B40" s="197">
        <v>-22.719911005660091</v>
      </c>
    </row>
    <row r="41" spans="1:2">
      <c r="A41" s="197" t="s">
        <v>32</v>
      </c>
      <c r="B41" s="197">
        <v>0.25967284043600403</v>
      </c>
    </row>
    <row r="42" spans="1:2">
      <c r="A42" s="197" t="s">
        <v>33</v>
      </c>
      <c r="B42" s="197">
        <v>100</v>
      </c>
    </row>
    <row r="43" spans="1:2">
      <c r="A43" s="197" t="s">
        <v>34</v>
      </c>
      <c r="B43" s="197">
        <v>1.426215751269249</v>
      </c>
    </row>
    <row r="44" spans="1:2">
      <c r="A44" s="197" t="s">
        <v>35</v>
      </c>
      <c r="B44" s="197"/>
    </row>
    <row r="45" spans="1:2">
      <c r="A45" s="197" t="s">
        <v>36</v>
      </c>
      <c r="B45" s="197">
        <v>296</v>
      </c>
    </row>
    <row r="46" spans="1:2">
      <c r="A46" s="197" t="s">
        <v>37</v>
      </c>
      <c r="B46" s="197">
        <v>296</v>
      </c>
    </row>
    <row r="47" spans="1:2">
      <c r="A47" s="198" t="s">
        <v>38</v>
      </c>
      <c r="B47" s="198">
        <v>0</v>
      </c>
    </row>
    <row r="48" spans="1:2">
      <c r="A48" s="198" t="s">
        <v>39</v>
      </c>
      <c r="B48" s="198">
        <v>100</v>
      </c>
    </row>
    <row r="49" spans="1:4">
      <c r="A49" s="197" t="s">
        <v>40</v>
      </c>
      <c r="B49" s="197">
        <v>108</v>
      </c>
    </row>
    <row r="51" spans="1:4" ht="17.399999999999999">
      <c r="A51" s="199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97">
        <v>24</v>
      </c>
      <c r="C53" s="17">
        <v>2</v>
      </c>
      <c r="D53" s="197">
        <v>26</v>
      </c>
    </row>
    <row r="54" spans="1:4" ht="14.4">
      <c r="A54" s="24" t="s">
        <v>47</v>
      </c>
      <c r="B54" s="197">
        <v>0</v>
      </c>
      <c r="C54" s="17">
        <v>0</v>
      </c>
      <c r="D54" s="15">
        <v>0</v>
      </c>
    </row>
    <row r="55" spans="1:4" ht="14.4">
      <c r="A55" s="24" t="s">
        <v>48</v>
      </c>
      <c r="B55" s="197">
        <v>0</v>
      </c>
      <c r="C55" s="17">
        <v>0</v>
      </c>
      <c r="D55" s="197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97">
        <v>0</v>
      </c>
    </row>
    <row r="57" spans="1:4" ht="14.4">
      <c r="A57" s="24" t="s">
        <v>51</v>
      </c>
      <c r="B57" s="17">
        <v>24</v>
      </c>
      <c r="C57" s="197">
        <v>2</v>
      </c>
      <c r="D57" s="17">
        <v>26</v>
      </c>
    </row>
    <row r="58" spans="1:4" ht="14.4">
      <c r="A58" s="190" t="s">
        <v>52</v>
      </c>
      <c r="B58" s="197">
        <v>23</v>
      </c>
      <c r="C58" s="17">
        <v>2</v>
      </c>
      <c r="D58" s="17">
        <v>25</v>
      </c>
    </row>
    <row r="59" spans="1:4" ht="14.4">
      <c r="A59" s="24" t="s">
        <v>53</v>
      </c>
      <c r="B59" s="17">
        <v>23</v>
      </c>
      <c r="C59" s="17">
        <v>2</v>
      </c>
      <c r="D59" s="17">
        <v>25</v>
      </c>
    </row>
    <row r="60" spans="1:4" ht="14.4">
      <c r="A60" s="190" t="s">
        <v>54</v>
      </c>
      <c r="B60" s="197">
        <v>0</v>
      </c>
      <c r="C60" s="197">
        <v>0</v>
      </c>
      <c r="D60" s="197">
        <v>0</v>
      </c>
    </row>
    <row r="61" spans="1:4" ht="14.4">
      <c r="A61" s="190" t="s">
        <v>55</v>
      </c>
      <c r="B61" s="197">
        <v>1</v>
      </c>
      <c r="C61" s="197">
        <v>0</v>
      </c>
      <c r="D61" s="197">
        <v>1</v>
      </c>
    </row>
    <row r="62" spans="1:4" ht="14.4">
      <c r="A62" s="190" t="s">
        <v>56</v>
      </c>
      <c r="B62" s="197">
        <v>100</v>
      </c>
      <c r="C62" s="197">
        <v>100</v>
      </c>
      <c r="D62" s="197">
        <v>100</v>
      </c>
    </row>
    <row r="63" spans="1:4" ht="14.4">
      <c r="A63" s="190" t="s">
        <v>57</v>
      </c>
      <c r="B63" s="17">
        <v>100</v>
      </c>
      <c r="C63" s="17">
        <v>100</v>
      </c>
      <c r="D63" s="197">
        <v>100</v>
      </c>
    </row>
    <row r="64" spans="1:4" ht="14.4">
      <c r="A64" s="200" t="s">
        <v>58</v>
      </c>
      <c r="B64" s="17">
        <v>6124.458333333333</v>
      </c>
      <c r="C64" s="197">
        <v>10924</v>
      </c>
      <c r="D64" s="17">
        <v>6493.6538461538457</v>
      </c>
    </row>
    <row r="66" spans="1:22">
      <c r="A66" s="201" t="s">
        <v>0</v>
      </c>
    </row>
    <row r="67" spans="1:22">
      <c r="A67" s="201"/>
      <c r="H67" s="201"/>
      <c r="O67" s="201"/>
      <c r="V67" s="201"/>
    </row>
    <row r="100" spans="1:2">
      <c r="A100" s="202" t="s">
        <v>59</v>
      </c>
    </row>
    <row r="101" spans="1:2">
      <c r="B101" s="202" t="s">
        <v>60</v>
      </c>
    </row>
    <row r="103" spans="1:2" ht="16.8">
      <c r="A103" s="203" t="s">
        <v>61</v>
      </c>
      <c r="B103" s="204" t="s">
        <v>62</v>
      </c>
    </row>
    <row r="104" spans="1:2" ht="16.8">
      <c r="A104" s="201" t="s">
        <v>0</v>
      </c>
      <c r="B104" s="204" t="s">
        <v>63</v>
      </c>
    </row>
    <row r="105" spans="1:2">
      <c r="A105" s="201"/>
    </row>
    <row r="114" ht="14.25" customHeight="1"/>
    <row r="136" spans="1:2">
      <c r="A136" s="202" t="s">
        <v>64</v>
      </c>
    </row>
    <row r="137" spans="1:2">
      <c r="B137" s="202" t="s">
        <v>65</v>
      </c>
    </row>
    <row r="138" spans="1:2" ht="16.8">
      <c r="A138" s="205" t="s">
        <v>61</v>
      </c>
      <c r="B138" s="204" t="s">
        <v>62</v>
      </c>
    </row>
    <row r="139" spans="1:2" ht="16.8">
      <c r="A139" s="201" t="s">
        <v>0</v>
      </c>
      <c r="B139" s="204" t="s">
        <v>66</v>
      </c>
    </row>
    <row r="140" spans="1:2">
      <c r="A140" s="201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E6E02-0ECC-4D63-8830-5A6F2F5EE2DB}">
  <dimension ref="A4:V140"/>
  <sheetViews>
    <sheetView workbookViewId="0">
      <selection activeCell="C10" sqref="C10"/>
    </sheetView>
  </sheetViews>
  <sheetFormatPr defaultRowHeight="15.6"/>
  <cols>
    <col min="1" max="1" width="41.6640625" style="209" customWidth="1"/>
    <col min="4" max="4" width="13.33203125" style="209" customWidth="1"/>
  </cols>
  <sheetData>
    <row r="4" spans="1:2">
      <c r="A4" s="179" t="s">
        <v>74</v>
      </c>
      <c r="B4" s="180" t="str">
        <f>'[5]Log to Operator list'!I6</f>
        <v>4</v>
      </c>
    </row>
    <row r="5" spans="1:2">
      <c r="A5" s="182" t="s">
        <v>1</v>
      </c>
      <c r="B5" s="183">
        <v>86.417686693182631</v>
      </c>
    </row>
    <row r="6" spans="1:2">
      <c r="A6" s="182" t="s">
        <v>75</v>
      </c>
      <c r="B6" s="184" t="s">
        <v>84</v>
      </c>
    </row>
    <row r="8" spans="1:2">
      <c r="A8" s="185" t="s">
        <v>2</v>
      </c>
    </row>
    <row r="9" spans="1:2">
      <c r="A9" s="186" t="s">
        <v>3</v>
      </c>
      <c r="B9" s="186" t="s">
        <v>4</v>
      </c>
    </row>
    <row r="10" spans="1:2">
      <c r="A10" s="187" t="s">
        <v>5</v>
      </c>
      <c r="B10" s="188">
        <v>7.8649844338849748</v>
      </c>
    </row>
    <row r="11" spans="1:2">
      <c r="A11" s="187" t="s">
        <v>6</v>
      </c>
      <c r="B11" s="188">
        <v>92.13501556611503</v>
      </c>
    </row>
    <row r="12" spans="1:2">
      <c r="A12" s="187" t="s">
        <v>7</v>
      </c>
      <c r="B12" s="188"/>
    </row>
    <row r="13" spans="1:2">
      <c r="A13" s="187" t="s">
        <v>8</v>
      </c>
      <c r="B13" s="188">
        <v>91.666666666666671</v>
      </c>
    </row>
    <row r="14" spans="1:2">
      <c r="A14" s="189" t="s">
        <v>9</v>
      </c>
      <c r="B14" s="189">
        <v>100</v>
      </c>
    </row>
    <row r="15" spans="1:2">
      <c r="A15" s="189" t="s">
        <v>10</v>
      </c>
      <c r="B15" s="189">
        <v>0</v>
      </c>
    </row>
    <row r="16" spans="1:2">
      <c r="A16" s="189" t="s">
        <v>11</v>
      </c>
      <c r="B16" s="189">
        <v>83.980392156862749</v>
      </c>
    </row>
    <row r="17" spans="1:2">
      <c r="A17" s="190" t="s">
        <v>12</v>
      </c>
      <c r="B17" s="191">
        <v>100</v>
      </c>
    </row>
    <row r="18" spans="1:2">
      <c r="A18" s="189" t="s">
        <v>13</v>
      </c>
      <c r="B18" s="192">
        <v>1269.705882352941</v>
      </c>
    </row>
    <row r="19" spans="1:2">
      <c r="A19" s="189" t="s">
        <v>14</v>
      </c>
      <c r="B19" s="192">
        <v>22</v>
      </c>
    </row>
    <row r="20" spans="1:2">
      <c r="A20" s="189" t="s">
        <v>15</v>
      </c>
      <c r="B20" s="192">
        <v>17</v>
      </c>
    </row>
    <row r="21" spans="1:2">
      <c r="A21" s="186" t="s">
        <v>16</v>
      </c>
      <c r="B21" s="186" t="s">
        <v>4</v>
      </c>
    </row>
    <row r="22" spans="1:2">
      <c r="A22" s="193" t="s">
        <v>17</v>
      </c>
      <c r="B22" s="191">
        <v>26</v>
      </c>
    </row>
    <row r="23" spans="1:2">
      <c r="A23" s="190" t="s">
        <v>18</v>
      </c>
      <c r="B23" s="191">
        <v>0</v>
      </c>
    </row>
    <row r="24" spans="1:2">
      <c r="A24" s="193" t="s">
        <v>19</v>
      </c>
      <c r="B24" s="191">
        <v>26</v>
      </c>
    </row>
    <row r="25" spans="1:2">
      <c r="A25" s="194" t="s">
        <v>20</v>
      </c>
      <c r="B25" s="190">
        <v>5473.333333333333</v>
      </c>
    </row>
    <row r="26" spans="1:2">
      <c r="A26" s="190" t="s">
        <v>21</v>
      </c>
      <c r="B26" s="195">
        <v>24</v>
      </c>
    </row>
    <row r="27" spans="1:2">
      <c r="A27" s="193" t="s">
        <v>22</v>
      </c>
      <c r="B27" s="195">
        <v>2</v>
      </c>
    </row>
    <row r="28" spans="1:2">
      <c r="A28" s="190" t="s">
        <v>23</v>
      </c>
      <c r="B28" s="195">
        <v>22</v>
      </c>
    </row>
    <row r="29" spans="1:2">
      <c r="A29" s="193" t="s">
        <v>24</v>
      </c>
      <c r="B29" s="195">
        <v>91.666666666666671</v>
      </c>
    </row>
    <row r="33" spans="1:2">
      <c r="A33" s="196" t="s">
        <v>25</v>
      </c>
    </row>
    <row r="34" spans="1:2">
      <c r="A34" s="196" t="s">
        <v>3</v>
      </c>
      <c r="B34" s="196" t="s">
        <v>4</v>
      </c>
    </row>
    <row r="35" spans="1:2">
      <c r="A35" s="197" t="s">
        <v>26</v>
      </c>
      <c r="B35" s="197">
        <v>-5.4314998673799861</v>
      </c>
    </row>
    <row r="36" spans="1:2">
      <c r="A36" s="197" t="s">
        <v>27</v>
      </c>
      <c r="B36" s="197">
        <v>-80.138615835172246</v>
      </c>
    </row>
    <row r="37" spans="1:2">
      <c r="A37" s="197" t="s">
        <v>28</v>
      </c>
      <c r="B37" s="197">
        <v>-6.2929676814764246</v>
      </c>
    </row>
    <row r="38" spans="1:2">
      <c r="A38" s="197" t="s">
        <v>29</v>
      </c>
      <c r="B38" s="197">
        <v>-81.004793642646405</v>
      </c>
    </row>
    <row r="39" spans="1:2">
      <c r="A39" s="197" t="s">
        <v>30</v>
      </c>
      <c r="B39" s="197">
        <v>-74.717101495386657</v>
      </c>
    </row>
    <row r="40" spans="1:2">
      <c r="A40" s="197" t="s">
        <v>31</v>
      </c>
      <c r="B40" s="197">
        <v>-16.27156682410477</v>
      </c>
    </row>
    <row r="41" spans="1:2">
      <c r="A41" s="197" t="s">
        <v>32</v>
      </c>
      <c r="B41" s="197">
        <v>0.44537062138145922</v>
      </c>
    </row>
    <row r="42" spans="1:2">
      <c r="A42" s="197" t="s">
        <v>33</v>
      </c>
      <c r="B42" s="197">
        <v>100</v>
      </c>
    </row>
    <row r="43" spans="1:2">
      <c r="A43" s="197" t="s">
        <v>34</v>
      </c>
      <c r="B43" s="197">
        <v>1.3939362258233139</v>
      </c>
    </row>
    <row r="44" spans="1:2">
      <c r="A44" s="197" t="s">
        <v>35</v>
      </c>
      <c r="B44" s="197"/>
    </row>
    <row r="45" spans="1:2">
      <c r="A45" s="197" t="s">
        <v>36</v>
      </c>
      <c r="B45" s="197">
        <v>264</v>
      </c>
    </row>
    <row r="46" spans="1:2">
      <c r="A46" s="197" t="s">
        <v>37</v>
      </c>
      <c r="B46" s="197">
        <v>264</v>
      </c>
    </row>
    <row r="47" spans="1:2">
      <c r="A47" s="198" t="s">
        <v>38</v>
      </c>
      <c r="B47" s="198">
        <v>0</v>
      </c>
    </row>
    <row r="48" spans="1:2">
      <c r="A48" s="198" t="s">
        <v>39</v>
      </c>
      <c r="B48" s="198">
        <v>100</v>
      </c>
    </row>
    <row r="49" spans="1:4">
      <c r="A49" s="197" t="s">
        <v>40</v>
      </c>
      <c r="B49" s="197">
        <v>110</v>
      </c>
    </row>
    <row r="51" spans="1:4" ht="17.399999999999999">
      <c r="A51" s="199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97">
        <v>17</v>
      </c>
      <c r="C53" s="17">
        <v>4</v>
      </c>
      <c r="D53" s="197">
        <v>21</v>
      </c>
    </row>
    <row r="54" spans="1:4" ht="14.4">
      <c r="A54" s="24" t="s">
        <v>47</v>
      </c>
      <c r="B54" s="197">
        <v>0</v>
      </c>
      <c r="C54" s="17">
        <v>1</v>
      </c>
      <c r="D54" s="15">
        <v>1</v>
      </c>
    </row>
    <row r="55" spans="1:4" ht="14.4">
      <c r="A55" s="24" t="s">
        <v>48</v>
      </c>
      <c r="B55" s="197">
        <v>0</v>
      </c>
      <c r="C55" s="17">
        <v>0</v>
      </c>
      <c r="D55" s="197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97">
        <v>0</v>
      </c>
    </row>
    <row r="57" spans="1:4" ht="14.4">
      <c r="A57" s="24" t="s">
        <v>51</v>
      </c>
      <c r="B57" s="17">
        <v>17</v>
      </c>
      <c r="C57" s="197">
        <v>3</v>
      </c>
      <c r="D57" s="17">
        <v>20</v>
      </c>
    </row>
    <row r="58" spans="1:4" ht="14.4">
      <c r="A58" s="190" t="s">
        <v>52</v>
      </c>
      <c r="B58" s="197">
        <v>17</v>
      </c>
      <c r="C58" s="17">
        <v>3</v>
      </c>
      <c r="D58" s="17">
        <v>20</v>
      </c>
    </row>
    <row r="59" spans="1:4" ht="14.4">
      <c r="A59" s="24" t="s">
        <v>53</v>
      </c>
      <c r="B59" s="17">
        <v>17</v>
      </c>
      <c r="C59" s="17">
        <v>3</v>
      </c>
      <c r="D59" s="17">
        <v>20</v>
      </c>
    </row>
    <row r="60" spans="1:4" ht="14.4">
      <c r="A60" s="190" t="s">
        <v>54</v>
      </c>
      <c r="B60" s="197">
        <v>0</v>
      </c>
      <c r="C60" s="197">
        <v>0</v>
      </c>
      <c r="D60" s="197">
        <v>0</v>
      </c>
    </row>
    <row r="61" spans="1:4" ht="14.4">
      <c r="A61" s="190" t="s">
        <v>55</v>
      </c>
      <c r="B61" s="197">
        <v>0</v>
      </c>
      <c r="C61" s="197">
        <v>0</v>
      </c>
      <c r="D61" s="197">
        <v>0</v>
      </c>
    </row>
    <row r="62" spans="1:4" ht="14.4">
      <c r="A62" s="190" t="s">
        <v>56</v>
      </c>
      <c r="B62" s="197">
        <v>100</v>
      </c>
      <c r="C62" s="197">
        <v>75</v>
      </c>
      <c r="D62" s="197">
        <v>95.238095238095241</v>
      </c>
    </row>
    <row r="63" spans="1:4" ht="14.4">
      <c r="A63" s="190" t="s">
        <v>57</v>
      </c>
      <c r="B63" s="17">
        <v>100</v>
      </c>
      <c r="C63" s="17">
        <v>75</v>
      </c>
      <c r="D63" s="197">
        <v>95.238095238095241</v>
      </c>
    </row>
    <row r="64" spans="1:4" ht="14.4">
      <c r="A64" s="200" t="s">
        <v>58</v>
      </c>
      <c r="B64" s="17">
        <v>6381.9411764705883</v>
      </c>
      <c r="C64" s="197">
        <v>5473.333333333333</v>
      </c>
      <c r="D64" s="17">
        <v>6245.65</v>
      </c>
    </row>
    <row r="66" spans="1:22">
      <c r="A66" s="201" t="s">
        <v>0</v>
      </c>
    </row>
    <row r="67" spans="1:22">
      <c r="A67" s="201"/>
      <c r="H67" s="201"/>
      <c r="O67" s="201"/>
      <c r="V67" s="201"/>
    </row>
    <row r="100" spans="1:2">
      <c r="A100" s="202" t="s">
        <v>59</v>
      </c>
    </row>
    <row r="101" spans="1:2">
      <c r="B101" s="202" t="s">
        <v>60</v>
      </c>
    </row>
    <row r="103" spans="1:2" ht="16.8">
      <c r="A103" s="203" t="s">
        <v>61</v>
      </c>
      <c r="B103" s="204" t="s">
        <v>62</v>
      </c>
    </row>
    <row r="104" spans="1:2" ht="16.8">
      <c r="A104" s="201" t="s">
        <v>0</v>
      </c>
      <c r="B104" s="204" t="s">
        <v>63</v>
      </c>
    </row>
    <row r="105" spans="1:2">
      <c r="A105" s="201"/>
    </row>
    <row r="114" ht="14.25" customHeight="1"/>
    <row r="136" spans="1:2">
      <c r="A136" s="202" t="s">
        <v>64</v>
      </c>
    </row>
    <row r="137" spans="1:2">
      <c r="B137" s="202" t="s">
        <v>65</v>
      </c>
    </row>
    <row r="138" spans="1:2" ht="16.8">
      <c r="A138" s="205" t="s">
        <v>61</v>
      </c>
      <c r="B138" s="204" t="s">
        <v>62</v>
      </c>
    </row>
    <row r="139" spans="1:2" ht="16.8">
      <c r="A139" s="201" t="s">
        <v>0</v>
      </c>
      <c r="B139" s="204" t="s">
        <v>66</v>
      </c>
    </row>
    <row r="140" spans="1:2">
      <c r="A140" s="201"/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3E8BD-49C6-4DAA-9F48-C796D2C896DA}">
  <dimension ref="A4:V140"/>
  <sheetViews>
    <sheetView workbookViewId="0">
      <selection activeCell="F17" sqref="F17"/>
    </sheetView>
  </sheetViews>
  <sheetFormatPr defaultRowHeight="15.6"/>
  <cols>
    <col min="1" max="1" width="41.6640625" style="210" customWidth="1"/>
    <col min="4" max="4" width="13.33203125" style="210" customWidth="1"/>
  </cols>
  <sheetData>
    <row r="4" spans="1:2">
      <c r="A4" s="179" t="s">
        <v>74</v>
      </c>
      <c r="B4" s="180" t="str">
        <f>'[6]Log to Operator list'!I6</f>
        <v>4</v>
      </c>
    </row>
    <row r="5" spans="1:2">
      <c r="A5" s="182" t="s">
        <v>1</v>
      </c>
      <c r="B5" s="183">
        <v>43.857093736155882</v>
      </c>
    </row>
    <row r="6" spans="1:2">
      <c r="A6" s="182" t="s">
        <v>75</v>
      </c>
      <c r="B6" s="184" t="s">
        <v>80</v>
      </c>
    </row>
    <row r="8" spans="1:2">
      <c r="A8" s="185" t="s">
        <v>2</v>
      </c>
    </row>
    <row r="9" spans="1:2">
      <c r="A9" s="186" t="s">
        <v>3</v>
      </c>
      <c r="B9" s="186" t="s">
        <v>4</v>
      </c>
    </row>
    <row r="10" spans="1:2">
      <c r="A10" s="187" t="s">
        <v>5</v>
      </c>
      <c r="B10" s="188">
        <v>14.98257839721254</v>
      </c>
    </row>
    <row r="11" spans="1:2">
      <c r="A11" s="187" t="s">
        <v>6</v>
      </c>
      <c r="B11" s="188">
        <v>85.017421602787451</v>
      </c>
    </row>
    <row r="12" spans="1:2">
      <c r="A12" s="187" t="s">
        <v>7</v>
      </c>
      <c r="B12" s="188"/>
    </row>
    <row r="13" spans="1:2">
      <c r="A13" s="187" t="s">
        <v>8</v>
      </c>
      <c r="B13" s="188">
        <v>100</v>
      </c>
    </row>
    <row r="14" spans="1:2">
      <c r="A14" s="189" t="s">
        <v>9</v>
      </c>
      <c r="B14" s="189">
        <v>100</v>
      </c>
    </row>
    <row r="15" spans="1:2">
      <c r="A15" s="189" t="s">
        <v>10</v>
      </c>
      <c r="B15" s="189">
        <v>0</v>
      </c>
    </row>
    <row r="16" spans="1:2">
      <c r="A16" s="189" t="s">
        <v>11</v>
      </c>
      <c r="B16" s="189">
        <v>82.045454545454547</v>
      </c>
    </row>
    <row r="17" spans="1:2">
      <c r="A17" s="190" t="s">
        <v>12</v>
      </c>
      <c r="B17" s="191">
        <v>100</v>
      </c>
    </row>
    <row r="18" spans="1:2">
      <c r="A18" s="189" t="s">
        <v>13</v>
      </c>
      <c r="B18" s="192">
        <v>288</v>
      </c>
    </row>
    <row r="19" spans="1:2">
      <c r="A19" s="189" t="s">
        <v>14</v>
      </c>
      <c r="B19" s="192">
        <v>11</v>
      </c>
    </row>
    <row r="20" spans="1:2">
      <c r="A20" s="189" t="s">
        <v>15</v>
      </c>
      <c r="B20" s="192">
        <v>10</v>
      </c>
    </row>
    <row r="21" spans="1:2">
      <c r="A21" s="186" t="s">
        <v>16</v>
      </c>
      <c r="B21" s="186" t="s">
        <v>4</v>
      </c>
    </row>
    <row r="22" spans="1:2">
      <c r="A22" s="193" t="s">
        <v>17</v>
      </c>
      <c r="B22" s="191">
        <v>11</v>
      </c>
    </row>
    <row r="23" spans="1:2">
      <c r="A23" s="190" t="s">
        <v>18</v>
      </c>
      <c r="B23" s="191">
        <v>0</v>
      </c>
    </row>
    <row r="24" spans="1:2">
      <c r="A24" s="193" t="s">
        <v>19</v>
      </c>
      <c r="B24" s="191">
        <v>11</v>
      </c>
    </row>
    <row r="25" spans="1:2">
      <c r="A25" s="194" t="s">
        <v>20</v>
      </c>
      <c r="B25" s="190">
        <v>3898</v>
      </c>
    </row>
    <row r="26" spans="1:2">
      <c r="A26" s="190" t="s">
        <v>21</v>
      </c>
      <c r="B26" s="195">
        <v>10</v>
      </c>
    </row>
    <row r="27" spans="1:2">
      <c r="A27" s="193" t="s">
        <v>22</v>
      </c>
      <c r="B27" s="195">
        <v>0</v>
      </c>
    </row>
    <row r="28" spans="1:2">
      <c r="A28" s="190" t="s">
        <v>23</v>
      </c>
      <c r="B28" s="195">
        <v>10</v>
      </c>
    </row>
    <row r="29" spans="1:2">
      <c r="A29" s="193" t="s">
        <v>24</v>
      </c>
      <c r="B29" s="195">
        <v>100</v>
      </c>
    </row>
    <row r="33" spans="1:2">
      <c r="A33" s="196" t="s">
        <v>25</v>
      </c>
    </row>
    <row r="34" spans="1:2">
      <c r="A34" s="196" t="s">
        <v>3</v>
      </c>
      <c r="B34" s="196" t="s">
        <v>4</v>
      </c>
    </row>
    <row r="35" spans="1:2">
      <c r="A35" s="197" t="s">
        <v>26</v>
      </c>
      <c r="B35" s="197">
        <v>-4.9312784132876191</v>
      </c>
    </row>
    <row r="36" spans="1:2">
      <c r="A36" s="197" t="s">
        <v>27</v>
      </c>
      <c r="B36" s="197">
        <v>-75.145508591390893</v>
      </c>
    </row>
    <row r="37" spans="1:2">
      <c r="A37" s="197" t="s">
        <v>28</v>
      </c>
      <c r="B37" s="197">
        <v>-5.867288154978894</v>
      </c>
    </row>
    <row r="38" spans="1:2">
      <c r="A38" s="197" t="s">
        <v>29</v>
      </c>
      <c r="B38" s="197">
        <v>-76.08493273202123</v>
      </c>
    </row>
    <row r="39" spans="1:2">
      <c r="A39" s="197" t="s">
        <v>30</v>
      </c>
      <c r="B39" s="197">
        <v>-70.246068548387143</v>
      </c>
    </row>
    <row r="40" spans="1:2">
      <c r="A40" s="197" t="s">
        <v>31</v>
      </c>
      <c r="B40" s="197">
        <v>-19.236483002694481</v>
      </c>
    </row>
    <row r="41" spans="1:2">
      <c r="A41" s="197" t="s">
        <v>32</v>
      </c>
      <c r="B41" s="197">
        <v>0.25040537128904089</v>
      </c>
    </row>
    <row r="42" spans="1:2">
      <c r="A42" s="197" t="s">
        <v>33</v>
      </c>
      <c r="B42" s="197">
        <v>100</v>
      </c>
    </row>
    <row r="43" spans="1:2">
      <c r="A43" s="197" t="s">
        <v>34</v>
      </c>
      <c r="B43" s="197">
        <v>1.4853991501672541</v>
      </c>
    </row>
    <row r="44" spans="1:2">
      <c r="A44" s="197" t="s">
        <v>35</v>
      </c>
      <c r="B44" s="197"/>
    </row>
    <row r="45" spans="1:2">
      <c r="A45" s="197" t="s">
        <v>36</v>
      </c>
      <c r="B45" s="197">
        <v>128</v>
      </c>
    </row>
    <row r="46" spans="1:2">
      <c r="A46" s="197" t="s">
        <v>37</v>
      </c>
      <c r="B46" s="197">
        <v>128</v>
      </c>
    </row>
    <row r="47" spans="1:2">
      <c r="A47" s="198" t="s">
        <v>38</v>
      </c>
      <c r="B47" s="198">
        <v>0</v>
      </c>
    </row>
    <row r="48" spans="1:2">
      <c r="A48" s="198" t="s">
        <v>39</v>
      </c>
      <c r="B48" s="198">
        <v>100</v>
      </c>
    </row>
    <row r="49" spans="1:4">
      <c r="A49" s="197" t="s">
        <v>40</v>
      </c>
      <c r="B49" s="197">
        <v>59</v>
      </c>
    </row>
    <row r="51" spans="1:4" ht="17.399999999999999">
      <c r="A51" s="199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97">
        <v>10</v>
      </c>
      <c r="C53" s="17">
        <v>1</v>
      </c>
      <c r="D53" s="197">
        <v>11</v>
      </c>
    </row>
    <row r="54" spans="1:4" ht="14.4">
      <c r="A54" s="24" t="s">
        <v>47</v>
      </c>
      <c r="B54" s="197">
        <v>0</v>
      </c>
      <c r="C54" s="17">
        <v>0</v>
      </c>
      <c r="D54" s="15">
        <v>0</v>
      </c>
    </row>
    <row r="55" spans="1:4" ht="14.4">
      <c r="A55" s="24" t="s">
        <v>48</v>
      </c>
      <c r="B55" s="197">
        <v>0</v>
      </c>
      <c r="C55" s="17">
        <v>0</v>
      </c>
      <c r="D55" s="197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97">
        <v>0</v>
      </c>
    </row>
    <row r="57" spans="1:4" ht="14.4">
      <c r="A57" s="24" t="s">
        <v>51</v>
      </c>
      <c r="B57" s="17">
        <v>10</v>
      </c>
      <c r="C57" s="197">
        <v>1</v>
      </c>
      <c r="D57" s="17">
        <v>11</v>
      </c>
    </row>
    <row r="58" spans="1:4" ht="14.4">
      <c r="A58" s="190" t="s">
        <v>52</v>
      </c>
      <c r="B58" s="197">
        <v>10</v>
      </c>
      <c r="C58" s="17">
        <v>1</v>
      </c>
      <c r="D58" s="17">
        <v>11</v>
      </c>
    </row>
    <row r="59" spans="1:4" ht="14.4">
      <c r="A59" s="24" t="s">
        <v>53</v>
      </c>
      <c r="B59" s="17">
        <v>10</v>
      </c>
      <c r="C59" s="17">
        <v>1</v>
      </c>
      <c r="D59" s="17">
        <v>11</v>
      </c>
    </row>
    <row r="60" spans="1:4" ht="14.4">
      <c r="A60" s="190" t="s">
        <v>54</v>
      </c>
      <c r="B60" s="197">
        <v>0</v>
      </c>
      <c r="C60" s="197">
        <v>0</v>
      </c>
      <c r="D60" s="197">
        <v>0</v>
      </c>
    </row>
    <row r="61" spans="1:4" ht="14.4">
      <c r="A61" s="190" t="s">
        <v>55</v>
      </c>
      <c r="B61" s="197">
        <v>0</v>
      </c>
      <c r="C61" s="197">
        <v>0</v>
      </c>
      <c r="D61" s="197">
        <v>0</v>
      </c>
    </row>
    <row r="62" spans="1:4" ht="14.4">
      <c r="A62" s="190" t="s">
        <v>56</v>
      </c>
      <c r="B62" s="197">
        <v>100</v>
      </c>
      <c r="C62" s="197">
        <v>100</v>
      </c>
      <c r="D62" s="197">
        <v>100</v>
      </c>
    </row>
    <row r="63" spans="1:4" ht="14.4">
      <c r="A63" s="190" t="s">
        <v>57</v>
      </c>
      <c r="B63" s="17">
        <v>100</v>
      </c>
      <c r="C63" s="17">
        <v>100</v>
      </c>
      <c r="D63" s="197">
        <v>100</v>
      </c>
    </row>
    <row r="64" spans="1:4" ht="14.4">
      <c r="A64" s="200" t="s">
        <v>58</v>
      </c>
      <c r="B64" s="17">
        <v>6616.2</v>
      </c>
      <c r="C64" s="197">
        <v>3898</v>
      </c>
      <c r="D64" s="17">
        <v>6369.090909090909</v>
      </c>
    </row>
    <row r="66" spans="1:22">
      <c r="A66" s="201" t="s">
        <v>0</v>
      </c>
    </row>
    <row r="67" spans="1:22">
      <c r="A67" s="201"/>
      <c r="H67" s="201"/>
      <c r="O67" s="201"/>
      <c r="V67" s="201"/>
    </row>
    <row r="100" spans="1:2">
      <c r="A100" s="202" t="s">
        <v>59</v>
      </c>
    </row>
    <row r="101" spans="1:2">
      <c r="B101" s="202" t="s">
        <v>60</v>
      </c>
    </row>
    <row r="103" spans="1:2" ht="16.8">
      <c r="A103" s="203" t="s">
        <v>61</v>
      </c>
      <c r="B103" s="204" t="s">
        <v>62</v>
      </c>
    </row>
    <row r="104" spans="1:2" ht="16.8">
      <c r="A104" s="201" t="s">
        <v>0</v>
      </c>
      <c r="B104" s="204" t="s">
        <v>63</v>
      </c>
    </row>
    <row r="105" spans="1:2">
      <c r="A105" s="201"/>
    </row>
    <row r="114" ht="14.25" customHeight="1"/>
    <row r="136" spans="1:2">
      <c r="A136" s="202" t="s">
        <v>64</v>
      </c>
    </row>
    <row r="137" spans="1:2">
      <c r="B137" s="202" t="s">
        <v>65</v>
      </c>
    </row>
    <row r="138" spans="1:2" ht="16.8">
      <c r="A138" s="205" t="s">
        <v>61</v>
      </c>
      <c r="B138" s="204" t="s">
        <v>62</v>
      </c>
    </row>
    <row r="139" spans="1:2" ht="16.8">
      <c r="A139" s="201" t="s">
        <v>0</v>
      </c>
      <c r="B139" s="204" t="s">
        <v>66</v>
      </c>
    </row>
    <row r="140" spans="1:2">
      <c r="A140" s="201"/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44C47-45C2-4920-B10B-A1FC5DA9C496}">
  <dimension ref="A4:V140"/>
  <sheetViews>
    <sheetView workbookViewId="0">
      <selection activeCell="A25" sqref="A25"/>
    </sheetView>
  </sheetViews>
  <sheetFormatPr defaultRowHeight="15.6"/>
  <cols>
    <col min="1" max="1" width="41.6640625" style="211" customWidth="1"/>
    <col min="4" max="4" width="13.33203125" style="211" customWidth="1"/>
  </cols>
  <sheetData>
    <row r="4" spans="1:2">
      <c r="A4" s="179" t="s">
        <v>74</v>
      </c>
      <c r="B4" s="180" t="s">
        <v>116</v>
      </c>
    </row>
    <row r="5" spans="1:2">
      <c r="A5" s="182" t="s">
        <v>1</v>
      </c>
      <c r="B5" s="183">
        <v>164.0403675310508</v>
      </c>
    </row>
    <row r="6" spans="1:2">
      <c r="A6" s="182" t="s">
        <v>75</v>
      </c>
      <c r="B6" s="184" t="s">
        <v>80</v>
      </c>
    </row>
    <row r="8" spans="1:2">
      <c r="A8" s="185" t="s">
        <v>2</v>
      </c>
    </row>
    <row r="9" spans="1:2">
      <c r="A9" s="186" t="s">
        <v>3</v>
      </c>
      <c r="B9" s="186" t="s">
        <v>4</v>
      </c>
    </row>
    <row r="10" spans="1:2">
      <c r="A10" s="187" t="s">
        <v>5</v>
      </c>
      <c r="B10" s="188">
        <v>3.3906491499227198</v>
      </c>
    </row>
    <row r="11" spans="1:2">
      <c r="A11" s="187" t="s">
        <v>6</v>
      </c>
      <c r="B11" s="188">
        <v>96.609350850077277</v>
      </c>
    </row>
    <row r="12" spans="1:2">
      <c r="A12" s="187" t="s">
        <v>7</v>
      </c>
      <c r="B12" s="188"/>
    </row>
    <row r="13" spans="1:2">
      <c r="A13" s="187" t="s">
        <v>8</v>
      </c>
      <c r="B13" s="188">
        <v>100</v>
      </c>
    </row>
    <row r="14" spans="1:2">
      <c r="A14" s="189" t="s">
        <v>9</v>
      </c>
      <c r="B14" s="189">
        <v>100</v>
      </c>
    </row>
    <row r="15" spans="1:2">
      <c r="A15" s="189" t="s">
        <v>10</v>
      </c>
      <c r="B15" s="189">
        <v>0</v>
      </c>
    </row>
    <row r="16" spans="1:2">
      <c r="A16" s="189" t="s">
        <v>11</v>
      </c>
      <c r="B16" s="189">
        <v>79.269230769230774</v>
      </c>
    </row>
    <row r="17" spans="1:2">
      <c r="A17" s="190" t="s">
        <v>12</v>
      </c>
      <c r="B17" s="191">
        <v>100</v>
      </c>
    </row>
    <row r="18" spans="1:2">
      <c r="A18" s="189" t="s">
        <v>13</v>
      </c>
      <c r="B18" s="192">
        <v>259.36842105263162</v>
      </c>
    </row>
    <row r="19" spans="1:2">
      <c r="A19" s="189" t="s">
        <v>14</v>
      </c>
      <c r="B19" s="192">
        <v>21</v>
      </c>
    </row>
    <row r="20" spans="1:2">
      <c r="A20" s="189" t="s">
        <v>15</v>
      </c>
      <c r="B20" s="192">
        <v>19</v>
      </c>
    </row>
    <row r="21" spans="1:2">
      <c r="A21" s="186" t="s">
        <v>16</v>
      </c>
      <c r="B21" s="186" t="s">
        <v>4</v>
      </c>
    </row>
    <row r="22" spans="1:2">
      <c r="A22" s="193" t="s">
        <v>17</v>
      </c>
      <c r="B22" s="191">
        <v>23</v>
      </c>
    </row>
    <row r="23" spans="1:2">
      <c r="A23" s="190" t="s">
        <v>18</v>
      </c>
      <c r="B23" s="191">
        <v>0</v>
      </c>
    </row>
    <row r="24" spans="1:2">
      <c r="A24" s="193" t="s">
        <v>19</v>
      </c>
      <c r="B24" s="191">
        <v>23</v>
      </c>
    </row>
    <row r="25" spans="1:2">
      <c r="A25" s="194" t="s">
        <v>20</v>
      </c>
      <c r="B25" s="190">
        <v>4191</v>
      </c>
    </row>
    <row r="26" spans="1:2">
      <c r="A26" s="190" t="s">
        <v>21</v>
      </c>
      <c r="B26" s="195">
        <v>18</v>
      </c>
    </row>
    <row r="27" spans="1:2">
      <c r="A27" s="193" t="s">
        <v>22</v>
      </c>
      <c r="B27" s="195">
        <v>0</v>
      </c>
    </row>
    <row r="28" spans="1:2">
      <c r="A28" s="190" t="s">
        <v>23</v>
      </c>
      <c r="B28" s="195">
        <v>18</v>
      </c>
    </row>
    <row r="29" spans="1:2">
      <c r="A29" s="193" t="s">
        <v>24</v>
      </c>
      <c r="B29" s="195">
        <v>100</v>
      </c>
    </row>
    <row r="33" spans="1:2">
      <c r="A33" s="196" t="s">
        <v>25</v>
      </c>
    </row>
    <row r="34" spans="1:2">
      <c r="A34" s="196" t="s">
        <v>3</v>
      </c>
      <c r="B34" s="196" t="s">
        <v>4</v>
      </c>
    </row>
    <row r="35" spans="1:2">
      <c r="A35" s="197" t="s">
        <v>26</v>
      </c>
      <c r="B35" s="197">
        <v>-6.9772848809165398</v>
      </c>
    </row>
    <row r="36" spans="1:2">
      <c r="A36" s="197" t="s">
        <v>27</v>
      </c>
      <c r="B36" s="197">
        <v>-78.559601439116435</v>
      </c>
    </row>
    <row r="37" spans="1:2">
      <c r="A37" s="197" t="s">
        <v>28</v>
      </c>
      <c r="B37" s="197">
        <v>-7.6959552217045486</v>
      </c>
    </row>
    <row r="38" spans="1:2">
      <c r="A38" s="197" t="s">
        <v>29</v>
      </c>
      <c r="B38" s="197">
        <v>-79.272043618214028</v>
      </c>
    </row>
    <row r="39" spans="1:2">
      <c r="A39" s="197" t="s">
        <v>30</v>
      </c>
      <c r="B39" s="197">
        <v>-71.599698340875008</v>
      </c>
    </row>
    <row r="40" spans="1:2">
      <c r="A40" s="197" t="s">
        <v>31</v>
      </c>
      <c r="B40" s="197">
        <v>-14.617475013521419</v>
      </c>
    </row>
    <row r="41" spans="1:2">
      <c r="A41" s="197" t="s">
        <v>32</v>
      </c>
      <c r="B41" s="197">
        <v>0.19252279235407699</v>
      </c>
    </row>
    <row r="42" spans="1:2">
      <c r="A42" s="197" t="s">
        <v>33</v>
      </c>
      <c r="B42" s="197">
        <v>100</v>
      </c>
    </row>
    <row r="43" spans="1:2">
      <c r="A43" s="197" t="s">
        <v>34</v>
      </c>
      <c r="B43" s="197">
        <v>1.3828804212827259</v>
      </c>
    </row>
    <row r="44" spans="1:2">
      <c r="A44" s="197" t="s">
        <v>35</v>
      </c>
      <c r="B44" s="197"/>
    </row>
    <row r="45" spans="1:2">
      <c r="A45" s="197" t="s">
        <v>36</v>
      </c>
      <c r="B45" s="197">
        <v>415</v>
      </c>
    </row>
    <row r="46" spans="1:2">
      <c r="A46" s="197" t="s">
        <v>37</v>
      </c>
      <c r="B46" s="197">
        <v>415</v>
      </c>
    </row>
    <row r="47" spans="1:2">
      <c r="A47" s="198" t="s">
        <v>38</v>
      </c>
      <c r="B47" s="198">
        <v>0</v>
      </c>
    </row>
    <row r="48" spans="1:2">
      <c r="A48" s="198" t="s">
        <v>39</v>
      </c>
      <c r="B48" s="198">
        <v>100</v>
      </c>
    </row>
    <row r="49" spans="1:4">
      <c r="A49" s="197" t="s">
        <v>40</v>
      </c>
      <c r="B49" s="197">
        <v>158</v>
      </c>
    </row>
    <row r="51" spans="1:4" ht="17.399999999999999">
      <c r="A51" s="199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97">
        <v>16</v>
      </c>
      <c r="C53" s="17">
        <v>23</v>
      </c>
      <c r="D53" s="197">
        <v>39</v>
      </c>
    </row>
    <row r="54" spans="1:4" ht="14.4">
      <c r="A54" s="24" t="s">
        <v>47</v>
      </c>
      <c r="B54" s="197">
        <v>0</v>
      </c>
      <c r="C54" s="17">
        <v>0</v>
      </c>
      <c r="D54" s="15">
        <v>0</v>
      </c>
    </row>
    <row r="55" spans="1:4" ht="14.4">
      <c r="A55" s="24" t="s">
        <v>48</v>
      </c>
      <c r="B55" s="197">
        <v>0</v>
      </c>
      <c r="C55" s="17">
        <v>0</v>
      </c>
      <c r="D55" s="197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97">
        <v>0</v>
      </c>
    </row>
    <row r="57" spans="1:4" ht="14.4">
      <c r="A57" s="24" t="s">
        <v>51</v>
      </c>
      <c r="B57" s="17">
        <v>16</v>
      </c>
      <c r="C57" s="197">
        <v>22</v>
      </c>
      <c r="D57" s="17">
        <v>38</v>
      </c>
    </row>
    <row r="58" spans="1:4" ht="14.4">
      <c r="A58" s="190" t="s">
        <v>52</v>
      </c>
      <c r="B58" s="197">
        <v>16</v>
      </c>
      <c r="C58" s="17">
        <v>22</v>
      </c>
      <c r="D58" s="17">
        <v>38</v>
      </c>
    </row>
    <row r="59" spans="1:4" ht="14.4">
      <c r="A59" s="24" t="s">
        <v>53</v>
      </c>
      <c r="B59" s="17">
        <v>16</v>
      </c>
      <c r="C59" s="17">
        <v>22</v>
      </c>
      <c r="D59" s="17">
        <v>38</v>
      </c>
    </row>
    <row r="60" spans="1:4" ht="14.4">
      <c r="A60" s="190" t="s">
        <v>54</v>
      </c>
      <c r="B60" s="197">
        <v>0</v>
      </c>
      <c r="C60" s="197">
        <v>0</v>
      </c>
      <c r="D60" s="197">
        <v>0</v>
      </c>
    </row>
    <row r="61" spans="1:4" ht="14.4">
      <c r="A61" s="190" t="s">
        <v>55</v>
      </c>
      <c r="B61" s="197">
        <v>0</v>
      </c>
      <c r="C61" s="197">
        <v>0</v>
      </c>
      <c r="D61" s="197">
        <v>0</v>
      </c>
    </row>
    <row r="62" spans="1:4" ht="14.4">
      <c r="A62" s="190" t="s">
        <v>56</v>
      </c>
      <c r="B62" s="197">
        <v>100</v>
      </c>
      <c r="C62" s="197">
        <v>95.652173913043484</v>
      </c>
      <c r="D62" s="197">
        <v>97.435897435897431</v>
      </c>
    </row>
    <row r="63" spans="1:4" ht="14.4">
      <c r="A63" s="190" t="s">
        <v>57</v>
      </c>
      <c r="B63" s="17">
        <v>100</v>
      </c>
      <c r="C63" s="17">
        <v>95.652173913043484</v>
      </c>
      <c r="D63" s="197">
        <v>97.435897435897431</v>
      </c>
    </row>
    <row r="64" spans="1:4" ht="14.4">
      <c r="A64" s="200" t="s">
        <v>58</v>
      </c>
      <c r="B64" s="17">
        <v>6073.25</v>
      </c>
      <c r="C64" s="197">
        <v>4191</v>
      </c>
      <c r="D64" s="17">
        <v>4963.2051282051279</v>
      </c>
    </row>
    <row r="66" spans="1:22">
      <c r="A66" s="201" t="s">
        <v>0</v>
      </c>
    </row>
    <row r="67" spans="1:22">
      <c r="A67" s="201"/>
      <c r="H67" s="201"/>
      <c r="O67" s="201"/>
      <c r="V67" s="201"/>
    </row>
    <row r="100" spans="1:2">
      <c r="A100" s="202" t="s">
        <v>59</v>
      </c>
    </row>
    <row r="101" spans="1:2">
      <c r="B101" s="202" t="s">
        <v>60</v>
      </c>
    </row>
    <row r="103" spans="1:2" ht="16.8">
      <c r="A103" s="203" t="s">
        <v>61</v>
      </c>
      <c r="B103" s="204" t="s">
        <v>62</v>
      </c>
    </row>
    <row r="104" spans="1:2" ht="16.8">
      <c r="A104" s="201" t="s">
        <v>0</v>
      </c>
      <c r="B104" s="204" t="s">
        <v>63</v>
      </c>
    </row>
    <row r="105" spans="1:2">
      <c r="A105" s="201"/>
    </row>
    <row r="114" ht="14.25" customHeight="1"/>
    <row r="136" spans="1:2">
      <c r="A136" s="202" t="s">
        <v>64</v>
      </c>
    </row>
    <row r="137" spans="1:2">
      <c r="B137" s="202" t="s">
        <v>65</v>
      </c>
    </row>
    <row r="138" spans="1:2" ht="16.8">
      <c r="A138" s="205" t="s">
        <v>61</v>
      </c>
      <c r="B138" s="204" t="s">
        <v>62</v>
      </c>
    </row>
    <row r="139" spans="1:2" ht="16.8">
      <c r="A139" s="201" t="s">
        <v>0</v>
      </c>
      <c r="B139" s="204" t="s">
        <v>66</v>
      </c>
    </row>
    <row r="140" spans="1:2">
      <c r="A140" s="201"/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BB76B-D046-4FA7-B15E-BBEC4921CA91}">
  <dimension ref="A4:V140"/>
  <sheetViews>
    <sheetView workbookViewId="0">
      <selection activeCell="C10" sqref="C10"/>
    </sheetView>
  </sheetViews>
  <sheetFormatPr defaultRowHeight="15.6"/>
  <cols>
    <col min="1" max="1" width="41.6640625" style="212" customWidth="1"/>
    <col min="4" max="4" width="13.33203125" style="212" customWidth="1"/>
  </cols>
  <sheetData>
    <row r="4" spans="1:2">
      <c r="A4" s="179" t="s">
        <v>74</v>
      </c>
      <c r="B4" s="180" t="str">
        <f>'[7]Log to Operator list'!I6</f>
        <v>4</v>
      </c>
    </row>
    <row r="5" spans="1:2">
      <c r="A5" s="182" t="s">
        <v>1</v>
      </c>
      <c r="B5" s="183">
        <v>93.967207684792626</v>
      </c>
    </row>
    <row r="6" spans="1:2">
      <c r="A6" s="182" t="s">
        <v>75</v>
      </c>
      <c r="B6" s="184" t="s">
        <v>80</v>
      </c>
    </row>
    <row r="8" spans="1:2">
      <c r="A8" s="185" t="s">
        <v>2</v>
      </c>
    </row>
    <row r="9" spans="1:2">
      <c r="A9" s="186" t="s">
        <v>3</v>
      </c>
      <c r="B9" s="186" t="s">
        <v>4</v>
      </c>
    </row>
    <row r="10" spans="1:2">
      <c r="A10" s="187" t="s">
        <v>5</v>
      </c>
      <c r="B10" s="188">
        <v>0</v>
      </c>
    </row>
    <row r="11" spans="1:2">
      <c r="A11" s="187" t="s">
        <v>6</v>
      </c>
      <c r="B11" s="188">
        <v>100</v>
      </c>
    </row>
    <row r="12" spans="1:2">
      <c r="A12" s="187" t="s">
        <v>7</v>
      </c>
      <c r="B12" s="188"/>
    </row>
    <row r="13" spans="1:2">
      <c r="A13" s="187" t="s">
        <v>8</v>
      </c>
      <c r="B13" s="188"/>
    </row>
    <row r="14" spans="1:2">
      <c r="A14" s="189" t="s">
        <v>9</v>
      </c>
      <c r="B14" s="189"/>
    </row>
    <row r="15" spans="1:2">
      <c r="A15" s="189" t="s">
        <v>10</v>
      </c>
      <c r="B15" s="189"/>
    </row>
    <row r="16" spans="1:2">
      <c r="A16" s="189" t="s">
        <v>11</v>
      </c>
      <c r="B16" s="189"/>
    </row>
    <row r="17" spans="1:2">
      <c r="A17" s="190" t="s">
        <v>12</v>
      </c>
      <c r="B17" s="191">
        <v>80</v>
      </c>
    </row>
    <row r="18" spans="1:2">
      <c r="A18" s="189" t="s">
        <v>13</v>
      </c>
      <c r="B18" s="192"/>
    </row>
    <row r="19" spans="1:2">
      <c r="A19" s="189" t="s">
        <v>14</v>
      </c>
      <c r="B19" s="192">
        <v>2</v>
      </c>
    </row>
    <row r="20" spans="1:2">
      <c r="A20" s="189" t="s">
        <v>15</v>
      </c>
      <c r="B20" s="192">
        <v>0</v>
      </c>
    </row>
    <row r="21" spans="1:2">
      <c r="A21" s="186" t="s">
        <v>16</v>
      </c>
      <c r="B21" s="186" t="s">
        <v>4</v>
      </c>
    </row>
    <row r="22" spans="1:2">
      <c r="A22" s="193" t="s">
        <v>17</v>
      </c>
      <c r="B22" s="191">
        <v>5</v>
      </c>
    </row>
    <row r="23" spans="1:2">
      <c r="A23" s="190" t="s">
        <v>18</v>
      </c>
      <c r="B23" s="191">
        <v>1</v>
      </c>
    </row>
    <row r="24" spans="1:2">
      <c r="A24" s="193" t="s">
        <v>19</v>
      </c>
      <c r="B24" s="191">
        <v>4</v>
      </c>
    </row>
    <row r="25" spans="1:2">
      <c r="A25" s="194" t="s">
        <v>20</v>
      </c>
      <c r="B25" s="190">
        <v>4449.1875</v>
      </c>
    </row>
    <row r="26" spans="1:2">
      <c r="A26" s="190" t="s">
        <v>21</v>
      </c>
      <c r="B26" s="195">
        <v>0</v>
      </c>
    </row>
    <row r="27" spans="1:2">
      <c r="A27" s="193" t="s">
        <v>22</v>
      </c>
      <c r="B27" s="195">
        <v>0</v>
      </c>
    </row>
    <row r="28" spans="1:2">
      <c r="A28" s="190" t="s">
        <v>23</v>
      </c>
      <c r="B28" s="195">
        <v>0</v>
      </c>
    </row>
    <row r="29" spans="1:2">
      <c r="A29" s="193" t="s">
        <v>24</v>
      </c>
      <c r="B29" s="195"/>
    </row>
    <row r="33" spans="1:2">
      <c r="A33" s="196" t="s">
        <v>25</v>
      </c>
    </row>
    <row r="34" spans="1:2">
      <c r="A34" s="196" t="s">
        <v>3</v>
      </c>
      <c r="B34" s="196" t="s">
        <v>4</v>
      </c>
    </row>
    <row r="35" spans="1:2">
      <c r="A35" s="197" t="s">
        <v>26</v>
      </c>
      <c r="B35" s="197">
        <v>-7.2786327881216568</v>
      </c>
    </row>
    <row r="36" spans="1:2">
      <c r="A36" s="197" t="s">
        <v>27</v>
      </c>
      <c r="B36" s="197">
        <v>-75.818809082610613</v>
      </c>
    </row>
    <row r="37" spans="1:2">
      <c r="A37" s="197" t="s">
        <v>28</v>
      </c>
      <c r="B37" s="197">
        <v>-8.1439611363742532</v>
      </c>
    </row>
    <row r="38" spans="1:2">
      <c r="A38" s="197" t="s">
        <v>29</v>
      </c>
      <c r="B38" s="197">
        <v>-76.673684498165898</v>
      </c>
    </row>
    <row r="39" spans="1:2">
      <c r="A39" s="197" t="s">
        <v>30</v>
      </c>
      <c r="B39" s="197">
        <v>-68.560107163000609</v>
      </c>
    </row>
    <row r="40" spans="1:2">
      <c r="A40" s="197" t="s">
        <v>31</v>
      </c>
      <c r="B40" s="197">
        <v>-13.95685329395805</v>
      </c>
    </row>
    <row r="41" spans="1:2">
      <c r="A41" s="197" t="s">
        <v>32</v>
      </c>
      <c r="B41" s="197">
        <v>0.11015265216553199</v>
      </c>
    </row>
    <row r="42" spans="1:2">
      <c r="A42" s="197" t="s">
        <v>33</v>
      </c>
      <c r="B42" s="197">
        <v>100</v>
      </c>
    </row>
    <row r="43" spans="1:2">
      <c r="A43" s="197" t="s">
        <v>34</v>
      </c>
      <c r="B43" s="197">
        <v>1.4465018294711161</v>
      </c>
    </row>
    <row r="44" spans="1:2">
      <c r="A44" s="197" t="s">
        <v>35</v>
      </c>
      <c r="B44" s="197"/>
    </row>
    <row r="45" spans="1:2">
      <c r="A45" s="197" t="s">
        <v>36</v>
      </c>
      <c r="B45" s="197">
        <v>279</v>
      </c>
    </row>
    <row r="46" spans="1:2">
      <c r="A46" s="197" t="s">
        <v>37</v>
      </c>
      <c r="B46" s="197">
        <v>279</v>
      </c>
    </row>
    <row r="47" spans="1:2">
      <c r="A47" s="198" t="s">
        <v>38</v>
      </c>
      <c r="B47" s="198">
        <v>0</v>
      </c>
    </row>
    <row r="48" spans="1:2">
      <c r="A48" s="198" t="s">
        <v>39</v>
      </c>
      <c r="B48" s="198">
        <v>100</v>
      </c>
    </row>
    <row r="49" spans="1:4">
      <c r="A49" s="197" t="s">
        <v>40</v>
      </c>
      <c r="B49" s="197">
        <v>104</v>
      </c>
    </row>
    <row r="51" spans="1:4" ht="17.399999999999999">
      <c r="A51" s="199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97">
        <v>0</v>
      </c>
      <c r="C53" s="17">
        <v>16</v>
      </c>
      <c r="D53" s="197">
        <v>16</v>
      </c>
    </row>
    <row r="54" spans="1:4" ht="14.4">
      <c r="A54" s="24" t="s">
        <v>47</v>
      </c>
      <c r="B54" s="197">
        <v>0</v>
      </c>
      <c r="C54" s="17">
        <v>0</v>
      </c>
      <c r="D54" s="15">
        <v>0</v>
      </c>
    </row>
    <row r="55" spans="1:4" ht="14.4">
      <c r="A55" s="24" t="s">
        <v>48</v>
      </c>
      <c r="B55" s="197">
        <v>0</v>
      </c>
      <c r="C55" s="17">
        <v>0</v>
      </c>
      <c r="D55" s="197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97">
        <v>0</v>
      </c>
    </row>
    <row r="57" spans="1:4" ht="14.4">
      <c r="A57" s="24" t="s">
        <v>51</v>
      </c>
      <c r="B57" s="17">
        <v>0</v>
      </c>
      <c r="C57" s="197">
        <v>16</v>
      </c>
      <c r="D57" s="17">
        <v>16</v>
      </c>
    </row>
    <row r="58" spans="1:4" ht="14.4">
      <c r="A58" s="190" t="s">
        <v>52</v>
      </c>
      <c r="B58" s="197">
        <v>0</v>
      </c>
      <c r="C58" s="17">
        <v>16</v>
      </c>
      <c r="D58" s="17">
        <v>16</v>
      </c>
    </row>
    <row r="59" spans="1:4" ht="14.4">
      <c r="A59" s="24" t="s">
        <v>53</v>
      </c>
      <c r="B59" s="17">
        <v>0</v>
      </c>
      <c r="C59" s="17">
        <v>16</v>
      </c>
      <c r="D59" s="17">
        <v>16</v>
      </c>
    </row>
    <row r="60" spans="1:4" ht="14.4">
      <c r="A60" s="190" t="s">
        <v>54</v>
      </c>
      <c r="B60" s="197">
        <v>0</v>
      </c>
      <c r="C60" s="197">
        <v>0</v>
      </c>
      <c r="D60" s="197">
        <v>0</v>
      </c>
    </row>
    <row r="61" spans="1:4" ht="14.4">
      <c r="A61" s="190" t="s">
        <v>55</v>
      </c>
      <c r="B61" s="197">
        <v>0</v>
      </c>
      <c r="C61" s="197">
        <v>0</v>
      </c>
      <c r="D61" s="197">
        <v>0</v>
      </c>
    </row>
    <row r="62" spans="1:4" ht="14.4">
      <c r="A62" s="190" t="s">
        <v>56</v>
      </c>
      <c r="B62" s="197"/>
      <c r="C62" s="197">
        <v>100</v>
      </c>
      <c r="D62" s="197">
        <v>100</v>
      </c>
    </row>
    <row r="63" spans="1:4" ht="14.4">
      <c r="A63" s="190" t="s">
        <v>57</v>
      </c>
      <c r="B63" s="17"/>
      <c r="C63" s="17">
        <v>100</v>
      </c>
      <c r="D63" s="197">
        <v>100</v>
      </c>
    </row>
    <row r="64" spans="1:4" ht="14.4">
      <c r="A64" s="200" t="s">
        <v>58</v>
      </c>
      <c r="B64" s="17"/>
      <c r="C64" s="197">
        <v>4449.1875</v>
      </c>
      <c r="D64" s="17">
        <v>4449.1875</v>
      </c>
    </row>
    <row r="66" spans="1:22">
      <c r="A66" s="201" t="s">
        <v>0</v>
      </c>
    </row>
    <row r="67" spans="1:22">
      <c r="A67" s="201"/>
      <c r="H67" s="201"/>
      <c r="O67" s="201"/>
      <c r="V67" s="201"/>
    </row>
    <row r="100" spans="1:2">
      <c r="A100" s="202" t="s">
        <v>59</v>
      </c>
    </row>
    <row r="101" spans="1:2">
      <c r="B101" s="202" t="s">
        <v>60</v>
      </c>
    </row>
    <row r="103" spans="1:2" ht="16.8">
      <c r="A103" s="203" t="s">
        <v>61</v>
      </c>
      <c r="B103" s="204" t="s">
        <v>62</v>
      </c>
    </row>
    <row r="104" spans="1:2" ht="16.8">
      <c r="A104" s="201" t="s">
        <v>0</v>
      </c>
      <c r="B104" s="204" t="s">
        <v>63</v>
      </c>
    </row>
    <row r="105" spans="1:2">
      <c r="A105" s="201"/>
    </row>
    <row r="114" ht="14.25" customHeight="1"/>
    <row r="136" spans="1:2">
      <c r="A136" s="202" t="s">
        <v>64</v>
      </c>
    </row>
    <row r="137" spans="1:2">
      <c r="B137" s="202" t="s">
        <v>65</v>
      </c>
    </row>
    <row r="138" spans="1:2" ht="16.8">
      <c r="A138" s="205" t="s">
        <v>61</v>
      </c>
      <c r="B138" s="204" t="s">
        <v>62</v>
      </c>
    </row>
    <row r="139" spans="1:2" ht="16.8">
      <c r="A139" s="201" t="s">
        <v>0</v>
      </c>
      <c r="B139" s="204" t="s">
        <v>66</v>
      </c>
    </row>
    <row r="140" spans="1:2">
      <c r="A140" s="201"/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V140"/>
  <sheetViews>
    <sheetView workbookViewId="0">
      <selection activeCell="A7" sqref="A7:XFD7"/>
    </sheetView>
  </sheetViews>
  <sheetFormatPr defaultRowHeight="15.6"/>
  <cols>
    <col min="1" max="1" width="41.6640625" style="53" customWidth="1"/>
    <col min="4" max="4" width="13.33203125" style="53" customWidth="1"/>
  </cols>
  <sheetData>
    <row r="4" spans="1:2">
      <c r="A4" s="65" t="s">
        <v>74</v>
      </c>
      <c r="B4">
        <v>4</v>
      </c>
    </row>
    <row r="5" spans="1:2">
      <c r="A5" s="1" t="s">
        <v>1</v>
      </c>
      <c r="B5" s="29">
        <v>992.42667811897343</v>
      </c>
    </row>
    <row r="6" spans="1:2">
      <c r="A6" s="66" t="s">
        <v>75</v>
      </c>
      <c r="B6" s="67" t="s">
        <v>76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7.6744304398717533</v>
      </c>
    </row>
    <row r="11" spans="1:2">
      <c r="A11" s="4" t="s">
        <v>6</v>
      </c>
      <c r="B11" s="5">
        <v>92.325569560128244</v>
      </c>
    </row>
    <row r="12" spans="1:2">
      <c r="A12" s="4" t="s">
        <v>7</v>
      </c>
      <c r="B12" s="5"/>
    </row>
    <row r="13" spans="1:2">
      <c r="A13" s="4" t="s">
        <v>8</v>
      </c>
      <c r="B13" s="5">
        <v>97.872340425531917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81.881868131868131</v>
      </c>
    </row>
    <row r="17" spans="1:2">
      <c r="A17" s="6" t="s">
        <v>12</v>
      </c>
      <c r="B17" s="7">
        <v>99.428571428571431</v>
      </c>
    </row>
    <row r="18" spans="1:2">
      <c r="A18" s="28" t="s">
        <v>13</v>
      </c>
      <c r="B18" s="27">
        <v>380.23880597014931</v>
      </c>
    </row>
    <row r="19" spans="1:2">
      <c r="A19" s="28" t="s">
        <v>14</v>
      </c>
      <c r="B19" s="27">
        <v>164</v>
      </c>
    </row>
    <row r="20" spans="1:2">
      <c r="A20" s="28" t="s">
        <v>15</v>
      </c>
      <c r="B20" s="27">
        <v>134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175</v>
      </c>
    </row>
    <row r="23" spans="1:2">
      <c r="A23" s="6" t="s">
        <v>18</v>
      </c>
      <c r="B23" s="7">
        <v>1</v>
      </c>
    </row>
    <row r="24" spans="1:2">
      <c r="A24" s="8" t="s">
        <v>19</v>
      </c>
      <c r="B24" s="7">
        <v>174</v>
      </c>
    </row>
    <row r="25" spans="1:2">
      <c r="A25" s="26" t="s">
        <v>20</v>
      </c>
      <c r="B25" s="6">
        <v>4969.6896551724139</v>
      </c>
    </row>
    <row r="26" spans="1:2">
      <c r="A26" s="6" t="s">
        <v>21</v>
      </c>
      <c r="B26" s="9">
        <v>141</v>
      </c>
    </row>
    <row r="27" spans="1:2">
      <c r="A27" s="8" t="s">
        <v>22</v>
      </c>
      <c r="B27" s="9">
        <v>3</v>
      </c>
    </row>
    <row r="28" spans="1:2">
      <c r="A28" s="6" t="s">
        <v>23</v>
      </c>
      <c r="B28" s="9">
        <v>138</v>
      </c>
    </row>
    <row r="29" spans="1:2">
      <c r="A29" s="8" t="s">
        <v>24</v>
      </c>
      <c r="B29" s="9">
        <v>97.872340425531917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-5.7994082763530548</v>
      </c>
    </row>
    <row r="36" spans="1:2">
      <c r="A36" s="14" t="s">
        <v>27</v>
      </c>
      <c r="B36" s="14">
        <v>-78.128440205899352</v>
      </c>
    </row>
    <row r="37" spans="1:2">
      <c r="A37" s="14" t="s">
        <v>28</v>
      </c>
      <c r="B37" s="14">
        <v>-6.6307018999896483</v>
      </c>
    </row>
    <row r="38" spans="1:2">
      <c r="A38" s="14" t="s">
        <v>29</v>
      </c>
      <c r="B38" s="14">
        <v>-78.953362065003802</v>
      </c>
    </row>
    <row r="39" spans="1:2">
      <c r="A39" s="14" t="s">
        <v>30</v>
      </c>
      <c r="B39" s="14">
        <v>-72.316949403295595</v>
      </c>
    </row>
    <row r="40" spans="1:2">
      <c r="A40" s="14" t="s">
        <v>31</v>
      </c>
      <c r="B40" s="14">
        <v>-15.78961038189761</v>
      </c>
    </row>
    <row r="41" spans="1:2">
      <c r="A41" s="14" t="s">
        <v>32</v>
      </c>
      <c r="B41" s="14">
        <v>0.27516074807187701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1.4334215937306021</v>
      </c>
    </row>
    <row r="44" spans="1:2">
      <c r="A44" s="14" t="s">
        <v>35</v>
      </c>
      <c r="B44" s="14"/>
    </row>
    <row r="45" spans="1:2">
      <c r="A45" s="14" t="s">
        <v>36</v>
      </c>
      <c r="B45" s="14">
        <v>2987</v>
      </c>
    </row>
    <row r="46" spans="1:2">
      <c r="A46" s="14" t="s">
        <v>37</v>
      </c>
      <c r="B46" s="14">
        <v>2987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432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142</v>
      </c>
      <c r="C53" s="17">
        <v>59</v>
      </c>
      <c r="D53" s="14">
        <v>201</v>
      </c>
    </row>
    <row r="54" spans="1:4" ht="14.4">
      <c r="A54" s="24" t="s">
        <v>47</v>
      </c>
      <c r="B54" s="14">
        <v>0</v>
      </c>
      <c r="C54" s="54">
        <v>1</v>
      </c>
      <c r="D54" s="55">
        <v>1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142</v>
      </c>
      <c r="C57" s="14">
        <v>57</v>
      </c>
      <c r="D57" s="17">
        <v>199</v>
      </c>
    </row>
    <row r="58" spans="1:4" ht="14.4">
      <c r="A58" s="6" t="s">
        <v>52</v>
      </c>
      <c r="B58" s="14">
        <v>141</v>
      </c>
      <c r="C58" s="17">
        <v>57</v>
      </c>
      <c r="D58" s="17">
        <v>198</v>
      </c>
    </row>
    <row r="59" spans="1:4" ht="14.4">
      <c r="A59" s="24" t="s">
        <v>53</v>
      </c>
      <c r="B59" s="17">
        <v>141</v>
      </c>
      <c r="C59" s="17">
        <v>57</v>
      </c>
      <c r="D59" s="17">
        <v>198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1</v>
      </c>
      <c r="C61" s="14">
        <v>0</v>
      </c>
      <c r="D61" s="14">
        <v>1</v>
      </c>
    </row>
    <row r="62" spans="1:4" ht="14.4">
      <c r="A62" s="6" t="s">
        <v>56</v>
      </c>
      <c r="B62" s="14">
        <v>100</v>
      </c>
      <c r="C62" s="14">
        <v>96.610169491525426</v>
      </c>
      <c r="D62" s="14">
        <v>99.004975124378106</v>
      </c>
    </row>
    <row r="63" spans="1:4" ht="14.4">
      <c r="A63" s="6" t="s">
        <v>57</v>
      </c>
      <c r="B63" s="17">
        <v>100</v>
      </c>
      <c r="C63" s="17">
        <v>96.610169491525426</v>
      </c>
      <c r="D63" s="14">
        <v>99.004975124378106</v>
      </c>
    </row>
    <row r="64" spans="1:4" ht="14.4">
      <c r="A64" s="23" t="s">
        <v>58</v>
      </c>
      <c r="B64" s="17">
        <v>6254.6619718309857</v>
      </c>
      <c r="C64" s="14">
        <v>4969.6896551724139</v>
      </c>
      <c r="D64" s="17">
        <v>5882.02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F2EDE-323E-49D2-AD52-BF29F122F941}">
  <dimension ref="A4:V140"/>
  <sheetViews>
    <sheetView topLeftCell="A4" workbookViewId="0">
      <selection activeCell="A6" sqref="A6:XFD6"/>
    </sheetView>
  </sheetViews>
  <sheetFormatPr defaultRowHeight="15.6"/>
  <cols>
    <col min="1" max="1" width="41.6640625" style="69" customWidth="1"/>
    <col min="4" max="4" width="13.33203125" style="69" customWidth="1"/>
  </cols>
  <sheetData>
    <row r="4" spans="1:2">
      <c r="A4" s="65" t="s">
        <v>74</v>
      </c>
      <c r="B4" s="68" t="str">
        <f>'[8]Log to Operator list'!I6</f>
        <v>35</v>
      </c>
    </row>
    <row r="5" spans="1:2">
      <c r="A5" s="70" t="s">
        <v>1</v>
      </c>
      <c r="B5" s="71">
        <v>43.237149111231567</v>
      </c>
    </row>
    <row r="6" spans="1:2">
      <c r="A6" s="72"/>
    </row>
    <row r="7" spans="1:2">
      <c r="A7" s="72"/>
    </row>
    <row r="8" spans="1:2">
      <c r="A8" s="73" t="s">
        <v>2</v>
      </c>
    </row>
    <row r="9" spans="1:2">
      <c r="A9" s="74" t="s">
        <v>3</v>
      </c>
      <c r="B9" s="74" t="s">
        <v>4</v>
      </c>
    </row>
    <row r="10" spans="1:2">
      <c r="A10" s="75" t="s">
        <v>5</v>
      </c>
      <c r="B10" s="76">
        <v>0</v>
      </c>
    </row>
    <row r="11" spans="1:2">
      <c r="A11" s="75" t="s">
        <v>6</v>
      </c>
      <c r="B11" s="76">
        <v>100</v>
      </c>
    </row>
    <row r="12" spans="1:2">
      <c r="A12" s="75" t="s">
        <v>7</v>
      </c>
      <c r="B12" s="76"/>
    </row>
    <row r="13" spans="1:2">
      <c r="A13" s="75" t="s">
        <v>8</v>
      </c>
      <c r="B13" s="76">
        <v>100</v>
      </c>
    </row>
    <row r="14" spans="1:2">
      <c r="A14" s="77" t="s">
        <v>9</v>
      </c>
      <c r="B14" s="77"/>
    </row>
    <row r="15" spans="1:2">
      <c r="A15" s="77" t="s">
        <v>10</v>
      </c>
      <c r="B15" s="77"/>
    </row>
    <row r="16" spans="1:2">
      <c r="A16" s="77" t="s">
        <v>11</v>
      </c>
      <c r="B16" s="77"/>
    </row>
    <row r="17" spans="1:2">
      <c r="A17" s="78" t="s">
        <v>12</v>
      </c>
      <c r="B17" s="79">
        <v>100</v>
      </c>
    </row>
    <row r="18" spans="1:2">
      <c r="A18" s="77" t="s">
        <v>13</v>
      </c>
      <c r="B18" s="80"/>
    </row>
    <row r="19" spans="1:2">
      <c r="A19" s="77" t="s">
        <v>14</v>
      </c>
      <c r="B19" s="80">
        <v>0</v>
      </c>
    </row>
    <row r="20" spans="1:2">
      <c r="A20" s="77" t="s">
        <v>15</v>
      </c>
      <c r="B20" s="80">
        <v>0</v>
      </c>
    </row>
    <row r="21" spans="1:2">
      <c r="A21" s="74" t="s">
        <v>16</v>
      </c>
      <c r="B21" s="74" t="s">
        <v>4</v>
      </c>
    </row>
    <row r="22" spans="1:2">
      <c r="A22" s="81" t="s">
        <v>17</v>
      </c>
      <c r="B22" s="79">
        <v>16</v>
      </c>
    </row>
    <row r="23" spans="1:2">
      <c r="A23" s="78" t="s">
        <v>18</v>
      </c>
      <c r="B23" s="79">
        <v>0</v>
      </c>
    </row>
    <row r="24" spans="1:2">
      <c r="A24" s="81" t="s">
        <v>19</v>
      </c>
      <c r="B24" s="79">
        <v>16</v>
      </c>
    </row>
    <row r="25" spans="1:2">
      <c r="A25" s="82" t="s">
        <v>20</v>
      </c>
      <c r="B25" s="78">
        <v>3376.75</v>
      </c>
    </row>
    <row r="26" spans="1:2">
      <c r="A26" s="78" t="s">
        <v>21</v>
      </c>
      <c r="B26" s="83">
        <v>8</v>
      </c>
    </row>
    <row r="27" spans="1:2">
      <c r="A27" s="81" t="s">
        <v>22</v>
      </c>
      <c r="B27" s="83">
        <v>0</v>
      </c>
    </row>
    <row r="28" spans="1:2">
      <c r="A28" s="78" t="s">
        <v>23</v>
      </c>
      <c r="B28" s="83">
        <v>8</v>
      </c>
    </row>
    <row r="29" spans="1:2">
      <c r="A29" s="81" t="s">
        <v>24</v>
      </c>
      <c r="B29" s="83">
        <v>100</v>
      </c>
    </row>
    <row r="33" spans="1:2">
      <c r="A33" s="84" t="s">
        <v>25</v>
      </c>
    </row>
    <row r="34" spans="1:2">
      <c r="A34" s="84" t="s">
        <v>3</v>
      </c>
      <c r="B34" s="84" t="s">
        <v>4</v>
      </c>
    </row>
    <row r="35" spans="1:2">
      <c r="A35" s="85" t="s">
        <v>26</v>
      </c>
      <c r="B35" s="85">
        <v>-5.0903999938323894</v>
      </c>
    </row>
    <row r="36" spans="1:2">
      <c r="A36" s="85" t="s">
        <v>27</v>
      </c>
      <c r="B36" s="85">
        <v>-73.580508763377267</v>
      </c>
    </row>
    <row r="37" spans="1:2">
      <c r="A37" s="85" t="s">
        <v>28</v>
      </c>
      <c r="B37" s="85">
        <v>-6.1826289074345251</v>
      </c>
    </row>
    <row r="38" spans="1:2">
      <c r="A38" s="85" t="s">
        <v>29</v>
      </c>
      <c r="B38" s="85">
        <v>-74.675226535654218</v>
      </c>
    </row>
    <row r="39" spans="1:2">
      <c r="A39" s="85" t="s">
        <v>30</v>
      </c>
      <c r="B39" s="85">
        <v>-68.420813313019892</v>
      </c>
    </row>
    <row r="40" spans="1:2">
      <c r="A40" s="85" t="s">
        <v>31</v>
      </c>
      <c r="B40" s="85">
        <v>-15.121997975940261</v>
      </c>
    </row>
    <row r="41" spans="1:2">
      <c r="A41" s="85" t="s">
        <v>32</v>
      </c>
      <c r="B41" s="85">
        <v>1.253503389183749</v>
      </c>
    </row>
    <row r="42" spans="1:2">
      <c r="A42" s="85" t="s">
        <v>33</v>
      </c>
      <c r="B42" s="85">
        <v>100</v>
      </c>
    </row>
    <row r="43" spans="1:2">
      <c r="A43" s="85" t="s">
        <v>34</v>
      </c>
      <c r="B43" s="85">
        <v>1.590074779061863</v>
      </c>
    </row>
    <row r="44" spans="1:2">
      <c r="A44" s="85" t="s">
        <v>35</v>
      </c>
      <c r="B44" s="85"/>
    </row>
    <row r="45" spans="1:2">
      <c r="A45" s="85" t="s">
        <v>36</v>
      </c>
      <c r="B45" s="85">
        <v>258</v>
      </c>
    </row>
    <row r="46" spans="1:2">
      <c r="A46" s="85" t="s">
        <v>37</v>
      </c>
      <c r="B46" s="85">
        <v>258</v>
      </c>
    </row>
    <row r="47" spans="1:2">
      <c r="A47" s="86" t="s">
        <v>38</v>
      </c>
      <c r="B47" s="86">
        <v>0</v>
      </c>
    </row>
    <row r="48" spans="1:2">
      <c r="A48" s="86" t="s">
        <v>39</v>
      </c>
      <c r="B48" s="86">
        <v>100</v>
      </c>
    </row>
    <row r="49" spans="1:4">
      <c r="A49" s="85" t="s">
        <v>40</v>
      </c>
      <c r="B49" s="85">
        <v>77</v>
      </c>
    </row>
    <row r="51" spans="1:4" ht="17.399999999999999">
      <c r="A51" s="87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85">
        <v>0</v>
      </c>
      <c r="C53" s="17">
        <v>8</v>
      </c>
      <c r="D53" s="85">
        <v>8</v>
      </c>
    </row>
    <row r="54" spans="1:4" ht="14.4">
      <c r="A54" s="24" t="s">
        <v>47</v>
      </c>
      <c r="B54" s="85">
        <v>0</v>
      </c>
      <c r="C54" s="17">
        <v>0</v>
      </c>
      <c r="D54" s="15">
        <v>0</v>
      </c>
    </row>
    <row r="55" spans="1:4" ht="14.4">
      <c r="A55" s="24" t="s">
        <v>48</v>
      </c>
      <c r="B55" s="85">
        <v>0</v>
      </c>
      <c r="C55" s="17">
        <v>0</v>
      </c>
      <c r="D55" s="85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85">
        <v>0</v>
      </c>
    </row>
    <row r="57" spans="1:4" ht="14.4">
      <c r="A57" s="24" t="s">
        <v>51</v>
      </c>
      <c r="B57" s="17">
        <v>0</v>
      </c>
      <c r="C57" s="85">
        <v>8</v>
      </c>
      <c r="D57" s="17">
        <v>8</v>
      </c>
    </row>
    <row r="58" spans="1:4" ht="14.4">
      <c r="A58" s="78" t="s">
        <v>52</v>
      </c>
      <c r="B58" s="85">
        <v>0</v>
      </c>
      <c r="C58" s="17">
        <v>8</v>
      </c>
      <c r="D58" s="17">
        <v>8</v>
      </c>
    </row>
    <row r="59" spans="1:4" ht="14.4">
      <c r="A59" s="24" t="s">
        <v>53</v>
      </c>
      <c r="B59" s="17">
        <v>0</v>
      </c>
      <c r="C59" s="17">
        <v>8</v>
      </c>
      <c r="D59" s="17">
        <v>8</v>
      </c>
    </row>
    <row r="60" spans="1:4" ht="14.4">
      <c r="A60" s="78" t="s">
        <v>54</v>
      </c>
      <c r="B60" s="85">
        <v>0</v>
      </c>
      <c r="C60" s="85">
        <v>0</v>
      </c>
      <c r="D60" s="85">
        <v>0</v>
      </c>
    </row>
    <row r="61" spans="1:4" ht="14.4">
      <c r="A61" s="78" t="s">
        <v>55</v>
      </c>
      <c r="B61" s="85">
        <v>0</v>
      </c>
      <c r="C61" s="85">
        <v>0</v>
      </c>
      <c r="D61" s="85">
        <v>0</v>
      </c>
    </row>
    <row r="62" spans="1:4" ht="14.4">
      <c r="A62" s="78" t="s">
        <v>56</v>
      </c>
      <c r="B62" s="85"/>
      <c r="C62" s="85">
        <v>100</v>
      </c>
      <c r="D62" s="85">
        <v>100</v>
      </c>
    </row>
    <row r="63" spans="1:4" ht="14.4">
      <c r="A63" s="78" t="s">
        <v>57</v>
      </c>
      <c r="B63" s="17"/>
      <c r="C63" s="17">
        <v>100</v>
      </c>
      <c r="D63" s="85">
        <v>100</v>
      </c>
    </row>
    <row r="64" spans="1:4" ht="14.4">
      <c r="A64" s="88" t="s">
        <v>58</v>
      </c>
      <c r="B64" s="17"/>
      <c r="C64" s="85">
        <v>3376.75</v>
      </c>
      <c r="D64" s="17">
        <v>3376.75</v>
      </c>
    </row>
    <row r="66" spans="1:22">
      <c r="A66" s="89" t="s">
        <v>0</v>
      </c>
    </row>
    <row r="67" spans="1:22">
      <c r="A67" s="89"/>
      <c r="H67" s="89"/>
      <c r="O67" s="89"/>
      <c r="V67" s="89"/>
    </row>
    <row r="100" spans="1:2">
      <c r="A100" s="90" t="s">
        <v>59</v>
      </c>
    </row>
    <row r="101" spans="1:2">
      <c r="B101" s="90" t="s">
        <v>60</v>
      </c>
    </row>
    <row r="103" spans="1:2" ht="16.8">
      <c r="A103" s="91" t="s">
        <v>61</v>
      </c>
      <c r="B103" s="92" t="s">
        <v>62</v>
      </c>
    </row>
    <row r="104" spans="1:2" ht="16.8">
      <c r="A104" s="89" t="s">
        <v>0</v>
      </c>
      <c r="B104" s="92" t="s">
        <v>63</v>
      </c>
    </row>
    <row r="105" spans="1:2">
      <c r="A105" s="89"/>
    </row>
    <row r="114" ht="14.25" customHeight="1"/>
    <row r="136" spans="1:2">
      <c r="A136" s="90" t="s">
        <v>64</v>
      </c>
    </row>
    <row r="137" spans="1:2">
      <c r="B137" s="90" t="s">
        <v>65</v>
      </c>
    </row>
    <row r="138" spans="1:2" ht="16.8">
      <c r="A138" s="93" t="s">
        <v>61</v>
      </c>
      <c r="B138" s="92" t="s">
        <v>62</v>
      </c>
    </row>
    <row r="139" spans="1:2" ht="16.8">
      <c r="A139" s="89" t="s">
        <v>0</v>
      </c>
      <c r="B139" s="92" t="s">
        <v>66</v>
      </c>
    </row>
    <row r="140" spans="1:2">
      <c r="A140" s="89"/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8CD79-E699-4E97-8401-DA74DDF41463}">
  <dimension ref="A4:V140"/>
  <sheetViews>
    <sheetView topLeftCell="A4" workbookViewId="0">
      <selection activeCell="A6" sqref="A6:XFD6"/>
    </sheetView>
  </sheetViews>
  <sheetFormatPr defaultRowHeight="15.6"/>
  <cols>
    <col min="1" max="1" width="41.6640625" style="97" customWidth="1"/>
    <col min="4" max="4" width="13.33203125" style="97" customWidth="1"/>
  </cols>
  <sheetData>
    <row r="4" spans="1:2">
      <c r="A4" s="95" t="s">
        <v>74</v>
      </c>
      <c r="B4" s="96" t="str">
        <f>'[9]Log to Operator list'!I6</f>
        <v>41</v>
      </c>
    </row>
    <row r="5" spans="1:2">
      <c r="A5" s="1" t="s">
        <v>1</v>
      </c>
      <c r="B5" s="29">
        <v>384.12187558650589</v>
      </c>
    </row>
    <row r="6" spans="1:2">
      <c r="A6" s="98"/>
    </row>
    <row r="7" spans="1:2">
      <c r="A7" s="98"/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7.5027027027027016</v>
      </c>
    </row>
    <row r="11" spans="1:2">
      <c r="A11" s="4" t="s">
        <v>6</v>
      </c>
      <c r="B11" s="5">
        <v>92.497297297297294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81.598870056497177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266.14035087719299</v>
      </c>
    </row>
    <row r="19" spans="1:2">
      <c r="A19" s="28" t="s">
        <v>14</v>
      </c>
      <c r="B19" s="27">
        <v>68</v>
      </c>
    </row>
    <row r="20" spans="1:2">
      <c r="A20" s="28" t="s">
        <v>15</v>
      </c>
      <c r="B20" s="27">
        <v>57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69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69</v>
      </c>
    </row>
    <row r="25" spans="1:2">
      <c r="A25" s="26" t="s">
        <v>20</v>
      </c>
      <c r="B25" s="6">
        <v>4368</v>
      </c>
    </row>
    <row r="26" spans="1:2">
      <c r="A26" s="6" t="s">
        <v>21</v>
      </c>
      <c r="B26" s="9">
        <v>39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39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-5.5235981887956962</v>
      </c>
    </row>
    <row r="36" spans="1:2">
      <c r="A36" s="14" t="s">
        <v>27</v>
      </c>
      <c r="B36" s="14">
        <v>-72.278974040400982</v>
      </c>
    </row>
    <row r="37" spans="1:2">
      <c r="A37" s="14" t="s">
        <v>28</v>
      </c>
      <c r="B37" s="14">
        <v>-6.4940901205958177</v>
      </c>
    </row>
    <row r="38" spans="1:2">
      <c r="A38" s="14" t="s">
        <v>29</v>
      </c>
      <c r="B38" s="14">
        <v>-73.235956449482075</v>
      </c>
    </row>
    <row r="39" spans="1:2">
      <c r="A39" s="14" t="s">
        <v>30</v>
      </c>
      <c r="B39" s="14">
        <v>-66.737776836941805</v>
      </c>
    </row>
    <row r="40" spans="1:2">
      <c r="A40" s="14" t="s">
        <v>31</v>
      </c>
      <c r="B40" s="14">
        <v>-19.882067886562091</v>
      </c>
    </row>
    <row r="41" spans="1:2">
      <c r="A41" s="14" t="s">
        <v>32</v>
      </c>
      <c r="B41" s="14">
        <v>0.33464304486085877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1.5105198374076829</v>
      </c>
    </row>
    <row r="44" spans="1:2">
      <c r="A44" s="14" t="s">
        <v>35</v>
      </c>
      <c r="B44" s="14"/>
    </row>
    <row r="45" spans="1:2">
      <c r="A45" s="14" t="s">
        <v>36</v>
      </c>
      <c r="B45" s="14">
        <v>1164</v>
      </c>
    </row>
    <row r="46" spans="1:2">
      <c r="A46" s="14" t="s">
        <v>37</v>
      </c>
      <c r="B46" s="14">
        <v>1164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274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66</v>
      </c>
      <c r="C53" s="17">
        <v>2</v>
      </c>
      <c r="D53" s="14">
        <v>68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66</v>
      </c>
      <c r="C57" s="14">
        <v>2</v>
      </c>
      <c r="D57" s="17">
        <v>68</v>
      </c>
    </row>
    <row r="58" spans="1:4" ht="14.4">
      <c r="A58" s="6" t="s">
        <v>52</v>
      </c>
      <c r="B58" s="14">
        <v>66</v>
      </c>
      <c r="C58" s="17">
        <v>2</v>
      </c>
      <c r="D58" s="17">
        <v>68</v>
      </c>
    </row>
    <row r="59" spans="1:4" ht="14.4">
      <c r="A59" s="24" t="s">
        <v>53</v>
      </c>
      <c r="B59" s="17">
        <v>66</v>
      </c>
      <c r="C59" s="17">
        <v>2</v>
      </c>
      <c r="D59" s="17">
        <v>68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3" t="s">
        <v>58</v>
      </c>
      <c r="B64" s="17">
        <v>5889.757575757576</v>
      </c>
      <c r="C64" s="14">
        <v>4368</v>
      </c>
      <c r="D64" s="17">
        <v>5845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D8963-FF57-47FD-AA12-236B486D28C7}">
  <dimension ref="A4:V140"/>
  <sheetViews>
    <sheetView topLeftCell="A4" workbookViewId="0">
      <selection activeCell="C24" sqref="C24"/>
    </sheetView>
  </sheetViews>
  <sheetFormatPr defaultRowHeight="15.6"/>
  <cols>
    <col min="1" max="1" width="41.6640625" style="100" customWidth="1"/>
    <col min="4" max="4" width="13.33203125" style="100" customWidth="1"/>
  </cols>
  <sheetData>
    <row r="4" spans="1:2">
      <c r="A4" s="95" t="s">
        <v>74</v>
      </c>
      <c r="B4" s="96" t="str">
        <f>'[10]Log to Operator list'!I6</f>
        <v>42</v>
      </c>
    </row>
    <row r="5" spans="1:2">
      <c r="A5" s="1" t="s">
        <v>1</v>
      </c>
      <c r="B5" s="29">
        <v>149.10766171745561</v>
      </c>
    </row>
    <row r="6" spans="1:2">
      <c r="A6" s="1" t="s">
        <v>75</v>
      </c>
      <c r="B6" s="101" t="str">
        <f>'[10]Script Check'!B4</f>
        <v>VoiceAllNetw_250s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3.547459252157239</v>
      </c>
    </row>
    <row r="11" spans="1:2">
      <c r="A11" s="4" t="s">
        <v>6</v>
      </c>
      <c r="B11" s="5">
        <v>96.452540747842761</v>
      </c>
    </row>
    <row r="12" spans="1:2">
      <c r="A12" s="4" t="s">
        <v>7</v>
      </c>
      <c r="B12" s="5"/>
    </row>
    <row r="13" spans="1:2">
      <c r="A13" s="4" t="s">
        <v>8</v>
      </c>
      <c r="B13" s="5">
        <v>63.636363636363633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67.566666666666663</v>
      </c>
    </row>
    <row r="17" spans="1:3">
      <c r="A17" s="6" t="s">
        <v>12</v>
      </c>
      <c r="B17" s="7">
        <v>47.916666666666657</v>
      </c>
    </row>
    <row r="18" spans="1:3">
      <c r="A18" s="28" t="s">
        <v>13</v>
      </c>
      <c r="B18" s="27">
        <v>195.5</v>
      </c>
    </row>
    <row r="19" spans="1:3">
      <c r="A19" s="28" t="s">
        <v>14</v>
      </c>
      <c r="B19" s="27">
        <v>15</v>
      </c>
    </row>
    <row r="20" spans="1:3">
      <c r="A20" s="28" t="s">
        <v>15</v>
      </c>
      <c r="B20" s="27">
        <v>8</v>
      </c>
    </row>
    <row r="21" spans="1:3">
      <c r="A21" s="3" t="s">
        <v>16</v>
      </c>
      <c r="B21" s="3" t="s">
        <v>4</v>
      </c>
    </row>
    <row r="22" spans="1:3">
      <c r="A22" s="8" t="s">
        <v>17</v>
      </c>
      <c r="B22" s="7">
        <v>48</v>
      </c>
    </row>
    <row r="23" spans="1:3">
      <c r="A23" s="6" t="s">
        <v>18</v>
      </c>
      <c r="B23" s="7">
        <v>25</v>
      </c>
    </row>
    <row r="24" spans="1:3">
      <c r="A24" s="8" t="s">
        <v>19</v>
      </c>
      <c r="B24" s="7">
        <v>23</v>
      </c>
      <c r="C24">
        <f>23*100/48</f>
        <v>47.916666666666664</v>
      </c>
    </row>
    <row r="25" spans="1:3">
      <c r="A25" s="26" t="s">
        <v>20</v>
      </c>
      <c r="B25" s="6">
        <v>4799.3888888888887</v>
      </c>
    </row>
    <row r="26" spans="1:3">
      <c r="A26" s="6" t="s">
        <v>21</v>
      </c>
      <c r="B26" s="9">
        <v>10</v>
      </c>
    </row>
    <row r="27" spans="1:3">
      <c r="A27" s="8" t="s">
        <v>22</v>
      </c>
      <c r="B27" s="9">
        <v>3</v>
      </c>
    </row>
    <row r="28" spans="1:3">
      <c r="A28" s="6" t="s">
        <v>23</v>
      </c>
      <c r="B28" s="9">
        <v>7</v>
      </c>
    </row>
    <row r="29" spans="1:3">
      <c r="A29" s="8" t="s">
        <v>24</v>
      </c>
      <c r="B29" s="9">
        <v>70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-6.2258810668517679</v>
      </c>
    </row>
    <row r="36" spans="1:2">
      <c r="A36" s="14" t="s">
        <v>27</v>
      </c>
      <c r="B36" s="14">
        <v>-81.754562446402701</v>
      </c>
    </row>
    <row r="37" spans="1:2">
      <c r="A37" s="14" t="s">
        <v>28</v>
      </c>
      <c r="B37" s="14">
        <v>-7.1113684121189058</v>
      </c>
    </row>
    <row r="38" spans="1:2">
      <c r="A38" s="14" t="s">
        <v>29</v>
      </c>
      <c r="B38" s="14">
        <v>-82.624338393557423</v>
      </c>
    </row>
    <row r="39" spans="1:2">
      <c r="A39" s="14" t="s">
        <v>30</v>
      </c>
      <c r="B39" s="14">
        <v>-75.492824939194037</v>
      </c>
    </row>
    <row r="40" spans="1:2">
      <c r="A40" s="14" t="s">
        <v>31</v>
      </c>
      <c r="B40" s="14">
        <v>-13.649171872460281</v>
      </c>
    </row>
    <row r="41" spans="1:2">
      <c r="A41" s="14" t="s">
        <v>32</v>
      </c>
      <c r="B41" s="14">
        <v>0.7062588777178378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1.464433560725322</v>
      </c>
    </row>
    <row r="44" spans="1:2">
      <c r="A44" s="14" t="s">
        <v>35</v>
      </c>
      <c r="B44" s="14"/>
    </row>
    <row r="45" spans="1:2">
      <c r="A45" s="14" t="s">
        <v>36</v>
      </c>
      <c r="B45" s="14">
        <v>474</v>
      </c>
    </row>
    <row r="46" spans="1:2">
      <c r="A46" s="14" t="s">
        <v>37</v>
      </c>
      <c r="B46" s="14">
        <v>474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172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13</v>
      </c>
      <c r="C53" s="17">
        <v>19</v>
      </c>
      <c r="D53" s="14">
        <v>32</v>
      </c>
    </row>
    <row r="54" spans="1:4" ht="14.4">
      <c r="A54" s="24" t="s">
        <v>47</v>
      </c>
      <c r="B54" s="14">
        <v>0</v>
      </c>
      <c r="C54" s="17">
        <v>1</v>
      </c>
      <c r="D54" s="15">
        <v>1</v>
      </c>
    </row>
    <row r="55" spans="1:4" ht="14.4">
      <c r="A55" s="24" t="s">
        <v>48</v>
      </c>
      <c r="B55" s="14">
        <v>0</v>
      </c>
      <c r="C55" s="17">
        <v>1</v>
      </c>
      <c r="D55" s="14">
        <v>1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13</v>
      </c>
      <c r="C57" s="14">
        <v>18</v>
      </c>
      <c r="D57" s="17">
        <v>31</v>
      </c>
    </row>
    <row r="58" spans="1:4" ht="14.4">
      <c r="A58" s="6" t="s">
        <v>52</v>
      </c>
      <c r="B58" s="14">
        <v>13</v>
      </c>
      <c r="C58" s="17">
        <v>18</v>
      </c>
      <c r="D58" s="17">
        <v>31</v>
      </c>
    </row>
    <row r="59" spans="1:4" ht="14.4">
      <c r="A59" s="24" t="s">
        <v>53</v>
      </c>
      <c r="B59" s="17">
        <v>13</v>
      </c>
      <c r="C59" s="17">
        <v>17</v>
      </c>
      <c r="D59" s="17">
        <v>30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94.736842105263165</v>
      </c>
      <c r="D62" s="14">
        <v>96.875</v>
      </c>
    </row>
    <row r="63" spans="1:4" ht="14.4">
      <c r="A63" s="6" t="s">
        <v>57</v>
      </c>
      <c r="B63" s="17">
        <v>100</v>
      </c>
      <c r="C63" s="17">
        <v>94.736842105263165</v>
      </c>
      <c r="D63" s="14">
        <v>96.875</v>
      </c>
    </row>
    <row r="64" spans="1:4" ht="14.4">
      <c r="A64" s="23" t="s">
        <v>58</v>
      </c>
      <c r="B64" s="17">
        <v>5361</v>
      </c>
      <c r="C64" s="14">
        <v>4799.3888888888887</v>
      </c>
      <c r="D64" s="17">
        <v>5034.9032258064517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6292F-9296-44F6-A4FC-B8755C61F306}">
  <sheetPr>
    <tabColor rgb="FF92D050"/>
  </sheetPr>
  <dimension ref="B2:DC26"/>
  <sheetViews>
    <sheetView tabSelected="1" zoomScale="90" zoomScaleNormal="90" workbookViewId="0">
      <pane xSplit="2" topLeftCell="AU1" activePane="topRight" state="frozen"/>
      <selection pane="topRight" activeCell="AG9" sqref="AG9:AI9"/>
    </sheetView>
  </sheetViews>
  <sheetFormatPr defaultRowHeight="14.4"/>
  <cols>
    <col min="1" max="1" width="1.109375" customWidth="1"/>
    <col min="2" max="2" width="31.44140625" style="52" customWidth="1"/>
    <col min="3" max="23" width="7" style="178" customWidth="1"/>
    <col min="24" max="26" width="7" style="33" customWidth="1"/>
    <col min="27" max="29" width="7" style="30" customWidth="1"/>
    <col min="30" max="32" width="7" style="33" customWidth="1"/>
    <col min="33" max="35" width="7" style="30" customWidth="1"/>
    <col min="36" max="38" width="7" style="33" customWidth="1"/>
    <col min="39" max="40" width="7" style="35" customWidth="1"/>
    <col min="41" max="41" width="7" style="30" customWidth="1"/>
    <col min="42" max="44" width="7" style="33" customWidth="1"/>
    <col min="45" max="47" width="7" style="30" customWidth="1"/>
    <col min="48" max="50" width="7" style="33" customWidth="1"/>
    <col min="51" max="53" width="7" style="30" customWidth="1"/>
    <col min="54" max="55" width="7" style="33" customWidth="1"/>
    <col min="56" max="56" width="7" style="37" customWidth="1"/>
    <col min="57" max="58" width="7" style="107" customWidth="1"/>
    <col min="59" max="59" width="7" style="108" customWidth="1"/>
    <col min="60" max="62" width="7" style="63" customWidth="1"/>
    <col min="63" max="65" width="7" style="64" customWidth="1"/>
    <col min="66" max="67" width="7" style="63" customWidth="1"/>
    <col min="68" max="68" width="7" style="37" customWidth="1"/>
    <col min="69" max="71" width="7" style="107" customWidth="1"/>
    <col min="72" max="74" width="7" style="63" customWidth="1"/>
    <col min="75" max="76" width="7" style="107" customWidth="1"/>
    <col min="77" max="77" width="7" style="108" customWidth="1"/>
    <col min="78" max="79" width="7" style="63" customWidth="1"/>
    <col min="80" max="80" width="7" style="37" customWidth="1"/>
    <col min="81" max="82" width="7" style="107" customWidth="1"/>
    <col min="83" max="83" width="7" style="108" customWidth="1"/>
    <col min="84" max="86" width="7" style="63" customWidth="1"/>
    <col min="87" max="89" width="7" style="64" customWidth="1"/>
    <col min="90" max="91" width="7" style="63" customWidth="1"/>
    <col min="92" max="92" width="7" style="37" customWidth="1"/>
    <col min="93" max="95" width="7" style="108" customWidth="1"/>
    <col min="96" max="98" width="7" style="37" customWidth="1"/>
    <col min="99" max="101" width="7" style="108" customWidth="1"/>
    <col min="102" max="104" width="7" style="37" customWidth="1"/>
    <col min="105" max="107" width="7" style="108" customWidth="1"/>
  </cols>
  <sheetData>
    <row r="2" spans="2:107" s="221" customFormat="1">
      <c r="B2" s="215"/>
      <c r="C2" s="216"/>
      <c r="D2" s="216" t="s">
        <v>119</v>
      </c>
      <c r="E2" s="216"/>
      <c r="F2" s="216"/>
      <c r="G2" s="216" t="s">
        <v>119</v>
      </c>
      <c r="H2" s="216"/>
      <c r="I2" s="216"/>
      <c r="J2" s="216" t="s">
        <v>119</v>
      </c>
      <c r="K2" s="216"/>
      <c r="L2" s="216"/>
      <c r="M2" s="216" t="s">
        <v>119</v>
      </c>
      <c r="N2" s="216"/>
      <c r="O2" s="216"/>
      <c r="P2" s="216" t="s">
        <v>119</v>
      </c>
      <c r="Q2" s="216"/>
      <c r="R2" s="216"/>
      <c r="S2" s="216" t="s">
        <v>119</v>
      </c>
      <c r="T2" s="216"/>
      <c r="U2" s="216"/>
      <c r="V2" s="216" t="s">
        <v>119</v>
      </c>
      <c r="W2" s="216"/>
      <c r="X2" s="216"/>
      <c r="Y2" s="216" t="s">
        <v>119</v>
      </c>
      <c r="Z2" s="216"/>
      <c r="AA2" s="145"/>
      <c r="AB2" s="145"/>
      <c r="AC2" s="145"/>
      <c r="AD2" s="216"/>
      <c r="AE2" s="216"/>
      <c r="AF2" s="216"/>
      <c r="AG2" s="145"/>
      <c r="AH2" s="145"/>
      <c r="AI2" s="145"/>
      <c r="AJ2" s="216"/>
      <c r="AK2" s="216"/>
      <c r="AL2" s="216"/>
      <c r="AM2" s="217"/>
      <c r="AN2" s="217"/>
      <c r="AO2" s="145"/>
      <c r="AP2" s="216"/>
      <c r="AQ2" s="216"/>
      <c r="AR2" s="216"/>
      <c r="AS2" s="145"/>
      <c r="AT2" s="145"/>
      <c r="AU2" s="145"/>
      <c r="AV2" s="216"/>
      <c r="AW2" s="216"/>
      <c r="AX2" s="216"/>
      <c r="AY2" s="145"/>
      <c r="AZ2" s="145"/>
      <c r="BA2" s="145"/>
      <c r="BB2" s="216"/>
      <c r="BC2" s="216"/>
      <c r="BD2" s="218"/>
      <c r="BE2" s="219"/>
      <c r="BF2" s="219"/>
      <c r="BG2" s="220"/>
      <c r="BH2" s="216"/>
      <c r="BI2" s="216"/>
      <c r="BJ2" s="216"/>
      <c r="BK2" s="145"/>
      <c r="BL2" s="145"/>
      <c r="BM2" s="145"/>
      <c r="BN2" s="216"/>
      <c r="BO2" s="216"/>
      <c r="BP2" s="218"/>
      <c r="BQ2" s="219"/>
      <c r="BR2" s="219"/>
      <c r="BS2" s="219"/>
      <c r="BT2" s="216"/>
      <c r="BU2" s="216"/>
      <c r="BV2" s="216"/>
      <c r="BW2" s="219"/>
      <c r="BX2" s="219"/>
      <c r="BY2" s="220"/>
      <c r="BZ2" s="216"/>
      <c r="CA2" s="216"/>
      <c r="CB2" s="218"/>
      <c r="CC2" s="219"/>
      <c r="CD2" s="219"/>
      <c r="CE2" s="220"/>
      <c r="CF2" s="216"/>
      <c r="CG2" s="216"/>
      <c r="CH2" s="216"/>
      <c r="CI2" s="145"/>
      <c r="CJ2" s="145"/>
      <c r="CK2" s="145"/>
      <c r="CL2" s="216"/>
      <c r="CM2" s="216"/>
      <c r="CN2" s="218"/>
      <c r="CO2" s="220"/>
      <c r="CP2" s="220"/>
      <c r="CQ2" s="220"/>
      <c r="CR2" s="218"/>
      <c r="CS2" s="218"/>
      <c r="CT2" s="218"/>
      <c r="CU2" s="220"/>
      <c r="CV2" s="220"/>
      <c r="CW2" s="220"/>
      <c r="CX2" s="218"/>
      <c r="CY2" s="218"/>
      <c r="CZ2" s="218"/>
      <c r="DA2" s="220"/>
      <c r="DB2" s="220"/>
      <c r="DC2" s="220"/>
    </row>
    <row r="3" spans="2:107" s="214" customFormat="1" ht="23.4">
      <c r="B3" s="213"/>
      <c r="C3" s="222" t="s">
        <v>118</v>
      </c>
      <c r="D3" s="223"/>
      <c r="E3" s="223"/>
      <c r="F3" s="222" t="s">
        <v>120</v>
      </c>
      <c r="G3" s="223"/>
      <c r="H3" s="223"/>
      <c r="I3" s="222" t="s">
        <v>126</v>
      </c>
      <c r="J3" s="223"/>
      <c r="K3" s="223"/>
      <c r="L3" s="222" t="s">
        <v>125</v>
      </c>
      <c r="M3" s="223"/>
      <c r="N3" s="223"/>
      <c r="O3" s="222" t="s">
        <v>124</v>
      </c>
      <c r="P3" s="223"/>
      <c r="Q3" s="223"/>
      <c r="R3" s="222" t="s">
        <v>123</v>
      </c>
      <c r="S3" s="223"/>
      <c r="T3" s="223"/>
      <c r="U3" s="222" t="s">
        <v>122</v>
      </c>
      <c r="V3" s="223"/>
      <c r="W3" s="223"/>
      <c r="X3" s="222" t="s">
        <v>121</v>
      </c>
      <c r="Y3" s="223"/>
      <c r="Z3" s="223"/>
      <c r="AA3" s="277" t="s">
        <v>77</v>
      </c>
      <c r="AB3" s="278"/>
      <c r="AC3" s="278"/>
      <c r="AD3" s="222" t="s">
        <v>78</v>
      </c>
      <c r="AE3" s="223"/>
      <c r="AF3" s="223"/>
      <c r="AG3" s="251" t="s">
        <v>79</v>
      </c>
      <c r="AH3" s="267"/>
      <c r="AI3" s="267"/>
      <c r="AJ3" s="222" t="s">
        <v>81</v>
      </c>
      <c r="AK3" s="223"/>
      <c r="AL3" s="223"/>
      <c r="AM3" s="270" t="s">
        <v>82</v>
      </c>
      <c r="AN3" s="271"/>
      <c r="AO3" s="271"/>
      <c r="AP3" s="222" t="s">
        <v>83</v>
      </c>
      <c r="AQ3" s="223"/>
      <c r="AR3" s="223"/>
      <c r="AS3" s="251" t="s">
        <v>85</v>
      </c>
      <c r="AT3" s="267"/>
      <c r="AU3" s="267"/>
      <c r="AV3" s="222" t="s">
        <v>86</v>
      </c>
      <c r="AW3" s="223"/>
      <c r="AX3" s="223"/>
      <c r="AY3" s="251" t="s">
        <v>87</v>
      </c>
      <c r="AZ3" s="267"/>
      <c r="BA3" s="267"/>
      <c r="BB3" s="222" t="s">
        <v>88</v>
      </c>
      <c r="BC3" s="223"/>
      <c r="BD3" s="223"/>
      <c r="BE3" s="251" t="s">
        <v>89</v>
      </c>
      <c r="BF3" s="267"/>
      <c r="BG3" s="267"/>
      <c r="BH3" s="222" t="s">
        <v>90</v>
      </c>
      <c r="BI3" s="223"/>
      <c r="BJ3" s="223"/>
      <c r="BK3" s="251" t="s">
        <v>91</v>
      </c>
      <c r="BL3" s="267"/>
      <c r="BM3" s="267"/>
      <c r="BN3" s="222" t="s">
        <v>92</v>
      </c>
      <c r="BO3" s="223"/>
      <c r="BP3" s="223"/>
      <c r="BQ3" s="233" t="s">
        <v>93</v>
      </c>
      <c r="BR3" s="260"/>
      <c r="BS3" s="260"/>
      <c r="BT3" s="222" t="s">
        <v>94</v>
      </c>
      <c r="BU3" s="223"/>
      <c r="BV3" s="223"/>
      <c r="BW3" s="233" t="s">
        <v>95</v>
      </c>
      <c r="BX3" s="244"/>
      <c r="BY3" s="244"/>
      <c r="BZ3" s="222" t="s">
        <v>96</v>
      </c>
      <c r="CA3" s="222"/>
      <c r="CB3" s="222"/>
      <c r="CC3" s="251" t="s">
        <v>97</v>
      </c>
      <c r="CD3" s="251"/>
      <c r="CE3" s="251"/>
      <c r="CF3" s="222" t="s">
        <v>98</v>
      </c>
      <c r="CG3" s="222"/>
      <c r="CH3" s="222"/>
      <c r="CI3" s="251" t="s">
        <v>99</v>
      </c>
      <c r="CJ3" s="251"/>
      <c r="CK3" s="251"/>
      <c r="CL3" s="222" t="s">
        <v>101</v>
      </c>
      <c r="CM3" s="222"/>
      <c r="CN3" s="222"/>
      <c r="CO3" s="233" t="s">
        <v>107</v>
      </c>
      <c r="CP3" s="233"/>
      <c r="CQ3" s="233"/>
      <c r="CR3" s="222" t="s">
        <v>108</v>
      </c>
      <c r="CS3" s="222"/>
      <c r="CT3" s="222"/>
      <c r="CU3" s="233" t="s">
        <v>109</v>
      </c>
      <c r="CV3" s="233"/>
      <c r="CW3" s="233"/>
      <c r="CX3" s="222" t="s">
        <v>112</v>
      </c>
      <c r="CY3" s="222"/>
      <c r="CZ3" s="222"/>
      <c r="DA3" s="233" t="s">
        <v>113</v>
      </c>
      <c r="DB3" s="233"/>
      <c r="DC3" s="233"/>
    </row>
    <row r="4" spans="2:107" ht="15.45" customHeight="1">
      <c r="B4" s="145" t="s">
        <v>1</v>
      </c>
      <c r="C4" s="224">
        <f>'4SKMCPN'!B5</f>
        <v>365.09006035935658</v>
      </c>
      <c r="D4" s="225"/>
      <c r="E4" s="225"/>
      <c r="F4" s="224">
        <f>'4PLGSKA'!B5</f>
        <v>85.365925258910977</v>
      </c>
      <c r="G4" s="225"/>
      <c r="H4" s="225"/>
      <c r="I4" s="224">
        <f>'4HYIด่านนอก'!B5</f>
        <v>54.860879603542273</v>
      </c>
      <c r="J4" s="225"/>
      <c r="K4" s="225"/>
      <c r="L4" s="224">
        <f>'4TRGKBI'!B5</f>
        <v>98.827457251981627</v>
      </c>
      <c r="M4" s="225"/>
      <c r="N4" s="225"/>
      <c r="O4" s="224">
        <f>'4ตะกั่วป่าPKT'!B5</f>
        <v>86.417686693182631</v>
      </c>
      <c r="P4" s="225"/>
      <c r="Q4" s="225"/>
      <c r="R4" s="224">
        <f>'4PKTPNA'!B5</f>
        <v>43.857093736155882</v>
      </c>
      <c r="S4" s="225"/>
      <c r="T4" s="225"/>
      <c r="U4" s="224">
        <f>'4PNARNG'!B5</f>
        <v>164.0403675310508</v>
      </c>
      <c r="V4" s="225"/>
      <c r="W4" s="225"/>
      <c r="X4" s="224">
        <f>'4RNGCPN'!B5</f>
        <v>93.967207684792626</v>
      </c>
      <c r="Y4" s="225"/>
      <c r="Z4" s="225"/>
      <c r="AA4" s="275">
        <f>'V35'!B5</f>
        <v>43.237149111231567</v>
      </c>
      <c r="AB4" s="276"/>
      <c r="AC4" s="276"/>
      <c r="AD4" s="224">
        <f>'V41'!B5</f>
        <v>384.12187558650589</v>
      </c>
      <c r="AE4" s="225"/>
      <c r="AF4" s="225"/>
      <c r="AG4" s="242">
        <f>'V42'!B5</f>
        <v>149.10766171745561</v>
      </c>
      <c r="AH4" s="263"/>
      <c r="AI4" s="263"/>
      <c r="AJ4" s="224">
        <f>'V43'!B5</f>
        <v>95.566806315877614</v>
      </c>
      <c r="AK4" s="225"/>
      <c r="AL4" s="225"/>
      <c r="AM4" s="272">
        <f>'V44'!B5</f>
        <v>132.11988235997819</v>
      </c>
      <c r="AN4" s="242"/>
      <c r="AO4" s="242"/>
      <c r="AP4" s="224">
        <f>'401'!B5</f>
        <v>91.441011931389454</v>
      </c>
      <c r="AQ4" s="225"/>
      <c r="AR4" s="225"/>
      <c r="AS4" s="242">
        <f>'V402'!B5</f>
        <v>28.816047364257411</v>
      </c>
      <c r="AT4" s="263"/>
      <c r="AU4" s="263"/>
      <c r="AV4" s="224">
        <f>'V403'!B5</f>
        <v>21.08955720657595</v>
      </c>
      <c r="AW4" s="224"/>
      <c r="AX4" s="224"/>
      <c r="AY4" s="242">
        <f>'V404'!B5</f>
        <v>96.856865542343968</v>
      </c>
      <c r="AZ4" s="242"/>
      <c r="BA4" s="242"/>
      <c r="BB4" s="224">
        <f>'V406'!B5</f>
        <v>73.226544352618617</v>
      </c>
      <c r="BC4" s="246"/>
      <c r="BD4" s="246"/>
      <c r="BE4" s="234">
        <f>'V410'!B5</f>
        <v>138.02067775938289</v>
      </c>
      <c r="BF4" s="234"/>
      <c r="BG4" s="234"/>
      <c r="BH4" s="224">
        <f>'V416'!B5</f>
        <v>37.711783935544453</v>
      </c>
      <c r="BI4" s="224"/>
      <c r="BJ4" s="224"/>
      <c r="BK4" s="242">
        <f>'V4004'!B5</f>
        <v>23.963749727205531</v>
      </c>
      <c r="BL4" s="242"/>
      <c r="BM4" s="242"/>
      <c r="BN4" s="224">
        <f>'V4061'!B5</f>
        <v>32.122464179532003</v>
      </c>
      <c r="BO4" s="246"/>
      <c r="BP4" s="246"/>
      <c r="BQ4" s="234">
        <f>'V4090'!B5</f>
        <v>48.76408871572373</v>
      </c>
      <c r="BR4" s="234"/>
      <c r="BS4" s="234"/>
      <c r="BT4" s="224">
        <f>'V4184'!B5</f>
        <v>22.077291682782771</v>
      </c>
      <c r="BU4" s="224"/>
      <c r="BV4" s="224"/>
      <c r="BW4" s="234">
        <f>'V4287'!B5</f>
        <v>29.620733951546011</v>
      </c>
      <c r="BX4" s="245"/>
      <c r="BY4" s="245"/>
      <c r="BZ4" s="224">
        <f>CPN!B5</f>
        <v>29.84079650157291</v>
      </c>
      <c r="CA4" s="224"/>
      <c r="CB4" s="224"/>
      <c r="CC4" s="234">
        <f>HYI!B5</f>
        <v>121.1064718183666</v>
      </c>
      <c r="CD4" s="234"/>
      <c r="CE4" s="234"/>
      <c r="CF4" s="224">
        <f>TRG!B5</f>
        <v>73.330468031885545</v>
      </c>
      <c r="CG4" s="224"/>
      <c r="CH4" s="224"/>
      <c r="CI4" s="242">
        <f>PKT!B5</f>
        <v>204.09919348490391</v>
      </c>
      <c r="CJ4" s="242"/>
      <c r="CK4" s="242"/>
      <c r="CL4" s="224">
        <f>betong!B5</f>
        <v>13.38355362861121</v>
      </c>
      <c r="CM4" s="224"/>
      <c r="CN4" s="224"/>
      <c r="CO4" s="234">
        <f>Ayerweng!B5</f>
        <v>0.27657529053220697</v>
      </c>
      <c r="CP4" s="234"/>
      <c r="CQ4" s="234"/>
      <c r="CR4" s="224">
        <f>สนามบินเบตง!B5</f>
        <v>0.62773521284505418</v>
      </c>
      <c r="CS4" s="224"/>
      <c r="CT4" s="224"/>
      <c r="CU4" s="234">
        <f>เขื่อนบางลาง!B5</f>
        <v>13.380267055563451</v>
      </c>
      <c r="CV4" s="234"/>
      <c r="CW4" s="234"/>
      <c r="CX4" s="224">
        <f>อุโมงค์ปิยะมิตร!B5</f>
        <v>0.59567416269258233</v>
      </c>
      <c r="CY4" s="224"/>
      <c r="CZ4" s="224"/>
      <c r="DA4" s="234">
        <f>ม.สงขลาตรัง!B5</f>
        <v>10.06140953106374</v>
      </c>
      <c r="DB4" s="234"/>
      <c r="DC4" s="234"/>
    </row>
    <row r="5" spans="2:107" ht="15.45" customHeight="1">
      <c r="C5" s="177"/>
      <c r="D5" s="177"/>
      <c r="E5" s="177"/>
      <c r="F5" s="177"/>
      <c r="G5" s="177"/>
      <c r="H5" s="177"/>
      <c r="I5" s="177"/>
      <c r="J5" s="177"/>
      <c r="K5" s="177"/>
      <c r="L5" s="177"/>
      <c r="M5" s="177"/>
      <c r="N5" s="177"/>
      <c r="O5" s="177"/>
      <c r="P5" s="177"/>
      <c r="Q5" s="177"/>
      <c r="R5" s="177"/>
      <c r="S5" s="177"/>
      <c r="T5" s="177"/>
      <c r="U5" s="177"/>
      <c r="V5" s="177"/>
      <c r="W5" s="177"/>
      <c r="X5" s="34"/>
      <c r="Y5" s="34"/>
      <c r="Z5" s="34"/>
      <c r="AA5" s="146"/>
      <c r="AB5" s="146"/>
      <c r="AC5" s="146"/>
      <c r="AD5" s="34"/>
      <c r="AE5" s="34"/>
      <c r="AF5" s="34"/>
      <c r="AG5" s="31"/>
      <c r="AH5" s="31"/>
      <c r="AI5" s="31"/>
      <c r="AJ5" s="34"/>
      <c r="AK5" s="34"/>
      <c r="AL5" s="34"/>
      <c r="AM5" s="36"/>
      <c r="AN5" s="36"/>
      <c r="AO5" s="139"/>
      <c r="AP5" s="34"/>
      <c r="AQ5" s="34"/>
      <c r="AR5" s="34"/>
      <c r="AS5" s="146"/>
      <c r="AT5" s="146"/>
      <c r="AU5" s="146"/>
    </row>
    <row r="6" spans="2:107" ht="15.45" customHeight="1">
      <c r="B6" s="61" t="s">
        <v>72</v>
      </c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7"/>
      <c r="O6" s="177"/>
      <c r="P6" s="177"/>
      <c r="Q6" s="177"/>
      <c r="R6" s="177"/>
      <c r="S6" s="177"/>
      <c r="T6" s="177"/>
      <c r="U6" s="177"/>
      <c r="V6" s="177"/>
      <c r="W6" s="177"/>
      <c r="X6" s="56"/>
      <c r="Y6" s="56"/>
      <c r="Z6" s="56"/>
      <c r="AA6" s="146"/>
      <c r="AB6" s="146"/>
      <c r="AC6" s="146"/>
      <c r="AD6" s="56"/>
      <c r="AE6" s="56"/>
      <c r="AF6" s="56"/>
      <c r="AG6" s="59"/>
      <c r="AH6" s="59"/>
      <c r="AI6" s="59"/>
      <c r="AJ6" s="56"/>
      <c r="AK6" s="56"/>
      <c r="AL6" s="56"/>
      <c r="AM6" s="58"/>
      <c r="AN6" s="58"/>
      <c r="AO6" s="146"/>
      <c r="AP6" s="56"/>
      <c r="AQ6" s="56"/>
      <c r="AR6" s="56"/>
      <c r="AS6" s="146"/>
      <c r="AT6" s="146"/>
      <c r="AU6" s="146"/>
      <c r="AV6" s="57"/>
      <c r="AW6" s="57"/>
      <c r="AX6" s="57"/>
      <c r="AY6" s="60"/>
      <c r="AZ6" s="60"/>
      <c r="BA6" s="60"/>
      <c r="BB6" s="57"/>
      <c r="BC6" s="57"/>
    </row>
    <row r="7" spans="2:107" ht="15.45" customHeight="1">
      <c r="B7" s="60" t="s">
        <v>12</v>
      </c>
      <c r="C7" s="224">
        <f>'4SKMCPN'!B17</f>
        <v>100</v>
      </c>
      <c r="D7" s="225"/>
      <c r="E7" s="225"/>
      <c r="F7" s="224">
        <f>'4PLGSKA'!B17</f>
        <v>100</v>
      </c>
      <c r="G7" s="225"/>
      <c r="H7" s="225"/>
      <c r="I7" s="224">
        <f>'4HYIด่านนอก'!B17</f>
        <v>100</v>
      </c>
      <c r="J7" s="225"/>
      <c r="K7" s="225"/>
      <c r="L7" s="224">
        <f>'4TRGKBI'!B17</f>
        <v>100</v>
      </c>
      <c r="M7" s="225"/>
      <c r="N7" s="225"/>
      <c r="O7" s="224">
        <f>'4ตะกั่วป่าPKT'!B17</f>
        <v>100</v>
      </c>
      <c r="P7" s="225"/>
      <c r="Q7" s="225"/>
      <c r="R7" s="224">
        <f>'4PKTPNA'!B17</f>
        <v>100</v>
      </c>
      <c r="S7" s="225"/>
      <c r="T7" s="225"/>
      <c r="U7" s="224">
        <f>'4PNARNG'!B17</f>
        <v>100</v>
      </c>
      <c r="V7" s="225"/>
      <c r="W7" s="225"/>
      <c r="X7" s="224">
        <f>'4RNGCPN'!B17</f>
        <v>80</v>
      </c>
      <c r="Y7" s="225"/>
      <c r="Z7" s="225"/>
      <c r="AA7" s="275">
        <f>'V35'!B17</f>
        <v>100</v>
      </c>
      <c r="AB7" s="276"/>
      <c r="AC7" s="276"/>
      <c r="AD7" s="224">
        <f>'V41'!B17</f>
        <v>100</v>
      </c>
      <c r="AE7" s="225"/>
      <c r="AF7" s="225"/>
      <c r="AG7" s="273">
        <f>'V42'!B17</f>
        <v>47.916666666666657</v>
      </c>
      <c r="AH7" s="274"/>
      <c r="AI7" s="274"/>
      <c r="AJ7" s="268">
        <f>'V43'!B17</f>
        <v>100</v>
      </c>
      <c r="AK7" s="269"/>
      <c r="AL7" s="269"/>
      <c r="AM7" s="281">
        <f>'V44'!B17</f>
        <v>100</v>
      </c>
      <c r="AN7" s="263"/>
      <c r="AO7" s="263"/>
      <c r="AP7" s="268">
        <f>'401'!B17</f>
        <v>100</v>
      </c>
      <c r="AQ7" s="282"/>
      <c r="AR7" s="282"/>
      <c r="AS7" s="279">
        <f>'V402'!B17</f>
        <v>100</v>
      </c>
      <c r="AT7" s="280"/>
      <c r="AU7" s="280"/>
      <c r="AV7" s="252">
        <f>'V403'!B17</f>
        <v>100</v>
      </c>
      <c r="AW7" s="263"/>
      <c r="AX7" s="263"/>
      <c r="AY7" s="242">
        <f>'V404'!B17</f>
        <v>100</v>
      </c>
      <c r="AZ7" s="242"/>
      <c r="BA7" s="242"/>
      <c r="BB7" s="252">
        <f>'V406'!B17</f>
        <v>100</v>
      </c>
      <c r="BC7" s="264"/>
      <c r="BD7" s="264"/>
      <c r="BE7" s="261">
        <f>'V410'!B17</f>
        <v>92.592592592592595</v>
      </c>
      <c r="BF7" s="261"/>
      <c r="BG7" s="261"/>
      <c r="BH7" s="252">
        <f>'V416'!B17</f>
        <v>100</v>
      </c>
      <c r="BI7" s="263"/>
      <c r="BJ7" s="263"/>
      <c r="BK7" s="242">
        <f>'V4004'!B17</f>
        <v>100</v>
      </c>
      <c r="BL7" s="242"/>
      <c r="BM7" s="242"/>
      <c r="BN7" s="252">
        <f>'V4061'!B17</f>
        <v>100</v>
      </c>
      <c r="BO7" s="264"/>
      <c r="BP7" s="264"/>
      <c r="BQ7" s="261">
        <f>'V4090'!B17</f>
        <v>66.666666666666671</v>
      </c>
      <c r="BR7" s="262"/>
      <c r="BS7" s="262"/>
      <c r="BT7" s="224">
        <f>'V4184'!B17</f>
        <v>100</v>
      </c>
      <c r="BU7" s="224"/>
      <c r="BV7" s="224"/>
      <c r="BW7" s="253">
        <f>'V4287'!B17</f>
        <v>100</v>
      </c>
      <c r="BX7" s="258"/>
      <c r="BY7" s="258"/>
      <c r="BZ7" s="252">
        <f>'V406'!B17</f>
        <v>100</v>
      </c>
      <c r="CA7" s="252"/>
      <c r="CB7" s="252"/>
      <c r="CC7" s="253">
        <f>HYI!B17</f>
        <v>100</v>
      </c>
      <c r="CD7" s="253"/>
      <c r="CE7" s="253"/>
      <c r="CF7" s="252">
        <f>TRG!B17</f>
        <v>100</v>
      </c>
      <c r="CG7" s="252"/>
      <c r="CH7" s="252"/>
      <c r="CI7" s="242">
        <f>PKT!B17</f>
        <v>100</v>
      </c>
      <c r="CJ7" s="242"/>
      <c r="CK7" s="242"/>
      <c r="CL7" s="252">
        <f>betong!B17</f>
        <v>100</v>
      </c>
      <c r="CM7" s="252"/>
      <c r="CN7" s="252"/>
      <c r="CO7" s="234">
        <f>Ayerweng!B17</f>
        <v>100</v>
      </c>
      <c r="CP7" s="234"/>
      <c r="CQ7" s="234"/>
      <c r="CR7" s="224">
        <f>สนามบินเบตง!B17</f>
        <v>100</v>
      </c>
      <c r="CS7" s="224"/>
      <c r="CT7" s="224"/>
      <c r="CU7" s="234">
        <f>เขื่อนบางลาง!B17</f>
        <v>100</v>
      </c>
      <c r="CV7" s="234"/>
      <c r="CW7" s="234"/>
      <c r="CX7" s="224">
        <f>อุโมงค์ปิยะมิตร!B17</f>
        <v>100</v>
      </c>
      <c r="CY7" s="224"/>
      <c r="CZ7" s="224"/>
      <c r="DA7" s="234">
        <f>ม.สงขลาตรัง!B17</f>
        <v>100</v>
      </c>
      <c r="DB7" s="234"/>
      <c r="DC7" s="234"/>
    </row>
    <row r="8" spans="2:107" ht="15.45" customHeight="1">
      <c r="B8" s="60" t="s">
        <v>67</v>
      </c>
      <c r="C8" s="224">
        <f>'4SKMCPN'!B48</f>
        <v>100</v>
      </c>
      <c r="D8" s="225"/>
      <c r="E8" s="225"/>
      <c r="F8" s="224">
        <f>'4PLGSKA'!B48</f>
        <v>100</v>
      </c>
      <c r="G8" s="225"/>
      <c r="H8" s="225"/>
      <c r="I8" s="224">
        <f>'4HYIด่านนอก'!B48</f>
        <v>100</v>
      </c>
      <c r="J8" s="225"/>
      <c r="K8" s="225"/>
      <c r="L8" s="224">
        <f>'4TRGKBI'!B48</f>
        <v>100</v>
      </c>
      <c r="M8" s="225"/>
      <c r="N8" s="225"/>
      <c r="O8" s="224">
        <f>'4ตะกั่วป่าPKT'!B48</f>
        <v>100</v>
      </c>
      <c r="P8" s="225"/>
      <c r="Q8" s="225"/>
      <c r="R8" s="224">
        <f>'4PKTPNA'!B48</f>
        <v>100</v>
      </c>
      <c r="S8" s="225"/>
      <c r="T8" s="225"/>
      <c r="U8" s="224">
        <f>'4PNARNG'!B48</f>
        <v>100</v>
      </c>
      <c r="V8" s="225"/>
      <c r="W8" s="225"/>
      <c r="X8" s="224">
        <f>'4RNGCPN'!B48</f>
        <v>100</v>
      </c>
      <c r="Y8" s="225"/>
      <c r="Z8" s="225"/>
      <c r="AA8" s="275">
        <f>'V35'!B48</f>
        <v>100</v>
      </c>
      <c r="AB8" s="276"/>
      <c r="AC8" s="276"/>
      <c r="AD8" s="224">
        <f>'V41'!B48</f>
        <v>100</v>
      </c>
      <c r="AE8" s="263"/>
      <c r="AF8" s="263"/>
      <c r="AG8" s="242">
        <f>'V42'!B48</f>
        <v>100</v>
      </c>
      <c r="AH8" s="263"/>
      <c r="AI8" s="263"/>
      <c r="AJ8" s="224">
        <f>'V43'!B48</f>
        <v>100</v>
      </c>
      <c r="AK8" s="263"/>
      <c r="AL8" s="263"/>
      <c r="AM8" s="272">
        <f>'V44'!B48</f>
        <v>100</v>
      </c>
      <c r="AN8" s="263"/>
      <c r="AO8" s="263"/>
      <c r="AP8" s="224">
        <f>'401'!B48</f>
        <v>100</v>
      </c>
      <c r="AQ8" s="263"/>
      <c r="AR8" s="263"/>
      <c r="AS8" s="275">
        <f>'V402'!B48</f>
        <v>100</v>
      </c>
      <c r="AT8" s="276"/>
      <c r="AU8" s="276"/>
      <c r="AV8" s="224">
        <f>'V403'!B48</f>
        <v>100</v>
      </c>
      <c r="AW8" s="242"/>
      <c r="AX8" s="242"/>
      <c r="AY8" s="242">
        <f>'V404'!B48</f>
        <v>100</v>
      </c>
      <c r="AZ8" s="242"/>
      <c r="BA8" s="242"/>
      <c r="BB8" s="224">
        <f>'V406'!B48</f>
        <v>100</v>
      </c>
      <c r="BC8" s="266"/>
      <c r="BD8" s="266"/>
      <c r="BE8" s="265">
        <f>'V410'!B48</f>
        <v>100</v>
      </c>
      <c r="BF8" s="265"/>
      <c r="BG8" s="265"/>
      <c r="BH8" s="224">
        <f>'V416'!B48</f>
        <v>100</v>
      </c>
      <c r="BI8" s="242"/>
      <c r="BJ8" s="242"/>
      <c r="BK8" s="242">
        <f>'V4004'!B48</f>
        <v>100</v>
      </c>
      <c r="BL8" s="242"/>
      <c r="BM8" s="242"/>
      <c r="BN8" s="224">
        <f>'V4061'!B48</f>
        <v>100</v>
      </c>
      <c r="BO8" s="266"/>
      <c r="BP8" s="266"/>
      <c r="BQ8" s="234">
        <f>'V4090'!B48</f>
        <v>100</v>
      </c>
      <c r="BR8" s="234"/>
      <c r="BS8" s="234"/>
      <c r="BT8" s="224">
        <f>'V4184'!B48</f>
        <v>100</v>
      </c>
      <c r="BU8" s="224"/>
      <c r="BV8" s="224"/>
      <c r="BW8" s="234">
        <f>'V4287'!B48</f>
        <v>100</v>
      </c>
      <c r="BX8" s="245"/>
      <c r="BY8" s="245"/>
      <c r="BZ8" s="256">
        <f>'V406'!B48</f>
        <v>100</v>
      </c>
      <c r="CA8" s="256"/>
      <c r="CB8" s="256"/>
      <c r="CC8" s="257">
        <f>HYI!B48</f>
        <v>100</v>
      </c>
      <c r="CD8" s="257"/>
      <c r="CE8" s="257"/>
      <c r="CF8" s="256">
        <f>TRG!B48</f>
        <v>100</v>
      </c>
      <c r="CG8" s="256"/>
      <c r="CH8" s="256"/>
      <c r="CI8" s="242">
        <f>PKT!B48</f>
        <v>100</v>
      </c>
      <c r="CJ8" s="242"/>
      <c r="CK8" s="242"/>
      <c r="CL8" s="241">
        <f>betong!B48</f>
        <v>100</v>
      </c>
      <c r="CM8" s="241"/>
      <c r="CN8" s="241"/>
      <c r="CO8" s="234">
        <f>Ayerweng!B48</f>
        <v>100</v>
      </c>
      <c r="CP8" s="234"/>
      <c r="CQ8" s="234"/>
      <c r="CR8" s="224">
        <f>สนามบินเบตง!B48</f>
        <v>100</v>
      </c>
      <c r="CS8" s="224"/>
      <c r="CT8" s="224"/>
      <c r="CU8" s="234">
        <f>เขื่อนบางลาง!B48</f>
        <v>100</v>
      </c>
      <c r="CV8" s="234"/>
      <c r="CW8" s="234"/>
      <c r="CX8" s="224" t="s">
        <v>111</v>
      </c>
      <c r="CY8" s="224"/>
      <c r="CZ8" s="224"/>
      <c r="DA8" s="234">
        <f>ม.สงขลาตรัง!B48</f>
        <v>100</v>
      </c>
      <c r="DB8" s="234"/>
      <c r="DC8" s="234"/>
    </row>
    <row r="9" spans="2:107" ht="15.45" customHeight="1">
      <c r="B9" s="64" t="s">
        <v>102</v>
      </c>
      <c r="C9" s="230">
        <f>'4SKMCPN'!B27</f>
        <v>1</v>
      </c>
      <c r="D9" s="231"/>
      <c r="E9" s="231"/>
      <c r="F9" s="226">
        <f>'4PLGSKA'!B27</f>
        <v>0</v>
      </c>
      <c r="G9" s="227"/>
      <c r="H9" s="227"/>
      <c r="I9" s="226">
        <f>'4HYIด่านนอก'!B27</f>
        <v>0</v>
      </c>
      <c r="J9" s="227"/>
      <c r="K9" s="227"/>
      <c r="L9" s="226">
        <f>'4TRGKBI'!B27</f>
        <v>0</v>
      </c>
      <c r="M9" s="227"/>
      <c r="N9" s="227"/>
      <c r="O9" s="226">
        <f>'4ตะกั่วป่าPKT'!B27</f>
        <v>2</v>
      </c>
      <c r="P9" s="227"/>
      <c r="Q9" s="227"/>
      <c r="R9" s="226">
        <f>'4PKTPNA'!B27</f>
        <v>0</v>
      </c>
      <c r="S9" s="227"/>
      <c r="T9" s="227"/>
      <c r="U9" s="226">
        <f>'4PNARNG'!B27</f>
        <v>0</v>
      </c>
      <c r="V9" s="227"/>
      <c r="W9" s="227"/>
      <c r="X9" s="226">
        <f>'4RNGCPN'!B27</f>
        <v>0</v>
      </c>
      <c r="Y9" s="227"/>
      <c r="Z9" s="227"/>
      <c r="AA9" s="226">
        <f>'V35'!B27</f>
        <v>0</v>
      </c>
      <c r="AB9" s="227"/>
      <c r="AC9" s="227"/>
      <c r="AD9" s="247">
        <f>'V41'!B27</f>
        <v>0</v>
      </c>
      <c r="AE9" s="248"/>
      <c r="AF9" s="248"/>
      <c r="AG9" s="249">
        <f>'V42'!B27</f>
        <v>3</v>
      </c>
      <c r="AH9" s="249"/>
      <c r="AI9" s="249"/>
      <c r="AJ9" s="226">
        <f>'V43'!B27</f>
        <v>0</v>
      </c>
      <c r="AK9" s="227"/>
      <c r="AL9" s="227"/>
      <c r="AM9" s="250">
        <f>'V44'!B27</f>
        <v>0</v>
      </c>
      <c r="AN9" s="237"/>
      <c r="AO9" s="237"/>
      <c r="AP9" s="230">
        <f>'401'!B27</f>
        <v>1</v>
      </c>
      <c r="AQ9" s="231"/>
      <c r="AR9" s="231"/>
      <c r="AS9" s="227">
        <f>'V402'!B27</f>
        <v>0</v>
      </c>
      <c r="AT9" s="227"/>
      <c r="AU9" s="227"/>
      <c r="AV9" s="226">
        <f>'V403'!B27</f>
        <v>0</v>
      </c>
      <c r="AW9" s="227"/>
      <c r="AX9" s="227"/>
      <c r="AY9" s="237">
        <f>'V404'!B27</f>
        <v>0</v>
      </c>
      <c r="AZ9" s="237"/>
      <c r="BA9" s="237"/>
      <c r="BB9" s="226">
        <f>'V406'!B27</f>
        <v>0</v>
      </c>
      <c r="BC9" s="238"/>
      <c r="BD9" s="238"/>
      <c r="BE9" s="239">
        <f>'V410'!B27</f>
        <v>4</v>
      </c>
      <c r="BF9" s="240"/>
      <c r="BG9" s="240"/>
      <c r="BH9" s="226">
        <f>'V416'!B27</f>
        <v>0</v>
      </c>
      <c r="BI9" s="227"/>
      <c r="BJ9" s="227"/>
      <c r="BK9" s="237">
        <f>'V4004'!B27</f>
        <v>0</v>
      </c>
      <c r="BL9" s="237"/>
      <c r="BM9" s="237"/>
      <c r="BN9" s="226">
        <f>'V4061'!B27</f>
        <v>0</v>
      </c>
      <c r="BO9" s="238"/>
      <c r="BP9" s="238"/>
      <c r="BQ9" s="243">
        <f>'V4090'!B27</f>
        <v>1</v>
      </c>
      <c r="BR9" s="227"/>
      <c r="BS9" s="227"/>
      <c r="BT9" s="259">
        <f>'V4184'!B27</f>
        <v>1</v>
      </c>
      <c r="BU9" s="237"/>
      <c r="BV9" s="237"/>
      <c r="BW9" s="243">
        <f>'V4287'!B27</f>
        <v>0</v>
      </c>
      <c r="BX9" s="238"/>
      <c r="BY9" s="238"/>
      <c r="BZ9" s="226">
        <f>CPN!B27</f>
        <v>0</v>
      </c>
      <c r="CA9" s="227"/>
      <c r="CB9" s="227"/>
      <c r="CC9" s="243">
        <f>HYI!B27</f>
        <v>0</v>
      </c>
      <c r="CD9" s="227"/>
      <c r="CE9" s="227"/>
      <c r="CF9" s="226">
        <f>TRG!B27</f>
        <v>0</v>
      </c>
      <c r="CG9" s="227"/>
      <c r="CH9" s="227"/>
      <c r="CI9" s="237">
        <f>PKT!B27</f>
        <v>0</v>
      </c>
      <c r="CJ9" s="237"/>
      <c r="CK9" s="237"/>
      <c r="CL9" s="254">
        <f>betong!B27</f>
        <v>0</v>
      </c>
      <c r="CM9" s="255"/>
      <c r="CN9" s="255"/>
      <c r="CO9" s="235">
        <f>Ayerweng!B27</f>
        <v>0</v>
      </c>
      <c r="CP9" s="235"/>
      <c r="CQ9" s="235"/>
      <c r="CR9" s="232">
        <f>สนามบินเบตง!B27</f>
        <v>0</v>
      </c>
      <c r="CS9" s="232"/>
      <c r="CT9" s="232"/>
      <c r="CU9" s="235">
        <f>เขื่อนบางลาง!B27</f>
        <v>1</v>
      </c>
      <c r="CV9" s="235"/>
      <c r="CW9" s="235"/>
      <c r="CX9" s="232">
        <f>อุโมงค์ปิยะมิตร!B27</f>
        <v>0</v>
      </c>
      <c r="CY9" s="232"/>
      <c r="CZ9" s="232"/>
      <c r="DA9" s="235">
        <f>ม.สงขลาตรัง!B27</f>
        <v>0</v>
      </c>
      <c r="DB9" s="235"/>
      <c r="DC9" s="235"/>
    </row>
    <row r="10" spans="2:107" ht="15.45" customHeight="1">
      <c r="B10" s="61" t="s">
        <v>73</v>
      </c>
      <c r="C10" s="135" t="s">
        <v>43</v>
      </c>
      <c r="D10" s="135" t="s">
        <v>44</v>
      </c>
      <c r="E10" s="135" t="s">
        <v>70</v>
      </c>
      <c r="F10" s="135" t="s">
        <v>43</v>
      </c>
      <c r="G10" s="135" t="s">
        <v>44</v>
      </c>
      <c r="H10" s="135" t="s">
        <v>70</v>
      </c>
      <c r="I10" s="135" t="s">
        <v>43</v>
      </c>
      <c r="J10" s="135" t="s">
        <v>44</v>
      </c>
      <c r="K10" s="135" t="s">
        <v>70</v>
      </c>
      <c r="L10" s="135" t="s">
        <v>43</v>
      </c>
      <c r="M10" s="135" t="s">
        <v>44</v>
      </c>
      <c r="N10" s="135" t="s">
        <v>70</v>
      </c>
      <c r="O10" s="135" t="s">
        <v>43</v>
      </c>
      <c r="P10" s="135" t="s">
        <v>44</v>
      </c>
      <c r="Q10" s="135" t="s">
        <v>70</v>
      </c>
      <c r="R10" s="135" t="s">
        <v>43</v>
      </c>
      <c r="S10" s="135" t="s">
        <v>117</v>
      </c>
      <c r="T10" s="135" t="s">
        <v>70</v>
      </c>
      <c r="U10" s="135" t="s">
        <v>43</v>
      </c>
      <c r="V10" s="135" t="s">
        <v>117</v>
      </c>
      <c r="W10" s="135" t="s">
        <v>70</v>
      </c>
      <c r="X10" s="135" t="s">
        <v>43</v>
      </c>
      <c r="Y10" s="135" t="s">
        <v>117</v>
      </c>
      <c r="Z10" s="135" t="s">
        <v>70</v>
      </c>
      <c r="AA10" s="136" t="s">
        <v>43</v>
      </c>
      <c r="AB10" s="136" t="s">
        <v>44</v>
      </c>
      <c r="AC10" s="136" t="s">
        <v>70</v>
      </c>
      <c r="AD10" s="135" t="s">
        <v>43</v>
      </c>
      <c r="AE10" s="135" t="s">
        <v>44</v>
      </c>
      <c r="AF10" s="135" t="s">
        <v>70</v>
      </c>
      <c r="AG10" s="136" t="s">
        <v>43</v>
      </c>
      <c r="AH10" s="136" t="s">
        <v>44</v>
      </c>
      <c r="AI10" s="136" t="s">
        <v>70</v>
      </c>
      <c r="AJ10" s="135" t="s">
        <v>43</v>
      </c>
      <c r="AK10" s="135" t="s">
        <v>44</v>
      </c>
      <c r="AL10" s="135" t="s">
        <v>70</v>
      </c>
      <c r="AM10" s="136" t="s">
        <v>43</v>
      </c>
      <c r="AN10" s="136" t="s">
        <v>44</v>
      </c>
      <c r="AO10" s="136" t="s">
        <v>70</v>
      </c>
      <c r="AP10" s="135" t="s">
        <v>43</v>
      </c>
      <c r="AQ10" s="135" t="s">
        <v>44</v>
      </c>
      <c r="AR10" s="135" t="s">
        <v>70</v>
      </c>
      <c r="AS10" s="147" t="s">
        <v>43</v>
      </c>
      <c r="AT10" s="147" t="s">
        <v>44</v>
      </c>
      <c r="AU10" s="147" t="s">
        <v>70</v>
      </c>
      <c r="AV10" s="135" t="s">
        <v>43</v>
      </c>
      <c r="AW10" s="135" t="s">
        <v>44</v>
      </c>
      <c r="AX10" s="135" t="s">
        <v>70</v>
      </c>
      <c r="AY10" s="136" t="s">
        <v>43</v>
      </c>
      <c r="AZ10" s="136" t="s">
        <v>44</v>
      </c>
      <c r="BA10" s="136" t="s">
        <v>70</v>
      </c>
      <c r="BB10" s="135" t="s">
        <v>43</v>
      </c>
      <c r="BC10" s="135" t="s">
        <v>44</v>
      </c>
      <c r="BD10" s="135" t="s">
        <v>70</v>
      </c>
      <c r="BE10" s="137" t="s">
        <v>43</v>
      </c>
      <c r="BF10" s="137" t="s">
        <v>44</v>
      </c>
      <c r="BG10" s="137" t="s">
        <v>70</v>
      </c>
      <c r="BH10" s="135" t="s">
        <v>43</v>
      </c>
      <c r="BI10" s="135" t="s">
        <v>44</v>
      </c>
      <c r="BJ10" s="135" t="s">
        <v>70</v>
      </c>
      <c r="BK10" s="136" t="s">
        <v>43</v>
      </c>
      <c r="BL10" s="136" t="s">
        <v>44</v>
      </c>
      <c r="BM10" s="136" t="s">
        <v>70</v>
      </c>
      <c r="BN10" s="135" t="s">
        <v>43</v>
      </c>
      <c r="BO10" s="135" t="s">
        <v>44</v>
      </c>
      <c r="BP10" s="135" t="s">
        <v>70</v>
      </c>
      <c r="BQ10" s="137" t="s">
        <v>43</v>
      </c>
      <c r="BR10" s="137" t="s">
        <v>44</v>
      </c>
      <c r="BS10" s="137" t="s">
        <v>70</v>
      </c>
      <c r="BT10" s="138" t="s">
        <v>43</v>
      </c>
      <c r="BU10" s="138" t="s">
        <v>44</v>
      </c>
      <c r="BV10" s="138" t="s">
        <v>70</v>
      </c>
      <c r="BW10" s="137" t="s">
        <v>43</v>
      </c>
      <c r="BX10" s="137" t="s">
        <v>44</v>
      </c>
      <c r="BY10" s="137" t="s">
        <v>70</v>
      </c>
      <c r="BZ10" s="135" t="s">
        <v>43</v>
      </c>
      <c r="CA10" s="135" t="s">
        <v>44</v>
      </c>
      <c r="CB10" s="135" t="s">
        <v>70</v>
      </c>
      <c r="CC10" s="137" t="s">
        <v>43</v>
      </c>
      <c r="CD10" s="137" t="s">
        <v>44</v>
      </c>
      <c r="CE10" s="137" t="s">
        <v>70</v>
      </c>
      <c r="CF10" s="135" t="s">
        <v>43</v>
      </c>
      <c r="CG10" s="135" t="s">
        <v>44</v>
      </c>
      <c r="CH10" s="135" t="s">
        <v>70</v>
      </c>
      <c r="CI10" s="136" t="s">
        <v>43</v>
      </c>
      <c r="CJ10" s="136" t="s">
        <v>44</v>
      </c>
      <c r="CK10" s="136" t="s">
        <v>70</v>
      </c>
      <c r="CL10" s="135" t="s">
        <v>43</v>
      </c>
      <c r="CM10" s="135" t="s">
        <v>44</v>
      </c>
      <c r="CN10" s="135" t="s">
        <v>70</v>
      </c>
      <c r="CO10" s="137" t="s">
        <v>43</v>
      </c>
      <c r="CP10" s="137" t="s">
        <v>44</v>
      </c>
      <c r="CQ10" s="137" t="s">
        <v>70</v>
      </c>
      <c r="CR10" s="135" t="s">
        <v>43</v>
      </c>
      <c r="CS10" s="135" t="s">
        <v>44</v>
      </c>
      <c r="CT10" s="135" t="s">
        <v>70</v>
      </c>
      <c r="CU10" s="137" t="s">
        <v>43</v>
      </c>
      <c r="CV10" s="137" t="s">
        <v>44</v>
      </c>
      <c r="CW10" s="137" t="s">
        <v>70</v>
      </c>
      <c r="CX10" s="135" t="s">
        <v>43</v>
      </c>
      <c r="CY10" s="135" t="s">
        <v>44</v>
      </c>
      <c r="CZ10" s="135" t="s">
        <v>70</v>
      </c>
      <c r="DA10" s="137" t="s">
        <v>43</v>
      </c>
      <c r="DB10" s="137" t="s">
        <v>44</v>
      </c>
      <c r="DC10" s="137" t="s">
        <v>70</v>
      </c>
    </row>
    <row r="11" spans="2:107" ht="15.45" customHeight="1">
      <c r="B11" s="62" t="s">
        <v>69</v>
      </c>
      <c r="C11" s="38" cm="1">
        <f t="array" ref="C11:E11">'4SKMCPN'!B53:D53</f>
        <v>43</v>
      </c>
      <c r="D11" s="38">
        <v>13</v>
      </c>
      <c r="E11" s="38">
        <v>56</v>
      </c>
      <c r="F11" s="38" cm="1">
        <f t="array" ref="F11:H11">'4PLGSKA'!B53:D53</f>
        <v>17</v>
      </c>
      <c r="G11" s="38">
        <v>0</v>
      </c>
      <c r="H11" s="38">
        <v>17</v>
      </c>
      <c r="I11" s="38" cm="1">
        <f t="array" ref="I11:K11">'4HYIด่านนอก'!B53:D53</f>
        <v>15</v>
      </c>
      <c r="J11" s="38">
        <v>0</v>
      </c>
      <c r="K11" s="38">
        <v>15</v>
      </c>
      <c r="L11" s="38" cm="1">
        <f t="array" ref="L11:N11">'4TRGKBI'!B53:D53</f>
        <v>24</v>
      </c>
      <c r="M11" s="38">
        <v>2</v>
      </c>
      <c r="N11" s="38">
        <v>26</v>
      </c>
      <c r="O11" s="38" cm="1">
        <f t="array" ref="O11:Q11">'4ตะกั่วป่าPKT'!B53:D53</f>
        <v>17</v>
      </c>
      <c r="P11" s="38">
        <v>4</v>
      </c>
      <c r="Q11" s="38">
        <v>21</v>
      </c>
      <c r="R11" s="38" cm="1">
        <f t="array" ref="R11:T11">'4PKTPNA'!B53:D53</f>
        <v>10</v>
      </c>
      <c r="S11" s="38">
        <v>1</v>
      </c>
      <c r="T11" s="38">
        <v>11</v>
      </c>
      <c r="U11" s="38" cm="1">
        <f t="array" ref="U11:W11">'4PNARNG'!B53:D53</f>
        <v>16</v>
      </c>
      <c r="V11" s="38">
        <v>23</v>
      </c>
      <c r="W11" s="38">
        <v>39</v>
      </c>
      <c r="X11" s="38" cm="1">
        <f t="array" ref="X11:Z11">'4RNGCPN'!B53:D53</f>
        <v>0</v>
      </c>
      <c r="Y11" s="38">
        <v>16</v>
      </c>
      <c r="Z11" s="38">
        <v>16</v>
      </c>
      <c r="AA11" s="39" cm="1">
        <f t="array" ref="AA11:AC11">'V35'!B53:D53</f>
        <v>0</v>
      </c>
      <c r="AB11" s="39">
        <v>8</v>
      </c>
      <c r="AC11" s="39">
        <v>8</v>
      </c>
      <c r="AD11" s="38" cm="1">
        <f t="array" ref="AD11:AF11">'V41'!B53:D53</f>
        <v>66</v>
      </c>
      <c r="AE11" s="38">
        <v>2</v>
      </c>
      <c r="AF11" s="38">
        <v>68</v>
      </c>
      <c r="AG11" s="39" cm="1">
        <f t="array" ref="AG11:AI11">'V42'!B53:D53</f>
        <v>13</v>
      </c>
      <c r="AH11" s="39">
        <v>19</v>
      </c>
      <c r="AI11" s="39">
        <v>32</v>
      </c>
      <c r="AJ11" s="38" cm="1">
        <f t="array" ref="AJ11:AL11">'V43'!B53:D53</f>
        <v>21</v>
      </c>
      <c r="AK11" s="38">
        <v>3</v>
      </c>
      <c r="AL11" s="38">
        <v>24</v>
      </c>
      <c r="AM11" s="39" cm="1">
        <f t="array" ref="AM11:AO11">'V44'!B53:D53</f>
        <v>13</v>
      </c>
      <c r="AN11" s="39">
        <v>5</v>
      </c>
      <c r="AO11" s="39">
        <v>18</v>
      </c>
      <c r="AP11" s="38" cm="1">
        <f t="array" ref="AP11:AR11">'401'!B53:D53</f>
        <v>25</v>
      </c>
      <c r="AQ11" s="38">
        <v>13</v>
      </c>
      <c r="AR11" s="38">
        <v>38</v>
      </c>
      <c r="AS11" s="39" cm="1">
        <f t="array" ref="AS11:AU11">'V402'!B53:D53</f>
        <v>7</v>
      </c>
      <c r="AT11" s="39">
        <v>1</v>
      </c>
      <c r="AU11" s="39">
        <v>8</v>
      </c>
      <c r="AV11" s="44" cm="1">
        <f t="array" ref="AV11:AX11">'V403'!B53:D53</f>
        <v>5</v>
      </c>
      <c r="AW11" s="44">
        <v>0</v>
      </c>
      <c r="AX11" s="44">
        <v>5</v>
      </c>
      <c r="AY11" s="30" cm="1">
        <f t="array" ref="AY11:BA11">'V404'!B53:D53</f>
        <v>18</v>
      </c>
      <c r="AZ11" s="30">
        <v>3</v>
      </c>
      <c r="BA11" s="30">
        <v>21</v>
      </c>
      <c r="BB11" s="44" cm="1">
        <f t="array" ref="BB11:BD11">'V406'!B53:D53</f>
        <v>17</v>
      </c>
      <c r="BC11" s="44">
        <v>3</v>
      </c>
      <c r="BD11" s="44">
        <v>20</v>
      </c>
      <c r="BE11" s="109" cm="1">
        <f t="array" ref="BE11:BG11">'V410'!B53:D53</f>
        <v>13</v>
      </c>
      <c r="BF11" s="109">
        <v>35</v>
      </c>
      <c r="BG11" s="109">
        <v>48</v>
      </c>
      <c r="BH11" s="44" cm="1">
        <f t="array" ref="BH11:BJ11">'V416'!B53:D53</f>
        <v>8</v>
      </c>
      <c r="BI11" s="44">
        <v>0</v>
      </c>
      <c r="BJ11" s="44">
        <v>8</v>
      </c>
      <c r="BK11" s="44" cm="1">
        <f t="array" ref="BK11:BM11">'V4004'!B53:D53</f>
        <v>3</v>
      </c>
      <c r="BL11" s="44">
        <v>8</v>
      </c>
      <c r="BM11" s="44">
        <v>11</v>
      </c>
      <c r="BN11" s="44" cm="1">
        <f t="array" ref="BN11:BP11">'V4061'!B53:D53</f>
        <v>0</v>
      </c>
      <c r="BO11" s="44">
        <v>11</v>
      </c>
      <c r="BP11" s="44">
        <v>11</v>
      </c>
      <c r="BQ11" s="109" cm="1">
        <f t="array" ref="BQ11:BS11">'V4090'!B53:D53</f>
        <v>1</v>
      </c>
      <c r="BR11" s="109">
        <v>20</v>
      </c>
      <c r="BS11" s="109">
        <v>21</v>
      </c>
      <c r="BT11" s="44" cm="1">
        <f t="array" ref="BT11:BV11">'V4184'!B53:D53</f>
        <v>4</v>
      </c>
      <c r="BU11" s="44">
        <v>2</v>
      </c>
      <c r="BV11" s="44">
        <v>6</v>
      </c>
      <c r="BW11" s="109" cm="1">
        <f t="array" ref="BW11:BY11">'V4287'!B53:D53</f>
        <v>7</v>
      </c>
      <c r="BX11" s="109">
        <v>0</v>
      </c>
      <c r="BY11" s="109">
        <v>7</v>
      </c>
      <c r="BZ11" s="44" cm="1">
        <f t="array" ref="BZ11:CB11">'V406'!B53:D53</f>
        <v>17</v>
      </c>
      <c r="CA11" s="44">
        <v>3</v>
      </c>
      <c r="CB11" s="44">
        <v>20</v>
      </c>
      <c r="CC11" s="109" cm="1">
        <f t="array" ref="CC11:CE11">HYI!B53:D53</f>
        <v>61</v>
      </c>
      <c r="CD11" s="109">
        <v>2</v>
      </c>
      <c r="CE11" s="109">
        <v>63</v>
      </c>
      <c r="CF11" s="44" cm="1">
        <f t="array" ref="CF11:CH11">TRG!B53:D53</f>
        <v>26</v>
      </c>
      <c r="CG11" s="44">
        <v>1</v>
      </c>
      <c r="CH11" s="44">
        <v>27</v>
      </c>
      <c r="CI11" s="44" cm="1">
        <f t="array" ref="CI11:CK11">PKT!B53:D53</f>
        <v>124</v>
      </c>
      <c r="CJ11" s="44">
        <v>8</v>
      </c>
      <c r="CK11" s="44">
        <v>132</v>
      </c>
      <c r="CL11" s="44" cm="1">
        <f t="array" ref="CL11:CN11">betong!B53:D53</f>
        <v>15</v>
      </c>
      <c r="CM11" s="44">
        <v>0</v>
      </c>
      <c r="CN11" s="44">
        <v>15</v>
      </c>
      <c r="CO11" s="109" cm="1">
        <f t="array" ref="CO11:CQ11">Ayerweng!B53:D53</f>
        <v>3</v>
      </c>
      <c r="CP11" s="109">
        <v>0</v>
      </c>
      <c r="CQ11" s="109">
        <v>3</v>
      </c>
      <c r="CR11" s="44" cm="1">
        <f t="array" ref="CR11:CT11">สนามบินเบตง!B53:D53</f>
        <v>2</v>
      </c>
      <c r="CS11" s="44">
        <v>0</v>
      </c>
      <c r="CT11" s="44">
        <v>2</v>
      </c>
      <c r="CU11" s="109" cm="1">
        <f t="array" ref="CU11:CW11">เขื่อนบางลาง!B53:D53</f>
        <v>0</v>
      </c>
      <c r="CV11" s="109">
        <v>4</v>
      </c>
      <c r="CW11" s="109">
        <v>4</v>
      </c>
      <c r="CX11" s="44" cm="1">
        <f t="array" ref="CX11:CZ11">อุโมงค์ปิยะมิตร!B53:D53</f>
        <v>0</v>
      </c>
      <c r="CY11" s="44">
        <v>6</v>
      </c>
      <c r="CZ11" s="44">
        <v>6</v>
      </c>
      <c r="DA11" s="109" cm="1">
        <f t="array" ref="DA11:DC11">ม.สงขลาตรัง!B53:D53</f>
        <v>9</v>
      </c>
      <c r="DB11" s="109">
        <v>1</v>
      </c>
      <c r="DC11" s="109">
        <v>10</v>
      </c>
    </row>
    <row r="12" spans="2:107" ht="15.45" customHeight="1">
      <c r="B12" s="60" t="s">
        <v>57</v>
      </c>
      <c r="C12" s="41" cm="1">
        <f t="array" ref="C12:E12">'4SKMCPN'!B63:D63</f>
        <v>100</v>
      </c>
      <c r="D12" s="41">
        <v>100</v>
      </c>
      <c r="E12" s="41">
        <v>100</v>
      </c>
      <c r="F12" s="41" cm="1">
        <f t="array" ref="F12:H12">'4PLGSKA'!B63:D63</f>
        <v>100</v>
      </c>
      <c r="G12" s="41">
        <v>0</v>
      </c>
      <c r="H12" s="41">
        <v>100</v>
      </c>
      <c r="I12" s="41" cm="1">
        <f t="array" ref="I12:K12">'4HYIด่านนอก'!B63:D63</f>
        <v>100</v>
      </c>
      <c r="J12" s="41">
        <v>0</v>
      </c>
      <c r="K12" s="41">
        <v>100</v>
      </c>
      <c r="L12" s="41" cm="1">
        <f t="array" ref="L12:N12">'4TRGKBI'!B63:D63</f>
        <v>100</v>
      </c>
      <c r="M12" s="41">
        <v>100</v>
      </c>
      <c r="N12" s="41">
        <v>100</v>
      </c>
      <c r="O12" s="41" cm="1">
        <f t="array" ref="O12:Q12">'4ตะกั่วป่าPKT'!B63:D63</f>
        <v>100</v>
      </c>
      <c r="P12" s="41">
        <v>75</v>
      </c>
      <c r="Q12" s="41">
        <v>95.238095238095241</v>
      </c>
      <c r="R12" s="41" cm="1">
        <f t="array" ref="R12:T12">'4PKTPNA'!B63:D63</f>
        <v>100</v>
      </c>
      <c r="S12" s="41">
        <v>100</v>
      </c>
      <c r="T12" s="41">
        <v>100</v>
      </c>
      <c r="U12" s="41" cm="1">
        <f t="array" ref="U12:W12">'4PNARNG'!B63:D63</f>
        <v>100</v>
      </c>
      <c r="V12" s="41">
        <v>95.652173913043484</v>
      </c>
      <c r="W12" s="41">
        <v>97.435897435897431</v>
      </c>
      <c r="X12" s="41" cm="1">
        <f t="array" ref="X12:Z12">'4RNGCPN'!B63:D63</f>
        <v>0</v>
      </c>
      <c r="Y12" s="41">
        <v>100</v>
      </c>
      <c r="Z12" s="41">
        <v>100</v>
      </c>
      <c r="AA12" s="42" cm="1">
        <f t="array" ref="AA12:AC12">'V35'!B63:D63</f>
        <v>0</v>
      </c>
      <c r="AB12" s="42">
        <v>100</v>
      </c>
      <c r="AC12" s="42">
        <v>100</v>
      </c>
      <c r="AD12" s="41" cm="1">
        <f t="array" ref="AD12:AF12">'V41'!B63:D63</f>
        <v>100</v>
      </c>
      <c r="AE12" s="41">
        <v>100</v>
      </c>
      <c r="AF12" s="41">
        <v>100</v>
      </c>
      <c r="AG12" s="42" cm="1">
        <f t="array" ref="AG12:AI12">'V42'!B63:D63</f>
        <v>100</v>
      </c>
      <c r="AH12" s="42">
        <v>94.736842105263165</v>
      </c>
      <c r="AI12" s="42">
        <v>96.875</v>
      </c>
      <c r="AJ12" s="105" cm="1">
        <f t="array" ref="AJ12:AL12">'V43'!B63:D63</f>
        <v>100</v>
      </c>
      <c r="AK12" s="105">
        <v>100</v>
      </c>
      <c r="AL12" s="105">
        <v>100</v>
      </c>
      <c r="AM12" s="42" cm="1">
        <f t="array" ref="AM12:AO12">'V44'!B63:D63</f>
        <v>100</v>
      </c>
      <c r="AN12" s="42">
        <v>100</v>
      </c>
      <c r="AO12" s="42">
        <v>100</v>
      </c>
      <c r="AP12" s="105" cm="1">
        <f t="array" ref="AP12:AR12">'401'!B63:D63</f>
        <v>100</v>
      </c>
      <c r="AQ12" s="105">
        <v>100</v>
      </c>
      <c r="AR12" s="105">
        <v>100</v>
      </c>
      <c r="AS12" s="42" cm="1">
        <f t="array" ref="AS12:AU12">'V402'!B63:D63</f>
        <v>100</v>
      </c>
      <c r="AT12" s="42">
        <v>100</v>
      </c>
      <c r="AU12" s="42">
        <v>100</v>
      </c>
      <c r="AV12" s="43" cm="1">
        <f t="array" ref="AV12:AX12">'V403'!B63:D63</f>
        <v>100</v>
      </c>
      <c r="AW12" s="43">
        <v>0</v>
      </c>
      <c r="AX12" s="43">
        <v>100</v>
      </c>
      <c r="AY12" s="175" cm="1">
        <f t="array" ref="AY12:BA12">'V404'!B63:D63</f>
        <v>94.444444444444443</v>
      </c>
      <c r="AZ12" s="175">
        <v>100</v>
      </c>
      <c r="BA12" s="175">
        <v>95.238095238095241</v>
      </c>
      <c r="BB12" s="43" cm="1">
        <f t="array" ref="BB12:BD12">'V406'!B63:D63</f>
        <v>100</v>
      </c>
      <c r="BC12" s="43">
        <v>100</v>
      </c>
      <c r="BD12" s="43">
        <v>100</v>
      </c>
      <c r="BE12" s="110" cm="1">
        <f t="array" ref="BE12:BG12">'V410'!B63:D63</f>
        <v>100</v>
      </c>
      <c r="BF12" s="110">
        <v>100</v>
      </c>
      <c r="BG12" s="110">
        <v>100</v>
      </c>
      <c r="BH12" s="43" cm="1">
        <f t="array" ref="BH12:BJ12">'V416'!B63:D63</f>
        <v>100</v>
      </c>
      <c r="BI12" s="43">
        <v>0</v>
      </c>
      <c r="BJ12" s="43">
        <v>100</v>
      </c>
      <c r="BK12" s="43" cm="1">
        <f t="array" ref="BK12:BM12">'V4004'!B63:D63</f>
        <v>100</v>
      </c>
      <c r="BL12" s="43">
        <v>100</v>
      </c>
      <c r="BM12" s="43">
        <v>100</v>
      </c>
      <c r="BN12" s="43" cm="1">
        <f t="array" ref="BN12:BP12">'V4061'!B63:D63</f>
        <v>0</v>
      </c>
      <c r="BO12" s="43">
        <v>100</v>
      </c>
      <c r="BP12" s="43">
        <v>100</v>
      </c>
      <c r="BQ12" s="110" cm="1">
        <f t="array" ref="BQ12:BS12">'V4090'!B63:D63</f>
        <v>100</v>
      </c>
      <c r="BR12" s="116">
        <v>80</v>
      </c>
      <c r="BS12" s="116">
        <v>80.952380952380949</v>
      </c>
      <c r="BT12" s="43" cm="1">
        <f t="array" ref="BT12:BV12">'V4184'!B63:D63</f>
        <v>75</v>
      </c>
      <c r="BU12" s="43">
        <v>100</v>
      </c>
      <c r="BV12" s="43">
        <v>83.333333333333329</v>
      </c>
      <c r="BW12" s="110" cm="1">
        <f t="array" ref="BW12:BY12">'V4287'!B63:D63</f>
        <v>100</v>
      </c>
      <c r="BX12" s="110">
        <v>0</v>
      </c>
      <c r="BY12" s="110">
        <v>100</v>
      </c>
      <c r="BZ12" s="43" cm="1">
        <f t="array" ref="BZ12:CB12">'V406'!B63:D63</f>
        <v>100</v>
      </c>
      <c r="CA12" s="43">
        <v>100</v>
      </c>
      <c r="CB12" s="43">
        <v>100</v>
      </c>
      <c r="CC12" s="110" cm="1">
        <f t="array" ref="CC12:CE12">HYI!B63:D63</f>
        <v>100</v>
      </c>
      <c r="CD12" s="110">
        <v>100</v>
      </c>
      <c r="CE12" s="110">
        <v>100</v>
      </c>
      <c r="CF12" s="43" cm="1">
        <f t="array" ref="CF12:CH12">TRG!B63:D63</f>
        <v>100</v>
      </c>
      <c r="CG12" s="43">
        <v>100</v>
      </c>
      <c r="CH12" s="43">
        <v>100</v>
      </c>
      <c r="CI12" s="43" cm="1">
        <f t="array" ref="CI12:CK12">PKT!B63:D63</f>
        <v>100</v>
      </c>
      <c r="CJ12" s="43">
        <v>100</v>
      </c>
      <c r="CK12" s="43">
        <v>100</v>
      </c>
      <c r="CL12" s="43" cm="1">
        <f t="array" ref="CL12:CN12">betong!B63:D63</f>
        <v>100</v>
      </c>
      <c r="CM12" s="43">
        <v>0</v>
      </c>
      <c r="CN12" s="43">
        <v>100</v>
      </c>
      <c r="CO12" s="110" cm="1">
        <f t="array" ref="CO12:CQ12">Ayerweng!B63:D63</f>
        <v>100</v>
      </c>
      <c r="CP12" s="110">
        <v>0</v>
      </c>
      <c r="CQ12" s="110">
        <v>100</v>
      </c>
      <c r="CR12" s="43" cm="1">
        <f t="array" ref="CR12:CT12">สนามบินเบตง!B63:D63</f>
        <v>100</v>
      </c>
      <c r="CS12" s="43">
        <v>0</v>
      </c>
      <c r="CT12" s="43">
        <v>100</v>
      </c>
      <c r="CU12" s="110" cm="1">
        <f t="array" ref="CU12:CW12">เขื่อนบางลาง!B63:D63</f>
        <v>0</v>
      </c>
      <c r="CV12" s="110">
        <v>100</v>
      </c>
      <c r="CW12" s="110">
        <v>100</v>
      </c>
      <c r="CX12" s="43" cm="1">
        <f t="array" ref="CX12:CZ12">อุโมงค์ปิยะมิตร!B63:D63</f>
        <v>0</v>
      </c>
      <c r="CY12" s="43">
        <v>100</v>
      </c>
      <c r="CZ12" s="43">
        <v>100</v>
      </c>
      <c r="DA12" s="110" cm="1">
        <f t="array" ref="DA12:DC12">ม.สงขลาตรัง!B63:D63</f>
        <v>100</v>
      </c>
      <c r="DB12" s="110">
        <v>100</v>
      </c>
      <c r="DC12" s="110">
        <v>100</v>
      </c>
    </row>
    <row r="13" spans="2:107" ht="15.45" customHeight="1">
      <c r="B13" s="60" t="s">
        <v>51</v>
      </c>
      <c r="C13" s="40" cm="1">
        <f t="array" ref="C13:E13">'4SKMCPN'!B57:D57</f>
        <v>43</v>
      </c>
      <c r="D13" s="40">
        <v>13</v>
      </c>
      <c r="E13" s="40">
        <v>56</v>
      </c>
      <c r="F13" s="40" cm="1">
        <f t="array" ref="F13:H13">'4PLGSKA'!B57:D57</f>
        <v>17</v>
      </c>
      <c r="G13" s="40">
        <v>0</v>
      </c>
      <c r="H13" s="40">
        <v>17</v>
      </c>
      <c r="I13" s="40" cm="1">
        <f t="array" ref="I13:K13">'4HYIด่านนอก'!B57:D57</f>
        <v>15</v>
      </c>
      <c r="J13" s="40">
        <v>0</v>
      </c>
      <c r="K13" s="40">
        <v>15</v>
      </c>
      <c r="L13" s="40" cm="1">
        <f t="array" ref="L13:N13">'4TRGKBI'!B57:D57</f>
        <v>24</v>
      </c>
      <c r="M13" s="40">
        <v>2</v>
      </c>
      <c r="N13" s="40">
        <v>26</v>
      </c>
      <c r="O13" s="40" cm="1">
        <f t="array" ref="O13:Q13">'4ตะกั่วป่าPKT'!B57:D57</f>
        <v>17</v>
      </c>
      <c r="P13" s="40">
        <v>3</v>
      </c>
      <c r="Q13" s="40">
        <v>20</v>
      </c>
      <c r="R13" s="40" cm="1">
        <f t="array" ref="R13:T13">'4PKTPNA'!B57:D57</f>
        <v>10</v>
      </c>
      <c r="S13" s="40">
        <v>1</v>
      </c>
      <c r="T13" s="40">
        <v>11</v>
      </c>
      <c r="U13" s="40" cm="1">
        <f t="array" ref="U13:W13">'4PNARNG'!B57:D57</f>
        <v>16</v>
      </c>
      <c r="V13" s="40">
        <v>22</v>
      </c>
      <c r="W13" s="40">
        <v>38</v>
      </c>
      <c r="X13" s="40" cm="1">
        <f t="array" ref="X13:Z13">'4RNGCPN'!B57:D57</f>
        <v>0</v>
      </c>
      <c r="Y13" s="40">
        <v>16</v>
      </c>
      <c r="Z13" s="40">
        <v>16</v>
      </c>
      <c r="AA13" s="39" cm="1">
        <f t="array" ref="AA13:AC13">'V35'!B57:D57</f>
        <v>0</v>
      </c>
      <c r="AB13" s="39">
        <v>8</v>
      </c>
      <c r="AC13" s="39">
        <v>8</v>
      </c>
      <c r="AD13" s="40" cm="1">
        <f t="array" ref="AD13:AF13">'V41'!B57:D57</f>
        <v>66</v>
      </c>
      <c r="AE13" s="40">
        <v>2</v>
      </c>
      <c r="AF13" s="40">
        <v>68</v>
      </c>
      <c r="AG13" s="39" cm="1">
        <f t="array" ref="AG13:AI13">'V42'!B57:D57</f>
        <v>13</v>
      </c>
      <c r="AH13" s="39">
        <v>18</v>
      </c>
      <c r="AI13" s="39">
        <v>31</v>
      </c>
      <c r="AJ13" s="40" cm="1">
        <f t="array" ref="AJ13:AL13">'V43'!B57:D57</f>
        <v>21</v>
      </c>
      <c r="AK13" s="40">
        <v>3</v>
      </c>
      <c r="AL13" s="40">
        <v>24</v>
      </c>
      <c r="AM13" s="39" cm="1">
        <f t="array" ref="AM13:AO13">'V44'!B57:D57</f>
        <v>13</v>
      </c>
      <c r="AN13" s="39">
        <v>5</v>
      </c>
      <c r="AO13" s="39">
        <v>18</v>
      </c>
      <c r="AP13" s="40" cm="1">
        <f t="array" ref="AP13:AR13">'401'!B57:D57</f>
        <v>25</v>
      </c>
      <c r="AQ13" s="40">
        <v>13</v>
      </c>
      <c r="AR13" s="40">
        <v>38</v>
      </c>
      <c r="AS13" s="39" cm="1">
        <f t="array" ref="AS13:AU13">'V402'!B57:D57</f>
        <v>7</v>
      </c>
      <c r="AT13" s="39">
        <v>1</v>
      </c>
      <c r="AU13" s="39">
        <v>8</v>
      </c>
      <c r="AV13" s="43" cm="1">
        <f t="array" ref="AV13:AX13">'V403'!B57:D57</f>
        <v>5</v>
      </c>
      <c r="AW13" s="43">
        <v>0</v>
      </c>
      <c r="AX13" s="43">
        <v>5</v>
      </c>
      <c r="AY13" s="30" cm="1">
        <f t="array" ref="AY13:BA13">'V404'!B57:D57</f>
        <v>17</v>
      </c>
      <c r="AZ13" s="30">
        <v>3</v>
      </c>
      <c r="BA13" s="30">
        <v>20</v>
      </c>
      <c r="BB13" s="43" cm="1">
        <f t="array" ref="BB13:BD13">'V406'!B57:D57</f>
        <v>17</v>
      </c>
      <c r="BC13" s="43">
        <v>3</v>
      </c>
      <c r="BD13" s="43">
        <v>20</v>
      </c>
      <c r="BE13" s="110" cm="1">
        <f t="array" ref="BE13:BG13">'V410'!B57:D57</f>
        <v>13</v>
      </c>
      <c r="BF13" s="110">
        <v>35</v>
      </c>
      <c r="BG13" s="110">
        <v>48</v>
      </c>
      <c r="BH13" s="43" cm="1">
        <f t="array" ref="BH13:BJ13">'V416'!B57:D57</f>
        <v>8</v>
      </c>
      <c r="BI13" s="43">
        <v>0</v>
      </c>
      <c r="BJ13" s="43">
        <v>8</v>
      </c>
      <c r="BK13" s="43" cm="1">
        <f t="array" ref="BK13:BM13">'V4004'!B57:D57</f>
        <v>3</v>
      </c>
      <c r="BL13" s="43">
        <v>8</v>
      </c>
      <c r="BM13" s="43">
        <v>11</v>
      </c>
      <c r="BN13" s="43" cm="1">
        <f t="array" ref="BN13:BP13">'V4061'!B57:D57</f>
        <v>0</v>
      </c>
      <c r="BO13" s="43">
        <v>11</v>
      </c>
      <c r="BP13" s="43">
        <v>11</v>
      </c>
      <c r="BQ13" s="110" cm="1">
        <f t="array" ref="BQ13:BS13">'V4090'!B57:D57</f>
        <v>1</v>
      </c>
      <c r="BR13" s="110">
        <v>16</v>
      </c>
      <c r="BS13" s="110">
        <v>17</v>
      </c>
      <c r="BT13" s="43" cm="1">
        <f t="array" ref="BT13:BV13">'V4184'!B57:D57</f>
        <v>3</v>
      </c>
      <c r="BU13" s="43">
        <v>2</v>
      </c>
      <c r="BV13" s="43">
        <v>5</v>
      </c>
      <c r="BW13" s="110" cm="1">
        <f t="array" ref="BW13:BY13">'V4287'!B57:D57</f>
        <v>7</v>
      </c>
      <c r="BX13" s="110">
        <v>0</v>
      </c>
      <c r="BY13" s="110">
        <v>7</v>
      </c>
      <c r="BZ13" s="43" cm="1">
        <f t="array" ref="BZ13:CB13">'V406'!B57:D57</f>
        <v>17</v>
      </c>
      <c r="CA13" s="43">
        <v>3</v>
      </c>
      <c r="CB13" s="43">
        <v>20</v>
      </c>
      <c r="CC13" s="110" cm="1">
        <f t="array" ref="CC13:CE13">HYI!B57:D57</f>
        <v>61</v>
      </c>
      <c r="CD13" s="110">
        <v>2</v>
      </c>
      <c r="CE13" s="110">
        <v>63</v>
      </c>
      <c r="CF13" s="43" cm="1">
        <f t="array" ref="CF13:CH13">TRG!B57:D57</f>
        <v>26</v>
      </c>
      <c r="CG13" s="43">
        <v>1</v>
      </c>
      <c r="CH13" s="43">
        <v>27</v>
      </c>
      <c r="CI13" s="43" cm="1">
        <f t="array" ref="CI13:CK13">PKT!B57:D57</f>
        <v>124</v>
      </c>
      <c r="CJ13" s="43">
        <v>8</v>
      </c>
      <c r="CK13" s="43">
        <v>132</v>
      </c>
      <c r="CL13" s="43" cm="1">
        <f t="array" ref="CL13:CN13">betong!B57:D57</f>
        <v>15</v>
      </c>
      <c r="CM13" s="43">
        <v>0</v>
      </c>
      <c r="CN13" s="43">
        <v>15</v>
      </c>
      <c r="CO13" s="110" cm="1">
        <f t="array" ref="CO13:CQ13">Ayerweng!B57:D57</f>
        <v>3</v>
      </c>
      <c r="CP13" s="110">
        <v>0</v>
      </c>
      <c r="CQ13" s="110">
        <v>3</v>
      </c>
      <c r="CR13" s="43" cm="1">
        <f t="array" ref="CR13:CT13">สนามบินเบตง!B57:D57</f>
        <v>2</v>
      </c>
      <c r="CS13" s="43">
        <v>0</v>
      </c>
      <c r="CT13" s="43">
        <v>2</v>
      </c>
      <c r="CU13" s="110" cm="1">
        <f t="array" ref="CU13:CW13">เขื่อนบางลาง!B57:D57</f>
        <v>0</v>
      </c>
      <c r="CV13" s="110">
        <v>4</v>
      </c>
      <c r="CW13" s="110">
        <v>4</v>
      </c>
      <c r="CX13" s="43" cm="1">
        <f t="array" ref="CX13:CZ13">อุโมงค์ปิยะมิตร!B57:D57</f>
        <v>0</v>
      </c>
      <c r="CY13" s="43">
        <v>6</v>
      </c>
      <c r="CZ13" s="43">
        <v>6</v>
      </c>
      <c r="DA13" s="110" cm="1">
        <f t="array" ref="DA13:DC13">ม.สงขลาตรัง!B57:D57</f>
        <v>9</v>
      </c>
      <c r="DB13" s="110">
        <v>1</v>
      </c>
      <c r="DC13" s="110">
        <v>10</v>
      </c>
    </row>
    <row r="14" spans="2:107" ht="15.45" customHeight="1">
      <c r="B14" s="60" t="s">
        <v>47</v>
      </c>
      <c r="C14" s="99" cm="1">
        <f t="array" ref="C14:E14">'4SKMCPN'!B54:D54</f>
        <v>0</v>
      </c>
      <c r="D14" s="99">
        <v>0</v>
      </c>
      <c r="E14" s="99">
        <v>0</v>
      </c>
      <c r="F14" s="99" cm="1">
        <f t="array" ref="F14:H14">'4PLGSKA'!B54:D54</f>
        <v>0</v>
      </c>
      <c r="G14" s="99">
        <v>0</v>
      </c>
      <c r="H14" s="99">
        <v>0</v>
      </c>
      <c r="I14" s="99" cm="1">
        <f t="array" ref="I14:K14">'4HYIด่านนอก'!B54:D54</f>
        <v>0</v>
      </c>
      <c r="J14" s="99">
        <v>0</v>
      </c>
      <c r="K14" s="99">
        <v>0</v>
      </c>
      <c r="L14" s="99" cm="1">
        <f t="array" ref="L14:N14">'4TRGKBI'!B54:D54</f>
        <v>0</v>
      </c>
      <c r="M14" s="99">
        <v>0</v>
      </c>
      <c r="N14" s="99">
        <v>0</v>
      </c>
      <c r="O14" s="99" cm="1">
        <f t="array" ref="O14:Q14">'4ตะกั่วป่าPKT'!B54:D54</f>
        <v>0</v>
      </c>
      <c r="P14" s="99">
        <v>1</v>
      </c>
      <c r="Q14" s="99">
        <v>1</v>
      </c>
      <c r="R14" s="99" cm="1">
        <f t="array" ref="R14:T14">'4PKTPNA'!B54:D54</f>
        <v>0</v>
      </c>
      <c r="S14" s="99">
        <v>0</v>
      </c>
      <c r="T14" s="99">
        <v>0</v>
      </c>
      <c r="U14" s="99" cm="1">
        <f t="array" ref="U14:W14">'4PNARNG'!B54:D54</f>
        <v>0</v>
      </c>
      <c r="V14" s="99">
        <v>0</v>
      </c>
      <c r="W14" s="99">
        <v>0</v>
      </c>
      <c r="X14" s="99" cm="1">
        <f t="array" ref="X14:Z14">'4RNGCPN'!B54:D54</f>
        <v>0</v>
      </c>
      <c r="Y14" s="99">
        <v>0</v>
      </c>
      <c r="Z14" s="99">
        <v>0</v>
      </c>
      <c r="AA14" s="39" cm="1">
        <f t="array" ref="AA14:AC14">'V35'!B54:D54</f>
        <v>0</v>
      </c>
      <c r="AB14" s="39">
        <v>0</v>
      </c>
      <c r="AC14" s="39">
        <v>0</v>
      </c>
      <c r="AD14" s="40" cm="1">
        <f t="array" ref="AD14:AF14">'V41'!B54:D54</f>
        <v>0</v>
      </c>
      <c r="AE14" s="40">
        <v>0</v>
      </c>
      <c r="AF14" s="40">
        <v>0</v>
      </c>
      <c r="AG14" s="39" cm="1">
        <f t="array" ref="AG14:AI14">'V42'!B54:D54</f>
        <v>0</v>
      </c>
      <c r="AH14" s="94">
        <v>1</v>
      </c>
      <c r="AI14" s="94">
        <v>1</v>
      </c>
      <c r="AJ14" s="40" cm="1">
        <f t="array" ref="AJ14:AL14">'V43'!B54:D54</f>
        <v>0</v>
      </c>
      <c r="AK14" s="99">
        <v>0</v>
      </c>
      <c r="AL14" s="99">
        <v>0</v>
      </c>
      <c r="AM14" s="39" cm="1">
        <f t="array" ref="AM14:AO14">'V44'!B54:D54</f>
        <v>0</v>
      </c>
      <c r="AN14" s="39">
        <v>0</v>
      </c>
      <c r="AO14" s="39">
        <v>0</v>
      </c>
      <c r="AP14" s="99" cm="1">
        <f t="array" ref="AP14:AR14">'401'!B54:D54</f>
        <v>0</v>
      </c>
      <c r="AQ14" s="99">
        <v>0</v>
      </c>
      <c r="AR14" s="99">
        <v>0</v>
      </c>
      <c r="AS14" s="39" cm="1">
        <f t="array" ref="AS14:AU14">'V402'!B54:D54</f>
        <v>0</v>
      </c>
      <c r="AT14" s="39">
        <v>0</v>
      </c>
      <c r="AU14" s="39">
        <v>0</v>
      </c>
      <c r="AV14" s="43" cm="1">
        <f t="array" ref="AV14:AX14">'V403'!B54:D54</f>
        <v>0</v>
      </c>
      <c r="AW14" s="43">
        <v>0</v>
      </c>
      <c r="AX14" s="43">
        <v>0</v>
      </c>
      <c r="AY14" s="30" cm="1">
        <f t="array" ref="AY14:BA14">'V404'!B54:D54</f>
        <v>0</v>
      </c>
      <c r="AZ14" s="30">
        <v>0</v>
      </c>
      <c r="BA14" s="30">
        <v>0</v>
      </c>
      <c r="BB14" s="43" cm="1">
        <f t="array" ref="BB14:BD14">'V406'!B54:D54</f>
        <v>0</v>
      </c>
      <c r="BC14" s="43">
        <v>0</v>
      </c>
      <c r="BD14" s="43">
        <v>0</v>
      </c>
      <c r="BE14" s="110" cm="1">
        <f t="array" ref="BE14:BG14">'V410'!B54:D54</f>
        <v>0</v>
      </c>
      <c r="BF14" s="110">
        <v>0</v>
      </c>
      <c r="BG14" s="110">
        <v>0</v>
      </c>
      <c r="BH14" s="43" cm="1">
        <f t="array" ref="BH14:BJ14">'V416'!B54:D54</f>
        <v>0</v>
      </c>
      <c r="BI14" s="43">
        <v>0</v>
      </c>
      <c r="BJ14" s="43">
        <v>0</v>
      </c>
      <c r="BK14" s="43" cm="1">
        <f t="array" ref="BK14:BM14">'V4004'!B54:D54</f>
        <v>0</v>
      </c>
      <c r="BL14" s="43">
        <v>0</v>
      </c>
      <c r="BM14" s="43">
        <v>0</v>
      </c>
      <c r="BN14" s="43" cm="1">
        <f t="array" ref="BN14:BP14">'V4061'!B54:D54</f>
        <v>0</v>
      </c>
      <c r="BO14" s="43">
        <v>0</v>
      </c>
      <c r="BP14" s="43">
        <v>0</v>
      </c>
      <c r="BQ14" s="110" cm="1">
        <f t="array" ref="BQ14:BS14">'V4090'!B54:D54</f>
        <v>0</v>
      </c>
      <c r="BR14" s="116">
        <v>3</v>
      </c>
      <c r="BS14" s="116">
        <v>3</v>
      </c>
      <c r="BT14" s="124" cm="1">
        <f t="array" ref="BT14:BV14">'V4184'!B54:D54</f>
        <v>1</v>
      </c>
      <c r="BU14" s="125">
        <v>0</v>
      </c>
      <c r="BV14" s="124">
        <v>1</v>
      </c>
      <c r="BW14" s="110" cm="1">
        <f t="array" ref="BW14:BY14">'V4287'!B54:D54</f>
        <v>0</v>
      </c>
      <c r="BX14" s="110">
        <v>0</v>
      </c>
      <c r="BY14" s="110">
        <v>0</v>
      </c>
      <c r="BZ14" s="43" cm="1">
        <f t="array" ref="BZ14:CB14">'V406'!B54:D54</f>
        <v>0</v>
      </c>
      <c r="CA14" s="43">
        <v>0</v>
      </c>
      <c r="CB14" s="43">
        <v>0</v>
      </c>
      <c r="CC14" s="110" cm="1">
        <f t="array" ref="CC14:CE14">HYI!B54:D54</f>
        <v>0</v>
      </c>
      <c r="CD14" s="110">
        <v>0</v>
      </c>
      <c r="CE14" s="110">
        <v>0</v>
      </c>
      <c r="CF14" s="43" cm="1">
        <f t="array" ref="CF14:CH14">TRG!B54:D54</f>
        <v>0</v>
      </c>
      <c r="CG14" s="43">
        <v>0</v>
      </c>
      <c r="CH14" s="43">
        <v>0</v>
      </c>
      <c r="CI14" s="125" cm="1">
        <f t="array" ref="CI14:CK14">PKT!B54:D54</f>
        <v>0</v>
      </c>
      <c r="CJ14" s="125">
        <v>0</v>
      </c>
      <c r="CK14" s="125">
        <v>0</v>
      </c>
      <c r="CL14" s="43" cm="1">
        <f t="array" ref="CL14:CN14">betong!B54:D54</f>
        <v>0</v>
      </c>
      <c r="CM14" s="43">
        <v>0</v>
      </c>
      <c r="CN14" s="43">
        <v>0</v>
      </c>
      <c r="CO14" s="110" cm="1">
        <f t="array" ref="CO14:CQ14">Ayerweng!B54:D54</f>
        <v>0</v>
      </c>
      <c r="CP14" s="110">
        <v>0</v>
      </c>
      <c r="CQ14" s="110">
        <v>0</v>
      </c>
      <c r="CR14" s="43" cm="1">
        <f t="array" ref="CR14:CT14">สนามบินเบตง!B54:D54</f>
        <v>0</v>
      </c>
      <c r="CS14" s="43">
        <v>0</v>
      </c>
      <c r="CT14" s="43">
        <v>0</v>
      </c>
      <c r="CU14" s="110" cm="1">
        <f t="array" ref="CU14:CW14">เขื่อนบางลาง!B54:D54</f>
        <v>0</v>
      </c>
      <c r="CV14" s="110">
        <v>0</v>
      </c>
      <c r="CW14" s="110">
        <v>0</v>
      </c>
      <c r="CX14" s="43" cm="1">
        <f t="array" ref="CX14:CZ14">อุโมงค์ปิยะมิตร!B54:D54</f>
        <v>0</v>
      </c>
      <c r="CY14" s="43">
        <v>0</v>
      </c>
      <c r="CZ14" s="43">
        <v>0</v>
      </c>
      <c r="DA14" s="110" cm="1">
        <f t="array" ref="DA14:DC14">ม.สงขลาตรัง!B54:D54</f>
        <v>0</v>
      </c>
      <c r="DB14" s="110">
        <v>0</v>
      </c>
      <c r="DC14" s="110">
        <v>0</v>
      </c>
    </row>
    <row r="15" spans="2:107" ht="15.45" customHeight="1">
      <c r="B15" s="60" t="s">
        <v>52</v>
      </c>
      <c r="C15" s="40" cm="1">
        <f t="array" ref="C15:E15">'4SKMCPN'!B58:D58</f>
        <v>43</v>
      </c>
      <c r="D15" s="40">
        <v>13</v>
      </c>
      <c r="E15" s="40">
        <v>56</v>
      </c>
      <c r="F15" s="40" cm="1">
        <f t="array" ref="F15:H15">'4PLGSKA'!B58:D58</f>
        <v>17</v>
      </c>
      <c r="G15" s="40">
        <v>0</v>
      </c>
      <c r="H15" s="40">
        <v>17</v>
      </c>
      <c r="I15" s="40" cm="1">
        <f t="array" ref="I15:K15">'4HYIด่านนอก'!B58:D58</f>
        <v>15</v>
      </c>
      <c r="J15" s="40">
        <v>0</v>
      </c>
      <c r="K15" s="40">
        <v>15</v>
      </c>
      <c r="L15" s="40" cm="1">
        <f t="array" ref="L15:N15">'4TRGKBI'!B58:D58</f>
        <v>23</v>
      </c>
      <c r="M15" s="40">
        <v>2</v>
      </c>
      <c r="N15" s="40">
        <v>25</v>
      </c>
      <c r="O15" s="40" cm="1">
        <f t="array" ref="O15:Q15">'4ตะกั่วป่าPKT'!B58:D58</f>
        <v>17</v>
      </c>
      <c r="P15" s="40">
        <v>3</v>
      </c>
      <c r="Q15" s="40">
        <v>20</v>
      </c>
      <c r="R15" s="40" cm="1">
        <f t="array" ref="R15:T15">'4PKTPNA'!B58:D58</f>
        <v>10</v>
      </c>
      <c r="S15" s="40">
        <v>1</v>
      </c>
      <c r="T15" s="40">
        <v>11</v>
      </c>
      <c r="U15" s="40" cm="1">
        <f t="array" ref="U15:W15">'4PNARNG'!B58:D58</f>
        <v>16</v>
      </c>
      <c r="V15" s="40">
        <v>22</v>
      </c>
      <c r="W15" s="40">
        <v>38</v>
      </c>
      <c r="X15" s="40" cm="1">
        <f t="array" ref="X15:Z15">'4RNGCPN'!B58:D58</f>
        <v>0</v>
      </c>
      <c r="Y15" s="40">
        <v>16</v>
      </c>
      <c r="Z15" s="40">
        <v>16</v>
      </c>
      <c r="AA15" s="39" cm="1">
        <f t="array" ref="AA15:AC15">'V35'!B58:D58</f>
        <v>0</v>
      </c>
      <c r="AB15" s="39">
        <v>8</v>
      </c>
      <c r="AC15" s="39">
        <v>8</v>
      </c>
      <c r="AD15" s="40" cm="1">
        <f t="array" ref="AD15:AF15">'V41'!B58:D58</f>
        <v>66</v>
      </c>
      <c r="AE15" s="40">
        <v>2</v>
      </c>
      <c r="AF15" s="40">
        <v>68</v>
      </c>
      <c r="AG15" s="39" cm="1">
        <f t="array" ref="AG15:AI15">'V42'!B58:D58</f>
        <v>13</v>
      </c>
      <c r="AH15" s="39">
        <v>18</v>
      </c>
      <c r="AI15" s="39">
        <v>31</v>
      </c>
      <c r="AJ15" s="40" cm="1">
        <f t="array" ref="AJ15:AL15">'V43'!B58:D58</f>
        <v>21</v>
      </c>
      <c r="AK15" s="40">
        <v>3</v>
      </c>
      <c r="AL15" s="40">
        <v>24</v>
      </c>
      <c r="AM15" s="39" cm="1">
        <f t="array" ref="AM15:AO15">'V44'!B58:D58</f>
        <v>13</v>
      </c>
      <c r="AN15" s="39">
        <v>5</v>
      </c>
      <c r="AO15" s="39">
        <v>18</v>
      </c>
      <c r="AP15" s="40" cm="1">
        <f t="array" ref="AP15:AR15">'401'!B58:D58</f>
        <v>25</v>
      </c>
      <c r="AQ15" s="40">
        <v>13</v>
      </c>
      <c r="AR15" s="40">
        <v>38</v>
      </c>
      <c r="AS15" s="39" cm="1">
        <f t="array" ref="AS15:AU15">'V402'!B58:D58</f>
        <v>7</v>
      </c>
      <c r="AT15" s="39">
        <v>1</v>
      </c>
      <c r="AU15" s="39">
        <v>8</v>
      </c>
      <c r="AV15" s="43" cm="1">
        <f t="array" ref="AV15:AX15">'V403'!B58:D58</f>
        <v>5</v>
      </c>
      <c r="AW15" s="43">
        <v>0</v>
      </c>
      <c r="AX15" s="43">
        <v>5</v>
      </c>
      <c r="AY15" s="30" cm="1">
        <f t="array" ref="AY15:BA15">'V404'!B58:D58</f>
        <v>17</v>
      </c>
      <c r="AZ15" s="30">
        <v>3</v>
      </c>
      <c r="BA15" s="30">
        <v>20</v>
      </c>
      <c r="BB15" s="43" cm="1">
        <f t="array" ref="BB15:BD15">'V406'!B58:D58</f>
        <v>17</v>
      </c>
      <c r="BC15" s="43">
        <v>3</v>
      </c>
      <c r="BD15" s="43">
        <v>20</v>
      </c>
      <c r="BE15" s="110" cm="1">
        <f t="array" ref="BE15:BG15">'V410'!B58:D58</f>
        <v>13</v>
      </c>
      <c r="BF15" s="110">
        <v>35</v>
      </c>
      <c r="BG15" s="110">
        <v>48</v>
      </c>
      <c r="BH15" s="43" cm="1">
        <f t="array" ref="BH15:BJ15">'V416'!B58:D58</f>
        <v>8</v>
      </c>
      <c r="BI15" s="43">
        <v>0</v>
      </c>
      <c r="BJ15" s="43">
        <v>8</v>
      </c>
      <c r="BK15" s="43" cm="1">
        <f t="array" ref="BK15:BM15">'V4004'!B58:D58</f>
        <v>3</v>
      </c>
      <c r="BL15" s="43">
        <v>8</v>
      </c>
      <c r="BM15" s="43">
        <v>11</v>
      </c>
      <c r="BN15" s="43" cm="1">
        <f t="array" ref="BN15:BP15">'V4061'!B58:D58</f>
        <v>0</v>
      </c>
      <c r="BO15" s="43">
        <v>11</v>
      </c>
      <c r="BP15" s="43">
        <v>11</v>
      </c>
      <c r="BQ15" s="110" cm="1">
        <f t="array" ref="BQ15:BS15">'V4090'!B58:D58</f>
        <v>1</v>
      </c>
      <c r="BR15" s="110">
        <v>16</v>
      </c>
      <c r="BS15" s="110">
        <v>17</v>
      </c>
      <c r="BT15" s="43" cm="1">
        <f t="array" ref="BT15:BV15">'V4184'!B58:D58</f>
        <v>3</v>
      </c>
      <c r="BU15" s="43">
        <v>2</v>
      </c>
      <c r="BV15" s="43">
        <v>5</v>
      </c>
      <c r="BW15" s="110" cm="1">
        <f t="array" ref="BW15:BY15">'V4287'!B58:D58</f>
        <v>7</v>
      </c>
      <c r="BX15" s="110">
        <v>0</v>
      </c>
      <c r="BY15" s="110">
        <v>7</v>
      </c>
      <c r="BZ15" s="43" cm="1">
        <f t="array" ref="BZ15:CB15">'V406'!B58:D58</f>
        <v>17</v>
      </c>
      <c r="CA15" s="43">
        <v>3</v>
      </c>
      <c r="CB15" s="43">
        <v>20</v>
      </c>
      <c r="CC15" s="110" cm="1">
        <f t="array" ref="CC15:CE15">HYI!B58:D58</f>
        <v>61</v>
      </c>
      <c r="CD15" s="110">
        <v>2</v>
      </c>
      <c r="CE15" s="110">
        <v>63</v>
      </c>
      <c r="CF15" s="43" cm="1">
        <f t="array" ref="CF15:CH15">TRG!B58:D58</f>
        <v>26</v>
      </c>
      <c r="CG15" s="43">
        <v>1</v>
      </c>
      <c r="CH15" s="43">
        <v>27</v>
      </c>
      <c r="CI15" s="43" cm="1">
        <f t="array" ref="CI15:CK15">PKT!B58:D58</f>
        <v>124</v>
      </c>
      <c r="CJ15" s="43">
        <v>8</v>
      </c>
      <c r="CK15" s="43">
        <v>132</v>
      </c>
      <c r="CL15" s="43" cm="1">
        <f t="array" ref="CL15:CN15">betong!B58:D58</f>
        <v>15</v>
      </c>
      <c r="CM15" s="43">
        <v>0</v>
      </c>
      <c r="CN15" s="43">
        <v>15</v>
      </c>
      <c r="CO15" s="110" cm="1">
        <f t="array" ref="CO15:CQ15">Ayerweng!B58:D58</f>
        <v>3</v>
      </c>
      <c r="CP15" s="110">
        <v>0</v>
      </c>
      <c r="CQ15" s="110">
        <v>3</v>
      </c>
      <c r="CR15" s="43" cm="1">
        <f t="array" ref="CR15:CT15">สนามบินเบตง!B58:D58</f>
        <v>2</v>
      </c>
      <c r="CS15" s="43">
        <v>0</v>
      </c>
      <c r="CT15" s="43">
        <v>2</v>
      </c>
      <c r="CU15" s="110" cm="1">
        <f t="array" ref="CU15:CW15">เขื่อนบางลาง!B58:D58</f>
        <v>0</v>
      </c>
      <c r="CV15" s="110">
        <v>4</v>
      </c>
      <c r="CW15" s="110">
        <v>4</v>
      </c>
      <c r="CX15" s="43" cm="1">
        <f t="array" ref="CX15:CZ15">อุโมงค์ปิยะมิตร!B58:D58</f>
        <v>0</v>
      </c>
      <c r="CY15" s="43">
        <v>6</v>
      </c>
      <c r="CZ15" s="43">
        <v>6</v>
      </c>
      <c r="DA15" s="110" cm="1">
        <f t="array" ref="DA15:DC15">ม.สงขลาตรัง!B58:D58</f>
        <v>9</v>
      </c>
      <c r="DB15" s="110">
        <v>1</v>
      </c>
      <c r="DC15" s="110">
        <v>10</v>
      </c>
    </row>
    <row r="16" spans="2:107" ht="15.45" customHeight="1">
      <c r="B16" s="60" t="s">
        <v>68</v>
      </c>
      <c r="C16" s="40" cm="1">
        <f t="array" ref="C16:E16">'4SKMCPN'!B55:D55</f>
        <v>0</v>
      </c>
      <c r="D16" s="40">
        <v>0</v>
      </c>
      <c r="E16" s="40">
        <v>0</v>
      </c>
      <c r="F16" s="40" cm="1">
        <f t="array" ref="F16:H16">'4PLGSKA'!B55:D55</f>
        <v>0</v>
      </c>
      <c r="G16" s="40">
        <v>0</v>
      </c>
      <c r="H16" s="40">
        <v>0</v>
      </c>
      <c r="I16" s="40" cm="1">
        <f t="array" ref="I16:K16">'4HYIด่านนอก'!B55:D55</f>
        <v>0</v>
      </c>
      <c r="J16" s="40">
        <v>0</v>
      </c>
      <c r="K16" s="40">
        <v>0</v>
      </c>
      <c r="L16" s="40" cm="1">
        <f t="array" ref="L16:N16">'4TRGKBI'!B55:D55</f>
        <v>0</v>
      </c>
      <c r="M16" s="40">
        <v>0</v>
      </c>
      <c r="N16" s="40">
        <v>0</v>
      </c>
      <c r="O16" s="40" cm="1">
        <f t="array" ref="O16:Q16">'4ตะกั่วป่าPKT'!B55:D55</f>
        <v>0</v>
      </c>
      <c r="P16" s="40">
        <v>0</v>
      </c>
      <c r="Q16" s="40">
        <v>0</v>
      </c>
      <c r="R16" s="40" cm="1">
        <f t="array" ref="R16:T16">'4PKTPNA'!B55:D55</f>
        <v>0</v>
      </c>
      <c r="S16" s="40">
        <v>0</v>
      </c>
      <c r="T16" s="40">
        <v>0</v>
      </c>
      <c r="U16" s="40" cm="1">
        <f t="array" ref="U16:W16">'4PNARNG'!B55:D55</f>
        <v>0</v>
      </c>
      <c r="V16" s="40">
        <v>0</v>
      </c>
      <c r="W16" s="40">
        <v>0</v>
      </c>
      <c r="X16" s="40" cm="1">
        <f t="array" ref="X16:Z16">'4RNGCPN'!B55:D55</f>
        <v>0</v>
      </c>
      <c r="Y16" s="40">
        <v>0</v>
      </c>
      <c r="Z16" s="40">
        <v>0</v>
      </c>
      <c r="AA16" s="94" cm="1">
        <f t="array" ref="AA16:AC16">'V35'!B55:D55</f>
        <v>0</v>
      </c>
      <c r="AB16" s="39">
        <v>0</v>
      </c>
      <c r="AC16" s="39">
        <v>0</v>
      </c>
      <c r="AD16" s="99" cm="1">
        <f t="array" ref="AD16:AF16">'V41'!B55:D55</f>
        <v>0</v>
      </c>
      <c r="AE16" s="99">
        <v>0</v>
      </c>
      <c r="AF16" s="99">
        <v>0</v>
      </c>
      <c r="AG16" s="39" cm="1">
        <f t="array" ref="AG16:AI16">'V42'!B55:D55</f>
        <v>0</v>
      </c>
      <c r="AH16" s="94">
        <v>1</v>
      </c>
      <c r="AI16" s="94">
        <v>1</v>
      </c>
      <c r="AJ16" s="40" cm="1">
        <f t="array" ref="AJ16:AL16">'V43'!B55:D55</f>
        <v>0</v>
      </c>
      <c r="AK16" s="99">
        <v>0</v>
      </c>
      <c r="AL16" s="99">
        <v>0</v>
      </c>
      <c r="AM16" s="39" cm="1">
        <f t="array" ref="AM16:AO16">'V44'!B55:D55</f>
        <v>0</v>
      </c>
      <c r="AN16" s="39">
        <v>0</v>
      </c>
      <c r="AO16" s="39">
        <v>0</v>
      </c>
      <c r="AP16" s="40" cm="1">
        <f t="array" ref="AP16:AR16">'401'!B55:D55</f>
        <v>0</v>
      </c>
      <c r="AQ16" s="40">
        <v>1</v>
      </c>
      <c r="AR16" s="40">
        <v>1</v>
      </c>
      <c r="AS16" s="39" cm="1">
        <f t="array" ref="AS16:AU16">'V402'!B55:D55</f>
        <v>0</v>
      </c>
      <c r="AT16" s="94">
        <v>0</v>
      </c>
      <c r="AU16" s="94">
        <v>0</v>
      </c>
      <c r="AV16" s="43" cm="1">
        <f t="array" ref="AV16:AX16">'V403'!B55:D55</f>
        <v>0</v>
      </c>
      <c r="AW16" s="43">
        <v>0</v>
      </c>
      <c r="AX16" s="43">
        <v>0</v>
      </c>
      <c r="AY16" s="30" cm="1">
        <f t="array" ref="AY16:BA16">'V404'!B55:D55</f>
        <v>0</v>
      </c>
      <c r="AZ16" s="30">
        <v>0</v>
      </c>
      <c r="BA16" s="30">
        <v>0</v>
      </c>
      <c r="BB16" s="43" cm="1">
        <f t="array" ref="BB16:BD16">'V406'!B55:D55</f>
        <v>0</v>
      </c>
      <c r="BC16" s="43">
        <v>0</v>
      </c>
      <c r="BD16" s="43">
        <v>0</v>
      </c>
      <c r="BE16" s="110" cm="1">
        <f t="array" ref="BE16:BG16">'V410'!B55:D55</f>
        <v>0</v>
      </c>
      <c r="BF16" s="116">
        <v>4</v>
      </c>
      <c r="BG16" s="116">
        <v>4</v>
      </c>
      <c r="BH16" s="43" cm="1">
        <f t="array" ref="BH16:BJ16">'V416'!B55:D55</f>
        <v>0</v>
      </c>
      <c r="BI16" s="43">
        <v>0</v>
      </c>
      <c r="BJ16" s="43">
        <v>0</v>
      </c>
      <c r="BK16" s="43" cm="1">
        <f t="array" ref="BK16:BM16">'V4004'!B55:D55</f>
        <v>0</v>
      </c>
      <c r="BL16" s="43">
        <v>0</v>
      </c>
      <c r="BM16" s="43">
        <v>0</v>
      </c>
      <c r="BN16" s="43" cm="1">
        <f t="array" ref="BN16:BP16">'V4061'!B55:D55</f>
        <v>0</v>
      </c>
      <c r="BO16" s="43">
        <v>0</v>
      </c>
      <c r="BP16" s="43">
        <v>0</v>
      </c>
      <c r="BQ16" s="110" cm="1">
        <f t="array" ref="BQ16:BS16">'V4090'!B55:D55</f>
        <v>0</v>
      </c>
      <c r="BR16" s="110">
        <v>0</v>
      </c>
      <c r="BS16" s="110">
        <v>0</v>
      </c>
      <c r="BT16" s="43" cm="1">
        <f t="array" ref="BT16:BV16">'V4184'!B55:D55</f>
        <v>0</v>
      </c>
      <c r="BU16" s="43">
        <v>0</v>
      </c>
      <c r="BV16" s="43">
        <v>0</v>
      </c>
      <c r="BW16" s="110" cm="1">
        <f t="array" ref="BW16:BY16">'V4287'!B55:D55</f>
        <v>0</v>
      </c>
      <c r="BX16" s="110">
        <v>0</v>
      </c>
      <c r="BY16" s="110">
        <v>0</v>
      </c>
      <c r="BZ16" s="43" cm="1">
        <f t="array" ref="BZ16:CB16">'V406'!B55:D55</f>
        <v>0</v>
      </c>
      <c r="CA16" s="43">
        <v>0</v>
      </c>
      <c r="CB16" s="43">
        <v>0</v>
      </c>
      <c r="CC16" s="110" cm="1">
        <f t="array" ref="CC16:CE16">HYI!B55:D55</f>
        <v>0</v>
      </c>
      <c r="CD16" s="131">
        <v>0</v>
      </c>
      <c r="CE16" s="131">
        <v>0</v>
      </c>
      <c r="CF16" s="43" cm="1">
        <f t="array" ref="CF16:CH16">TRG!B55:D55</f>
        <v>0</v>
      </c>
      <c r="CG16" s="43">
        <v>0</v>
      </c>
      <c r="CH16" s="43">
        <v>0</v>
      </c>
      <c r="CI16" s="43" cm="1">
        <f t="array" ref="CI16:CK16">PKT!B55:D55</f>
        <v>0</v>
      </c>
      <c r="CJ16" s="43">
        <v>0</v>
      </c>
      <c r="CK16" s="43">
        <v>0</v>
      </c>
      <c r="CL16" s="43" cm="1">
        <f t="array" ref="CL16:CN16">betong!B55:D55</f>
        <v>0</v>
      </c>
      <c r="CM16" s="43">
        <v>0</v>
      </c>
      <c r="CN16" s="43">
        <v>0</v>
      </c>
      <c r="CO16" s="110" cm="1">
        <f t="array" ref="CO16:CQ16">Ayerweng!B55:D55</f>
        <v>0</v>
      </c>
      <c r="CP16" s="131">
        <v>0</v>
      </c>
      <c r="CQ16" s="131">
        <v>0</v>
      </c>
      <c r="CR16" s="43" cm="1">
        <f t="array" ref="CR16:CT16">สนามบินเบตง!B55:D55</f>
        <v>0</v>
      </c>
      <c r="CS16" s="125">
        <v>0</v>
      </c>
      <c r="CT16" s="125">
        <v>0</v>
      </c>
      <c r="CU16" s="110" cm="1">
        <f t="array" ref="CU16:CW16">เขื่อนบางลาง!B55:D55</f>
        <v>0</v>
      </c>
      <c r="CV16" s="131">
        <v>1</v>
      </c>
      <c r="CW16" s="131">
        <v>1</v>
      </c>
      <c r="CX16" s="43" cm="1">
        <f t="array" ref="CX16:CZ16">อุโมงค์ปิยะมิตร!B55:D55</f>
        <v>0</v>
      </c>
      <c r="CY16" s="125">
        <v>0</v>
      </c>
      <c r="CZ16" s="125">
        <v>0</v>
      </c>
      <c r="DA16" s="110" cm="1">
        <f t="array" ref="DA16:DC16">ม.สงขลาตรัง!B55:D55</f>
        <v>0</v>
      </c>
      <c r="DB16" s="131">
        <v>0</v>
      </c>
      <c r="DC16" s="131">
        <v>0</v>
      </c>
    </row>
    <row r="17" spans="2:107" ht="15.45" customHeight="1">
      <c r="B17" s="60" t="s">
        <v>53</v>
      </c>
      <c r="C17" s="40" cm="1">
        <f t="array" ref="C17:E17">'4SKMCPN'!B59:D59</f>
        <v>43</v>
      </c>
      <c r="D17" s="40">
        <v>13</v>
      </c>
      <c r="E17" s="40">
        <v>56</v>
      </c>
      <c r="F17" s="40" cm="1">
        <f t="array" ref="F17:H17">'4PLGSKA'!B59:D59</f>
        <v>17</v>
      </c>
      <c r="G17" s="40">
        <v>0</v>
      </c>
      <c r="H17" s="40">
        <v>17</v>
      </c>
      <c r="I17" s="40" cm="1">
        <f t="array" ref="I17:K17">'4HYIด่านนอก'!B59:D59</f>
        <v>15</v>
      </c>
      <c r="J17" s="40">
        <v>0</v>
      </c>
      <c r="K17" s="40">
        <v>15</v>
      </c>
      <c r="L17" s="40" cm="1">
        <f t="array" ref="L17:N17">'4TRGKBI'!B59:D59</f>
        <v>23</v>
      </c>
      <c r="M17" s="40">
        <v>2</v>
      </c>
      <c r="N17" s="40">
        <v>25</v>
      </c>
      <c r="O17" s="40" cm="1">
        <f t="array" ref="O17:Q17">'4ตะกั่วป่าPKT'!B59:D59</f>
        <v>17</v>
      </c>
      <c r="P17" s="40">
        <v>3</v>
      </c>
      <c r="Q17" s="40">
        <v>20</v>
      </c>
      <c r="R17" s="40" cm="1">
        <f t="array" ref="R17:T17">'4PKTPNA'!B59:D59</f>
        <v>10</v>
      </c>
      <c r="S17" s="40">
        <v>1</v>
      </c>
      <c r="T17" s="40">
        <v>11</v>
      </c>
      <c r="U17" s="40" cm="1">
        <f t="array" ref="U17:W17">'4PNARNG'!B59:D59</f>
        <v>16</v>
      </c>
      <c r="V17" s="40">
        <v>22</v>
      </c>
      <c r="W17" s="40">
        <v>38</v>
      </c>
      <c r="X17" s="40" cm="1">
        <f t="array" ref="X17:Z17">'4RNGCPN'!B59:D59</f>
        <v>0</v>
      </c>
      <c r="Y17" s="40">
        <v>16</v>
      </c>
      <c r="Z17" s="40">
        <v>16</v>
      </c>
      <c r="AA17" s="39" cm="1">
        <f t="array" ref="AA17:AC17">'V35'!B59:D59</f>
        <v>0</v>
      </c>
      <c r="AB17" s="39">
        <v>8</v>
      </c>
      <c r="AC17" s="39">
        <v>8</v>
      </c>
      <c r="AD17" s="45" cm="1">
        <f t="array" ref="AD17:AF17">'V41'!B59:D59</f>
        <v>66</v>
      </c>
      <c r="AE17" s="45">
        <v>2</v>
      </c>
      <c r="AF17" s="45">
        <v>68</v>
      </c>
      <c r="AG17" s="39" cm="1">
        <f t="array" ref="AG17:AI17">'V42'!B59:D59</f>
        <v>13</v>
      </c>
      <c r="AH17" s="39">
        <v>17</v>
      </c>
      <c r="AI17" s="39">
        <v>30</v>
      </c>
      <c r="AJ17" s="45" cm="1">
        <f t="array" ref="AJ17:AL17">'V43'!B59:D59</f>
        <v>21</v>
      </c>
      <c r="AK17" s="45">
        <v>3</v>
      </c>
      <c r="AL17" s="45">
        <v>24</v>
      </c>
      <c r="AM17" s="39" cm="1">
        <f t="array" ref="AM17:AO17">'V44'!B59:D59</f>
        <v>13</v>
      </c>
      <c r="AN17" s="39">
        <v>5</v>
      </c>
      <c r="AO17" s="39">
        <v>18</v>
      </c>
      <c r="AP17" s="45" cm="1">
        <f t="array" ref="AP17:AR17">'401'!B59:D59</f>
        <v>25</v>
      </c>
      <c r="AQ17" s="45">
        <v>12</v>
      </c>
      <c r="AR17" s="45">
        <v>37</v>
      </c>
      <c r="AS17" s="39" cm="1">
        <f t="array" ref="AS17:AU17">'V402'!B59:D59</f>
        <v>7</v>
      </c>
      <c r="AT17" s="39">
        <v>1</v>
      </c>
      <c r="AU17" s="39">
        <v>8</v>
      </c>
      <c r="AV17" s="46" cm="1">
        <f t="array" ref="AV17:AX17">'V403'!B59:D59</f>
        <v>5</v>
      </c>
      <c r="AW17" s="46">
        <v>0</v>
      </c>
      <c r="AX17" s="46">
        <v>5</v>
      </c>
      <c r="AY17" s="32" cm="1">
        <f t="array" ref="AY17:BA17">'V404'!B59:D59</f>
        <v>17</v>
      </c>
      <c r="AZ17" s="32">
        <v>3</v>
      </c>
      <c r="BA17" s="32">
        <v>20</v>
      </c>
      <c r="BB17" s="46" cm="1">
        <f t="array" ref="BB17:BD17">'V406'!B59:D59</f>
        <v>17</v>
      </c>
      <c r="BC17" s="46">
        <v>3</v>
      </c>
      <c r="BD17" s="46">
        <v>20</v>
      </c>
      <c r="BE17" s="111" cm="1">
        <f t="array" ref="BE17:BG17">'V410'!B59:D59</f>
        <v>13</v>
      </c>
      <c r="BF17" s="111">
        <v>31</v>
      </c>
      <c r="BG17" s="111">
        <v>44</v>
      </c>
      <c r="BH17" s="46" cm="1">
        <f t="array" ref="BH17:BJ17">'V416'!B59:D59</f>
        <v>8</v>
      </c>
      <c r="BI17" s="46">
        <v>0</v>
      </c>
      <c r="BJ17" s="46">
        <v>8</v>
      </c>
      <c r="BK17" s="46" cm="1">
        <f t="array" ref="BK17:BM17">'V4004'!B59:D59</f>
        <v>3</v>
      </c>
      <c r="BL17" s="46">
        <v>8</v>
      </c>
      <c r="BM17" s="46">
        <v>11</v>
      </c>
      <c r="BN17" s="46" cm="1">
        <f t="array" ref="BN17:BP17">'V4061'!B59:D59</f>
        <v>0</v>
      </c>
      <c r="BO17" s="46">
        <v>11</v>
      </c>
      <c r="BP17" s="46">
        <v>11</v>
      </c>
      <c r="BQ17" s="111" cm="1">
        <f t="array" ref="BQ17:BS17">'V4090'!B59:D59</f>
        <v>1</v>
      </c>
      <c r="BR17" s="111">
        <v>16</v>
      </c>
      <c r="BS17" s="111">
        <v>17</v>
      </c>
      <c r="BT17" s="46" cm="1">
        <f t="array" ref="BT17:BV17">'V4184'!B59:D59</f>
        <v>3</v>
      </c>
      <c r="BU17" s="46">
        <v>2</v>
      </c>
      <c r="BV17" s="46">
        <v>5</v>
      </c>
      <c r="BW17" s="111" cm="1">
        <f t="array" ref="BW17:BY17">'V4287'!B59:D59</f>
        <v>7</v>
      </c>
      <c r="BX17" s="111">
        <v>0</v>
      </c>
      <c r="BY17" s="111">
        <v>7</v>
      </c>
      <c r="BZ17" s="46" cm="1">
        <f t="array" ref="BZ17:CB17">'V406'!B59:D59</f>
        <v>17</v>
      </c>
      <c r="CA17" s="46">
        <v>3</v>
      </c>
      <c r="CB17" s="46">
        <v>20</v>
      </c>
      <c r="CC17" s="111" cm="1">
        <f t="array" ref="CC17:CE17">HYI!B59:D59</f>
        <v>61</v>
      </c>
      <c r="CD17" s="111">
        <v>2</v>
      </c>
      <c r="CE17" s="111">
        <v>63</v>
      </c>
      <c r="CF17" s="46" cm="1">
        <f t="array" ref="CF17:CH17">TRG!B59:D59</f>
        <v>26</v>
      </c>
      <c r="CG17" s="46">
        <v>1</v>
      </c>
      <c r="CH17" s="46">
        <v>27</v>
      </c>
      <c r="CI17" s="46" cm="1">
        <f t="array" ref="CI17:CK17">PKT!B59:D59</f>
        <v>124</v>
      </c>
      <c r="CJ17" s="46">
        <v>8</v>
      </c>
      <c r="CK17" s="46">
        <v>132</v>
      </c>
      <c r="CL17" s="46" cm="1">
        <f t="array" ref="CL17:CN17">betong!B59:D59</f>
        <v>15</v>
      </c>
      <c r="CM17" s="46">
        <v>0</v>
      </c>
      <c r="CN17" s="46">
        <v>15</v>
      </c>
      <c r="CO17" s="110" cm="1">
        <f t="array" ref="CO17:CQ17">Ayerweng!B59:D59</f>
        <v>3</v>
      </c>
      <c r="CP17" s="110">
        <v>0</v>
      </c>
      <c r="CQ17" s="110">
        <v>3</v>
      </c>
      <c r="CR17" s="43" cm="1">
        <f t="array" ref="CR17:CT17">สนามบินเบตง!B59:D59</f>
        <v>2</v>
      </c>
      <c r="CS17" s="43">
        <v>0</v>
      </c>
      <c r="CT17" s="43">
        <v>2</v>
      </c>
      <c r="CU17" s="110" cm="1">
        <f t="array" ref="CU17:CW17">เขื่อนบางลาง!B59:D59</f>
        <v>0</v>
      </c>
      <c r="CV17" s="110">
        <v>3</v>
      </c>
      <c r="CW17" s="110">
        <v>3</v>
      </c>
      <c r="CX17" s="43" cm="1">
        <f t="array" ref="CX17:CZ17">อุโมงค์ปิยะมิตร!B59:D59</f>
        <v>0</v>
      </c>
      <c r="CY17" s="43">
        <v>6</v>
      </c>
      <c r="CZ17" s="43">
        <v>6</v>
      </c>
      <c r="DA17" s="110" cm="1">
        <f t="array" ref="DA17:DC17">ม.สงขลาตรัง!B59:D59</f>
        <v>9</v>
      </c>
      <c r="DB17" s="110">
        <v>1</v>
      </c>
      <c r="DC17" s="110">
        <v>10</v>
      </c>
    </row>
    <row r="18" spans="2:107"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34"/>
      <c r="Y18" s="34"/>
      <c r="Z18" s="34"/>
      <c r="AA18" s="47"/>
      <c r="AB18" s="47"/>
      <c r="AC18" s="47"/>
      <c r="AD18" s="48"/>
      <c r="AE18" s="48"/>
      <c r="AF18" s="48"/>
      <c r="AG18" s="47"/>
      <c r="AH18" s="47"/>
      <c r="AI18" s="47"/>
      <c r="AJ18" s="48"/>
      <c r="AK18" s="48"/>
      <c r="AL18" s="48"/>
      <c r="AM18" s="47"/>
      <c r="AN18" s="47"/>
      <c r="AO18" s="47"/>
      <c r="AP18" s="48"/>
      <c r="AQ18" s="48"/>
      <c r="AR18" s="48"/>
      <c r="AS18" s="47"/>
      <c r="AT18" s="47"/>
      <c r="AU18" s="49"/>
      <c r="AV18" s="50"/>
      <c r="AW18" s="50"/>
      <c r="AX18" s="50"/>
      <c r="AY18" s="49"/>
      <c r="AZ18" s="49"/>
      <c r="BA18" s="49"/>
      <c r="BB18" s="50"/>
      <c r="BC18" s="50"/>
      <c r="BD18" s="51"/>
      <c r="BE18" s="112"/>
      <c r="BF18" s="112"/>
      <c r="BG18" s="113"/>
      <c r="BH18" s="50"/>
      <c r="BI18" s="50"/>
      <c r="BJ18" s="50"/>
      <c r="BK18" s="49"/>
      <c r="BL18" s="49"/>
      <c r="BM18" s="49"/>
      <c r="BN18" s="50"/>
      <c r="BO18" s="50"/>
      <c r="BP18" s="51"/>
      <c r="BQ18" s="112"/>
      <c r="BR18" s="112"/>
      <c r="BS18" s="112"/>
      <c r="BT18" s="50"/>
      <c r="BU18" s="50"/>
      <c r="BV18" s="50"/>
      <c r="BW18" s="112"/>
      <c r="BX18" s="112"/>
      <c r="BY18" s="113"/>
      <c r="BZ18" s="50"/>
      <c r="CA18" s="50"/>
      <c r="CB18" s="51"/>
      <c r="CC18" s="112"/>
      <c r="CD18" s="112"/>
      <c r="CE18" s="113"/>
      <c r="CF18" s="50"/>
      <c r="CG18" s="50"/>
      <c r="CH18" s="50"/>
      <c r="CI18" s="49"/>
      <c r="CJ18" s="49"/>
      <c r="CK18" s="49"/>
      <c r="CL18" s="50"/>
      <c r="CM18" s="50"/>
      <c r="CN18" s="51"/>
    </row>
    <row r="19" spans="2:107" ht="14.4" customHeight="1">
      <c r="C19" s="229" t="s">
        <v>127</v>
      </c>
      <c r="D19" s="228"/>
      <c r="E19" s="228"/>
      <c r="F19" s="228" t="s">
        <v>71</v>
      </c>
      <c r="G19" s="228"/>
      <c r="H19" s="228"/>
      <c r="I19" s="229" t="s">
        <v>71</v>
      </c>
      <c r="J19" s="228"/>
      <c r="K19" s="228"/>
      <c r="L19" s="229" t="s">
        <v>71</v>
      </c>
      <c r="M19" s="228"/>
      <c r="N19" s="228"/>
      <c r="O19" s="229" t="s">
        <v>128</v>
      </c>
      <c r="P19" s="228"/>
      <c r="Q19" s="228"/>
      <c r="R19" s="229" t="s">
        <v>71</v>
      </c>
      <c r="S19" s="228"/>
      <c r="T19" s="228"/>
      <c r="U19" s="228" t="s">
        <v>106</v>
      </c>
      <c r="V19" s="228"/>
      <c r="W19" s="228"/>
      <c r="X19" s="229" t="s">
        <v>129</v>
      </c>
      <c r="Y19" s="228"/>
      <c r="Z19" s="228"/>
      <c r="AA19" s="228" t="s">
        <v>71</v>
      </c>
      <c r="AB19" s="228"/>
      <c r="AC19" s="228"/>
      <c r="AD19" s="229" t="s">
        <v>71</v>
      </c>
      <c r="AE19" s="228"/>
      <c r="AF19" s="228"/>
      <c r="AG19" s="228" t="s">
        <v>105</v>
      </c>
      <c r="AH19" s="228"/>
      <c r="AI19" s="228"/>
      <c r="AJ19" s="229" t="s">
        <v>71</v>
      </c>
      <c r="AK19" s="228"/>
      <c r="AL19" s="228"/>
      <c r="AM19" s="228" t="s">
        <v>71</v>
      </c>
      <c r="AN19" s="228"/>
      <c r="AO19" s="228"/>
      <c r="AP19" s="229" t="s">
        <v>110</v>
      </c>
      <c r="AQ19" s="228"/>
      <c r="AR19" s="228"/>
      <c r="AS19" s="228" t="s">
        <v>71</v>
      </c>
      <c r="AT19" s="228"/>
      <c r="AU19" s="228"/>
      <c r="AV19" s="229" t="s">
        <v>71</v>
      </c>
      <c r="AW19" s="229"/>
      <c r="AX19" s="229"/>
      <c r="AY19" s="228" t="s">
        <v>106</v>
      </c>
      <c r="AZ19" s="228"/>
      <c r="BA19" s="228"/>
      <c r="BB19" s="229" t="s">
        <v>71</v>
      </c>
      <c r="BC19" s="229"/>
      <c r="BD19" s="229"/>
      <c r="BE19" s="236" t="s">
        <v>104</v>
      </c>
      <c r="BF19" s="236"/>
      <c r="BG19" s="236"/>
      <c r="BH19" s="229" t="s">
        <v>71</v>
      </c>
      <c r="BI19" s="229"/>
      <c r="BJ19" s="229"/>
      <c r="BK19" s="228" t="s">
        <v>71</v>
      </c>
      <c r="BL19" s="228"/>
      <c r="BM19" s="228"/>
      <c r="BN19" s="229" t="s">
        <v>71</v>
      </c>
      <c r="BO19" s="229"/>
      <c r="BP19" s="229"/>
      <c r="BQ19" s="236" t="s">
        <v>114</v>
      </c>
      <c r="BR19" s="236"/>
      <c r="BS19" s="236"/>
      <c r="BT19" s="229" t="s">
        <v>103</v>
      </c>
      <c r="BU19" s="229"/>
      <c r="BV19" s="229"/>
      <c r="BW19" s="228" t="s">
        <v>71</v>
      </c>
      <c r="BX19" s="228"/>
      <c r="BY19" s="228"/>
      <c r="BZ19" s="229" t="s">
        <v>71</v>
      </c>
      <c r="CA19" s="229"/>
      <c r="CB19" s="229"/>
      <c r="CC19" s="228" t="s">
        <v>71</v>
      </c>
      <c r="CD19" s="228"/>
      <c r="CE19" s="228"/>
      <c r="CF19" s="229" t="s">
        <v>71</v>
      </c>
      <c r="CG19" s="229"/>
      <c r="CH19" s="229"/>
      <c r="CI19" s="228" t="s">
        <v>100</v>
      </c>
      <c r="CJ19" s="228"/>
      <c r="CK19" s="228"/>
      <c r="CL19" s="229" t="s">
        <v>71</v>
      </c>
      <c r="CM19" s="229"/>
      <c r="CN19" s="229"/>
      <c r="CO19" s="236" t="s">
        <v>71</v>
      </c>
      <c r="CP19" s="236"/>
      <c r="CQ19" s="236"/>
      <c r="CR19" s="229" t="s">
        <v>71</v>
      </c>
      <c r="CS19" s="229"/>
      <c r="CT19" s="229"/>
      <c r="CU19" s="236" t="s">
        <v>110</v>
      </c>
      <c r="CV19" s="236"/>
      <c r="CW19" s="236"/>
      <c r="CX19" s="229" t="s">
        <v>71</v>
      </c>
      <c r="CY19" s="229"/>
      <c r="CZ19" s="229"/>
      <c r="DA19" s="236" t="s">
        <v>71</v>
      </c>
      <c r="DB19" s="236"/>
      <c r="DC19" s="236"/>
    </row>
    <row r="20" spans="2:107">
      <c r="C20" s="228"/>
      <c r="D20" s="228"/>
      <c r="E20" s="228"/>
      <c r="F20" s="228"/>
      <c r="G20" s="228"/>
      <c r="H20" s="228"/>
      <c r="I20" s="228"/>
      <c r="J20" s="228"/>
      <c r="K20" s="228"/>
      <c r="L20" s="228"/>
      <c r="M20" s="228"/>
      <c r="N20" s="228"/>
      <c r="O20" s="228"/>
      <c r="P20" s="228"/>
      <c r="Q20" s="228"/>
      <c r="R20" s="228"/>
      <c r="S20" s="228"/>
      <c r="T20" s="228"/>
      <c r="U20" s="228"/>
      <c r="V20" s="228"/>
      <c r="W20" s="228"/>
      <c r="X20" s="228"/>
      <c r="Y20" s="228"/>
      <c r="Z20" s="228"/>
      <c r="AA20" s="228"/>
      <c r="AB20" s="228"/>
      <c r="AC20" s="228"/>
      <c r="AD20" s="228"/>
      <c r="AE20" s="228"/>
      <c r="AF20" s="228"/>
      <c r="AG20" s="228"/>
      <c r="AH20" s="228"/>
      <c r="AI20" s="228"/>
      <c r="AJ20" s="228"/>
      <c r="AK20" s="228"/>
      <c r="AL20" s="228"/>
      <c r="AM20" s="228"/>
      <c r="AN20" s="228"/>
      <c r="AO20" s="228"/>
      <c r="AP20" s="228"/>
      <c r="AQ20" s="228"/>
      <c r="AR20" s="228"/>
      <c r="AS20" s="228"/>
      <c r="AT20" s="228"/>
      <c r="AU20" s="228"/>
      <c r="AV20" s="229"/>
      <c r="AW20" s="229"/>
      <c r="AX20" s="229"/>
      <c r="AY20" s="228"/>
      <c r="AZ20" s="228"/>
      <c r="BA20" s="228"/>
      <c r="BB20" s="229"/>
      <c r="BC20" s="229"/>
      <c r="BD20" s="229"/>
      <c r="BE20" s="236"/>
      <c r="BF20" s="236"/>
      <c r="BG20" s="236"/>
      <c r="BH20" s="229"/>
      <c r="BI20" s="229"/>
      <c r="BJ20" s="229"/>
      <c r="BK20" s="228"/>
      <c r="BL20" s="228"/>
      <c r="BM20" s="228"/>
      <c r="BN20" s="229"/>
      <c r="BO20" s="229"/>
      <c r="BP20" s="229"/>
      <c r="BQ20" s="236"/>
      <c r="BR20" s="236"/>
      <c r="BS20" s="236"/>
      <c r="BT20" s="229"/>
      <c r="BU20" s="229"/>
      <c r="BV20" s="229"/>
      <c r="BW20" s="228"/>
      <c r="BX20" s="228"/>
      <c r="BY20" s="228"/>
      <c r="BZ20" s="229"/>
      <c r="CA20" s="229"/>
      <c r="CB20" s="229"/>
      <c r="CC20" s="228"/>
      <c r="CD20" s="228"/>
      <c r="CE20" s="228"/>
      <c r="CF20" s="229"/>
      <c r="CG20" s="229"/>
      <c r="CH20" s="229"/>
      <c r="CI20" s="228"/>
      <c r="CJ20" s="228"/>
      <c r="CK20" s="228"/>
      <c r="CL20" s="229"/>
      <c r="CM20" s="229"/>
      <c r="CN20" s="229"/>
      <c r="CO20" s="236"/>
      <c r="CP20" s="236"/>
      <c r="CQ20" s="236"/>
      <c r="CR20" s="229"/>
      <c r="CS20" s="229"/>
      <c r="CT20" s="229"/>
      <c r="CU20" s="236"/>
      <c r="CV20" s="236"/>
      <c r="CW20" s="236"/>
      <c r="CX20" s="229"/>
      <c r="CY20" s="229"/>
      <c r="CZ20" s="229"/>
      <c r="DA20" s="236"/>
      <c r="DB20" s="236"/>
      <c r="DC20" s="236"/>
    </row>
    <row r="21" spans="2:107">
      <c r="C21" s="228"/>
      <c r="D21" s="228"/>
      <c r="E21" s="228"/>
      <c r="F21" s="228"/>
      <c r="G21" s="228"/>
      <c r="H21" s="228"/>
      <c r="I21" s="228"/>
      <c r="J21" s="228"/>
      <c r="K21" s="228"/>
      <c r="L21" s="228"/>
      <c r="M21" s="228"/>
      <c r="N21" s="228"/>
      <c r="O21" s="228"/>
      <c r="P21" s="228"/>
      <c r="Q21" s="228"/>
      <c r="R21" s="228"/>
      <c r="S21" s="228"/>
      <c r="T21" s="228"/>
      <c r="U21" s="228"/>
      <c r="V21" s="228"/>
      <c r="W21" s="228"/>
      <c r="X21" s="228"/>
      <c r="Y21" s="228"/>
      <c r="Z21" s="228"/>
      <c r="AA21" s="228"/>
      <c r="AB21" s="228"/>
      <c r="AC21" s="228"/>
      <c r="AD21" s="228"/>
      <c r="AE21" s="228"/>
      <c r="AF21" s="228"/>
      <c r="AG21" s="228"/>
      <c r="AH21" s="228"/>
      <c r="AI21" s="228"/>
      <c r="AJ21" s="228"/>
      <c r="AK21" s="228"/>
      <c r="AL21" s="228"/>
      <c r="AM21" s="228"/>
      <c r="AN21" s="228"/>
      <c r="AO21" s="228"/>
      <c r="AP21" s="228"/>
      <c r="AQ21" s="228"/>
      <c r="AR21" s="228"/>
      <c r="AS21" s="228"/>
      <c r="AT21" s="228"/>
      <c r="AU21" s="228"/>
      <c r="AV21" s="229"/>
      <c r="AW21" s="229"/>
      <c r="AX21" s="229"/>
      <c r="AY21" s="228"/>
      <c r="AZ21" s="228"/>
      <c r="BA21" s="228"/>
      <c r="BB21" s="229"/>
      <c r="BC21" s="229"/>
      <c r="BD21" s="229"/>
      <c r="BE21" s="236"/>
      <c r="BF21" s="236"/>
      <c r="BG21" s="236"/>
      <c r="BH21" s="229"/>
      <c r="BI21" s="229"/>
      <c r="BJ21" s="229"/>
      <c r="BK21" s="228"/>
      <c r="BL21" s="228"/>
      <c r="BM21" s="228"/>
      <c r="BN21" s="229"/>
      <c r="BO21" s="229"/>
      <c r="BP21" s="229"/>
      <c r="BQ21" s="236"/>
      <c r="BR21" s="236"/>
      <c r="BS21" s="236"/>
      <c r="BT21" s="229"/>
      <c r="BU21" s="229"/>
      <c r="BV21" s="229"/>
      <c r="BW21" s="228"/>
      <c r="BX21" s="228"/>
      <c r="BY21" s="228"/>
      <c r="BZ21" s="229"/>
      <c r="CA21" s="229"/>
      <c r="CB21" s="229"/>
      <c r="CC21" s="228"/>
      <c r="CD21" s="228"/>
      <c r="CE21" s="228"/>
      <c r="CF21" s="229"/>
      <c r="CG21" s="229"/>
      <c r="CH21" s="229"/>
      <c r="CI21" s="228"/>
      <c r="CJ21" s="228"/>
      <c r="CK21" s="228"/>
      <c r="CL21" s="229"/>
      <c r="CM21" s="229"/>
      <c r="CN21" s="229"/>
      <c r="CO21" s="236"/>
      <c r="CP21" s="236"/>
      <c r="CQ21" s="236"/>
      <c r="CR21" s="229"/>
      <c r="CS21" s="229"/>
      <c r="CT21" s="229"/>
      <c r="CU21" s="236"/>
      <c r="CV21" s="236"/>
      <c r="CW21" s="236"/>
      <c r="CX21" s="229"/>
      <c r="CY21" s="229"/>
      <c r="CZ21" s="229"/>
      <c r="DA21" s="236"/>
      <c r="DB21" s="236"/>
      <c r="DC21" s="236"/>
    </row>
    <row r="22" spans="2:107">
      <c r="C22" s="228"/>
      <c r="D22" s="228"/>
      <c r="E22" s="228"/>
      <c r="F22" s="228"/>
      <c r="G22" s="228"/>
      <c r="H22" s="228"/>
      <c r="I22" s="228"/>
      <c r="J22" s="228"/>
      <c r="K22" s="228"/>
      <c r="L22" s="228"/>
      <c r="M22" s="228"/>
      <c r="N22" s="228"/>
      <c r="O22" s="228"/>
      <c r="P22" s="228"/>
      <c r="Q22" s="228"/>
      <c r="R22" s="228"/>
      <c r="S22" s="228"/>
      <c r="T22" s="228"/>
      <c r="U22" s="228"/>
      <c r="V22" s="228"/>
      <c r="W22" s="228"/>
      <c r="X22" s="228"/>
      <c r="Y22" s="228"/>
      <c r="Z22" s="228"/>
      <c r="AA22" s="228"/>
      <c r="AB22" s="228"/>
      <c r="AC22" s="228"/>
      <c r="AD22" s="228"/>
      <c r="AE22" s="228"/>
      <c r="AF22" s="228"/>
      <c r="AG22" s="228"/>
      <c r="AH22" s="228"/>
      <c r="AI22" s="228"/>
      <c r="AJ22" s="228"/>
      <c r="AK22" s="228"/>
      <c r="AL22" s="228"/>
      <c r="AM22" s="228"/>
      <c r="AN22" s="228"/>
      <c r="AO22" s="228"/>
      <c r="AP22" s="228"/>
      <c r="AQ22" s="228"/>
      <c r="AR22" s="228"/>
      <c r="AS22" s="228"/>
      <c r="AT22" s="228"/>
      <c r="AU22" s="228"/>
      <c r="AV22" s="229"/>
      <c r="AW22" s="229"/>
      <c r="AX22" s="229"/>
      <c r="AY22" s="228"/>
      <c r="AZ22" s="228"/>
      <c r="BA22" s="228"/>
      <c r="BB22" s="229"/>
      <c r="BC22" s="229"/>
      <c r="BD22" s="229"/>
      <c r="BE22" s="236"/>
      <c r="BF22" s="236"/>
      <c r="BG22" s="236"/>
      <c r="BH22" s="229"/>
      <c r="BI22" s="229"/>
      <c r="BJ22" s="229"/>
      <c r="BK22" s="228"/>
      <c r="BL22" s="228"/>
      <c r="BM22" s="228"/>
      <c r="BN22" s="229"/>
      <c r="BO22" s="229"/>
      <c r="BP22" s="229"/>
      <c r="BQ22" s="236"/>
      <c r="BR22" s="236"/>
      <c r="BS22" s="236"/>
      <c r="BT22" s="229"/>
      <c r="BU22" s="229"/>
      <c r="BV22" s="229"/>
      <c r="BW22" s="228"/>
      <c r="BX22" s="228"/>
      <c r="BY22" s="228"/>
      <c r="BZ22" s="229"/>
      <c r="CA22" s="229"/>
      <c r="CB22" s="229"/>
      <c r="CC22" s="228"/>
      <c r="CD22" s="228"/>
      <c r="CE22" s="228"/>
      <c r="CF22" s="229"/>
      <c r="CG22" s="229"/>
      <c r="CH22" s="229"/>
      <c r="CI22" s="228"/>
      <c r="CJ22" s="228"/>
      <c r="CK22" s="228"/>
      <c r="CL22" s="229"/>
      <c r="CM22" s="229"/>
      <c r="CN22" s="229"/>
      <c r="CO22" s="236"/>
      <c r="CP22" s="236"/>
      <c r="CQ22" s="236"/>
      <c r="CR22" s="229"/>
      <c r="CS22" s="229"/>
      <c r="CT22" s="229"/>
      <c r="CU22" s="236"/>
      <c r="CV22" s="236"/>
      <c r="CW22" s="236"/>
      <c r="CX22" s="229"/>
      <c r="CY22" s="229"/>
      <c r="CZ22" s="229"/>
      <c r="DA22" s="236"/>
      <c r="DB22" s="236"/>
      <c r="DC22" s="236"/>
    </row>
    <row r="23" spans="2:107">
      <c r="C23" s="228"/>
      <c r="D23" s="228"/>
      <c r="E23" s="228"/>
      <c r="F23" s="228"/>
      <c r="G23" s="228"/>
      <c r="H23" s="228"/>
      <c r="I23" s="228"/>
      <c r="J23" s="228"/>
      <c r="K23" s="228"/>
      <c r="L23" s="228"/>
      <c r="M23" s="228"/>
      <c r="N23" s="228"/>
      <c r="O23" s="228"/>
      <c r="P23" s="228"/>
      <c r="Q23" s="228"/>
      <c r="R23" s="228"/>
      <c r="S23" s="228"/>
      <c r="T23" s="228"/>
      <c r="U23" s="228"/>
      <c r="V23" s="228"/>
      <c r="W23" s="228"/>
      <c r="X23" s="228"/>
      <c r="Y23" s="228"/>
      <c r="Z23" s="228"/>
      <c r="AA23" s="228"/>
      <c r="AB23" s="228"/>
      <c r="AC23" s="228"/>
      <c r="AD23" s="228"/>
      <c r="AE23" s="228"/>
      <c r="AF23" s="228"/>
      <c r="AG23" s="228"/>
      <c r="AH23" s="228"/>
      <c r="AI23" s="228"/>
      <c r="AJ23" s="228"/>
      <c r="AK23" s="228"/>
      <c r="AL23" s="228"/>
      <c r="AM23" s="228"/>
      <c r="AN23" s="228"/>
      <c r="AO23" s="228"/>
      <c r="AP23" s="228"/>
      <c r="AQ23" s="228"/>
      <c r="AR23" s="228"/>
      <c r="AS23" s="228"/>
      <c r="AT23" s="228"/>
      <c r="AU23" s="228"/>
      <c r="AV23" s="229"/>
      <c r="AW23" s="229"/>
      <c r="AX23" s="229"/>
      <c r="AY23" s="228"/>
      <c r="AZ23" s="228"/>
      <c r="BA23" s="228"/>
      <c r="BB23" s="229"/>
      <c r="BC23" s="229"/>
      <c r="BD23" s="229"/>
      <c r="BE23" s="236"/>
      <c r="BF23" s="236"/>
      <c r="BG23" s="236"/>
      <c r="BH23" s="229"/>
      <c r="BI23" s="229"/>
      <c r="BJ23" s="229"/>
      <c r="BK23" s="228"/>
      <c r="BL23" s="228"/>
      <c r="BM23" s="228"/>
      <c r="BN23" s="229"/>
      <c r="BO23" s="229"/>
      <c r="BP23" s="229"/>
      <c r="BQ23" s="236"/>
      <c r="BR23" s="236"/>
      <c r="BS23" s="236"/>
      <c r="BT23" s="229"/>
      <c r="BU23" s="229"/>
      <c r="BV23" s="229"/>
      <c r="BW23" s="228"/>
      <c r="BX23" s="228"/>
      <c r="BY23" s="228"/>
      <c r="BZ23" s="229"/>
      <c r="CA23" s="229"/>
      <c r="CB23" s="229"/>
      <c r="CC23" s="228"/>
      <c r="CD23" s="228"/>
      <c r="CE23" s="228"/>
      <c r="CF23" s="229"/>
      <c r="CG23" s="229"/>
      <c r="CH23" s="229"/>
      <c r="CI23" s="228"/>
      <c r="CJ23" s="228"/>
      <c r="CK23" s="228"/>
      <c r="CL23" s="229"/>
      <c r="CM23" s="229"/>
      <c r="CN23" s="229"/>
      <c r="CO23" s="236"/>
      <c r="CP23" s="236"/>
      <c r="CQ23" s="236"/>
      <c r="CR23" s="229"/>
      <c r="CS23" s="229"/>
      <c r="CT23" s="229"/>
      <c r="CU23" s="236"/>
      <c r="CV23" s="236"/>
      <c r="CW23" s="236"/>
      <c r="CX23" s="229"/>
      <c r="CY23" s="229"/>
      <c r="CZ23" s="229"/>
      <c r="DA23" s="236"/>
      <c r="DB23" s="236"/>
      <c r="DC23" s="236"/>
    </row>
    <row r="24" spans="2:107">
      <c r="C24" s="228"/>
      <c r="D24" s="228"/>
      <c r="E24" s="228"/>
      <c r="F24" s="228"/>
      <c r="G24" s="228"/>
      <c r="H24" s="228"/>
      <c r="I24" s="228"/>
      <c r="J24" s="228"/>
      <c r="K24" s="228"/>
      <c r="L24" s="228"/>
      <c r="M24" s="228"/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  <c r="AA24" s="228"/>
      <c r="AB24" s="228"/>
      <c r="AC24" s="228"/>
      <c r="AD24" s="228"/>
      <c r="AE24" s="228"/>
      <c r="AF24" s="228"/>
      <c r="AG24" s="228"/>
      <c r="AH24" s="228"/>
      <c r="AI24" s="228"/>
      <c r="AJ24" s="228"/>
      <c r="AK24" s="228"/>
      <c r="AL24" s="228"/>
      <c r="AM24" s="228"/>
      <c r="AN24" s="228"/>
      <c r="AO24" s="228"/>
      <c r="AP24" s="228"/>
      <c r="AQ24" s="228"/>
      <c r="AR24" s="228"/>
      <c r="AS24" s="228"/>
      <c r="AT24" s="228"/>
      <c r="AU24" s="228"/>
      <c r="AV24" s="229"/>
      <c r="AW24" s="229"/>
      <c r="AX24" s="229"/>
      <c r="AY24" s="228"/>
      <c r="AZ24" s="228"/>
      <c r="BA24" s="228"/>
      <c r="BB24" s="229"/>
      <c r="BC24" s="229"/>
      <c r="BD24" s="229"/>
      <c r="BE24" s="236"/>
      <c r="BF24" s="236"/>
      <c r="BG24" s="236"/>
      <c r="BH24" s="229"/>
      <c r="BI24" s="229"/>
      <c r="BJ24" s="229"/>
      <c r="BK24" s="228"/>
      <c r="BL24" s="228"/>
      <c r="BM24" s="228"/>
      <c r="BN24" s="229"/>
      <c r="BO24" s="229"/>
      <c r="BP24" s="229"/>
      <c r="BQ24" s="236"/>
      <c r="BR24" s="236"/>
      <c r="BS24" s="236"/>
      <c r="BT24" s="229"/>
      <c r="BU24" s="229"/>
      <c r="BV24" s="229"/>
      <c r="BW24" s="228"/>
      <c r="BX24" s="228"/>
      <c r="BY24" s="228"/>
      <c r="BZ24" s="229"/>
      <c r="CA24" s="229"/>
      <c r="CB24" s="229"/>
      <c r="CC24" s="228"/>
      <c r="CD24" s="228"/>
      <c r="CE24" s="228"/>
      <c r="CF24" s="229"/>
      <c r="CG24" s="229"/>
      <c r="CH24" s="229"/>
      <c r="CI24" s="228"/>
      <c r="CJ24" s="228"/>
      <c r="CK24" s="228"/>
      <c r="CL24" s="229"/>
      <c r="CM24" s="229"/>
      <c r="CN24" s="229"/>
      <c r="CO24" s="236"/>
      <c r="CP24" s="236"/>
      <c r="CQ24" s="236"/>
      <c r="CR24" s="229"/>
      <c r="CS24" s="229"/>
      <c r="CT24" s="229"/>
      <c r="CU24" s="236"/>
      <c r="CV24" s="236"/>
      <c r="CW24" s="236"/>
      <c r="CX24" s="229"/>
      <c r="CY24" s="229"/>
      <c r="CZ24" s="229"/>
      <c r="DA24" s="236"/>
      <c r="DB24" s="236"/>
      <c r="DC24" s="236"/>
    </row>
    <row r="25" spans="2:107"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  <c r="Y25" s="228"/>
      <c r="Z25" s="228"/>
      <c r="AA25" s="228"/>
      <c r="AB25" s="228"/>
      <c r="AC25" s="228"/>
      <c r="AD25" s="228"/>
      <c r="AE25" s="228"/>
      <c r="AF25" s="228"/>
      <c r="AG25" s="228"/>
      <c r="AH25" s="228"/>
      <c r="AI25" s="228"/>
      <c r="AJ25" s="228"/>
      <c r="AK25" s="228"/>
      <c r="AL25" s="228"/>
      <c r="AM25" s="228"/>
      <c r="AN25" s="228"/>
      <c r="AO25" s="228"/>
      <c r="AP25" s="228"/>
      <c r="AQ25" s="228"/>
      <c r="AR25" s="228"/>
      <c r="AS25" s="228"/>
      <c r="AT25" s="228"/>
      <c r="AU25" s="228"/>
      <c r="AV25" s="229"/>
      <c r="AW25" s="229"/>
      <c r="AX25" s="229"/>
      <c r="AY25" s="228"/>
      <c r="AZ25" s="228"/>
      <c r="BA25" s="228"/>
      <c r="BB25" s="229"/>
      <c r="BC25" s="229"/>
      <c r="BD25" s="229"/>
      <c r="BE25" s="236"/>
      <c r="BF25" s="236"/>
      <c r="BG25" s="236"/>
      <c r="BH25" s="229"/>
      <c r="BI25" s="229"/>
      <c r="BJ25" s="229"/>
      <c r="BK25" s="228"/>
      <c r="BL25" s="228"/>
      <c r="BM25" s="228"/>
      <c r="BN25" s="229"/>
      <c r="BO25" s="229"/>
      <c r="BP25" s="229"/>
      <c r="BQ25" s="236"/>
      <c r="BR25" s="236"/>
      <c r="BS25" s="236"/>
      <c r="BT25" s="229"/>
      <c r="BU25" s="229"/>
      <c r="BV25" s="229"/>
      <c r="BW25" s="228"/>
      <c r="BX25" s="228"/>
      <c r="BY25" s="228"/>
      <c r="BZ25" s="229"/>
      <c r="CA25" s="229"/>
      <c r="CB25" s="229"/>
      <c r="CC25" s="228"/>
      <c r="CD25" s="228"/>
      <c r="CE25" s="228"/>
      <c r="CF25" s="229"/>
      <c r="CG25" s="229"/>
      <c r="CH25" s="229"/>
      <c r="CI25" s="228"/>
      <c r="CJ25" s="228"/>
      <c r="CK25" s="228"/>
      <c r="CL25" s="229"/>
      <c r="CM25" s="229"/>
      <c r="CN25" s="229"/>
      <c r="CO25" s="236"/>
      <c r="CP25" s="236"/>
      <c r="CQ25" s="236"/>
      <c r="CR25" s="229"/>
      <c r="CS25" s="229"/>
      <c r="CT25" s="229"/>
      <c r="CU25" s="236"/>
      <c r="CV25" s="236"/>
      <c r="CW25" s="236"/>
      <c r="CX25" s="229"/>
      <c r="CY25" s="229"/>
      <c r="CZ25" s="229"/>
      <c r="DA25" s="236"/>
      <c r="DB25" s="236"/>
      <c r="DC25" s="236"/>
    </row>
    <row r="26" spans="2:107">
      <c r="C26" s="228"/>
      <c r="D26" s="228"/>
      <c r="E26" s="228"/>
      <c r="F26" s="228"/>
      <c r="G26" s="228"/>
      <c r="H26" s="228"/>
      <c r="I26" s="228"/>
      <c r="J26" s="228"/>
      <c r="K26" s="228"/>
      <c r="L26" s="228"/>
      <c r="M26" s="228"/>
      <c r="N26" s="228"/>
      <c r="O26" s="228"/>
      <c r="P26" s="228"/>
      <c r="Q26" s="228"/>
      <c r="R26" s="228"/>
      <c r="S26" s="228"/>
      <c r="T26" s="228"/>
      <c r="U26" s="228"/>
      <c r="V26" s="228"/>
      <c r="W26" s="228"/>
      <c r="X26" s="228"/>
      <c r="Y26" s="228"/>
      <c r="Z26" s="228"/>
      <c r="AA26" s="228"/>
      <c r="AB26" s="228"/>
      <c r="AC26" s="228"/>
      <c r="AD26" s="228"/>
      <c r="AE26" s="228"/>
      <c r="AF26" s="228"/>
      <c r="AG26" s="228"/>
      <c r="AH26" s="228"/>
      <c r="AI26" s="228"/>
      <c r="AJ26" s="228"/>
      <c r="AK26" s="228"/>
      <c r="AL26" s="228"/>
      <c r="AM26" s="228"/>
      <c r="AN26" s="228"/>
      <c r="AO26" s="228"/>
      <c r="AP26" s="228"/>
      <c r="AQ26" s="228"/>
      <c r="AR26" s="228"/>
      <c r="AS26" s="228"/>
      <c r="AT26" s="228"/>
      <c r="AU26" s="228"/>
      <c r="AV26" s="229"/>
      <c r="AW26" s="229"/>
      <c r="AX26" s="229"/>
      <c r="AY26" s="228"/>
      <c r="AZ26" s="228"/>
      <c r="BA26" s="228"/>
      <c r="BB26" s="229"/>
      <c r="BC26" s="229"/>
      <c r="BD26" s="229"/>
      <c r="BE26" s="236"/>
      <c r="BF26" s="236"/>
      <c r="BG26" s="236"/>
      <c r="BH26" s="229"/>
      <c r="BI26" s="229"/>
      <c r="BJ26" s="229"/>
      <c r="BK26" s="228"/>
      <c r="BL26" s="228"/>
      <c r="BM26" s="228"/>
      <c r="BN26" s="229"/>
      <c r="BO26" s="229"/>
      <c r="BP26" s="229"/>
      <c r="BQ26" s="236"/>
      <c r="BR26" s="236"/>
      <c r="BS26" s="236"/>
      <c r="BT26" s="229"/>
      <c r="BU26" s="229"/>
      <c r="BV26" s="229"/>
      <c r="BW26" s="228"/>
      <c r="BX26" s="228"/>
      <c r="BY26" s="228"/>
      <c r="BZ26" s="229"/>
      <c r="CA26" s="229"/>
      <c r="CB26" s="229"/>
      <c r="CC26" s="228"/>
      <c r="CD26" s="228"/>
      <c r="CE26" s="228"/>
      <c r="CF26" s="229"/>
      <c r="CG26" s="229"/>
      <c r="CH26" s="229"/>
      <c r="CI26" s="228"/>
      <c r="CJ26" s="228"/>
      <c r="CK26" s="228"/>
      <c r="CL26" s="229"/>
      <c r="CM26" s="229"/>
      <c r="CN26" s="229"/>
      <c r="CO26" s="236"/>
      <c r="CP26" s="236"/>
      <c r="CQ26" s="236"/>
      <c r="CR26" s="229"/>
      <c r="CS26" s="229"/>
      <c r="CT26" s="229"/>
      <c r="CU26" s="236"/>
      <c r="CV26" s="236"/>
      <c r="CW26" s="236"/>
      <c r="CX26" s="229"/>
      <c r="CY26" s="229"/>
      <c r="CZ26" s="229"/>
      <c r="DA26" s="236"/>
      <c r="DB26" s="236"/>
      <c r="DC26" s="236"/>
    </row>
  </sheetData>
  <mergeCells count="210">
    <mergeCell ref="AA7:AC7"/>
    <mergeCell ref="AA3:AC3"/>
    <mergeCell ref="BB7:BD7"/>
    <mergeCell ref="BB8:BD8"/>
    <mergeCell ref="AD8:AF8"/>
    <mergeCell ref="AJ8:AL8"/>
    <mergeCell ref="AP8:AR8"/>
    <mergeCell ref="AG8:AI8"/>
    <mergeCell ref="AM8:AO8"/>
    <mergeCell ref="AS8:AU8"/>
    <mergeCell ref="AY8:BA8"/>
    <mergeCell ref="AY7:BA7"/>
    <mergeCell ref="AS7:AU7"/>
    <mergeCell ref="AM7:AO7"/>
    <mergeCell ref="AP7:AR7"/>
    <mergeCell ref="AV7:AX7"/>
    <mergeCell ref="AV8:AX8"/>
    <mergeCell ref="AS3:AU3"/>
    <mergeCell ref="AP4:AR4"/>
    <mergeCell ref="AS4:AU4"/>
    <mergeCell ref="AV4:AX4"/>
    <mergeCell ref="AV3:AX3"/>
    <mergeCell ref="AY3:BA3"/>
    <mergeCell ref="BB3:BD3"/>
    <mergeCell ref="X19:Z26"/>
    <mergeCell ref="AA19:AC26"/>
    <mergeCell ref="AD19:AF26"/>
    <mergeCell ref="AG19:AI26"/>
    <mergeCell ref="AY4:BA4"/>
    <mergeCell ref="BB4:BD4"/>
    <mergeCell ref="X3:Z3"/>
    <mergeCell ref="X4:Z4"/>
    <mergeCell ref="X7:Z7"/>
    <mergeCell ref="AP3:AR3"/>
    <mergeCell ref="AJ3:AL3"/>
    <mergeCell ref="AJ4:AL4"/>
    <mergeCell ref="AJ7:AL7"/>
    <mergeCell ref="AM3:AO3"/>
    <mergeCell ref="AM4:AO4"/>
    <mergeCell ref="AD3:AF3"/>
    <mergeCell ref="AD4:AF4"/>
    <mergeCell ref="AD7:AF7"/>
    <mergeCell ref="AG3:AI3"/>
    <mergeCell ref="AG4:AI4"/>
    <mergeCell ref="AG7:AI7"/>
    <mergeCell ref="X8:Z8"/>
    <mergeCell ref="AA8:AC8"/>
    <mergeCell ref="AA4:AC4"/>
    <mergeCell ref="AJ19:AL26"/>
    <mergeCell ref="AP19:AR26"/>
    <mergeCell ref="AV19:AX26"/>
    <mergeCell ref="BB19:BD26"/>
    <mergeCell ref="AM19:AO26"/>
    <mergeCell ref="AS19:AU26"/>
    <mergeCell ref="AY19:BA26"/>
    <mergeCell ref="BE19:BG26"/>
    <mergeCell ref="BH19:BJ26"/>
    <mergeCell ref="BK19:BM26"/>
    <mergeCell ref="BN19:BP26"/>
    <mergeCell ref="BQ3:BS3"/>
    <mergeCell ref="BQ7:BS7"/>
    <mergeCell ref="BQ19:BS26"/>
    <mergeCell ref="BK9:BM9"/>
    <mergeCell ref="BN9:BP9"/>
    <mergeCell ref="BQ9:BS9"/>
    <mergeCell ref="BE7:BG7"/>
    <mergeCell ref="BH7:BJ7"/>
    <mergeCell ref="BK7:BM7"/>
    <mergeCell ref="BN7:BP7"/>
    <mergeCell ref="BE8:BG8"/>
    <mergeCell ref="BH8:BJ8"/>
    <mergeCell ref="BK8:BM8"/>
    <mergeCell ref="BN8:BP8"/>
    <mergeCell ref="BE3:BG3"/>
    <mergeCell ref="BH3:BJ3"/>
    <mergeCell ref="BK3:BM3"/>
    <mergeCell ref="BN3:BP3"/>
    <mergeCell ref="BE4:BG4"/>
    <mergeCell ref="BH4:BJ4"/>
    <mergeCell ref="BT19:BV26"/>
    <mergeCell ref="BW19:BY26"/>
    <mergeCell ref="BT7:BV7"/>
    <mergeCell ref="BW7:BY7"/>
    <mergeCell ref="BQ8:BS8"/>
    <mergeCell ref="BT8:BV8"/>
    <mergeCell ref="BW8:BY8"/>
    <mergeCell ref="BT9:BV9"/>
    <mergeCell ref="BW9:BY9"/>
    <mergeCell ref="CI19:CK26"/>
    <mergeCell ref="BZ3:CB3"/>
    <mergeCell ref="CC3:CE3"/>
    <mergeCell ref="CF3:CH3"/>
    <mergeCell ref="CL3:CN3"/>
    <mergeCell ref="BZ7:CB7"/>
    <mergeCell ref="CC7:CE7"/>
    <mergeCell ref="CF7:CH7"/>
    <mergeCell ref="CL7:CN7"/>
    <mergeCell ref="BZ19:CB26"/>
    <mergeCell ref="CC19:CE26"/>
    <mergeCell ref="CF19:CH26"/>
    <mergeCell ref="CL19:CN26"/>
    <mergeCell ref="CI9:CK9"/>
    <mergeCell ref="CL9:CN9"/>
    <mergeCell ref="CI7:CK7"/>
    <mergeCell ref="BZ8:CB8"/>
    <mergeCell ref="CC8:CE8"/>
    <mergeCell ref="CF8:CH8"/>
    <mergeCell ref="CI8:CK8"/>
    <mergeCell ref="CI3:CK3"/>
    <mergeCell ref="BZ4:CB4"/>
    <mergeCell ref="CC4:CE4"/>
    <mergeCell ref="CF4:CH4"/>
    <mergeCell ref="X9:Z9"/>
    <mergeCell ref="AA9:AC9"/>
    <mergeCell ref="AD9:AF9"/>
    <mergeCell ref="AG9:AI9"/>
    <mergeCell ref="AJ9:AL9"/>
    <mergeCell ref="AM9:AO9"/>
    <mergeCell ref="AP9:AR9"/>
    <mergeCell ref="AS9:AU9"/>
    <mergeCell ref="AV9:AX9"/>
    <mergeCell ref="AY9:BA9"/>
    <mergeCell ref="BB9:BD9"/>
    <mergeCell ref="BE9:BG9"/>
    <mergeCell ref="BH9:BJ9"/>
    <mergeCell ref="CO4:CQ4"/>
    <mergeCell ref="CO3:CQ3"/>
    <mergeCell ref="CO7:CQ7"/>
    <mergeCell ref="CO8:CQ8"/>
    <mergeCell ref="CO9:CQ9"/>
    <mergeCell ref="CL8:CN8"/>
    <mergeCell ref="CL4:CN4"/>
    <mergeCell ref="CI4:CK4"/>
    <mergeCell ref="BZ9:CB9"/>
    <mergeCell ref="CC9:CE9"/>
    <mergeCell ref="CF9:CH9"/>
    <mergeCell ref="BT3:BV3"/>
    <mergeCell ref="BW3:BY3"/>
    <mergeCell ref="BQ4:BS4"/>
    <mergeCell ref="BT4:BV4"/>
    <mergeCell ref="BW4:BY4"/>
    <mergeCell ref="BK4:BM4"/>
    <mergeCell ref="BN4:BP4"/>
    <mergeCell ref="CO19:CQ26"/>
    <mergeCell ref="CR3:CT3"/>
    <mergeCell ref="CR4:CT4"/>
    <mergeCell ref="CR7:CT7"/>
    <mergeCell ref="CR8:CT8"/>
    <mergeCell ref="CR9:CT9"/>
    <mergeCell ref="CR19:CT26"/>
    <mergeCell ref="CU3:CW3"/>
    <mergeCell ref="CU4:CW4"/>
    <mergeCell ref="CU7:CW7"/>
    <mergeCell ref="CU8:CW8"/>
    <mergeCell ref="CU9:CW9"/>
    <mergeCell ref="CU19:CW26"/>
    <mergeCell ref="CX3:CZ3"/>
    <mergeCell ref="CX4:CZ4"/>
    <mergeCell ref="CX7:CZ7"/>
    <mergeCell ref="CX8:CZ8"/>
    <mergeCell ref="CX9:CZ9"/>
    <mergeCell ref="CX19:CZ26"/>
    <mergeCell ref="DA3:DC3"/>
    <mergeCell ref="DA4:DC4"/>
    <mergeCell ref="DA7:DC7"/>
    <mergeCell ref="DA8:DC8"/>
    <mergeCell ref="DA9:DC9"/>
    <mergeCell ref="DA19:DC26"/>
    <mergeCell ref="C3:E3"/>
    <mergeCell ref="C4:E4"/>
    <mergeCell ref="C7:E7"/>
    <mergeCell ref="C8:E8"/>
    <mergeCell ref="C9:E9"/>
    <mergeCell ref="C19:E26"/>
    <mergeCell ref="F3:H3"/>
    <mergeCell ref="F4:H4"/>
    <mergeCell ref="F7:H7"/>
    <mergeCell ref="F8:H8"/>
    <mergeCell ref="F9:H9"/>
    <mergeCell ref="F19:H26"/>
    <mergeCell ref="I3:K3"/>
    <mergeCell ref="I4:K4"/>
    <mergeCell ref="I7:K7"/>
    <mergeCell ref="I8:K8"/>
    <mergeCell ref="I9:K9"/>
    <mergeCell ref="I19:K26"/>
    <mergeCell ref="L3:N3"/>
    <mergeCell ref="L4:N4"/>
    <mergeCell ref="L7:N7"/>
    <mergeCell ref="L8:N8"/>
    <mergeCell ref="L9:N9"/>
    <mergeCell ref="L19:N26"/>
    <mergeCell ref="U3:W3"/>
    <mergeCell ref="U4:W4"/>
    <mergeCell ref="U7:W7"/>
    <mergeCell ref="U8:W8"/>
    <mergeCell ref="U9:W9"/>
    <mergeCell ref="U19:W26"/>
    <mergeCell ref="O3:Q3"/>
    <mergeCell ref="O4:Q4"/>
    <mergeCell ref="O7:Q7"/>
    <mergeCell ref="O8:Q8"/>
    <mergeCell ref="O9:Q9"/>
    <mergeCell ref="O19:Q26"/>
    <mergeCell ref="R3:T3"/>
    <mergeCell ref="R4:T4"/>
    <mergeCell ref="R7:T7"/>
    <mergeCell ref="R8:T8"/>
    <mergeCell ref="R9:T9"/>
    <mergeCell ref="R19:T26"/>
  </mergeCells>
  <phoneticPr fontId="41" type="noConversion"/>
  <pageMargins left="0.25" right="0.25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316E-206B-4EBA-93F9-439B9CED9CC7}">
  <dimension ref="A4:V140"/>
  <sheetViews>
    <sheetView topLeftCell="A19" workbookViewId="0">
      <selection activeCell="A63" sqref="A63"/>
    </sheetView>
  </sheetViews>
  <sheetFormatPr defaultRowHeight="15.6"/>
  <cols>
    <col min="1" max="1" width="41.6640625" style="102" customWidth="1"/>
    <col min="4" max="4" width="13.33203125" style="102" customWidth="1"/>
  </cols>
  <sheetData>
    <row r="4" spans="1:2">
      <c r="A4" s="95" t="s">
        <v>74</v>
      </c>
      <c r="B4" s="96" t="str">
        <f>'[11]Log to Operator list'!I6</f>
        <v>43</v>
      </c>
    </row>
    <row r="5" spans="1:2">
      <c r="A5" s="1" t="s">
        <v>1</v>
      </c>
      <c r="B5" s="29">
        <v>95.566806315877614</v>
      </c>
    </row>
    <row r="6" spans="1:2">
      <c r="A6" s="1" t="s">
        <v>75</v>
      </c>
      <c r="B6" s="101" t="s">
        <v>80</v>
      </c>
    </row>
    <row r="7" spans="1:2">
      <c r="B7" s="101"/>
    </row>
    <row r="8" spans="1:2">
      <c r="A8" s="2" t="s">
        <v>2</v>
      </c>
      <c r="B8" s="101"/>
    </row>
    <row r="9" spans="1:2">
      <c r="A9" s="3" t="s">
        <v>3</v>
      </c>
      <c r="B9" s="3" t="s">
        <v>4</v>
      </c>
    </row>
    <row r="10" spans="1:2">
      <c r="A10" s="4" t="s">
        <v>5</v>
      </c>
      <c r="B10" s="101"/>
    </row>
    <row r="11" spans="1:2">
      <c r="A11" s="4" t="s">
        <v>6</v>
      </c>
      <c r="B11" s="101"/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62.583333333333343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/>
    </row>
    <row r="19" spans="1:2">
      <c r="A19" s="28" t="s">
        <v>14</v>
      </c>
      <c r="B19" s="27">
        <v>21</v>
      </c>
    </row>
    <row r="20" spans="1:2">
      <c r="A20" s="28" t="s">
        <v>15</v>
      </c>
      <c r="B20" s="27">
        <v>0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25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25</v>
      </c>
    </row>
    <row r="25" spans="1:2">
      <c r="A25" s="26" t="s">
        <v>20</v>
      </c>
      <c r="B25" s="6">
        <v>4131</v>
      </c>
    </row>
    <row r="26" spans="1:2">
      <c r="A26" s="6" t="s">
        <v>21</v>
      </c>
      <c r="B26" s="9">
        <v>22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22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-5.6784437040947173</v>
      </c>
    </row>
    <row r="36" spans="1:2">
      <c r="A36" s="14" t="s">
        <v>27</v>
      </c>
      <c r="B36" s="14">
        <v>-82.566544372281527</v>
      </c>
    </row>
    <row r="37" spans="1:2">
      <c r="A37" s="14" t="s">
        <v>28</v>
      </c>
      <c r="B37" s="14">
        <v>-6.5847323659205008</v>
      </c>
    </row>
    <row r="38" spans="1:2">
      <c r="A38" s="14" t="s">
        <v>29</v>
      </c>
      <c r="B38" s="14">
        <v>-83.474172075705638</v>
      </c>
    </row>
    <row r="39" spans="1:2">
      <c r="A39" s="14" t="s">
        <v>30</v>
      </c>
      <c r="B39" s="14">
        <v>-76.865992249643341</v>
      </c>
    </row>
    <row r="40" spans="1:2">
      <c r="A40" s="14" t="s">
        <v>31</v>
      </c>
      <c r="B40" s="14">
        <v>-16.444138326560839</v>
      </c>
    </row>
    <row r="41" spans="1:2">
      <c r="A41" s="14" t="s">
        <v>32</v>
      </c>
      <c r="B41" s="14">
        <v>0.36489113643179322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1.4836954347217219</v>
      </c>
    </row>
    <row r="44" spans="1:2">
      <c r="A44" s="14" t="s">
        <v>35</v>
      </c>
      <c r="B44" s="14"/>
    </row>
    <row r="45" spans="1:2">
      <c r="A45" s="14" t="s">
        <v>36</v>
      </c>
      <c r="B45" s="14">
        <v>414</v>
      </c>
    </row>
    <row r="46" spans="1:2">
      <c r="A46" s="14" t="s">
        <v>37</v>
      </c>
      <c r="B46" s="14">
        <v>414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99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21</v>
      </c>
      <c r="C53" s="17">
        <v>3</v>
      </c>
      <c r="D53" s="14">
        <v>24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21</v>
      </c>
      <c r="C57" s="14">
        <v>3</v>
      </c>
      <c r="D57" s="17">
        <v>24</v>
      </c>
    </row>
    <row r="58" spans="1:4" ht="14.4">
      <c r="A58" s="6" t="s">
        <v>52</v>
      </c>
      <c r="B58" s="14">
        <v>21</v>
      </c>
      <c r="C58" s="17">
        <v>3</v>
      </c>
      <c r="D58" s="17">
        <v>24</v>
      </c>
    </row>
    <row r="59" spans="1:4" ht="14.4">
      <c r="A59" s="24" t="s">
        <v>53</v>
      </c>
      <c r="B59" s="17">
        <v>21</v>
      </c>
      <c r="C59" s="17">
        <v>3</v>
      </c>
      <c r="D59" s="17">
        <v>24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3" t="s">
        <v>58</v>
      </c>
      <c r="B64" s="17">
        <v>6581.7142857142853</v>
      </c>
      <c r="C64" s="14">
        <v>4131</v>
      </c>
      <c r="D64" s="17">
        <v>6275.375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spans="2:22" s="102" customFormat="1" ht="14.25" customHeight="1">
      <c r="B114"/>
      <c r="C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DA4C2-5CBD-4E0F-874B-F498226C29A1}">
  <dimension ref="A4:V140"/>
  <sheetViews>
    <sheetView topLeftCell="A22" workbookViewId="0">
      <selection activeCell="A8" sqref="A8"/>
    </sheetView>
  </sheetViews>
  <sheetFormatPr defaultRowHeight="15.6"/>
  <cols>
    <col min="1" max="1" width="41.6640625" style="103" customWidth="1"/>
    <col min="4" max="4" width="13.33203125" style="103" customWidth="1"/>
  </cols>
  <sheetData>
    <row r="4" spans="1:2">
      <c r="A4" s="95" t="s">
        <v>74</v>
      </c>
      <c r="B4" s="96" t="str">
        <f>'[12]Log to Operator list'!I6</f>
        <v>44</v>
      </c>
    </row>
    <row r="5" spans="1:2">
      <c r="A5" s="1" t="s">
        <v>1</v>
      </c>
      <c r="B5" s="29">
        <v>132.11988235997819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6.2284482758620694</v>
      </c>
    </row>
    <row r="11" spans="1:2">
      <c r="A11" s="4" t="s">
        <v>6</v>
      </c>
      <c r="B11" s="5">
        <v>93.771551724137936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80.441860465116278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252.07692307692309</v>
      </c>
    </row>
    <row r="19" spans="1:2">
      <c r="A19" s="28" t="s">
        <v>14</v>
      </c>
      <c r="B19" s="27">
        <v>18</v>
      </c>
    </row>
    <row r="20" spans="1:2">
      <c r="A20" s="28" t="s">
        <v>15</v>
      </c>
      <c r="B20" s="27">
        <v>13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19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19</v>
      </c>
    </row>
    <row r="25" spans="1:2">
      <c r="A25" s="26" t="s">
        <v>20</v>
      </c>
      <c r="B25" s="6">
        <v>4003.4</v>
      </c>
    </row>
    <row r="26" spans="1:2">
      <c r="A26" s="6" t="s">
        <v>21</v>
      </c>
      <c r="B26" s="9">
        <v>13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13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-5.3158984831967766</v>
      </c>
    </row>
    <row r="36" spans="1:2">
      <c r="A36" s="14" t="s">
        <v>27</v>
      </c>
      <c r="B36" s="14">
        <v>-81.460624339027348</v>
      </c>
    </row>
    <row r="37" spans="1:2">
      <c r="A37" s="14" t="s">
        <v>28</v>
      </c>
      <c r="B37" s="14">
        <v>-6.2233119264416814</v>
      </c>
    </row>
    <row r="38" spans="1:2">
      <c r="A38" s="14" t="s">
        <v>29</v>
      </c>
      <c r="B38" s="14">
        <v>-82.378394958262618</v>
      </c>
    </row>
    <row r="39" spans="1:2">
      <c r="A39" s="14" t="s">
        <v>30</v>
      </c>
      <c r="B39" s="14">
        <v>-76.097018985548459</v>
      </c>
    </row>
    <row r="40" spans="1:2">
      <c r="A40" s="14" t="s">
        <v>31</v>
      </c>
      <c r="B40" s="14">
        <v>-10.376789903275499</v>
      </c>
    </row>
    <row r="41" spans="1:2">
      <c r="A41" s="14" t="s">
        <v>32</v>
      </c>
      <c r="B41" s="14">
        <v>0.30245494990059818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1.533537433899248</v>
      </c>
    </row>
    <row r="44" spans="1:2">
      <c r="A44" s="14" t="s">
        <v>35</v>
      </c>
      <c r="B44" s="14"/>
    </row>
    <row r="45" spans="1:2">
      <c r="A45" s="14" t="s">
        <v>36</v>
      </c>
      <c r="B45" s="14">
        <v>244</v>
      </c>
    </row>
    <row r="46" spans="1:2">
      <c r="A46" s="14" t="s">
        <v>37</v>
      </c>
      <c r="B46" s="14">
        <v>244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109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13</v>
      </c>
      <c r="C53" s="17">
        <v>5</v>
      </c>
      <c r="D53" s="14">
        <v>18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13</v>
      </c>
      <c r="C57" s="14">
        <v>5</v>
      </c>
      <c r="D57" s="17">
        <v>18</v>
      </c>
    </row>
    <row r="58" spans="1:4" ht="14.4">
      <c r="A58" s="6" t="s">
        <v>52</v>
      </c>
      <c r="B58" s="14">
        <v>13</v>
      </c>
      <c r="C58" s="17">
        <v>5</v>
      </c>
      <c r="D58" s="17">
        <v>18</v>
      </c>
    </row>
    <row r="59" spans="1:4" ht="14.4">
      <c r="A59" s="24" t="s">
        <v>53</v>
      </c>
      <c r="B59" s="17">
        <v>13</v>
      </c>
      <c r="C59" s="17">
        <v>5</v>
      </c>
      <c r="D59" s="17">
        <v>18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3" t="s">
        <v>58</v>
      </c>
      <c r="B64" s="17">
        <v>5961</v>
      </c>
      <c r="C64" s="14">
        <v>4003.4</v>
      </c>
      <c r="D64" s="17">
        <v>5417.2222222222226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99E62-1BF7-4192-BE47-F316D4E960BB}">
  <dimension ref="A4:V140"/>
  <sheetViews>
    <sheetView topLeftCell="A16" workbookViewId="0">
      <selection activeCell="F6" sqref="F6"/>
    </sheetView>
  </sheetViews>
  <sheetFormatPr defaultRowHeight="15.6"/>
  <cols>
    <col min="1" max="1" width="41.6640625" style="150" customWidth="1"/>
    <col min="4" max="4" width="13.33203125" style="150" customWidth="1"/>
  </cols>
  <sheetData>
    <row r="4" spans="1:2">
      <c r="A4" s="148" t="s">
        <v>74</v>
      </c>
      <c r="B4" s="149" t="str">
        <f>'[13]Log to Operator list'!I6</f>
        <v>401</v>
      </c>
    </row>
    <row r="5" spans="1:2">
      <c r="A5" s="151" t="s">
        <v>1</v>
      </c>
      <c r="B5" s="152">
        <v>91.441011931389454</v>
      </c>
    </row>
    <row r="6" spans="1:2">
      <c r="A6" s="151" t="s">
        <v>75</v>
      </c>
      <c r="B6" s="153" t="s">
        <v>84</v>
      </c>
    </row>
    <row r="8" spans="1:2">
      <c r="A8" s="154" t="s">
        <v>2</v>
      </c>
    </row>
    <row r="9" spans="1:2">
      <c r="A9" s="155" t="s">
        <v>3</v>
      </c>
      <c r="B9" s="155" t="s">
        <v>4</v>
      </c>
    </row>
    <row r="10" spans="1:2">
      <c r="A10" s="156" t="s">
        <v>5</v>
      </c>
      <c r="B10" s="157">
        <v>6.0973688356703946</v>
      </c>
    </row>
    <row r="11" spans="1:2">
      <c r="A11" s="156" t="s">
        <v>6</v>
      </c>
      <c r="B11" s="157">
        <v>93.902631164329605</v>
      </c>
    </row>
    <row r="12" spans="1:2">
      <c r="A12" s="156" t="s">
        <v>7</v>
      </c>
      <c r="B12" s="157"/>
    </row>
    <row r="13" spans="1:2">
      <c r="A13" s="156" t="s">
        <v>8</v>
      </c>
      <c r="B13" s="157">
        <v>96.875</v>
      </c>
    </row>
    <row r="14" spans="1:2">
      <c r="A14" s="158" t="s">
        <v>9</v>
      </c>
      <c r="B14" s="158">
        <v>100</v>
      </c>
    </row>
    <row r="15" spans="1:2">
      <c r="A15" s="158" t="s">
        <v>10</v>
      </c>
      <c r="B15" s="158">
        <v>0</v>
      </c>
    </row>
    <row r="16" spans="1:2">
      <c r="A16" s="158" t="s">
        <v>11</v>
      </c>
      <c r="B16" s="158">
        <v>84.939024390243901</v>
      </c>
    </row>
    <row r="17" spans="1:2">
      <c r="A17" s="159" t="s">
        <v>12</v>
      </c>
      <c r="B17" s="160">
        <v>100</v>
      </c>
    </row>
    <row r="18" spans="1:2">
      <c r="A18" s="158" t="s">
        <v>13</v>
      </c>
      <c r="B18" s="161">
        <v>385.21428571428572</v>
      </c>
    </row>
    <row r="19" spans="1:2">
      <c r="A19" s="158" t="s">
        <v>14</v>
      </c>
      <c r="B19" s="161">
        <v>50</v>
      </c>
    </row>
    <row r="20" spans="1:2">
      <c r="A20" s="158" t="s">
        <v>15</v>
      </c>
      <c r="B20" s="161">
        <v>28</v>
      </c>
    </row>
    <row r="21" spans="1:2">
      <c r="A21" s="155" t="s">
        <v>16</v>
      </c>
      <c r="B21" s="155" t="s">
        <v>4</v>
      </c>
    </row>
    <row r="22" spans="1:2">
      <c r="A22" s="162" t="s">
        <v>17</v>
      </c>
      <c r="B22" s="160">
        <v>46</v>
      </c>
    </row>
    <row r="23" spans="1:2">
      <c r="A23" s="159" t="s">
        <v>18</v>
      </c>
      <c r="B23" s="160">
        <v>0</v>
      </c>
    </row>
    <row r="24" spans="1:2">
      <c r="A24" s="162" t="s">
        <v>19</v>
      </c>
      <c r="B24" s="160">
        <v>46</v>
      </c>
    </row>
    <row r="25" spans="1:2">
      <c r="A25" s="163" t="s">
        <v>20</v>
      </c>
      <c r="B25" s="159">
        <v>3603.3846153846148</v>
      </c>
    </row>
    <row r="26" spans="1:2">
      <c r="A26" s="159" t="s">
        <v>21</v>
      </c>
      <c r="B26" s="164">
        <v>32</v>
      </c>
    </row>
    <row r="27" spans="1:2">
      <c r="A27" s="162" t="s">
        <v>22</v>
      </c>
      <c r="B27" s="164">
        <v>1</v>
      </c>
    </row>
    <row r="28" spans="1:2">
      <c r="A28" s="159" t="s">
        <v>23</v>
      </c>
      <c r="B28" s="164">
        <v>31</v>
      </c>
    </row>
    <row r="29" spans="1:2">
      <c r="A29" s="162" t="s">
        <v>24</v>
      </c>
      <c r="B29" s="164">
        <v>96.875</v>
      </c>
    </row>
    <row r="33" spans="1:2">
      <c r="A33" s="165" t="s">
        <v>25</v>
      </c>
    </row>
    <row r="34" spans="1:2">
      <c r="A34" s="165" t="s">
        <v>3</v>
      </c>
      <c r="B34" s="165" t="s">
        <v>4</v>
      </c>
    </row>
    <row r="35" spans="1:2">
      <c r="A35" s="166" t="s">
        <v>26</v>
      </c>
      <c r="B35" s="166">
        <v>-5.0466196724828256</v>
      </c>
    </row>
    <row r="36" spans="1:2">
      <c r="A36" s="166" t="s">
        <v>27</v>
      </c>
      <c r="B36" s="166">
        <v>-78.666058368808962</v>
      </c>
    </row>
    <row r="37" spans="1:2">
      <c r="A37" s="166" t="s">
        <v>28</v>
      </c>
      <c r="B37" s="166">
        <v>-5.935599093787407</v>
      </c>
    </row>
    <row r="38" spans="1:2">
      <c r="A38" s="166" t="s">
        <v>29</v>
      </c>
      <c r="B38" s="166">
        <v>-79.545042963419718</v>
      </c>
    </row>
    <row r="39" spans="1:2">
      <c r="A39" s="166" t="s">
        <v>30</v>
      </c>
      <c r="B39" s="166">
        <v>-73.639913192161899</v>
      </c>
    </row>
    <row r="40" spans="1:2">
      <c r="A40" s="166" t="s">
        <v>31</v>
      </c>
      <c r="B40" s="166">
        <v>-12.80890782240437</v>
      </c>
    </row>
    <row r="41" spans="1:2">
      <c r="A41" s="166" t="s">
        <v>32</v>
      </c>
      <c r="B41" s="166">
        <v>0.526163721833102</v>
      </c>
    </row>
    <row r="42" spans="1:2">
      <c r="A42" s="166" t="s">
        <v>33</v>
      </c>
      <c r="B42" s="166">
        <v>100</v>
      </c>
    </row>
    <row r="43" spans="1:2">
      <c r="A43" s="166" t="s">
        <v>34</v>
      </c>
      <c r="B43" s="166">
        <v>1.479127870887647</v>
      </c>
    </row>
    <row r="44" spans="1:2">
      <c r="A44" s="166" t="s">
        <v>35</v>
      </c>
      <c r="B44" s="166"/>
    </row>
    <row r="45" spans="1:2">
      <c r="A45" s="166" t="s">
        <v>36</v>
      </c>
      <c r="B45" s="166">
        <v>546</v>
      </c>
    </row>
    <row r="46" spans="1:2">
      <c r="A46" s="166" t="s">
        <v>37</v>
      </c>
      <c r="B46" s="166">
        <v>546</v>
      </c>
    </row>
    <row r="47" spans="1:2">
      <c r="A47" s="167" t="s">
        <v>38</v>
      </c>
      <c r="B47" s="167">
        <v>0</v>
      </c>
    </row>
    <row r="48" spans="1:2">
      <c r="A48" s="167" t="s">
        <v>39</v>
      </c>
      <c r="B48" s="167">
        <v>100</v>
      </c>
    </row>
    <row r="49" spans="1:4">
      <c r="A49" s="166" t="s">
        <v>40</v>
      </c>
      <c r="B49" s="166">
        <v>204</v>
      </c>
    </row>
    <row r="51" spans="1:4" ht="17.399999999999999">
      <c r="A51" s="168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66">
        <v>25</v>
      </c>
      <c r="C53" s="17">
        <v>13</v>
      </c>
      <c r="D53" s="166">
        <v>38</v>
      </c>
    </row>
    <row r="54" spans="1:4" ht="14.4">
      <c r="A54" s="24" t="s">
        <v>47</v>
      </c>
      <c r="B54" s="166">
        <v>0</v>
      </c>
      <c r="C54" s="17">
        <v>0</v>
      </c>
      <c r="D54" s="15">
        <v>0</v>
      </c>
    </row>
    <row r="55" spans="1:4" ht="14.4">
      <c r="A55" s="24" t="s">
        <v>48</v>
      </c>
      <c r="B55" s="166">
        <v>0</v>
      </c>
      <c r="C55" s="17">
        <v>1</v>
      </c>
      <c r="D55" s="166">
        <v>1</v>
      </c>
    </row>
    <row r="56" spans="1:4" ht="14.4">
      <c r="A56" s="24" t="s">
        <v>49</v>
      </c>
      <c r="B56" s="16" t="s">
        <v>50</v>
      </c>
      <c r="C56" s="16" t="s">
        <v>50</v>
      </c>
      <c r="D56" s="166">
        <v>0</v>
      </c>
    </row>
    <row r="57" spans="1:4" ht="14.4">
      <c r="A57" s="24" t="s">
        <v>51</v>
      </c>
      <c r="B57" s="17">
        <v>25</v>
      </c>
      <c r="C57" s="166">
        <v>13</v>
      </c>
      <c r="D57" s="17">
        <v>38</v>
      </c>
    </row>
    <row r="58" spans="1:4" ht="14.4">
      <c r="A58" s="159" t="s">
        <v>52</v>
      </c>
      <c r="B58" s="166">
        <v>25</v>
      </c>
      <c r="C58" s="17">
        <v>13</v>
      </c>
      <c r="D58" s="17">
        <v>38</v>
      </c>
    </row>
    <row r="59" spans="1:4" ht="14.4">
      <c r="A59" s="24" t="s">
        <v>53</v>
      </c>
      <c r="B59" s="17">
        <v>25</v>
      </c>
      <c r="C59" s="17">
        <v>12</v>
      </c>
      <c r="D59" s="17">
        <v>37</v>
      </c>
    </row>
    <row r="60" spans="1:4" ht="14.4">
      <c r="A60" s="159" t="s">
        <v>54</v>
      </c>
      <c r="B60" s="166">
        <v>0</v>
      </c>
      <c r="C60" s="166">
        <v>0</v>
      </c>
      <c r="D60" s="166">
        <v>0</v>
      </c>
    </row>
    <row r="61" spans="1:4" ht="14.4">
      <c r="A61" s="159" t="s">
        <v>55</v>
      </c>
      <c r="B61" s="166">
        <v>0</v>
      </c>
      <c r="C61" s="166">
        <v>0</v>
      </c>
      <c r="D61" s="166">
        <v>0</v>
      </c>
    </row>
    <row r="62" spans="1:4" ht="14.4">
      <c r="A62" s="159" t="s">
        <v>56</v>
      </c>
      <c r="B62" s="166">
        <v>100</v>
      </c>
      <c r="C62" s="166">
        <v>100</v>
      </c>
      <c r="D62" s="166">
        <v>100</v>
      </c>
    </row>
    <row r="63" spans="1:4" ht="14.4">
      <c r="A63" s="159" t="s">
        <v>57</v>
      </c>
      <c r="B63" s="17">
        <v>100</v>
      </c>
      <c r="C63" s="17">
        <v>100</v>
      </c>
      <c r="D63" s="166">
        <v>100</v>
      </c>
    </row>
    <row r="64" spans="1:4" ht="14.4">
      <c r="A64" s="169" t="s">
        <v>58</v>
      </c>
      <c r="B64" s="17">
        <v>5617.52</v>
      </c>
      <c r="C64" s="166">
        <v>3603.3846153846148</v>
      </c>
      <c r="D64" s="17">
        <v>4928.4736842105267</v>
      </c>
    </row>
    <row r="66" spans="1:22">
      <c r="A66" s="170" t="s">
        <v>0</v>
      </c>
    </row>
    <row r="67" spans="1:22">
      <c r="A67" s="170"/>
      <c r="H67" s="170"/>
      <c r="O67" s="170"/>
      <c r="V67" s="170"/>
    </row>
    <row r="100" spans="1:2">
      <c r="A100" s="171" t="s">
        <v>59</v>
      </c>
    </row>
    <row r="101" spans="1:2">
      <c r="B101" s="171" t="s">
        <v>60</v>
      </c>
    </row>
    <row r="103" spans="1:2" ht="16.8">
      <c r="A103" s="172" t="s">
        <v>61</v>
      </c>
      <c r="B103" s="173" t="s">
        <v>62</v>
      </c>
    </row>
    <row r="104" spans="1:2" ht="16.8">
      <c r="A104" s="170" t="s">
        <v>0</v>
      </c>
      <c r="B104" s="173" t="s">
        <v>63</v>
      </c>
    </row>
    <row r="105" spans="1:2">
      <c r="A105" s="170"/>
    </row>
    <row r="114" ht="14.25" customHeight="1"/>
    <row r="136" spans="1:2">
      <c r="A136" s="171" t="s">
        <v>64</v>
      </c>
    </row>
    <row r="137" spans="1:2">
      <c r="B137" s="171" t="s">
        <v>65</v>
      </c>
    </row>
    <row r="138" spans="1:2" ht="16.8">
      <c r="A138" s="174" t="s">
        <v>61</v>
      </c>
      <c r="B138" s="173" t="s">
        <v>62</v>
      </c>
    </row>
    <row r="139" spans="1:2" ht="16.8">
      <c r="A139" s="170" t="s">
        <v>0</v>
      </c>
      <c r="B139" s="173" t="s">
        <v>66</v>
      </c>
    </row>
    <row r="140" spans="1:2">
      <c r="A140" s="170"/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168D8-3D9B-44DC-9338-80E255398F7F}">
  <dimension ref="A4:V140"/>
  <sheetViews>
    <sheetView workbookViewId="0">
      <selection activeCell="A7" sqref="A7"/>
    </sheetView>
  </sheetViews>
  <sheetFormatPr defaultRowHeight="15.6"/>
  <cols>
    <col min="1" max="1" width="41.6640625" style="104" customWidth="1"/>
    <col min="4" max="4" width="13.33203125" style="104" customWidth="1"/>
  </cols>
  <sheetData>
    <row r="4" spans="1:2">
      <c r="A4" s="95" t="s">
        <v>74</v>
      </c>
      <c r="B4" s="96" t="str">
        <f>'[14]Log to Operator list'!I6</f>
        <v>402</v>
      </c>
    </row>
    <row r="5" spans="1:2">
      <c r="A5" s="1" t="s">
        <v>1</v>
      </c>
      <c r="B5" s="29">
        <v>28.816047364257411</v>
      </c>
    </row>
    <row r="6" spans="1:2">
      <c r="A6" s="1" t="s">
        <v>75</v>
      </c>
      <c r="B6" s="101" t="s">
        <v>84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10.375494071146241</v>
      </c>
    </row>
    <row r="11" spans="1:2">
      <c r="A11" s="4" t="s">
        <v>6</v>
      </c>
      <c r="B11" s="5">
        <v>89.62450592885375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83.739130434782609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348</v>
      </c>
    </row>
    <row r="19" spans="1:2">
      <c r="A19" s="28" t="s">
        <v>14</v>
      </c>
      <c r="B19" s="27">
        <v>8</v>
      </c>
    </row>
    <row r="20" spans="1:2">
      <c r="A20" s="28" t="s">
        <v>15</v>
      </c>
      <c r="B20" s="27">
        <v>8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8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8</v>
      </c>
    </row>
    <row r="25" spans="1:2">
      <c r="A25" s="26" t="s">
        <v>20</v>
      </c>
      <c r="B25" s="6">
        <v>4471</v>
      </c>
    </row>
    <row r="26" spans="1:2">
      <c r="A26" s="6" t="s">
        <v>21</v>
      </c>
      <c r="B26" s="9">
        <v>6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6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-5.3792875029708416</v>
      </c>
    </row>
    <row r="36" spans="1:2">
      <c r="A36" s="14" t="s">
        <v>27</v>
      </c>
      <c r="B36" s="14">
        <v>-77.184269611421115</v>
      </c>
    </row>
    <row r="37" spans="1:2">
      <c r="A37" s="14" t="s">
        <v>28</v>
      </c>
      <c r="B37" s="14">
        <v>-6.4365756976295581</v>
      </c>
    </row>
    <row r="38" spans="1:2">
      <c r="A38" s="14" t="s">
        <v>29</v>
      </c>
      <c r="B38" s="14">
        <v>-78.238124004813827</v>
      </c>
    </row>
    <row r="39" spans="1:2">
      <c r="A39" s="14" t="s">
        <v>30</v>
      </c>
      <c r="B39" s="14">
        <v>-71.820642525010953</v>
      </c>
    </row>
    <row r="40" spans="1:2">
      <c r="A40" s="14" t="s">
        <v>31</v>
      </c>
      <c r="B40" s="14">
        <v>-18.933677728733649</v>
      </c>
    </row>
    <row r="41" spans="1:2">
      <c r="A41" s="14" t="s">
        <v>32</v>
      </c>
      <c r="B41" s="14">
        <v>0.48927145602337407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1.4761904761904761</v>
      </c>
    </row>
    <row r="44" spans="1:2">
      <c r="A44" s="14" t="s">
        <v>35</v>
      </c>
      <c r="B44" s="14"/>
    </row>
    <row r="45" spans="1:2">
      <c r="A45" s="14" t="s">
        <v>36</v>
      </c>
      <c r="B45" s="14">
        <v>157</v>
      </c>
    </row>
    <row r="46" spans="1:2">
      <c r="A46" s="14" t="s">
        <v>37</v>
      </c>
      <c r="B46" s="14">
        <v>157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55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7</v>
      </c>
      <c r="C53" s="17">
        <v>1</v>
      </c>
      <c r="D53" s="14">
        <v>8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7</v>
      </c>
      <c r="C57" s="14">
        <v>1</v>
      </c>
      <c r="D57" s="17">
        <v>8</v>
      </c>
    </row>
    <row r="58" spans="1:4" ht="14.4">
      <c r="A58" s="6" t="s">
        <v>52</v>
      </c>
      <c r="B58" s="14">
        <v>7</v>
      </c>
      <c r="C58" s="17">
        <v>1</v>
      </c>
      <c r="D58" s="17">
        <v>8</v>
      </c>
    </row>
    <row r="59" spans="1:4" ht="14.4">
      <c r="A59" s="24" t="s">
        <v>53</v>
      </c>
      <c r="B59" s="17">
        <v>7</v>
      </c>
      <c r="C59" s="17">
        <v>1</v>
      </c>
      <c r="D59" s="17">
        <v>8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3" t="s">
        <v>58</v>
      </c>
      <c r="B64" s="17">
        <v>5547.8571428571431</v>
      </c>
      <c r="C64" s="14">
        <v>4471</v>
      </c>
      <c r="D64" s="17">
        <v>5413.25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FB76D-80A6-4466-B8B7-AEA67E21A815}">
  <dimension ref="A4:V140"/>
  <sheetViews>
    <sheetView workbookViewId="0">
      <selection activeCell="A7" sqref="A7:XFD8"/>
    </sheetView>
  </sheetViews>
  <sheetFormatPr defaultRowHeight="15.6"/>
  <cols>
    <col min="1" max="1" width="41.6640625" style="106" customWidth="1"/>
    <col min="4" max="4" width="13.33203125" style="106" customWidth="1"/>
  </cols>
  <sheetData>
    <row r="4" spans="1:2">
      <c r="A4" s="95" t="s">
        <v>74</v>
      </c>
      <c r="B4" s="96" t="str">
        <f>'[15]Log to Operator list'!I6</f>
        <v>403</v>
      </c>
    </row>
    <row r="5" spans="1:2">
      <c r="A5" s="1" t="s">
        <v>1</v>
      </c>
      <c r="B5" s="29">
        <v>21.08955720657595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8.5690515806988348</v>
      </c>
    </row>
    <row r="11" spans="1:2">
      <c r="A11" s="4" t="s">
        <v>6</v>
      </c>
      <c r="B11" s="5">
        <v>91.43094841930116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80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340.4</v>
      </c>
    </row>
    <row r="19" spans="1:2">
      <c r="A19" s="28" t="s">
        <v>14</v>
      </c>
      <c r="B19" s="27">
        <v>5</v>
      </c>
    </row>
    <row r="20" spans="1:2">
      <c r="A20" s="28" t="s">
        <v>15</v>
      </c>
      <c r="B20" s="27">
        <v>5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5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5</v>
      </c>
    </row>
    <row r="25" spans="1:2">
      <c r="A25" s="26" t="s">
        <v>20</v>
      </c>
      <c r="B25" s="6"/>
    </row>
    <row r="26" spans="1:2">
      <c r="A26" s="6" t="s">
        <v>21</v>
      </c>
      <c r="B26" s="9">
        <v>5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5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-4.4412127196476963</v>
      </c>
    </row>
    <row r="36" spans="1:2">
      <c r="A36" s="14" t="s">
        <v>27</v>
      </c>
      <c r="B36" s="14">
        <v>-75.856111039718385</v>
      </c>
    </row>
    <row r="37" spans="1:2">
      <c r="A37" s="14" t="s">
        <v>28</v>
      </c>
      <c r="B37" s="14">
        <v>-5.4434010838818834</v>
      </c>
    </row>
    <row r="38" spans="1:2">
      <c r="A38" s="14" t="s">
        <v>29</v>
      </c>
      <c r="B38" s="14">
        <v>-76.827725428119834</v>
      </c>
    </row>
    <row r="39" spans="1:2">
      <c r="A39" s="14" t="s">
        <v>30</v>
      </c>
      <c r="B39" s="14">
        <v>-71.40382892969086</v>
      </c>
    </row>
    <row r="40" spans="1:2">
      <c r="A40" s="14" t="s">
        <v>31</v>
      </c>
      <c r="B40" s="14">
        <v>-21.51815861212032</v>
      </c>
    </row>
    <row r="41" spans="1:2">
      <c r="A41" s="14" t="s">
        <v>32</v>
      </c>
      <c r="B41" s="14">
        <v>0.23487677899442619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1.501989389920424</v>
      </c>
    </row>
    <row r="44" spans="1:2">
      <c r="A44" s="14" t="s">
        <v>35</v>
      </c>
      <c r="B44" s="14"/>
    </row>
    <row r="45" spans="1:2">
      <c r="A45" s="14" t="s">
        <v>36</v>
      </c>
      <c r="B45" s="14">
        <v>57</v>
      </c>
    </row>
    <row r="46" spans="1:2">
      <c r="A46" s="14" t="s">
        <v>37</v>
      </c>
      <c r="B46" s="14">
        <v>57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27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5</v>
      </c>
      <c r="C53" s="17">
        <v>0</v>
      </c>
      <c r="D53" s="14">
        <v>5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5</v>
      </c>
      <c r="C57" s="14">
        <v>0</v>
      </c>
      <c r="D57" s="17">
        <v>5</v>
      </c>
    </row>
    <row r="58" spans="1:4" ht="14.4">
      <c r="A58" s="6" t="s">
        <v>52</v>
      </c>
      <c r="B58" s="14">
        <v>5</v>
      </c>
      <c r="C58" s="17">
        <v>0</v>
      </c>
      <c r="D58" s="17">
        <v>5</v>
      </c>
    </row>
    <row r="59" spans="1:4" ht="14.4">
      <c r="A59" s="24" t="s">
        <v>53</v>
      </c>
      <c r="B59" s="17">
        <v>5</v>
      </c>
      <c r="C59" s="17">
        <v>0</v>
      </c>
      <c r="D59" s="17">
        <v>5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/>
      <c r="D62" s="14">
        <v>100</v>
      </c>
    </row>
    <row r="63" spans="1:4" ht="14.4">
      <c r="A63" s="6" t="s">
        <v>57</v>
      </c>
      <c r="B63" s="17">
        <v>100</v>
      </c>
      <c r="C63" s="17"/>
      <c r="D63" s="14">
        <v>100</v>
      </c>
    </row>
    <row r="64" spans="1:4" ht="14.4">
      <c r="A64" s="23" t="s">
        <v>58</v>
      </c>
      <c r="B64" s="17">
        <v>6527.8</v>
      </c>
      <c r="C64" s="14"/>
      <c r="D64" s="17">
        <v>6527.8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08B39-249C-4178-BB69-C83D001099DA}">
  <dimension ref="A4:V140"/>
  <sheetViews>
    <sheetView topLeftCell="A13" workbookViewId="0">
      <selection activeCell="A7" sqref="A7"/>
    </sheetView>
  </sheetViews>
  <sheetFormatPr defaultRowHeight="15.6"/>
  <cols>
    <col min="1" max="1" width="41.6640625" style="103" customWidth="1"/>
    <col min="4" max="4" width="13.33203125" style="103" customWidth="1"/>
  </cols>
  <sheetData>
    <row r="4" spans="1:2">
      <c r="A4" s="95" t="s">
        <v>74</v>
      </c>
      <c r="B4" s="96" t="str">
        <f>'[16]Log to Operator list'!I6</f>
        <v>404</v>
      </c>
    </row>
    <row r="5" spans="1:2">
      <c r="A5" s="1" t="s">
        <v>1</v>
      </c>
      <c r="B5" s="29">
        <v>96.856865542343968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6.7107750472589789</v>
      </c>
    </row>
    <row r="11" spans="1:2">
      <c r="A11" s="4" t="s">
        <v>6</v>
      </c>
      <c r="B11" s="5">
        <v>93.289224952741023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86.051282051282058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272.88235294117652</v>
      </c>
    </row>
    <row r="19" spans="1:2">
      <c r="A19" s="28" t="s">
        <v>14</v>
      </c>
      <c r="B19" s="27">
        <v>21</v>
      </c>
    </row>
    <row r="20" spans="1:2">
      <c r="A20" s="28" t="s">
        <v>15</v>
      </c>
      <c r="B20" s="27">
        <v>17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22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22</v>
      </c>
    </row>
    <row r="25" spans="1:2">
      <c r="A25" s="26" t="s">
        <v>20</v>
      </c>
      <c r="B25" s="6">
        <v>4208.333333333333</v>
      </c>
    </row>
    <row r="26" spans="1:2">
      <c r="A26" s="6" t="s">
        <v>21</v>
      </c>
      <c r="B26" s="9">
        <v>20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20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-4.2662898680338692</v>
      </c>
    </row>
    <row r="36" spans="1:2">
      <c r="A36" s="14" t="s">
        <v>27</v>
      </c>
      <c r="B36" s="14">
        <v>-81.700590117508227</v>
      </c>
    </row>
    <row r="37" spans="1:2">
      <c r="A37" s="14" t="s">
        <v>28</v>
      </c>
      <c r="B37" s="14">
        <v>-5.1901219324549572</v>
      </c>
    </row>
    <row r="38" spans="1:2">
      <c r="A38" s="14" t="s">
        <v>29</v>
      </c>
      <c r="B38" s="14">
        <v>-82.615453341739681</v>
      </c>
    </row>
    <row r="39" spans="1:2">
      <c r="A39" s="14" t="s">
        <v>30</v>
      </c>
      <c r="B39" s="14">
        <v>-77.46592109195953</v>
      </c>
    </row>
    <row r="40" spans="1:2">
      <c r="A40" s="14" t="s">
        <v>31</v>
      </c>
      <c r="B40" s="14">
        <v>-15.514432901028581</v>
      </c>
    </row>
    <row r="41" spans="1:2">
      <c r="A41" s="14" t="s">
        <v>32</v>
      </c>
      <c r="B41" s="14">
        <v>0.33797356722828009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1.488529080858974</v>
      </c>
    </row>
    <row r="44" spans="1:2">
      <c r="A44" s="14" t="s">
        <v>35</v>
      </c>
      <c r="B44" s="14"/>
    </row>
    <row r="45" spans="1:2">
      <c r="A45" s="14" t="s">
        <v>36</v>
      </c>
      <c r="B45" s="14">
        <v>263</v>
      </c>
    </row>
    <row r="46" spans="1:2">
      <c r="A46" s="14" t="s">
        <v>37</v>
      </c>
      <c r="B46" s="14">
        <v>263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103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18</v>
      </c>
      <c r="C53" s="17">
        <v>3</v>
      </c>
      <c r="D53" s="14">
        <v>21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17</v>
      </c>
      <c r="C57" s="14">
        <v>3</v>
      </c>
      <c r="D57" s="17">
        <v>20</v>
      </c>
    </row>
    <row r="58" spans="1:4" ht="14.4">
      <c r="A58" s="6" t="s">
        <v>52</v>
      </c>
      <c r="B58" s="14">
        <v>17</v>
      </c>
      <c r="C58" s="17">
        <v>3</v>
      </c>
      <c r="D58" s="17">
        <v>20</v>
      </c>
    </row>
    <row r="59" spans="1:4" ht="14.4">
      <c r="A59" s="24" t="s">
        <v>53</v>
      </c>
      <c r="B59" s="17">
        <v>17</v>
      </c>
      <c r="C59" s="17">
        <v>3</v>
      </c>
      <c r="D59" s="17">
        <v>20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94.444444444444443</v>
      </c>
      <c r="C62" s="14">
        <v>100</v>
      </c>
      <c r="D62" s="14">
        <v>95.238095238095241</v>
      </c>
    </row>
    <row r="63" spans="1:4" ht="14.4">
      <c r="A63" s="6" t="s">
        <v>57</v>
      </c>
      <c r="B63" s="17">
        <v>94.444444444444443</v>
      </c>
      <c r="C63" s="17">
        <v>100</v>
      </c>
      <c r="D63" s="14">
        <v>95.238095238095241</v>
      </c>
    </row>
    <row r="64" spans="1:4" ht="14.4">
      <c r="A64" s="23" t="s">
        <v>58</v>
      </c>
      <c r="B64" s="17">
        <v>7319.333333333333</v>
      </c>
      <c r="C64" s="14">
        <v>4208.333333333333</v>
      </c>
      <c r="D64" s="17">
        <v>6874.9047619047606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EFEAA-A08F-4912-8EA7-29168F67933E}">
  <dimension ref="A4:V140"/>
  <sheetViews>
    <sheetView topLeftCell="A4" workbookViewId="0">
      <selection activeCell="A6" sqref="A6"/>
    </sheetView>
  </sheetViews>
  <sheetFormatPr defaultRowHeight="15.6"/>
  <cols>
    <col min="1" max="1" width="41.6640625" style="114" customWidth="1"/>
    <col min="4" max="4" width="13.33203125" style="114" customWidth="1"/>
  </cols>
  <sheetData>
    <row r="4" spans="1:2">
      <c r="A4" s="95" t="s">
        <v>74</v>
      </c>
      <c r="B4" s="96" t="str">
        <f>'[17]Log to Operator list'!I6</f>
        <v>406</v>
      </c>
    </row>
    <row r="5" spans="1:2">
      <c r="A5" s="1" t="s">
        <v>1</v>
      </c>
      <c r="B5" s="29">
        <v>73.226544352618617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6.5881092662024638</v>
      </c>
    </row>
    <row r="11" spans="1:2">
      <c r="A11" s="4" t="s">
        <v>6</v>
      </c>
      <c r="B11" s="5">
        <v>93.411890733797534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79.8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264.23529411764707</v>
      </c>
    </row>
    <row r="19" spans="1:2">
      <c r="A19" s="28" t="s">
        <v>14</v>
      </c>
      <c r="B19" s="27">
        <v>19</v>
      </c>
    </row>
    <row r="20" spans="1:2">
      <c r="A20" s="28" t="s">
        <v>15</v>
      </c>
      <c r="B20" s="27">
        <v>17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19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19</v>
      </c>
    </row>
    <row r="25" spans="1:2">
      <c r="A25" s="26" t="s">
        <v>20</v>
      </c>
      <c r="B25" s="6">
        <v>4286</v>
      </c>
    </row>
    <row r="26" spans="1:2">
      <c r="A26" s="6" t="s">
        <v>21</v>
      </c>
      <c r="B26" s="9">
        <v>13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13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-5.3010762338531947</v>
      </c>
    </row>
    <row r="36" spans="1:2">
      <c r="A36" s="14" t="s">
        <v>27</v>
      </c>
      <c r="B36" s="14">
        <v>-78.856128426993578</v>
      </c>
    </row>
    <row r="37" spans="1:2">
      <c r="A37" s="14" t="s">
        <v>28</v>
      </c>
      <c r="B37" s="14">
        <v>-6.1517101458941736</v>
      </c>
    </row>
    <row r="38" spans="1:2">
      <c r="A38" s="14" t="s">
        <v>29</v>
      </c>
      <c r="B38" s="14">
        <v>-79.70501314035765</v>
      </c>
    </row>
    <row r="39" spans="1:2">
      <c r="A39" s="14" t="s">
        <v>30</v>
      </c>
      <c r="B39" s="14">
        <v>-73.538201955075209</v>
      </c>
    </row>
    <row r="40" spans="1:2">
      <c r="A40" s="14" t="s">
        <v>31</v>
      </c>
      <c r="B40" s="14">
        <v>-17.220601387363281</v>
      </c>
    </row>
    <row r="41" spans="1:2">
      <c r="A41" s="14" t="s">
        <v>32</v>
      </c>
      <c r="B41" s="14">
        <v>0.20976940267100461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1.4768858949966579</v>
      </c>
    </row>
    <row r="44" spans="1:2">
      <c r="A44" s="14" t="s">
        <v>35</v>
      </c>
      <c r="B44" s="14"/>
    </row>
    <row r="45" spans="1:2">
      <c r="A45" s="14" t="s">
        <v>36</v>
      </c>
      <c r="B45" s="14">
        <v>182</v>
      </c>
    </row>
    <row r="46" spans="1:2">
      <c r="A46" s="14" t="s">
        <v>37</v>
      </c>
      <c r="B46" s="14">
        <v>182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79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17</v>
      </c>
      <c r="C53" s="17">
        <v>3</v>
      </c>
      <c r="D53" s="14">
        <v>20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17</v>
      </c>
      <c r="C57" s="14">
        <v>3</v>
      </c>
      <c r="D57" s="17">
        <v>20</v>
      </c>
    </row>
    <row r="58" spans="1:4" ht="14.4">
      <c r="A58" s="6" t="s">
        <v>52</v>
      </c>
      <c r="B58" s="14">
        <v>17</v>
      </c>
      <c r="C58" s="17">
        <v>3</v>
      </c>
      <c r="D58" s="17">
        <v>20</v>
      </c>
    </row>
    <row r="59" spans="1:4" ht="14.4">
      <c r="A59" s="24" t="s">
        <v>53</v>
      </c>
      <c r="B59" s="17">
        <v>17</v>
      </c>
      <c r="C59" s="17">
        <v>3</v>
      </c>
      <c r="D59" s="17">
        <v>20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3" t="s">
        <v>58</v>
      </c>
      <c r="B64" s="17">
        <v>6085.4705882352937</v>
      </c>
      <c r="C64" s="14">
        <v>4286</v>
      </c>
      <c r="D64" s="17">
        <v>5815.55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C4DA0-0884-49E7-BC08-F974DF62134F}">
  <dimension ref="A4:V140"/>
  <sheetViews>
    <sheetView topLeftCell="A10" workbookViewId="0">
      <selection activeCell="B6" sqref="B6"/>
    </sheetView>
  </sheetViews>
  <sheetFormatPr defaultRowHeight="15.6"/>
  <cols>
    <col min="1" max="1" width="41.6640625" style="115" customWidth="1"/>
    <col min="4" max="4" width="13.33203125" style="115" customWidth="1"/>
  </cols>
  <sheetData>
    <row r="4" spans="1:2">
      <c r="A4" s="95" t="s">
        <v>74</v>
      </c>
      <c r="B4" s="96" t="str">
        <f>'[18]Log to Operator list'!I6</f>
        <v>410</v>
      </c>
    </row>
    <row r="5" spans="1:2">
      <c r="A5" s="1" t="s">
        <v>1</v>
      </c>
      <c r="B5" s="29">
        <v>138.02067775938289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1.7147026632615829</v>
      </c>
    </row>
    <row r="11" spans="1:2">
      <c r="A11" s="4" t="s">
        <v>6</v>
      </c>
      <c r="B11" s="5">
        <v>98.285297336738424</v>
      </c>
    </row>
    <row r="12" spans="1:2">
      <c r="A12" s="4" t="s">
        <v>7</v>
      </c>
      <c r="B12" s="5"/>
    </row>
    <row r="13" spans="1:2">
      <c r="A13" s="4" t="s">
        <v>8</v>
      </c>
      <c r="B13" s="5">
        <v>71.428571428571431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64.61904761904762</v>
      </c>
    </row>
    <row r="17" spans="1:2">
      <c r="A17" s="6" t="s">
        <v>12</v>
      </c>
      <c r="B17" s="7">
        <v>92.592592592592595</v>
      </c>
    </row>
    <row r="18" spans="1:2">
      <c r="A18" s="28" t="s">
        <v>13</v>
      </c>
      <c r="B18" s="27">
        <v>1013.625</v>
      </c>
    </row>
    <row r="19" spans="1:2">
      <c r="A19" s="28" t="s">
        <v>14</v>
      </c>
      <c r="B19" s="27">
        <v>31</v>
      </c>
    </row>
    <row r="20" spans="1:2">
      <c r="A20" s="28" t="s">
        <v>15</v>
      </c>
      <c r="B20" s="27">
        <v>8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54</v>
      </c>
    </row>
    <row r="23" spans="1:2">
      <c r="A23" s="6" t="s">
        <v>18</v>
      </c>
      <c r="B23" s="7">
        <v>4</v>
      </c>
    </row>
    <row r="24" spans="1:2">
      <c r="A24" s="8" t="s">
        <v>19</v>
      </c>
      <c r="B24" s="7">
        <v>50</v>
      </c>
    </row>
    <row r="25" spans="1:2">
      <c r="A25" s="26" t="s">
        <v>20</v>
      </c>
      <c r="B25" s="6">
        <v>4755.1714285714288</v>
      </c>
    </row>
    <row r="26" spans="1:2">
      <c r="A26" s="6" t="s">
        <v>21</v>
      </c>
      <c r="B26" s="9">
        <v>14</v>
      </c>
    </row>
    <row r="27" spans="1:2">
      <c r="A27" s="8" t="s">
        <v>22</v>
      </c>
      <c r="B27" s="9">
        <v>4</v>
      </c>
    </row>
    <row r="28" spans="1:2">
      <c r="A28" s="6" t="s">
        <v>23</v>
      </c>
      <c r="B28" s="9">
        <v>10</v>
      </c>
    </row>
    <row r="29" spans="1:2">
      <c r="A29" s="8" t="s">
        <v>24</v>
      </c>
      <c r="B29" s="9">
        <v>71.428571428571431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-5.8521979353907607</v>
      </c>
    </row>
    <row r="36" spans="1:2">
      <c r="A36" s="14" t="s">
        <v>27</v>
      </c>
      <c r="B36" s="14">
        <v>-82.081217127813744</v>
      </c>
    </row>
    <row r="37" spans="1:2">
      <c r="A37" s="14" t="s">
        <v>28</v>
      </c>
      <c r="B37" s="14">
        <v>-6.4994360420344401</v>
      </c>
    </row>
    <row r="38" spans="1:2">
      <c r="A38" s="14" t="s">
        <v>29</v>
      </c>
      <c r="B38" s="14">
        <v>-82.725318464212791</v>
      </c>
    </row>
    <row r="39" spans="1:2">
      <c r="A39" s="14" t="s">
        <v>30</v>
      </c>
      <c r="B39" s="14">
        <v>-76.243258569078677</v>
      </c>
    </row>
    <row r="40" spans="1:2">
      <c r="A40" s="14" t="s">
        <v>31</v>
      </c>
      <c r="B40" s="14">
        <v>-15.21672072058483</v>
      </c>
    </row>
    <row r="41" spans="1:2">
      <c r="A41" s="14" t="s">
        <v>32</v>
      </c>
      <c r="B41" s="14">
        <v>0.55150667428033529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1.322522372874317</v>
      </c>
    </row>
    <row r="44" spans="1:2">
      <c r="A44" s="14" t="s">
        <v>35</v>
      </c>
      <c r="B44" s="14"/>
    </row>
    <row r="45" spans="1:2">
      <c r="A45" s="14" t="s">
        <v>36</v>
      </c>
      <c r="B45" s="14">
        <v>512</v>
      </c>
    </row>
    <row r="46" spans="1:2">
      <c r="A46" s="14" t="s">
        <v>37</v>
      </c>
      <c r="B46" s="14">
        <v>512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211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13</v>
      </c>
      <c r="C53" s="17">
        <v>35</v>
      </c>
      <c r="D53" s="14">
        <v>48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4</v>
      </c>
      <c r="D55" s="14">
        <v>4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13</v>
      </c>
      <c r="C57" s="14">
        <v>35</v>
      </c>
      <c r="D57" s="17">
        <v>48</v>
      </c>
    </row>
    <row r="58" spans="1:4" ht="14.4">
      <c r="A58" s="6" t="s">
        <v>52</v>
      </c>
      <c r="B58" s="14">
        <v>13</v>
      </c>
      <c r="C58" s="17">
        <v>35</v>
      </c>
      <c r="D58" s="17">
        <v>48</v>
      </c>
    </row>
    <row r="59" spans="1:4" ht="14.4">
      <c r="A59" s="24" t="s">
        <v>53</v>
      </c>
      <c r="B59" s="17">
        <v>13</v>
      </c>
      <c r="C59" s="17">
        <v>31</v>
      </c>
      <c r="D59" s="17">
        <v>44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3" t="s">
        <v>58</v>
      </c>
      <c r="B64" s="17">
        <v>5650.6153846153848</v>
      </c>
      <c r="C64" s="14">
        <v>4755.1714285714288</v>
      </c>
      <c r="D64" s="17">
        <v>4997.6875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F9F96-3938-427C-9B3E-BB2F70156F07}">
  <dimension ref="A4:V140"/>
  <sheetViews>
    <sheetView topLeftCell="A4" workbookViewId="0">
      <selection activeCell="B6" sqref="B6"/>
    </sheetView>
  </sheetViews>
  <sheetFormatPr defaultRowHeight="15.6"/>
  <cols>
    <col min="1" max="1" width="41.6640625" style="117" customWidth="1"/>
    <col min="4" max="4" width="13.33203125" style="117" customWidth="1"/>
  </cols>
  <sheetData>
    <row r="4" spans="1:2">
      <c r="A4" s="95" t="s">
        <v>74</v>
      </c>
      <c r="B4" s="96" t="str">
        <f>'[19]Log to Operator list'!I6</f>
        <v>416</v>
      </c>
    </row>
    <row r="5" spans="1:2">
      <c r="A5" s="1" t="s">
        <v>1</v>
      </c>
      <c r="B5" s="29">
        <v>37.711783935544453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8.4041126508717028</v>
      </c>
    </row>
    <row r="11" spans="1:2">
      <c r="A11" s="4" t="s">
        <v>6</v>
      </c>
      <c r="B11" s="5">
        <v>91.59588734912829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85.15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274.625</v>
      </c>
    </row>
    <row r="19" spans="1:2">
      <c r="A19" s="28" t="s">
        <v>14</v>
      </c>
      <c r="B19" s="27">
        <v>8</v>
      </c>
    </row>
    <row r="20" spans="1:2">
      <c r="A20" s="28" t="s">
        <v>15</v>
      </c>
      <c r="B20" s="27">
        <v>8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8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8</v>
      </c>
    </row>
    <row r="25" spans="1:2">
      <c r="A25" s="26" t="s">
        <v>20</v>
      </c>
      <c r="B25" s="6"/>
    </row>
    <row r="26" spans="1:2">
      <c r="A26" s="6" t="s">
        <v>21</v>
      </c>
      <c r="B26" s="9">
        <v>8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8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-4.9404631416873306</v>
      </c>
    </row>
    <row r="36" spans="1:2">
      <c r="A36" s="14" t="s">
        <v>27</v>
      </c>
      <c r="B36" s="14">
        <v>-80.433415611834775</v>
      </c>
    </row>
    <row r="37" spans="1:2">
      <c r="A37" s="14" t="s">
        <v>28</v>
      </c>
      <c r="B37" s="14">
        <v>-5.9026109228391661</v>
      </c>
    </row>
    <row r="38" spans="1:2">
      <c r="A38" s="14" t="s">
        <v>29</v>
      </c>
      <c r="B38" s="14">
        <v>-81.39031091503449</v>
      </c>
    </row>
    <row r="39" spans="1:2">
      <c r="A39" s="14" t="s">
        <v>30</v>
      </c>
      <c r="B39" s="14">
        <v>-75.509050851494848</v>
      </c>
    </row>
    <row r="40" spans="1:2">
      <c r="A40" s="14" t="s">
        <v>31</v>
      </c>
      <c r="B40" s="14">
        <v>-16.988841305364389</v>
      </c>
    </row>
    <row r="41" spans="1:2">
      <c r="A41" s="14" t="s">
        <v>32</v>
      </c>
      <c r="B41" s="14">
        <v>0.27064633473081678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1.5354717864668701</v>
      </c>
    </row>
    <row r="44" spans="1:2">
      <c r="A44" s="14" t="s">
        <v>35</v>
      </c>
      <c r="B44" s="14"/>
    </row>
    <row r="45" spans="1:2">
      <c r="A45" s="14" t="s">
        <v>36</v>
      </c>
      <c r="B45" s="14">
        <v>117</v>
      </c>
    </row>
    <row r="46" spans="1:2">
      <c r="A46" s="14" t="s">
        <v>37</v>
      </c>
      <c r="B46" s="14">
        <v>117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43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8</v>
      </c>
      <c r="C53" s="17">
        <v>0</v>
      </c>
      <c r="D53" s="14">
        <v>8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8</v>
      </c>
      <c r="C57" s="14">
        <v>0</v>
      </c>
      <c r="D57" s="17">
        <v>8</v>
      </c>
    </row>
    <row r="58" spans="1:4" ht="14.4">
      <c r="A58" s="6" t="s">
        <v>52</v>
      </c>
      <c r="B58" s="14">
        <v>8</v>
      </c>
      <c r="C58" s="17">
        <v>0</v>
      </c>
      <c r="D58" s="17">
        <v>8</v>
      </c>
    </row>
    <row r="59" spans="1:4" ht="14.4">
      <c r="A59" s="24" t="s">
        <v>53</v>
      </c>
      <c r="B59" s="17">
        <v>8</v>
      </c>
      <c r="C59" s="17">
        <v>0</v>
      </c>
      <c r="D59" s="17">
        <v>8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/>
      <c r="D62" s="14">
        <v>100</v>
      </c>
    </row>
    <row r="63" spans="1:4" ht="14.4">
      <c r="A63" s="6" t="s">
        <v>57</v>
      </c>
      <c r="B63" s="17">
        <v>100</v>
      </c>
      <c r="C63" s="17"/>
      <c r="D63" s="14">
        <v>100</v>
      </c>
    </row>
    <row r="64" spans="1:4" ht="14.4">
      <c r="A64" s="23" t="s">
        <v>58</v>
      </c>
      <c r="B64" s="17">
        <v>6715.125</v>
      </c>
      <c r="C64" s="14"/>
      <c r="D64" s="17">
        <v>6715.125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48C6D-4940-477A-A0DA-AD21F334E26B}">
  <dimension ref="A4:V140"/>
  <sheetViews>
    <sheetView topLeftCell="A7" workbookViewId="0">
      <selection activeCell="B5" sqref="B5"/>
    </sheetView>
  </sheetViews>
  <sheetFormatPr defaultRowHeight="15.6"/>
  <cols>
    <col min="1" max="1" width="41.6640625" style="118" customWidth="1"/>
    <col min="4" max="4" width="13.33203125" style="118" customWidth="1"/>
  </cols>
  <sheetData>
    <row r="4" spans="1:2">
      <c r="A4" s="95" t="s">
        <v>74</v>
      </c>
      <c r="B4" s="96" t="str">
        <f>'[20]Log to Operator list'!I6</f>
        <v>4004_4010</v>
      </c>
    </row>
    <row r="5" spans="1:2">
      <c r="A5" s="1" t="s">
        <v>1</v>
      </c>
      <c r="B5" s="29">
        <v>23.963749727205531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1.520912547528517</v>
      </c>
    </row>
    <row r="11" spans="1:2">
      <c r="A11" s="4" t="s">
        <v>6</v>
      </c>
      <c r="B11" s="5">
        <v>98.479087452471489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79.833333333333329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386</v>
      </c>
    </row>
    <row r="19" spans="1:2">
      <c r="A19" s="28" t="s">
        <v>14</v>
      </c>
      <c r="B19" s="27">
        <v>4</v>
      </c>
    </row>
    <row r="20" spans="1:2">
      <c r="A20" s="28" t="s">
        <v>15</v>
      </c>
      <c r="B20" s="27">
        <v>3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5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5</v>
      </c>
    </row>
    <row r="25" spans="1:2">
      <c r="A25" s="26" t="s">
        <v>20</v>
      </c>
      <c r="B25" s="6">
        <v>4346.875</v>
      </c>
    </row>
    <row r="26" spans="1:2">
      <c r="A26" s="6" t="s">
        <v>21</v>
      </c>
      <c r="B26" s="9">
        <v>3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3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-6.5652073313491126</v>
      </c>
    </row>
    <row r="36" spans="1:2">
      <c r="A36" s="14" t="s">
        <v>27</v>
      </c>
      <c r="B36" s="14">
        <v>-82.835192044953942</v>
      </c>
    </row>
    <row r="37" spans="1:2">
      <c r="A37" s="14" t="s">
        <v>28</v>
      </c>
      <c r="B37" s="14">
        <v>-7.2194621739736791</v>
      </c>
    </row>
    <row r="38" spans="1:2">
      <c r="A38" s="14" t="s">
        <v>29</v>
      </c>
      <c r="B38" s="14">
        <v>-83.48734425891783</v>
      </c>
    </row>
    <row r="39" spans="1:2">
      <c r="A39" s="14" t="s">
        <v>30</v>
      </c>
      <c r="B39" s="14">
        <v>-76.269927272727102</v>
      </c>
    </row>
    <row r="40" spans="1:2">
      <c r="A40" s="14" t="s">
        <v>31</v>
      </c>
      <c r="B40" s="14">
        <v>-11.121791933966</v>
      </c>
    </row>
    <row r="41" spans="1:2">
      <c r="A41" s="14" t="s">
        <v>32</v>
      </c>
      <c r="B41" s="14">
        <v>0.15109857701098581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1.4528369750921679</v>
      </c>
    </row>
    <row r="44" spans="1:2">
      <c r="A44" s="14" t="s">
        <v>35</v>
      </c>
      <c r="B44" s="14"/>
    </row>
    <row r="45" spans="1:2">
      <c r="A45" s="14" t="s">
        <v>36</v>
      </c>
      <c r="B45" s="14">
        <v>105</v>
      </c>
    </row>
    <row r="46" spans="1:2">
      <c r="A46" s="14" t="s">
        <v>37</v>
      </c>
      <c r="B46" s="14">
        <v>105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40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3</v>
      </c>
      <c r="C53" s="17">
        <v>8</v>
      </c>
      <c r="D53" s="14">
        <v>11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3</v>
      </c>
      <c r="C57" s="14">
        <v>8</v>
      </c>
      <c r="D57" s="17">
        <v>11</v>
      </c>
    </row>
    <row r="58" spans="1:4" ht="14.4">
      <c r="A58" s="6" t="s">
        <v>52</v>
      </c>
      <c r="B58" s="14">
        <v>3</v>
      </c>
      <c r="C58" s="17">
        <v>8</v>
      </c>
      <c r="D58" s="17">
        <v>11</v>
      </c>
    </row>
    <row r="59" spans="1:4" ht="14.4">
      <c r="A59" s="24" t="s">
        <v>53</v>
      </c>
      <c r="B59" s="17">
        <v>3</v>
      </c>
      <c r="C59" s="17">
        <v>8</v>
      </c>
      <c r="D59" s="17">
        <v>11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3" t="s">
        <v>58</v>
      </c>
      <c r="B64" s="17">
        <v>6084.666666666667</v>
      </c>
      <c r="C64" s="14">
        <v>4346.875</v>
      </c>
      <c r="D64" s="17">
        <v>4820.818181818182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56407-FB5F-4567-971E-D669C267994D}">
  <dimension ref="A4:V140"/>
  <sheetViews>
    <sheetView topLeftCell="A7" workbookViewId="0">
      <selection activeCell="A16" sqref="A16"/>
    </sheetView>
  </sheetViews>
  <sheetFormatPr defaultRowHeight="15.6"/>
  <cols>
    <col min="1" max="1" width="41.6640625" style="119" customWidth="1"/>
    <col min="4" max="4" width="13.33203125" style="119" customWidth="1"/>
  </cols>
  <sheetData>
    <row r="4" spans="1:2">
      <c r="A4" s="95" t="s">
        <v>74</v>
      </c>
      <c r="B4" s="96" t="str">
        <f>'[21]Log to Operator list'!I6</f>
        <v>4061</v>
      </c>
    </row>
    <row r="5" spans="1:2">
      <c r="A5" s="1" t="s">
        <v>1</v>
      </c>
      <c r="B5" s="29">
        <v>32.122464179532003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3.277613897082924E-2</v>
      </c>
    </row>
    <row r="11" spans="1:2">
      <c r="A11" s="4" t="s">
        <v>6</v>
      </c>
      <c r="B11" s="5">
        <v>99.967223861029169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57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370</v>
      </c>
    </row>
    <row r="19" spans="1:2">
      <c r="A19" s="28" t="s">
        <v>14</v>
      </c>
      <c r="B19" s="27">
        <v>0</v>
      </c>
    </row>
    <row r="20" spans="1:2">
      <c r="A20" s="28" t="s">
        <v>15</v>
      </c>
      <c r="B20" s="27">
        <v>1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17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17</v>
      </c>
    </row>
    <row r="25" spans="1:2">
      <c r="A25" s="26" t="s">
        <v>20</v>
      </c>
      <c r="B25" s="6">
        <v>3973.090909090909</v>
      </c>
    </row>
    <row r="26" spans="1:2">
      <c r="A26" s="6" t="s">
        <v>21</v>
      </c>
      <c r="B26" s="9">
        <v>1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1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-7.7534043033080362</v>
      </c>
    </row>
    <row r="36" spans="1:2">
      <c r="A36" s="14" t="s">
        <v>27</v>
      </c>
      <c r="B36" s="14">
        <v>-85.902042499638213</v>
      </c>
    </row>
    <row r="37" spans="1:2">
      <c r="A37" s="14" t="s">
        <v>28</v>
      </c>
      <c r="B37" s="14">
        <v>-8.6613157866817403</v>
      </c>
    </row>
    <row r="38" spans="1:2">
      <c r="A38" s="14" t="s">
        <v>29</v>
      </c>
      <c r="B38" s="14">
        <v>-86.816967340482066</v>
      </c>
    </row>
    <row r="39" spans="1:2">
      <c r="A39" s="14" t="s">
        <v>30</v>
      </c>
      <c r="B39" s="14">
        <v>-78.127665102245928</v>
      </c>
    </row>
    <row r="40" spans="1:2">
      <c r="A40" s="14" t="s">
        <v>31</v>
      </c>
      <c r="B40" s="14">
        <v>-11.838774936420799</v>
      </c>
    </row>
    <row r="41" spans="1:2">
      <c r="A41" s="14" t="s">
        <v>32</v>
      </c>
      <c r="B41" s="14">
        <v>0.60573559886950779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1.5528221161757449</v>
      </c>
    </row>
    <row r="44" spans="1:2">
      <c r="A44" s="14" t="s">
        <v>35</v>
      </c>
      <c r="B44" s="14"/>
    </row>
    <row r="45" spans="1:2">
      <c r="A45" s="14" t="s">
        <v>36</v>
      </c>
      <c r="B45" s="14">
        <v>184</v>
      </c>
    </row>
    <row r="46" spans="1:2">
      <c r="A46" s="14" t="s">
        <v>37</v>
      </c>
      <c r="B46" s="14">
        <v>184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53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0</v>
      </c>
      <c r="C53" s="17">
        <v>11</v>
      </c>
      <c r="D53" s="14">
        <v>11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0</v>
      </c>
      <c r="C57" s="14">
        <v>11</v>
      </c>
      <c r="D57" s="17">
        <v>11</v>
      </c>
    </row>
    <row r="58" spans="1:4" ht="14.4">
      <c r="A58" s="6" t="s">
        <v>52</v>
      </c>
      <c r="B58" s="14">
        <v>0</v>
      </c>
      <c r="C58" s="17">
        <v>11</v>
      </c>
      <c r="D58" s="17">
        <v>11</v>
      </c>
    </row>
    <row r="59" spans="1:4" ht="14.4">
      <c r="A59" s="24" t="s">
        <v>53</v>
      </c>
      <c r="B59" s="17">
        <v>0</v>
      </c>
      <c r="C59" s="17">
        <v>11</v>
      </c>
      <c r="D59" s="17">
        <v>11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/>
      <c r="C62" s="14">
        <v>100</v>
      </c>
      <c r="D62" s="14">
        <v>100</v>
      </c>
    </row>
    <row r="63" spans="1:4" ht="14.4">
      <c r="A63" s="6" t="s">
        <v>57</v>
      </c>
      <c r="B63" s="17"/>
      <c r="C63" s="17">
        <v>100</v>
      </c>
      <c r="D63" s="14">
        <v>100</v>
      </c>
    </row>
    <row r="64" spans="1:4" ht="14.4">
      <c r="A64" s="23" t="s">
        <v>58</v>
      </c>
      <c r="B64" s="17"/>
      <c r="C64" s="14">
        <v>3973.090909090909</v>
      </c>
      <c r="D64" s="17">
        <v>3973.090909090909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7FFB7-6B72-41EB-A3B4-B0AED3213932}">
  <dimension ref="A4:V140"/>
  <sheetViews>
    <sheetView topLeftCell="A4" workbookViewId="0">
      <selection activeCell="B4" sqref="B4"/>
    </sheetView>
  </sheetViews>
  <sheetFormatPr defaultRowHeight="15.6"/>
  <cols>
    <col min="1" max="1" width="41.6640625" style="120" customWidth="1"/>
    <col min="4" max="4" width="13.33203125" style="120" customWidth="1"/>
  </cols>
  <sheetData>
    <row r="4" spans="1:2">
      <c r="A4" s="95" t="s">
        <v>74</v>
      </c>
      <c r="B4" s="96">
        <v>4090</v>
      </c>
    </row>
    <row r="5" spans="1:2">
      <c r="A5" s="1" t="s">
        <v>1</v>
      </c>
      <c r="B5" s="29">
        <v>48.76408871572373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0.65005417118093178</v>
      </c>
    </row>
    <row r="11" spans="1:2">
      <c r="A11" s="4" t="s">
        <v>6</v>
      </c>
      <c r="B11" s="5">
        <v>99.349945828819074</v>
      </c>
    </row>
    <row r="12" spans="1:2">
      <c r="A12" s="4" t="s">
        <v>7</v>
      </c>
      <c r="B12" s="5"/>
    </row>
    <row r="13" spans="1:2">
      <c r="A13" s="4" t="s">
        <v>8</v>
      </c>
      <c r="B13" s="5">
        <v>75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79</v>
      </c>
    </row>
    <row r="17" spans="1:2">
      <c r="A17" s="6" t="s">
        <v>12</v>
      </c>
      <c r="B17" s="7">
        <v>66.666666666666671</v>
      </c>
    </row>
    <row r="18" spans="1:2">
      <c r="A18" s="28" t="s">
        <v>13</v>
      </c>
      <c r="B18" s="27">
        <v>3195</v>
      </c>
    </row>
    <row r="19" spans="1:2">
      <c r="A19" s="28" t="s">
        <v>14</v>
      </c>
      <c r="B19" s="27">
        <v>6</v>
      </c>
    </row>
    <row r="20" spans="1:2">
      <c r="A20" s="28" t="s">
        <v>15</v>
      </c>
      <c r="B20" s="27">
        <v>3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21</v>
      </c>
    </row>
    <row r="23" spans="1:2">
      <c r="A23" s="6" t="s">
        <v>18</v>
      </c>
      <c r="B23" s="7">
        <v>7</v>
      </c>
    </row>
    <row r="24" spans="1:2">
      <c r="A24" s="8" t="s">
        <v>19</v>
      </c>
      <c r="B24" s="7">
        <v>14</v>
      </c>
    </row>
    <row r="25" spans="1:2">
      <c r="A25" s="26" t="s">
        <v>20</v>
      </c>
      <c r="B25" s="6">
        <v>4269.1764705882351</v>
      </c>
    </row>
    <row r="26" spans="1:2">
      <c r="A26" s="6" t="s">
        <v>21</v>
      </c>
      <c r="B26" s="9">
        <v>4</v>
      </c>
    </row>
    <row r="27" spans="1:2">
      <c r="A27" s="8" t="s">
        <v>22</v>
      </c>
      <c r="B27" s="9">
        <v>1</v>
      </c>
    </row>
    <row r="28" spans="1:2">
      <c r="A28" s="6" t="s">
        <v>23</v>
      </c>
      <c r="B28" s="9">
        <v>3</v>
      </c>
    </row>
    <row r="29" spans="1:2">
      <c r="A29" s="8" t="s">
        <v>24</v>
      </c>
      <c r="B29" s="9">
        <v>75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-5.6936475977119398</v>
      </c>
    </row>
    <row r="36" spans="1:2">
      <c r="A36" s="14" t="s">
        <v>27</v>
      </c>
      <c r="B36" s="14">
        <v>-85.291155196496106</v>
      </c>
    </row>
    <row r="37" spans="1:2">
      <c r="A37" s="14" t="s">
        <v>28</v>
      </c>
      <c r="B37" s="14">
        <v>-6.0787077331122834</v>
      </c>
    </row>
    <row r="38" spans="1:2">
      <c r="A38" s="14" t="s">
        <v>29</v>
      </c>
      <c r="B38" s="14">
        <v>-85.665812826600288</v>
      </c>
    </row>
    <row r="39" spans="1:2">
      <c r="A39" s="14" t="s">
        <v>30</v>
      </c>
      <c r="B39" s="14">
        <v>-79.623535967014519</v>
      </c>
    </row>
    <row r="40" spans="1:2">
      <c r="A40" s="14" t="s">
        <v>31</v>
      </c>
      <c r="B40" s="14">
        <v>-8.7898119363069487</v>
      </c>
    </row>
    <row r="41" spans="1:2">
      <c r="A41" s="14" t="s">
        <v>32</v>
      </c>
      <c r="B41" s="14">
        <v>1.4233477542350621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1.204884517626257</v>
      </c>
    </row>
    <row r="44" spans="1:2">
      <c r="A44" s="14" t="s">
        <v>35</v>
      </c>
      <c r="B44" s="14"/>
    </row>
    <row r="45" spans="1:2">
      <c r="A45" s="14" t="s">
        <v>36</v>
      </c>
      <c r="B45" s="14">
        <v>122</v>
      </c>
    </row>
    <row r="46" spans="1:2">
      <c r="A46" s="14" t="s">
        <v>37</v>
      </c>
      <c r="B46" s="14">
        <v>122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57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1</v>
      </c>
      <c r="C53" s="17">
        <v>20</v>
      </c>
      <c r="D53" s="14">
        <v>21</v>
      </c>
    </row>
    <row r="54" spans="1:4" ht="14.4">
      <c r="A54" s="24" t="s">
        <v>47</v>
      </c>
      <c r="B54" s="14">
        <v>0</v>
      </c>
      <c r="C54" s="121">
        <v>3</v>
      </c>
      <c r="D54" s="122">
        <v>3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1</v>
      </c>
      <c r="C57" s="14">
        <v>16</v>
      </c>
      <c r="D57" s="17">
        <v>17</v>
      </c>
    </row>
    <row r="58" spans="1:4" ht="14.4">
      <c r="A58" s="6" t="s">
        <v>52</v>
      </c>
      <c r="B58" s="14">
        <v>1</v>
      </c>
      <c r="C58" s="17">
        <v>16</v>
      </c>
      <c r="D58" s="17">
        <v>17</v>
      </c>
    </row>
    <row r="59" spans="1:4" ht="14.4">
      <c r="A59" s="24" t="s">
        <v>53</v>
      </c>
      <c r="B59" s="17">
        <v>1</v>
      </c>
      <c r="C59" s="17">
        <v>16</v>
      </c>
      <c r="D59" s="17">
        <v>17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80</v>
      </c>
      <c r="D62" s="14">
        <v>80.952380952380949</v>
      </c>
    </row>
    <row r="63" spans="1:4" ht="14.4">
      <c r="A63" s="6" t="s">
        <v>57</v>
      </c>
      <c r="B63" s="17">
        <v>100</v>
      </c>
      <c r="C63" s="17">
        <v>80</v>
      </c>
      <c r="D63" s="14">
        <v>80.952380952380949</v>
      </c>
    </row>
    <row r="64" spans="1:4" ht="14.4">
      <c r="A64" s="23" t="s">
        <v>58</v>
      </c>
      <c r="B64" s="17">
        <v>6935</v>
      </c>
      <c r="C64" s="14">
        <v>4269.1764705882351</v>
      </c>
      <c r="D64" s="17">
        <v>4417.2777777777774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6E08D-D829-4DDF-9FEE-E73E150826C6}">
  <dimension ref="A4:V140"/>
  <sheetViews>
    <sheetView topLeftCell="A19" workbookViewId="0">
      <selection activeCell="A6" sqref="A6"/>
    </sheetView>
  </sheetViews>
  <sheetFormatPr defaultRowHeight="15.6"/>
  <cols>
    <col min="1" max="1" width="41.6640625" style="123" customWidth="1"/>
    <col min="4" max="4" width="13.33203125" style="123" customWidth="1"/>
  </cols>
  <sheetData>
    <row r="4" spans="1:2">
      <c r="A4" s="95" t="s">
        <v>74</v>
      </c>
      <c r="B4" s="96" t="str">
        <f>'[22]Log to Operator list'!I6</f>
        <v>4184</v>
      </c>
    </row>
    <row r="5" spans="1:2">
      <c r="A5" s="1" t="s">
        <v>1</v>
      </c>
      <c r="B5" s="29">
        <v>22.077291682782771</v>
      </c>
    </row>
    <row r="6" spans="1:2">
      <c r="A6" s="1" t="s">
        <v>75</v>
      </c>
      <c r="B6" s="101" t="str">
        <f>'[22]Script Check'!B2</f>
        <v>VoiceAllNetw_250s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5.6802244039270686</v>
      </c>
    </row>
    <row r="11" spans="1:2">
      <c r="A11" s="4" t="s">
        <v>6</v>
      </c>
      <c r="B11" s="5">
        <v>94.31977559607293</v>
      </c>
    </row>
    <row r="12" spans="1:2">
      <c r="A12" s="4" t="s">
        <v>7</v>
      </c>
      <c r="B12" s="5"/>
    </row>
    <row r="13" spans="1:2">
      <c r="A13" s="4" t="s">
        <v>8</v>
      </c>
      <c r="B13" s="5">
        <v>80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84.1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234</v>
      </c>
    </row>
    <row r="19" spans="1:2">
      <c r="A19" s="28" t="s">
        <v>14</v>
      </c>
      <c r="B19" s="27">
        <v>5</v>
      </c>
    </row>
    <row r="20" spans="1:2">
      <c r="A20" s="28" t="s">
        <v>15</v>
      </c>
      <c r="B20" s="27">
        <v>3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8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8</v>
      </c>
    </row>
    <row r="25" spans="1:2">
      <c r="A25" s="26" t="s">
        <v>20</v>
      </c>
      <c r="B25" s="6">
        <v>3448.5</v>
      </c>
    </row>
    <row r="26" spans="1:2">
      <c r="A26" s="6" t="s">
        <v>21</v>
      </c>
      <c r="B26" s="9">
        <v>5</v>
      </c>
    </row>
    <row r="27" spans="1:2">
      <c r="A27" s="8" t="s">
        <v>22</v>
      </c>
      <c r="B27" s="9">
        <v>1</v>
      </c>
    </row>
    <row r="28" spans="1:2">
      <c r="A28" s="6" t="s">
        <v>23</v>
      </c>
      <c r="B28" s="9">
        <v>4</v>
      </c>
    </row>
    <row r="29" spans="1:2">
      <c r="A29" s="8" t="s">
        <v>24</v>
      </c>
      <c r="B29" s="9">
        <v>80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-4.3045884628259294</v>
      </c>
    </row>
    <row r="36" spans="1:2">
      <c r="A36" s="14" t="s">
        <v>27</v>
      </c>
      <c r="B36" s="14">
        <v>-87.987604219513372</v>
      </c>
    </row>
    <row r="37" spans="1:2">
      <c r="A37" s="14" t="s">
        <v>28</v>
      </c>
      <c r="B37" s="14">
        <v>-4.9143212661255617</v>
      </c>
    </row>
    <row r="38" spans="1:2">
      <c r="A38" s="14" t="s">
        <v>29</v>
      </c>
      <c r="B38" s="14">
        <v>-88.611151606909829</v>
      </c>
    </row>
    <row r="39" spans="1:2">
      <c r="A39" s="14" t="s">
        <v>30</v>
      </c>
      <c r="B39" s="14">
        <v>-83.689806547619028</v>
      </c>
    </row>
    <row r="40" spans="1:2">
      <c r="A40" s="14" t="s">
        <v>31</v>
      </c>
      <c r="B40" s="14">
        <v>-11.949502026232009</v>
      </c>
    </row>
    <row r="41" spans="1:2">
      <c r="A41" s="14" t="s">
        <v>32</v>
      </c>
      <c r="B41" s="14">
        <v>0.4948904499230935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1.3857142857142859</v>
      </c>
    </row>
    <row r="44" spans="1:2">
      <c r="A44" s="14" t="s">
        <v>35</v>
      </c>
      <c r="B44" s="14"/>
    </row>
    <row r="45" spans="1:2">
      <c r="A45" s="14" t="s">
        <v>36</v>
      </c>
      <c r="B45" s="14">
        <v>40</v>
      </c>
    </row>
    <row r="46" spans="1:2">
      <c r="A46" s="14" t="s">
        <v>37</v>
      </c>
      <c r="B46" s="14">
        <v>40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33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4</v>
      </c>
      <c r="C53" s="17">
        <v>2</v>
      </c>
      <c r="D53" s="14">
        <v>6</v>
      </c>
    </row>
    <row r="54" spans="1:4" ht="14.4">
      <c r="A54" s="24" t="s">
        <v>47</v>
      </c>
      <c r="B54" s="14">
        <v>1</v>
      </c>
      <c r="C54" s="17">
        <v>0</v>
      </c>
      <c r="D54" s="15">
        <v>1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3</v>
      </c>
      <c r="C57" s="14">
        <v>2</v>
      </c>
      <c r="D57" s="17">
        <v>5</v>
      </c>
    </row>
    <row r="58" spans="1:4" ht="14.4">
      <c r="A58" s="6" t="s">
        <v>52</v>
      </c>
      <c r="B58" s="14">
        <v>3</v>
      </c>
      <c r="C58" s="17">
        <v>2</v>
      </c>
      <c r="D58" s="17">
        <v>5</v>
      </c>
    </row>
    <row r="59" spans="1:4" ht="14.4">
      <c r="A59" s="24" t="s">
        <v>53</v>
      </c>
      <c r="B59" s="17">
        <v>3</v>
      </c>
      <c r="C59" s="17">
        <v>2</v>
      </c>
      <c r="D59" s="17">
        <v>5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75</v>
      </c>
      <c r="C62" s="14">
        <v>100</v>
      </c>
      <c r="D62" s="14">
        <v>83.333333333333329</v>
      </c>
    </row>
    <row r="63" spans="1:4" ht="14.4">
      <c r="A63" s="6" t="s">
        <v>57</v>
      </c>
      <c r="B63" s="17">
        <v>75</v>
      </c>
      <c r="C63" s="17">
        <v>100</v>
      </c>
      <c r="D63" s="14">
        <v>83.333333333333329</v>
      </c>
    </row>
    <row r="64" spans="1:4" ht="14.4">
      <c r="A64" s="23" t="s">
        <v>58</v>
      </c>
      <c r="B64" s="17">
        <v>6758.333333333333</v>
      </c>
      <c r="C64" s="14">
        <v>3448.5</v>
      </c>
      <c r="D64" s="17">
        <v>5434.4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A64DF-901D-477C-B7A8-881EBAF94EFA}">
  <dimension ref="A4:V140"/>
  <sheetViews>
    <sheetView topLeftCell="A4" workbookViewId="0">
      <selection activeCell="C8" sqref="C8"/>
    </sheetView>
  </sheetViews>
  <sheetFormatPr defaultRowHeight="15.6"/>
  <cols>
    <col min="1" max="1" width="41.6640625" style="126" customWidth="1"/>
    <col min="4" max="4" width="13.33203125" style="126" customWidth="1"/>
  </cols>
  <sheetData>
    <row r="4" spans="1:2">
      <c r="A4" s="95" t="s">
        <v>74</v>
      </c>
      <c r="B4" s="96" t="str">
        <f>'[23]Log to Operator list'!I6</f>
        <v>4287</v>
      </c>
    </row>
    <row r="5" spans="1:2">
      <c r="A5" s="1" t="s">
        <v>1</v>
      </c>
      <c r="B5" s="29">
        <v>29.620733951546011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6.1022776106574987</v>
      </c>
    </row>
    <row r="11" spans="1:2">
      <c r="A11" s="4" t="s">
        <v>6</v>
      </c>
      <c r="B11" s="5">
        <v>93.897722389342505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87.466666666666669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270</v>
      </c>
    </row>
    <row r="19" spans="1:2">
      <c r="A19" s="28" t="s">
        <v>14</v>
      </c>
      <c r="B19" s="27">
        <v>7</v>
      </c>
    </row>
    <row r="20" spans="1:2">
      <c r="A20" s="28" t="s">
        <v>15</v>
      </c>
      <c r="B20" s="27">
        <v>6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7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7</v>
      </c>
    </row>
    <row r="25" spans="1:2">
      <c r="A25" s="26" t="s">
        <v>20</v>
      </c>
      <c r="B25" s="6"/>
    </row>
    <row r="26" spans="1:2">
      <c r="A26" s="6" t="s">
        <v>21</v>
      </c>
      <c r="B26" s="9">
        <v>7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7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-4.844074542404047</v>
      </c>
    </row>
    <row r="36" spans="1:2">
      <c r="A36" s="14" t="s">
        <v>27</v>
      </c>
      <c r="B36" s="14">
        <v>-78.216118894448314</v>
      </c>
    </row>
    <row r="37" spans="1:2">
      <c r="A37" s="14" t="s">
        <v>28</v>
      </c>
      <c r="B37" s="14">
        <v>-5.7322606052083822</v>
      </c>
    </row>
    <row r="38" spans="1:2">
      <c r="A38" s="14" t="s">
        <v>29</v>
      </c>
      <c r="B38" s="14">
        <v>-79.08214510509282</v>
      </c>
    </row>
    <row r="39" spans="1:2">
      <c r="A39" s="14" t="s">
        <v>30</v>
      </c>
      <c r="B39" s="14">
        <v>-73.394038054968135</v>
      </c>
    </row>
    <row r="40" spans="1:2">
      <c r="A40" s="14" t="s">
        <v>31</v>
      </c>
      <c r="B40" s="14">
        <v>-18.943205672032249</v>
      </c>
    </row>
    <row r="41" spans="1:2">
      <c r="A41" s="14" t="s">
        <v>32</v>
      </c>
      <c r="B41" s="14">
        <v>0.21650104551170701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1.4778932778932781</v>
      </c>
    </row>
    <row r="44" spans="1:2">
      <c r="A44" s="14" t="s">
        <v>35</v>
      </c>
      <c r="B44" s="14"/>
    </row>
    <row r="45" spans="1:2">
      <c r="A45" s="14" t="s">
        <v>36</v>
      </c>
      <c r="B45" s="14">
        <v>104</v>
      </c>
    </row>
    <row r="46" spans="1:2">
      <c r="A46" s="14" t="s">
        <v>37</v>
      </c>
      <c r="B46" s="14">
        <v>104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27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7</v>
      </c>
      <c r="C53" s="17">
        <v>0</v>
      </c>
      <c r="D53" s="14">
        <v>7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7</v>
      </c>
      <c r="C57" s="14">
        <v>0</v>
      </c>
      <c r="D57" s="17">
        <v>7</v>
      </c>
    </row>
    <row r="58" spans="1:4" ht="14.4">
      <c r="A58" s="6" t="s">
        <v>52</v>
      </c>
      <c r="B58" s="14">
        <v>7</v>
      </c>
      <c r="C58" s="17">
        <v>0</v>
      </c>
      <c r="D58" s="17">
        <v>7</v>
      </c>
    </row>
    <row r="59" spans="1:4" ht="14.4">
      <c r="A59" s="24" t="s">
        <v>53</v>
      </c>
      <c r="B59" s="17">
        <v>7</v>
      </c>
      <c r="C59" s="17">
        <v>0</v>
      </c>
      <c r="D59" s="17">
        <v>7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/>
      <c r="D62" s="14">
        <v>100</v>
      </c>
    </row>
    <row r="63" spans="1:4" ht="14.4">
      <c r="A63" s="6" t="s">
        <v>57</v>
      </c>
      <c r="B63" s="17">
        <v>100</v>
      </c>
      <c r="C63" s="17"/>
      <c r="D63" s="14">
        <v>100</v>
      </c>
    </row>
    <row r="64" spans="1:4" ht="14.4">
      <c r="A64" s="23" t="s">
        <v>58</v>
      </c>
      <c r="B64" s="17">
        <v>6267.7142857142853</v>
      </c>
      <c r="C64" s="14"/>
      <c r="D64" s="17">
        <v>6267.7142857142853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B3A-7274-4241-902B-9DC6FEACE91E}">
  <dimension ref="A4:V140"/>
  <sheetViews>
    <sheetView workbookViewId="0">
      <selection activeCell="A7" sqref="A6:A7"/>
    </sheetView>
  </sheetViews>
  <sheetFormatPr defaultRowHeight="15.6"/>
  <cols>
    <col min="1" max="1" width="41.5546875" style="127" customWidth="1"/>
    <col min="4" max="4" width="13.44140625" style="127" customWidth="1"/>
  </cols>
  <sheetData>
    <row r="4" spans="1:2">
      <c r="A4" s="129" t="s">
        <v>74</v>
      </c>
      <c r="B4" s="96" t="str">
        <f>'[24]Log to Operator list'!I6</f>
        <v>cpn</v>
      </c>
    </row>
    <row r="5" spans="1:2">
      <c r="A5" s="1" t="s">
        <v>1</v>
      </c>
      <c r="B5" s="29">
        <v>29.84079650157291</v>
      </c>
    </row>
    <row r="6" spans="1:2">
      <c r="B6" s="67"/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6.357172731074864</v>
      </c>
    </row>
    <row r="11" spans="1:2">
      <c r="A11" s="4" t="s">
        <v>6</v>
      </c>
      <c r="B11" s="5">
        <v>93.642827268925132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82.171428571428578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281.89999999999998</v>
      </c>
    </row>
    <row r="19" spans="1:2">
      <c r="A19" s="28" t="s">
        <v>14</v>
      </c>
      <c r="B19" s="27">
        <v>11</v>
      </c>
    </row>
    <row r="20" spans="1:2">
      <c r="A20" s="28" t="s">
        <v>15</v>
      </c>
      <c r="B20" s="27">
        <v>10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24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24</v>
      </c>
    </row>
    <row r="25" spans="1:2">
      <c r="A25" s="26" t="s">
        <v>20</v>
      </c>
      <c r="B25" s="6">
        <v>3688.571428571428</v>
      </c>
    </row>
    <row r="26" spans="1:2">
      <c r="A26" s="6" t="s">
        <v>21</v>
      </c>
      <c r="B26" s="9">
        <v>17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17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-6.6682347361803824</v>
      </c>
    </row>
    <row r="36" spans="1:2">
      <c r="A36" s="14" t="s">
        <v>27</v>
      </c>
      <c r="B36" s="14">
        <v>-77.801984054981048</v>
      </c>
    </row>
    <row r="37" spans="1:2">
      <c r="A37" s="14" t="s">
        <v>28</v>
      </c>
      <c r="B37" s="14">
        <v>-7.7092450970884752</v>
      </c>
    </row>
    <row r="38" spans="1:2">
      <c r="A38" s="14" t="s">
        <v>29</v>
      </c>
      <c r="B38" s="14">
        <v>-78.82960658664328</v>
      </c>
    </row>
    <row r="39" spans="1:2">
      <c r="A39" s="14" t="s">
        <v>30</v>
      </c>
      <c r="B39" s="14">
        <v>-71.098730598669462</v>
      </c>
    </row>
    <row r="40" spans="1:2">
      <c r="A40" s="14" t="s">
        <v>31</v>
      </c>
      <c r="B40" s="14">
        <v>-18.657342459116741</v>
      </c>
    </row>
    <row r="41" spans="1:2">
      <c r="A41" s="14" t="s">
        <v>32</v>
      </c>
      <c r="B41" s="14">
        <v>0.40146419063469763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1.66425068119891</v>
      </c>
    </row>
    <row r="44" spans="1:2">
      <c r="A44" s="14" t="s">
        <v>35</v>
      </c>
      <c r="B44" s="14"/>
    </row>
    <row r="45" spans="1:2">
      <c r="A45" s="14" t="s">
        <v>36</v>
      </c>
      <c r="B45" s="14">
        <v>257</v>
      </c>
    </row>
    <row r="46" spans="1:2">
      <c r="A46" s="14" t="s">
        <v>37</v>
      </c>
      <c r="B46" s="14">
        <v>257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77</v>
      </c>
    </row>
    <row r="51" spans="1:4" ht="16.8">
      <c r="A51" s="128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10</v>
      </c>
      <c r="C53" s="17">
        <v>7</v>
      </c>
      <c r="D53" s="14">
        <v>17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10</v>
      </c>
      <c r="C57" s="14">
        <v>7</v>
      </c>
      <c r="D57" s="17">
        <v>17</v>
      </c>
    </row>
    <row r="58" spans="1:4" ht="14.4">
      <c r="A58" s="6" t="s">
        <v>52</v>
      </c>
      <c r="B58" s="14">
        <v>10</v>
      </c>
      <c r="C58" s="17">
        <v>7</v>
      </c>
      <c r="D58" s="17">
        <v>17</v>
      </c>
    </row>
    <row r="59" spans="1:4" ht="14.4">
      <c r="A59" s="24" t="s">
        <v>53</v>
      </c>
      <c r="B59" s="17">
        <v>10</v>
      </c>
      <c r="C59" s="17">
        <v>7</v>
      </c>
      <c r="D59" s="17">
        <v>17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3" t="s">
        <v>58</v>
      </c>
      <c r="B64" s="17">
        <v>6070.8</v>
      </c>
      <c r="C64" s="14">
        <v>3688.571428571428</v>
      </c>
      <c r="D64" s="17">
        <v>5089.8823529411766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7694-D2B6-4077-AE26-74C00B4E61FD}">
  <dimension ref="A4:V140"/>
  <sheetViews>
    <sheetView topLeftCell="A7" workbookViewId="0">
      <selection activeCell="B5" sqref="B5"/>
    </sheetView>
  </sheetViews>
  <sheetFormatPr defaultRowHeight="15.6"/>
  <cols>
    <col min="1" max="1" width="41.6640625" style="130" customWidth="1"/>
    <col min="4" max="4" width="13.33203125" style="130" customWidth="1"/>
  </cols>
  <sheetData>
    <row r="4" spans="1:2">
      <c r="A4" s="95" t="s">
        <v>74</v>
      </c>
      <c r="B4" s="96" t="str">
        <f>'[25]Log to Operator list'!I6</f>
        <v>HYIredONE</v>
      </c>
    </row>
    <row r="5" spans="1:2">
      <c r="A5" s="1" t="s">
        <v>1</v>
      </c>
      <c r="B5" s="29">
        <v>121.1064718183666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8.9064925333190601</v>
      </c>
    </row>
    <row r="11" spans="1:2">
      <c r="A11" s="4" t="s">
        <v>6</v>
      </c>
      <c r="B11" s="5">
        <v>91.093507466680933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81.212962962962962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279.90476190476193</v>
      </c>
    </row>
    <row r="19" spans="1:2">
      <c r="A19" s="28" t="s">
        <v>14</v>
      </c>
      <c r="B19" s="27">
        <v>63</v>
      </c>
    </row>
    <row r="20" spans="1:2">
      <c r="A20" s="28" t="s">
        <v>15</v>
      </c>
      <c r="B20" s="27">
        <v>63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64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64</v>
      </c>
    </row>
    <row r="25" spans="1:2">
      <c r="A25" s="26" t="s">
        <v>20</v>
      </c>
      <c r="B25" s="6">
        <v>5101.5</v>
      </c>
    </row>
    <row r="26" spans="1:2">
      <c r="A26" s="6" t="s">
        <v>21</v>
      </c>
      <c r="B26" s="9">
        <v>63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63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-8.1616012669625579</v>
      </c>
    </row>
    <row r="36" spans="1:2">
      <c r="A36" s="14" t="s">
        <v>27</v>
      </c>
      <c r="B36" s="14">
        <v>-73.701979431495943</v>
      </c>
    </row>
    <row r="37" spans="1:2">
      <c r="A37" s="14" t="s">
        <v>28</v>
      </c>
      <c r="B37" s="14">
        <v>-9.1788960718586381</v>
      </c>
    </row>
    <row r="38" spans="1:2">
      <c r="A38" s="14" t="s">
        <v>29</v>
      </c>
      <c r="B38" s="14">
        <v>-74.70285376275848</v>
      </c>
    </row>
    <row r="39" spans="1:2">
      <c r="A39" s="14" t="s">
        <v>30</v>
      </c>
      <c r="B39" s="14">
        <v>-65.506999785282474</v>
      </c>
    </row>
    <row r="40" spans="1:2">
      <c r="A40" s="14" t="s">
        <v>31</v>
      </c>
      <c r="B40" s="14">
        <v>-22.09032811793239</v>
      </c>
    </row>
    <row r="41" spans="1:2">
      <c r="A41" s="14" t="s">
        <v>32</v>
      </c>
      <c r="B41" s="14">
        <v>0.40262028682229323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1.6755516779734949</v>
      </c>
    </row>
    <row r="44" spans="1:2">
      <c r="A44" s="14" t="s">
        <v>35</v>
      </c>
      <c r="B44" s="14"/>
    </row>
    <row r="45" spans="1:2">
      <c r="A45" s="14" t="s">
        <v>36</v>
      </c>
      <c r="B45" s="14">
        <v>1071</v>
      </c>
    </row>
    <row r="46" spans="1:2">
      <c r="A46" s="14" t="s">
        <v>37</v>
      </c>
      <c r="B46" s="14">
        <v>1071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262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61</v>
      </c>
      <c r="C53" s="17">
        <v>2</v>
      </c>
      <c r="D53" s="14">
        <v>63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61</v>
      </c>
      <c r="C57" s="14">
        <v>2</v>
      </c>
      <c r="D57" s="17">
        <v>63</v>
      </c>
    </row>
    <row r="58" spans="1:4" ht="14.4">
      <c r="A58" s="6" t="s">
        <v>52</v>
      </c>
      <c r="B58" s="14">
        <v>61</v>
      </c>
      <c r="C58" s="17">
        <v>2</v>
      </c>
      <c r="D58" s="17">
        <v>63</v>
      </c>
    </row>
    <row r="59" spans="1:4" ht="14.4">
      <c r="A59" s="24" t="s">
        <v>53</v>
      </c>
      <c r="B59" s="17">
        <v>61</v>
      </c>
      <c r="C59" s="17">
        <v>2</v>
      </c>
      <c r="D59" s="17">
        <v>63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3" t="s">
        <v>58</v>
      </c>
      <c r="B64" s="17">
        <v>6734.6065573770493</v>
      </c>
      <c r="C64" s="14">
        <v>5101.5</v>
      </c>
      <c r="D64" s="17">
        <v>6682.7619047619046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30919-E355-4CE3-ADA6-43B9E952A2F4}">
  <dimension ref="A4:V140"/>
  <sheetViews>
    <sheetView topLeftCell="A4" workbookViewId="0">
      <selection activeCell="B4" sqref="B4"/>
    </sheetView>
  </sheetViews>
  <sheetFormatPr defaultRowHeight="15.6"/>
  <cols>
    <col min="1" max="1" width="41.5546875" style="132" customWidth="1"/>
    <col min="4" max="4" width="13.44140625" style="132" customWidth="1"/>
  </cols>
  <sheetData>
    <row r="4" spans="1:2">
      <c r="A4" s="129" t="s">
        <v>74</v>
      </c>
      <c r="B4" s="96" t="str">
        <f>'[26]Log to Operator list'!I6</f>
        <v>TRG_ring</v>
      </c>
    </row>
    <row r="5" spans="1:2">
      <c r="A5" s="1" t="s">
        <v>1</v>
      </c>
      <c r="B5" s="29">
        <v>73.330468031885545</v>
      </c>
    </row>
    <row r="6" spans="1:2">
      <c r="A6" s="1" t="s">
        <v>75</v>
      </c>
      <c r="B6" s="101" t="s">
        <v>80</v>
      </c>
    </row>
    <row r="7" spans="1:2">
      <c r="B7" s="101"/>
    </row>
    <row r="8" spans="1:2">
      <c r="A8" s="2" t="s">
        <v>2</v>
      </c>
      <c r="B8" s="101"/>
    </row>
    <row r="9" spans="1:2">
      <c r="A9" s="3" t="s">
        <v>3</v>
      </c>
      <c r="B9" s="101"/>
    </row>
    <row r="10" spans="1:2">
      <c r="A10" s="4" t="s">
        <v>5</v>
      </c>
      <c r="B10" s="5">
        <v>6.3398982075680461</v>
      </c>
    </row>
    <row r="11" spans="1:2">
      <c r="A11" s="4" t="s">
        <v>6</v>
      </c>
      <c r="B11" s="5">
        <v>93.660101792431959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65.58064516129032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364</v>
      </c>
    </row>
    <row r="19" spans="1:2">
      <c r="A19" s="28" t="s">
        <v>14</v>
      </c>
      <c r="B19" s="27">
        <v>27</v>
      </c>
    </row>
    <row r="20" spans="1:2">
      <c r="A20" s="28" t="s">
        <v>15</v>
      </c>
      <c r="B20" s="27">
        <v>2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27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27</v>
      </c>
    </row>
    <row r="25" spans="1:2">
      <c r="A25" s="26" t="s">
        <v>20</v>
      </c>
      <c r="B25" s="6">
        <v>12688</v>
      </c>
    </row>
    <row r="26" spans="1:2">
      <c r="A26" s="6" t="s">
        <v>21</v>
      </c>
      <c r="B26" s="9">
        <v>26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26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-5.6423827702495153</v>
      </c>
    </row>
    <row r="36" spans="1:2">
      <c r="A36" s="14" t="s">
        <v>27</v>
      </c>
      <c r="B36" s="14">
        <v>-82.72780909918265</v>
      </c>
    </row>
    <row r="37" spans="1:2">
      <c r="A37" s="14" t="s">
        <v>28</v>
      </c>
      <c r="B37" s="14">
        <v>-6.9661103202243506</v>
      </c>
    </row>
    <row r="38" spans="1:2">
      <c r="A38" s="14" t="s">
        <v>29</v>
      </c>
      <c r="B38" s="14">
        <v>-84.059102352570662</v>
      </c>
    </row>
    <row r="39" spans="1:2">
      <c r="A39" s="14" t="s">
        <v>30</v>
      </c>
      <c r="B39" s="14">
        <v>-77.048699390109419</v>
      </c>
    </row>
    <row r="40" spans="1:2">
      <c r="A40" s="14" t="s">
        <v>31</v>
      </c>
      <c r="B40" s="14">
        <v>-17.493810508162451</v>
      </c>
    </row>
    <row r="41" spans="1:2">
      <c r="A41" s="14" t="s">
        <v>32</v>
      </c>
      <c r="B41" s="14">
        <v>0.41516915648144997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1.6640864664336159</v>
      </c>
    </row>
    <row r="44" spans="1:2">
      <c r="A44" s="14" t="s">
        <v>35</v>
      </c>
      <c r="B44" s="14"/>
    </row>
    <row r="45" spans="1:2">
      <c r="A45" s="14" t="s">
        <v>36</v>
      </c>
      <c r="B45" s="14">
        <v>536</v>
      </c>
    </row>
    <row r="46" spans="1:2">
      <c r="A46" s="14" t="s">
        <v>37</v>
      </c>
      <c r="B46" s="14">
        <v>536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156</v>
      </c>
    </row>
    <row r="51" spans="1:4" ht="16.8">
      <c r="A51" s="128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26</v>
      </c>
      <c r="C53" s="17">
        <v>1</v>
      </c>
      <c r="D53" s="14">
        <v>27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26</v>
      </c>
      <c r="C57" s="14">
        <v>1</v>
      </c>
      <c r="D57" s="17">
        <v>27</v>
      </c>
    </row>
    <row r="58" spans="1:4" ht="14.4">
      <c r="A58" s="6" t="s">
        <v>52</v>
      </c>
      <c r="B58" s="14">
        <v>26</v>
      </c>
      <c r="C58" s="17">
        <v>1</v>
      </c>
      <c r="D58" s="17">
        <v>27</v>
      </c>
    </row>
    <row r="59" spans="1:4" ht="14.4">
      <c r="A59" s="24" t="s">
        <v>53</v>
      </c>
      <c r="B59" s="17">
        <v>26</v>
      </c>
      <c r="C59" s="17">
        <v>1</v>
      </c>
      <c r="D59" s="17">
        <v>27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3" t="s">
        <v>58</v>
      </c>
      <c r="B64" s="17">
        <v>6351.8076923076924</v>
      </c>
      <c r="C64" s="14">
        <v>12688</v>
      </c>
      <c r="D64" s="17">
        <v>6586.4814814814818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DD3C0-C3A6-45E3-802A-665D80ED8EBE}">
  <dimension ref="A4:V140"/>
  <sheetViews>
    <sheetView topLeftCell="A40" workbookViewId="0">
      <selection activeCell="D63" sqref="D63"/>
    </sheetView>
  </sheetViews>
  <sheetFormatPr defaultRowHeight="15.6"/>
  <cols>
    <col min="1" max="1" width="41.5546875" style="133" customWidth="1"/>
    <col min="4" max="4" width="13.44140625" style="133" customWidth="1"/>
  </cols>
  <sheetData>
    <row r="4" spans="1:2">
      <c r="A4" s="129" t="s">
        <v>74</v>
      </c>
      <c r="B4" s="96" t="str">
        <f>'[27]Log to Operator list'!I6</f>
        <v>PKT</v>
      </c>
    </row>
    <row r="5" spans="1:2">
      <c r="A5" s="1" t="s">
        <v>1</v>
      </c>
      <c r="B5" s="29">
        <v>204.09919348490391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8.8083895514275667</v>
      </c>
    </row>
    <row r="11" spans="1:2">
      <c r="A11" s="4" t="s">
        <v>6</v>
      </c>
      <c r="B11" s="5">
        <v>91.191610448572433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66.45410628019323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639.20000000000005</v>
      </c>
    </row>
    <row r="19" spans="1:2">
      <c r="A19" s="28" t="s">
        <v>14</v>
      </c>
      <c r="B19" s="27">
        <v>130</v>
      </c>
    </row>
    <row r="20" spans="1:2">
      <c r="A20" s="28" t="s">
        <v>15</v>
      </c>
      <c r="B20" s="27">
        <v>75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139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139</v>
      </c>
    </row>
    <row r="25" spans="1:2">
      <c r="A25" s="26" t="s">
        <v>20</v>
      </c>
      <c r="B25" s="6">
        <v>11387.428571428571</v>
      </c>
    </row>
    <row r="26" spans="1:2">
      <c r="A26" s="6" t="s">
        <v>21</v>
      </c>
      <c r="B26" s="9">
        <v>118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118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-4.6153322675331321</v>
      </c>
    </row>
    <row r="36" spans="1:2">
      <c r="A36" s="14" t="s">
        <v>27</v>
      </c>
      <c r="B36" s="14">
        <v>-77.039965191167312</v>
      </c>
    </row>
    <row r="37" spans="1:2">
      <c r="A37" s="14" t="s">
        <v>28</v>
      </c>
      <c r="B37" s="14">
        <v>-5.8500244344636254</v>
      </c>
    </row>
    <row r="38" spans="1:2">
      <c r="A38" s="14" t="s">
        <v>29</v>
      </c>
      <c r="B38" s="14">
        <v>-78.273310492489458</v>
      </c>
    </row>
    <row r="39" spans="1:2">
      <c r="A39" s="14" t="s">
        <v>30</v>
      </c>
      <c r="B39" s="14">
        <v>-72.373965756997222</v>
      </c>
    </row>
    <row r="40" spans="1:2">
      <c r="A40" s="14" t="s">
        <v>31</v>
      </c>
      <c r="B40" s="14">
        <v>-22.388916908331559</v>
      </c>
    </row>
    <row r="41" spans="1:2">
      <c r="A41" s="14" t="s">
        <v>32</v>
      </c>
      <c r="B41" s="14">
        <v>0.38471799152921232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1.6644866868548061</v>
      </c>
    </row>
    <row r="44" spans="1:2">
      <c r="A44" s="14" t="s">
        <v>35</v>
      </c>
      <c r="B44" s="14"/>
    </row>
    <row r="45" spans="1:2">
      <c r="A45" s="14" t="s">
        <v>36</v>
      </c>
      <c r="B45" s="14">
        <v>2198</v>
      </c>
    </row>
    <row r="46" spans="1:2">
      <c r="A46" s="14" t="s">
        <v>37</v>
      </c>
      <c r="B46" s="14">
        <v>2198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363</v>
      </c>
    </row>
    <row r="51" spans="1:4" ht="16.8">
      <c r="A51" s="128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124</v>
      </c>
      <c r="C53" s="17">
        <v>8</v>
      </c>
      <c r="D53" s="14">
        <v>132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76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124</v>
      </c>
      <c r="C57" s="14">
        <v>8</v>
      </c>
      <c r="D57" s="14">
        <v>132</v>
      </c>
    </row>
    <row r="58" spans="1:4" ht="14.4">
      <c r="A58" s="6" t="s">
        <v>52</v>
      </c>
      <c r="B58" s="14">
        <v>124</v>
      </c>
      <c r="C58" s="17">
        <v>8</v>
      </c>
      <c r="D58" s="14">
        <v>132</v>
      </c>
    </row>
    <row r="59" spans="1:4" ht="14.4">
      <c r="A59" s="24" t="s">
        <v>53</v>
      </c>
      <c r="B59" s="17">
        <v>124</v>
      </c>
      <c r="C59" s="17">
        <v>8</v>
      </c>
      <c r="D59" s="14">
        <v>132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3" t="s">
        <v>58</v>
      </c>
      <c r="B64" s="17">
        <v>6492.3269230769229</v>
      </c>
      <c r="C64" s="14">
        <v>11387.428571428571</v>
      </c>
      <c r="D64" s="17">
        <v>6801.0270270270266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9E8A6-F3DE-422E-A9F9-C1B14EC658C1}">
  <dimension ref="A4:V140"/>
  <sheetViews>
    <sheetView topLeftCell="A4" workbookViewId="0">
      <selection activeCell="G17" sqref="G17"/>
    </sheetView>
  </sheetViews>
  <sheetFormatPr defaultRowHeight="15.6"/>
  <cols>
    <col min="1" max="1" width="41.5546875" style="134" customWidth="1"/>
    <col min="4" max="4" width="13.44140625" style="134" customWidth="1"/>
  </cols>
  <sheetData>
    <row r="4" spans="1:2">
      <c r="A4" s="129" t="s">
        <v>74</v>
      </c>
      <c r="B4" s="96" t="str">
        <f>'[28]Log to Operator list'!I6</f>
        <v>Betong</v>
      </c>
    </row>
    <row r="5" spans="1:2">
      <c r="A5" s="1" t="s">
        <v>1</v>
      </c>
      <c r="B5" s="29">
        <v>13.38355362861121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8.0155452999757113</v>
      </c>
    </row>
    <row r="11" spans="1:2">
      <c r="A11" s="4" t="s">
        <v>6</v>
      </c>
      <c r="B11" s="5">
        <v>91.984454700024287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66.529411764705884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/>
    </row>
    <row r="19" spans="1:2">
      <c r="A19" s="28" t="s">
        <v>14</v>
      </c>
      <c r="B19" s="27">
        <v>15</v>
      </c>
    </row>
    <row r="20" spans="1:2">
      <c r="A20" s="28" t="s">
        <v>15</v>
      </c>
      <c r="B20" s="27">
        <v>0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15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15</v>
      </c>
    </row>
    <row r="25" spans="1:2">
      <c r="A25" s="26" t="s">
        <v>20</v>
      </c>
      <c r="B25" s="6"/>
    </row>
    <row r="26" spans="1:2">
      <c r="A26" s="6" t="s">
        <v>21</v>
      </c>
      <c r="B26" s="9">
        <v>15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15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-7.4514359862714414</v>
      </c>
    </row>
    <row r="36" spans="1:2">
      <c r="A36" s="14" t="s">
        <v>27</v>
      </c>
      <c r="B36" s="14">
        <v>-81.400140424654737</v>
      </c>
    </row>
    <row r="37" spans="1:2">
      <c r="A37" s="14" t="s">
        <v>28</v>
      </c>
      <c r="B37" s="14">
        <v>-8.5151016693720702</v>
      </c>
    </row>
    <row r="38" spans="1:2">
      <c r="A38" s="14" t="s">
        <v>29</v>
      </c>
      <c r="B38" s="14">
        <v>-82.447650846989703</v>
      </c>
    </row>
    <row r="39" spans="1:2">
      <c r="A39" s="14" t="s">
        <v>30</v>
      </c>
      <c r="B39" s="14">
        <v>-74.030166028096957</v>
      </c>
    </row>
    <row r="40" spans="1:2">
      <c r="A40" s="14" t="s">
        <v>31</v>
      </c>
      <c r="B40" s="14">
        <v>-18.8456942581576</v>
      </c>
    </row>
    <row r="41" spans="1:2">
      <c r="A41" s="14" t="s">
        <v>32</v>
      </c>
      <c r="B41" s="14">
        <v>0.35899548296932132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1.639288370939747</v>
      </c>
    </row>
    <row r="44" spans="1:2">
      <c r="A44" s="14" t="s">
        <v>35</v>
      </c>
      <c r="B44" s="14"/>
    </row>
    <row r="45" spans="1:2">
      <c r="A45" s="14" t="s">
        <v>36</v>
      </c>
      <c r="B45" s="14">
        <v>265</v>
      </c>
    </row>
    <row r="46" spans="1:2">
      <c r="A46" s="14" t="s">
        <v>37</v>
      </c>
      <c r="B46" s="14">
        <v>265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51</v>
      </c>
    </row>
    <row r="51" spans="1:4" ht="16.8">
      <c r="A51" s="128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15</v>
      </c>
      <c r="C53" s="17">
        <v>0</v>
      </c>
      <c r="D53" s="14">
        <v>15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15</v>
      </c>
      <c r="C57" s="14">
        <v>0</v>
      </c>
      <c r="D57" s="17">
        <v>15</v>
      </c>
    </row>
    <row r="58" spans="1:4" ht="14.4">
      <c r="A58" s="6" t="s">
        <v>52</v>
      </c>
      <c r="B58" s="14">
        <v>15</v>
      </c>
      <c r="C58" s="17">
        <v>0</v>
      </c>
      <c r="D58" s="17">
        <v>15</v>
      </c>
    </row>
    <row r="59" spans="1:4" ht="14.4">
      <c r="A59" s="24" t="s">
        <v>53</v>
      </c>
      <c r="B59" s="17">
        <v>15</v>
      </c>
      <c r="C59" s="17">
        <v>0</v>
      </c>
      <c r="D59" s="17">
        <v>15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/>
      <c r="D62" s="14">
        <v>100</v>
      </c>
    </row>
    <row r="63" spans="1:4" ht="14.4">
      <c r="A63" s="6" t="s">
        <v>57</v>
      </c>
      <c r="B63" s="17">
        <v>100</v>
      </c>
      <c r="C63" s="17"/>
      <c r="D63" s="14">
        <v>100</v>
      </c>
    </row>
    <row r="64" spans="1:4" ht="14.4">
      <c r="A64" s="23" t="s">
        <v>58</v>
      </c>
      <c r="B64" s="17">
        <v>6405.1333333333332</v>
      </c>
      <c r="C64" s="14"/>
      <c r="D64" s="17">
        <v>6405.1333333333332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53C3D-0DDF-40C0-9EB6-988419FAD5C4}">
  <dimension ref="A4:V140"/>
  <sheetViews>
    <sheetView workbookViewId="0">
      <selection activeCell="B7" sqref="B7"/>
    </sheetView>
  </sheetViews>
  <sheetFormatPr defaultRowHeight="15.6"/>
  <cols>
    <col min="1" max="1" width="41.5546875" style="140" customWidth="1"/>
    <col min="4" max="4" width="13.44140625" style="140" customWidth="1"/>
  </cols>
  <sheetData>
    <row r="4" spans="1:2">
      <c r="A4" s="129" t="s">
        <v>74</v>
      </c>
      <c r="B4" s="68" t="str">
        <f>'[29]Log to Operator list'!I6</f>
        <v>Ayerweng</v>
      </c>
    </row>
    <row r="5" spans="1:2">
      <c r="A5" s="1" t="s">
        <v>1</v>
      </c>
      <c r="B5" s="29">
        <v>0.27657529053220697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6.8085106382978724</v>
      </c>
    </row>
    <row r="11" spans="1:2">
      <c r="A11" s="4" t="s">
        <v>6</v>
      </c>
      <c r="B11" s="5">
        <v>93.191489361702125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79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252</v>
      </c>
    </row>
    <row r="19" spans="1:2">
      <c r="A19" s="28" t="s">
        <v>14</v>
      </c>
      <c r="B19" s="27">
        <v>3</v>
      </c>
    </row>
    <row r="20" spans="1:2">
      <c r="A20" s="28" t="s">
        <v>15</v>
      </c>
      <c r="B20" s="27">
        <v>2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5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5</v>
      </c>
    </row>
    <row r="25" spans="1:2">
      <c r="A25" s="26" t="s">
        <v>20</v>
      </c>
      <c r="B25" s="6"/>
    </row>
    <row r="26" spans="1:2">
      <c r="A26" s="6" t="s">
        <v>21</v>
      </c>
      <c r="B26" s="9">
        <v>2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2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-9.6181435546570899</v>
      </c>
    </row>
    <row r="36" spans="1:2">
      <c r="A36" s="14" t="s">
        <v>27</v>
      </c>
      <c r="B36" s="14">
        <v>-71.214455763751289</v>
      </c>
    </row>
    <row r="37" spans="1:2">
      <c r="A37" s="14" t="s">
        <v>28</v>
      </c>
      <c r="B37" s="14">
        <v>-10.37583849046087</v>
      </c>
    </row>
    <row r="38" spans="1:2">
      <c r="A38" s="14" t="s">
        <v>29</v>
      </c>
      <c r="B38" s="14">
        <v>-71.964637869861733</v>
      </c>
    </row>
    <row r="39" spans="1:2">
      <c r="A39" s="14" t="s">
        <v>30</v>
      </c>
      <c r="B39" s="14">
        <v>-61.585973178688093</v>
      </c>
    </row>
    <row r="40" spans="1:2">
      <c r="A40" s="14" t="s">
        <v>31</v>
      </c>
      <c r="B40" s="14">
        <v>-28.901886946325789</v>
      </c>
    </row>
    <row r="41" spans="1:2">
      <c r="A41" s="14" t="s">
        <v>32</v>
      </c>
      <c r="B41" s="14">
        <v>0.60688813786692641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1.455424274973147</v>
      </c>
    </row>
    <row r="44" spans="1:2">
      <c r="A44" s="14" t="s">
        <v>35</v>
      </c>
      <c r="B44" s="14"/>
    </row>
    <row r="45" spans="1:2">
      <c r="A45" s="14" t="s">
        <v>36</v>
      </c>
      <c r="B45" s="14">
        <v>34</v>
      </c>
    </row>
    <row r="46" spans="1:2">
      <c r="A46" s="14" t="s">
        <v>37</v>
      </c>
      <c r="B46" s="14">
        <v>34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3</v>
      </c>
    </row>
    <row r="51" spans="1:4" ht="16.8">
      <c r="A51" s="128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3</v>
      </c>
      <c r="C53" s="17">
        <v>0</v>
      </c>
      <c r="D53" s="14">
        <v>3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3</v>
      </c>
      <c r="C57" s="14">
        <v>0</v>
      </c>
      <c r="D57" s="17">
        <v>3</v>
      </c>
    </row>
    <row r="58" spans="1:4" ht="14.4">
      <c r="A58" s="6" t="s">
        <v>52</v>
      </c>
      <c r="B58" s="14">
        <v>3</v>
      </c>
      <c r="C58" s="17">
        <v>0</v>
      </c>
      <c r="D58" s="17">
        <v>3</v>
      </c>
    </row>
    <row r="59" spans="1:4" ht="14.4">
      <c r="A59" s="24" t="s">
        <v>53</v>
      </c>
      <c r="B59" s="17">
        <v>3</v>
      </c>
      <c r="C59" s="17">
        <v>0</v>
      </c>
      <c r="D59" s="17">
        <v>3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/>
      <c r="D62" s="14">
        <v>100</v>
      </c>
    </row>
    <row r="63" spans="1:4" ht="14.4">
      <c r="A63" s="6" t="s">
        <v>57</v>
      </c>
      <c r="B63" s="17">
        <v>100</v>
      </c>
      <c r="C63" s="17"/>
      <c r="D63" s="14">
        <v>100</v>
      </c>
    </row>
    <row r="64" spans="1:4" ht="14.4">
      <c r="A64" s="23" t="s">
        <v>58</v>
      </c>
      <c r="B64" s="17">
        <v>5541.666666666667</v>
      </c>
      <c r="C64" s="14"/>
      <c r="D64" s="17">
        <v>5541.666666666667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spans="2:22" s="140" customFormat="1" ht="14.25" customHeight="1">
      <c r="B114"/>
      <c r="C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13A5E-569F-4F67-984D-3A25D7E60E76}">
  <dimension ref="A4:V140"/>
  <sheetViews>
    <sheetView topLeftCell="A43" workbookViewId="0">
      <selection activeCell="B6" sqref="B6"/>
    </sheetView>
  </sheetViews>
  <sheetFormatPr defaultRowHeight="15.6"/>
  <cols>
    <col min="1" max="1" width="41.5546875" style="141" customWidth="1"/>
    <col min="4" max="4" width="13.44140625" style="141" customWidth="1"/>
  </cols>
  <sheetData>
    <row r="4" spans="1:2">
      <c r="A4" s="129" t="s">
        <v>74</v>
      </c>
      <c r="B4" s="68" t="str">
        <f>'[30]Log to Operator list'!I6</f>
        <v>BetongAirport</v>
      </c>
    </row>
    <row r="5" spans="1:2">
      <c r="A5" s="1" t="s">
        <v>1</v>
      </c>
      <c r="B5" s="29">
        <v>0.62773521284505418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12.09439528023599</v>
      </c>
    </row>
    <row r="11" spans="1:2">
      <c r="A11" s="4" t="s">
        <v>6</v>
      </c>
      <c r="B11" s="5">
        <v>87.905604719764014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65.8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241</v>
      </c>
    </row>
    <row r="19" spans="1:2">
      <c r="A19" s="28" t="s">
        <v>14</v>
      </c>
      <c r="B19" s="27">
        <v>2</v>
      </c>
    </row>
    <row r="20" spans="1:2">
      <c r="A20" s="28" t="s">
        <v>15</v>
      </c>
      <c r="B20" s="27">
        <v>1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2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2</v>
      </c>
    </row>
    <row r="25" spans="1:2">
      <c r="A25" s="26" t="s">
        <v>20</v>
      </c>
      <c r="B25" s="6"/>
    </row>
    <row r="26" spans="1:2">
      <c r="A26" s="6" t="s">
        <v>21</v>
      </c>
      <c r="B26" s="9">
        <v>1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1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-5.4888261532202991</v>
      </c>
    </row>
    <row r="36" spans="1:2">
      <c r="A36" s="14" t="s">
        <v>27</v>
      </c>
      <c r="B36" s="14">
        <v>-69.919253917546399</v>
      </c>
    </row>
    <row r="37" spans="1:2">
      <c r="A37" s="14" t="s">
        <v>28</v>
      </c>
      <c r="B37" s="14">
        <v>-6.9541452922757498</v>
      </c>
    </row>
    <row r="38" spans="1:2">
      <c r="A38" s="14" t="s">
        <v>29</v>
      </c>
      <c r="B38" s="14">
        <v>-71.38337585455713</v>
      </c>
    </row>
    <row r="39" spans="1:2">
      <c r="A39" s="14" t="s">
        <v>30</v>
      </c>
      <c r="B39" s="14">
        <v>-64.374315068493061</v>
      </c>
    </row>
    <row r="40" spans="1:2">
      <c r="A40" s="14" t="s">
        <v>31</v>
      </c>
      <c r="B40" s="14">
        <v>-28.6946702101272</v>
      </c>
    </row>
    <row r="41" spans="1:2">
      <c r="A41" s="14" t="s">
        <v>32</v>
      </c>
      <c r="B41" s="14">
        <v>0.48148414213098528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1.641646489104116</v>
      </c>
    </row>
    <row r="44" spans="1:2">
      <c r="A44" s="14" t="s">
        <v>35</v>
      </c>
      <c r="B44" s="14"/>
    </row>
    <row r="45" spans="1:2">
      <c r="A45" s="14" t="s">
        <v>36</v>
      </c>
      <c r="B45" s="14">
        <v>32</v>
      </c>
    </row>
    <row r="46" spans="1:2">
      <c r="A46" s="14" t="s">
        <v>37</v>
      </c>
      <c r="B46" s="14">
        <v>32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13</v>
      </c>
    </row>
    <row r="51" spans="1:4" ht="16.8">
      <c r="A51" s="128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2</v>
      </c>
      <c r="C53" s="17">
        <v>0</v>
      </c>
      <c r="D53" s="14">
        <v>2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2</v>
      </c>
      <c r="C57" s="14">
        <v>0</v>
      </c>
      <c r="D57" s="17">
        <v>2</v>
      </c>
    </row>
    <row r="58" spans="1:4" ht="14.4">
      <c r="A58" s="6" t="s">
        <v>52</v>
      </c>
      <c r="B58" s="14">
        <v>2</v>
      </c>
      <c r="C58" s="17">
        <v>0</v>
      </c>
      <c r="D58" s="17">
        <v>2</v>
      </c>
    </row>
    <row r="59" spans="1:4" ht="14.4">
      <c r="A59" s="24" t="s">
        <v>53</v>
      </c>
      <c r="B59" s="17">
        <v>2</v>
      </c>
      <c r="C59" s="17">
        <v>0</v>
      </c>
      <c r="D59" s="17">
        <v>2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/>
      <c r="D62" s="14">
        <v>100</v>
      </c>
    </row>
    <row r="63" spans="1:4" ht="14.4">
      <c r="A63" s="6" t="s">
        <v>57</v>
      </c>
      <c r="B63" s="17">
        <v>100</v>
      </c>
      <c r="C63" s="17"/>
      <c r="D63" s="14">
        <v>100</v>
      </c>
    </row>
    <row r="64" spans="1:4" ht="14.4">
      <c r="A64" s="23" t="s">
        <v>58</v>
      </c>
      <c r="B64" s="17">
        <v>17568.5</v>
      </c>
      <c r="C64" s="14"/>
      <c r="D64" s="17">
        <v>17568.5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9CFB-DFFC-496B-B28E-1123E0E66C8B}">
  <dimension ref="A4:V140"/>
  <sheetViews>
    <sheetView topLeftCell="A46" workbookViewId="0">
      <selection activeCell="F19" sqref="F19"/>
    </sheetView>
  </sheetViews>
  <sheetFormatPr defaultRowHeight="15.6"/>
  <cols>
    <col min="1" max="1" width="41.5546875" style="142" customWidth="1"/>
    <col min="4" max="4" width="13.44140625" style="142" customWidth="1"/>
  </cols>
  <sheetData>
    <row r="4" spans="1:2">
      <c r="A4" s="129" t="s">
        <v>74</v>
      </c>
      <c r="B4" s="68" t="str">
        <f>'[31]Log to Operator list'!I6</f>
        <v>Banglang Dam</v>
      </c>
    </row>
    <row r="5" spans="1:2">
      <c r="A5" s="1" t="s">
        <v>1</v>
      </c>
      <c r="B5" s="29">
        <v>13.380267055563451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0.35492457852706299</v>
      </c>
    </row>
    <row r="11" spans="1:2">
      <c r="A11" s="4" t="s">
        <v>6</v>
      </c>
      <c r="B11" s="5">
        <v>99.645075421472939</v>
      </c>
    </row>
    <row r="12" spans="1:2">
      <c r="A12" s="4" t="s">
        <v>7</v>
      </c>
      <c r="B12" s="5"/>
    </row>
    <row r="13" spans="1:2">
      <c r="A13" s="4" t="s">
        <v>8</v>
      </c>
      <c r="B13" s="5">
        <v>50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74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683</v>
      </c>
    </row>
    <row r="19" spans="1:2">
      <c r="A19" s="28" t="s">
        <v>14</v>
      </c>
      <c r="B19" s="27">
        <v>3</v>
      </c>
    </row>
    <row r="20" spans="1:2">
      <c r="A20" s="28" t="s">
        <v>15</v>
      </c>
      <c r="B20" s="27">
        <v>1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10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10</v>
      </c>
    </row>
    <row r="25" spans="1:2">
      <c r="A25" s="26" t="s">
        <v>20</v>
      </c>
      <c r="B25" s="6">
        <v>3859.75</v>
      </c>
    </row>
    <row r="26" spans="1:2">
      <c r="A26" s="6" t="s">
        <v>21</v>
      </c>
      <c r="B26" s="9">
        <v>2</v>
      </c>
    </row>
    <row r="27" spans="1:2">
      <c r="A27" s="8" t="s">
        <v>22</v>
      </c>
      <c r="B27" s="9">
        <v>1</v>
      </c>
    </row>
    <row r="28" spans="1:2">
      <c r="A28" s="6" t="s">
        <v>23</v>
      </c>
      <c r="B28" s="9">
        <v>1</v>
      </c>
    </row>
    <row r="29" spans="1:2">
      <c r="A29" s="8" t="s">
        <v>24</v>
      </c>
      <c r="B29" s="9">
        <v>50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-7.0058190698341969</v>
      </c>
    </row>
    <row r="36" spans="1:2">
      <c r="A36" s="14" t="s">
        <v>27</v>
      </c>
      <c r="B36" s="14">
        <v>-90.512951703422033</v>
      </c>
    </row>
    <row r="37" spans="1:2">
      <c r="A37" s="14" t="s">
        <v>28</v>
      </c>
      <c r="B37" s="14">
        <v>-7.7332151791013368</v>
      </c>
    </row>
    <row r="38" spans="1:2">
      <c r="A38" s="14" t="s">
        <v>29</v>
      </c>
      <c r="B38" s="14">
        <v>-91.245838429737361</v>
      </c>
    </row>
    <row r="39" spans="1:2">
      <c r="A39" s="14" t="s">
        <v>30</v>
      </c>
      <c r="B39" s="14">
        <v>-83.477828820115917</v>
      </c>
    </row>
    <row r="40" spans="1:2">
      <c r="A40" s="14" t="s">
        <v>31</v>
      </c>
      <c r="B40" s="14">
        <v>-7.3373147641652769</v>
      </c>
    </row>
    <row r="41" spans="1:2">
      <c r="A41" s="14" t="s">
        <v>32</v>
      </c>
      <c r="B41" s="14">
        <v>1.3671335841517931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1.4037681850703549</v>
      </c>
    </row>
    <row r="44" spans="1:2">
      <c r="A44" s="14" t="s">
        <v>35</v>
      </c>
      <c r="B44" s="14"/>
    </row>
    <row r="45" spans="1:2">
      <c r="A45" s="14" t="s">
        <v>36</v>
      </c>
      <c r="B45" s="14">
        <v>45</v>
      </c>
    </row>
    <row r="46" spans="1:2">
      <c r="A46" s="14" t="s">
        <v>37</v>
      </c>
      <c r="B46" s="14">
        <v>45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15</v>
      </c>
    </row>
    <row r="51" spans="1:4" ht="16.8">
      <c r="A51" s="128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0</v>
      </c>
      <c r="C53" s="17">
        <v>4</v>
      </c>
      <c r="D53" s="14">
        <v>4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1</v>
      </c>
      <c r="D55" s="14">
        <v>1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0</v>
      </c>
      <c r="C57" s="14">
        <v>4</v>
      </c>
      <c r="D57" s="17">
        <v>4</v>
      </c>
    </row>
    <row r="58" spans="1:4" ht="14.4">
      <c r="A58" s="6" t="s">
        <v>52</v>
      </c>
      <c r="B58" s="14">
        <v>0</v>
      </c>
      <c r="C58" s="17">
        <v>4</v>
      </c>
      <c r="D58" s="17">
        <v>4</v>
      </c>
    </row>
    <row r="59" spans="1:4" ht="14.4">
      <c r="A59" s="24" t="s">
        <v>53</v>
      </c>
      <c r="B59" s="17">
        <v>0</v>
      </c>
      <c r="C59" s="17">
        <v>3</v>
      </c>
      <c r="D59" s="17">
        <v>3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/>
      <c r="C62" s="14">
        <v>100</v>
      </c>
      <c r="D62" s="14">
        <v>100</v>
      </c>
    </row>
    <row r="63" spans="1:4" ht="14.4">
      <c r="A63" s="6" t="s">
        <v>57</v>
      </c>
      <c r="B63" s="17"/>
      <c r="C63" s="17">
        <v>100</v>
      </c>
      <c r="D63" s="14">
        <v>100</v>
      </c>
    </row>
    <row r="64" spans="1:4" ht="14.4">
      <c r="A64" s="23" t="s">
        <v>58</v>
      </c>
      <c r="B64" s="17"/>
      <c r="C64" s="14">
        <v>3859.75</v>
      </c>
      <c r="D64" s="17">
        <v>3859.75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E58E4-C57F-4ED6-B167-506C2EFB30E7}">
  <dimension ref="A4:V140"/>
  <sheetViews>
    <sheetView topLeftCell="A31" workbookViewId="0">
      <selection activeCell="A7" sqref="A7:XFD8"/>
    </sheetView>
  </sheetViews>
  <sheetFormatPr defaultRowHeight="15.6"/>
  <cols>
    <col min="1" max="1" width="41.5546875" style="143" customWidth="1"/>
    <col min="4" max="4" width="13.44140625" style="143" customWidth="1"/>
  </cols>
  <sheetData>
    <row r="4" spans="1:2">
      <c r="A4" s="129" t="s">
        <v>74</v>
      </c>
      <c r="B4" s="68" t="str">
        <f>'[32]Log to Operator list'!I6</f>
        <v>PiyamitTunnel</v>
      </c>
    </row>
    <row r="5" spans="1:2">
      <c r="A5" s="1" t="s">
        <v>1</v>
      </c>
      <c r="B5" s="29">
        <v>0.59567416269258233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0</v>
      </c>
    </row>
    <row r="11" spans="1:2">
      <c r="A11" s="4" t="s">
        <v>6</v>
      </c>
      <c r="B11" s="5">
        <v>100</v>
      </c>
    </row>
    <row r="12" spans="1:2">
      <c r="A12" s="4" t="s">
        <v>7</v>
      </c>
      <c r="B12" s="5"/>
    </row>
    <row r="13" spans="1:2">
      <c r="A13" s="4" t="s">
        <v>8</v>
      </c>
      <c r="B13" s="5"/>
    </row>
    <row r="14" spans="1:2">
      <c r="A14" s="28" t="s">
        <v>9</v>
      </c>
      <c r="B14" s="28"/>
    </row>
    <row r="15" spans="1:2">
      <c r="A15" s="28" t="s">
        <v>10</v>
      </c>
      <c r="B15" s="28"/>
    </row>
    <row r="16" spans="1:2">
      <c r="A16" s="28" t="s">
        <v>11</v>
      </c>
      <c r="B16" s="28"/>
    </row>
    <row r="17" spans="1:2">
      <c r="A17" s="6" t="s">
        <v>12</v>
      </c>
      <c r="B17" s="7">
        <v>100</v>
      </c>
    </row>
    <row r="18" spans="1:2">
      <c r="A18" s="28" t="s">
        <v>13</v>
      </c>
      <c r="B18" s="27"/>
    </row>
    <row r="19" spans="1:2">
      <c r="A19" s="28" t="s">
        <v>14</v>
      </c>
      <c r="B19" s="27">
        <v>1</v>
      </c>
    </row>
    <row r="20" spans="1:2">
      <c r="A20" s="28" t="s">
        <v>15</v>
      </c>
      <c r="B20" s="27">
        <v>0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9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9</v>
      </c>
    </row>
    <row r="25" spans="1:2">
      <c r="A25" s="26" t="s">
        <v>20</v>
      </c>
      <c r="B25" s="6">
        <v>3823.333333333333</v>
      </c>
    </row>
    <row r="26" spans="1:2">
      <c r="A26" s="6" t="s">
        <v>21</v>
      </c>
      <c r="B26" s="9">
        <v>0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0</v>
      </c>
    </row>
    <row r="29" spans="1:2">
      <c r="A29" s="8" t="s">
        <v>24</v>
      </c>
      <c r="B29" s="9"/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-3.0758361062772619</v>
      </c>
    </row>
    <row r="36" spans="1:2">
      <c r="A36" s="14" t="s">
        <v>27</v>
      </c>
      <c r="B36" s="14">
        <v>-82.764181905546565</v>
      </c>
    </row>
    <row r="37" spans="1:2">
      <c r="A37" s="14" t="s">
        <v>28</v>
      </c>
      <c r="B37" s="14">
        <v>-3.0758361062772619</v>
      </c>
    </row>
    <row r="38" spans="1:2">
      <c r="A38" s="14" t="s">
        <v>29</v>
      </c>
      <c r="B38" s="14">
        <v>-82.764181905546565</v>
      </c>
    </row>
    <row r="39" spans="1:2">
      <c r="A39" s="14" t="s">
        <v>30</v>
      </c>
      <c r="B39" s="14">
        <v>-79.688345799269129</v>
      </c>
    </row>
    <row r="40" spans="1:2">
      <c r="A40" s="14" t="s">
        <v>31</v>
      </c>
      <c r="B40" s="14">
        <v>-11.545780581656061</v>
      </c>
    </row>
    <row r="41" spans="1:2">
      <c r="A41" s="14" t="s">
        <v>32</v>
      </c>
      <c r="B41" s="14">
        <v>0.34602518693427781</v>
      </c>
    </row>
    <row r="42" spans="1:2">
      <c r="A42" s="14" t="s">
        <v>33</v>
      </c>
      <c r="B42" s="14"/>
    </row>
    <row r="43" spans="1:2">
      <c r="A43" s="14" t="s">
        <v>34</v>
      </c>
      <c r="B43" s="14">
        <v>1</v>
      </c>
    </row>
    <row r="44" spans="1:2">
      <c r="A44" s="14" t="s">
        <v>35</v>
      </c>
      <c r="B44" s="14"/>
    </row>
    <row r="45" spans="1:2">
      <c r="A45" s="14" t="s">
        <v>36</v>
      </c>
      <c r="B45" s="14"/>
    </row>
    <row r="46" spans="1:2">
      <c r="A46" s="14" t="s">
        <v>37</v>
      </c>
      <c r="B46" s="14"/>
    </row>
    <row r="47" spans="1:2">
      <c r="A47" s="11" t="s">
        <v>38</v>
      </c>
      <c r="B47" s="11"/>
    </row>
    <row r="48" spans="1:2">
      <c r="A48" s="11" t="s">
        <v>39</v>
      </c>
      <c r="B48" s="11"/>
    </row>
    <row r="49" spans="1:4">
      <c r="A49" s="14" t="s">
        <v>40</v>
      </c>
      <c r="B49" s="14">
        <v>2</v>
      </c>
    </row>
    <row r="51" spans="1:4" ht="16.8">
      <c r="A51" s="128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0</v>
      </c>
      <c r="C53" s="17">
        <v>6</v>
      </c>
      <c r="D53" s="14">
        <v>6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0</v>
      </c>
      <c r="C57" s="14">
        <v>6</v>
      </c>
      <c r="D57" s="17">
        <v>6</v>
      </c>
    </row>
    <row r="58" spans="1:4" ht="14.4">
      <c r="A58" s="6" t="s">
        <v>52</v>
      </c>
      <c r="B58" s="14">
        <v>0</v>
      </c>
      <c r="C58" s="17">
        <v>6</v>
      </c>
      <c r="D58" s="17">
        <v>6</v>
      </c>
    </row>
    <row r="59" spans="1:4" ht="14.4">
      <c r="A59" s="24" t="s">
        <v>53</v>
      </c>
      <c r="B59" s="17">
        <v>0</v>
      </c>
      <c r="C59" s="17">
        <v>6</v>
      </c>
      <c r="D59" s="17">
        <v>6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/>
      <c r="C62" s="14">
        <v>100</v>
      </c>
      <c r="D62" s="14">
        <v>100</v>
      </c>
    </row>
    <row r="63" spans="1:4" ht="14.4">
      <c r="A63" s="6" t="s">
        <v>57</v>
      </c>
      <c r="B63" s="17"/>
      <c r="C63" s="17">
        <v>100</v>
      </c>
      <c r="D63" s="14">
        <v>100</v>
      </c>
    </row>
    <row r="64" spans="1:4" ht="14.4">
      <c r="A64" s="23" t="s">
        <v>58</v>
      </c>
      <c r="B64" s="17"/>
      <c r="C64" s="14">
        <v>3823.333333333333</v>
      </c>
      <c r="D64" s="17">
        <v>3823.333333333333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162E8-D7C0-49F2-AB84-A0BF6D86D805}">
  <dimension ref="A4:V140"/>
  <sheetViews>
    <sheetView topLeftCell="A50" workbookViewId="0">
      <selection activeCell="A23" sqref="A23"/>
    </sheetView>
  </sheetViews>
  <sheetFormatPr defaultRowHeight="15.6"/>
  <cols>
    <col min="1" max="1" width="41.6640625" style="144" customWidth="1"/>
    <col min="4" max="4" width="13.33203125" style="144" customWidth="1"/>
  </cols>
  <sheetData>
    <row r="4" spans="1:2">
      <c r="A4" s="65" t="s">
        <v>74</v>
      </c>
      <c r="B4" s="68" t="str">
        <f>'[33]Log to Operator list'!I6</f>
        <v>TRANG_PSU</v>
      </c>
    </row>
    <row r="5" spans="1:2">
      <c r="A5" s="1" t="s">
        <v>1</v>
      </c>
      <c r="B5" s="29">
        <v>10.06140953106374</v>
      </c>
    </row>
    <row r="6" spans="1:2">
      <c r="A6" s="1" t="s">
        <v>75</v>
      </c>
      <c r="B6" s="101" t="s">
        <v>80</v>
      </c>
    </row>
    <row r="8" spans="1:2">
      <c r="A8" s="2" t="s">
        <v>2</v>
      </c>
    </row>
    <row r="9" spans="1:2">
      <c r="A9" s="3" t="s">
        <v>3</v>
      </c>
      <c r="B9" s="3" t="s">
        <v>4</v>
      </c>
    </row>
    <row r="10" spans="1:2">
      <c r="A10" s="4" t="s">
        <v>5</v>
      </c>
      <c r="B10" s="5">
        <v>8.2674050632911396</v>
      </c>
    </row>
    <row r="11" spans="1:2">
      <c r="A11" s="4" t="s">
        <v>6</v>
      </c>
      <c r="B11" s="5">
        <v>91.732594936708864</v>
      </c>
    </row>
    <row r="12" spans="1:2">
      <c r="A12" s="4" t="s">
        <v>7</v>
      </c>
      <c r="B12" s="5"/>
    </row>
    <row r="13" spans="1:2">
      <c r="A13" s="4" t="s">
        <v>8</v>
      </c>
      <c r="B13" s="5">
        <v>100</v>
      </c>
    </row>
    <row r="14" spans="1:2">
      <c r="A14" s="28" t="s">
        <v>9</v>
      </c>
      <c r="B14" s="28">
        <v>100</v>
      </c>
    </row>
    <row r="15" spans="1:2">
      <c r="A15" s="28" t="s">
        <v>10</v>
      </c>
      <c r="B15" s="28">
        <v>0</v>
      </c>
    </row>
    <row r="16" spans="1:2">
      <c r="A16" s="28" t="s">
        <v>11</v>
      </c>
      <c r="B16" s="28">
        <v>67.1875</v>
      </c>
    </row>
    <row r="17" spans="1:2">
      <c r="A17" s="6" t="s">
        <v>12</v>
      </c>
      <c r="B17" s="7">
        <v>100</v>
      </c>
    </row>
    <row r="18" spans="1:2">
      <c r="A18" s="28" t="s">
        <v>13</v>
      </c>
      <c r="B18" s="27">
        <v>237.66666666666671</v>
      </c>
    </row>
    <row r="19" spans="1:2">
      <c r="A19" s="28" t="s">
        <v>14</v>
      </c>
      <c r="B19" s="27">
        <v>10</v>
      </c>
    </row>
    <row r="20" spans="1:2">
      <c r="A20" s="28" t="s">
        <v>15</v>
      </c>
      <c r="B20" s="27">
        <v>3</v>
      </c>
    </row>
    <row r="21" spans="1:2">
      <c r="A21" s="3" t="s">
        <v>16</v>
      </c>
      <c r="B21" s="3" t="s">
        <v>4</v>
      </c>
    </row>
    <row r="22" spans="1:2">
      <c r="A22" s="8" t="s">
        <v>17</v>
      </c>
      <c r="B22" s="7">
        <v>10</v>
      </c>
    </row>
    <row r="23" spans="1:2">
      <c r="A23" s="6" t="s">
        <v>18</v>
      </c>
      <c r="B23" s="7">
        <v>0</v>
      </c>
    </row>
    <row r="24" spans="1:2">
      <c r="A24" s="8" t="s">
        <v>19</v>
      </c>
      <c r="B24" s="7">
        <v>10</v>
      </c>
    </row>
    <row r="25" spans="1:2">
      <c r="A25" s="26" t="s">
        <v>20</v>
      </c>
      <c r="B25" s="6">
        <v>4179</v>
      </c>
    </row>
    <row r="26" spans="1:2">
      <c r="A26" s="6" t="s">
        <v>21</v>
      </c>
      <c r="B26" s="9">
        <v>8</v>
      </c>
    </row>
    <row r="27" spans="1:2">
      <c r="A27" s="8" t="s">
        <v>22</v>
      </c>
      <c r="B27" s="9">
        <v>0</v>
      </c>
    </row>
    <row r="28" spans="1:2">
      <c r="A28" s="6" t="s">
        <v>23</v>
      </c>
      <c r="B28" s="9">
        <v>8</v>
      </c>
    </row>
    <row r="29" spans="1:2">
      <c r="A29" s="8" t="s">
        <v>24</v>
      </c>
      <c r="B29" s="9">
        <v>100</v>
      </c>
    </row>
    <row r="33" spans="1:2">
      <c r="A33" s="10" t="s">
        <v>25</v>
      </c>
    </row>
    <row r="34" spans="1:2">
      <c r="A34" s="10" t="s">
        <v>3</v>
      </c>
      <c r="B34" s="10" t="s">
        <v>4</v>
      </c>
    </row>
    <row r="35" spans="1:2">
      <c r="A35" s="14" t="s">
        <v>26</v>
      </c>
      <c r="B35" s="14">
        <v>-4.353529679360002</v>
      </c>
    </row>
    <row r="36" spans="1:2">
      <c r="A36" s="14" t="s">
        <v>27</v>
      </c>
      <c r="B36" s="14">
        <v>-82.574231612218767</v>
      </c>
    </row>
    <row r="37" spans="1:2">
      <c r="A37" s="14" t="s">
        <v>28</v>
      </c>
      <c r="B37" s="14">
        <v>-5.3978148096889891</v>
      </c>
    </row>
    <row r="38" spans="1:2">
      <c r="A38" s="14" t="s">
        <v>29</v>
      </c>
      <c r="B38" s="14">
        <v>-83.615924338342808</v>
      </c>
    </row>
    <row r="39" spans="1:2">
      <c r="A39" s="14" t="s">
        <v>30</v>
      </c>
      <c r="B39" s="14">
        <v>-78.221594787464937</v>
      </c>
    </row>
    <row r="40" spans="1:2">
      <c r="A40" s="14" t="s">
        <v>31</v>
      </c>
      <c r="B40" s="14">
        <v>-14.534869312809009</v>
      </c>
    </row>
    <row r="41" spans="1:2">
      <c r="A41" s="14" t="s">
        <v>32</v>
      </c>
      <c r="B41" s="14">
        <v>0.39854659378243579</v>
      </c>
    </row>
    <row r="42" spans="1:2">
      <c r="A42" s="14" t="s">
        <v>33</v>
      </c>
      <c r="B42" s="14">
        <v>100</v>
      </c>
    </row>
    <row r="43" spans="1:2">
      <c r="A43" s="14" t="s">
        <v>34</v>
      </c>
      <c r="B43" s="14">
        <v>1.549949135300102</v>
      </c>
    </row>
    <row r="44" spans="1:2">
      <c r="A44" s="14" t="s">
        <v>35</v>
      </c>
      <c r="B44" s="14"/>
    </row>
    <row r="45" spans="1:2">
      <c r="A45" s="14" t="s">
        <v>36</v>
      </c>
      <c r="B45" s="14">
        <v>154</v>
      </c>
    </row>
    <row r="46" spans="1:2">
      <c r="A46" s="14" t="s">
        <v>37</v>
      </c>
      <c r="B46" s="14">
        <v>154</v>
      </c>
    </row>
    <row r="47" spans="1:2">
      <c r="A47" s="11" t="s">
        <v>38</v>
      </c>
      <c r="B47" s="11">
        <v>0</v>
      </c>
    </row>
    <row r="48" spans="1:2">
      <c r="A48" s="11" t="s">
        <v>39</v>
      </c>
      <c r="B48" s="11">
        <v>100</v>
      </c>
    </row>
    <row r="49" spans="1:4">
      <c r="A49" s="14" t="s">
        <v>40</v>
      </c>
      <c r="B49" s="14">
        <v>16</v>
      </c>
    </row>
    <row r="51" spans="1:4" ht="17.399999999999999">
      <c r="A51" s="12" t="s">
        <v>41</v>
      </c>
    </row>
    <row r="52" spans="1:4" ht="14.4">
      <c r="A52" s="25" t="s">
        <v>42</v>
      </c>
      <c r="B52" s="13" t="s">
        <v>43</v>
      </c>
      <c r="C52" s="13" t="s">
        <v>44</v>
      </c>
      <c r="D52" s="13" t="s">
        <v>45</v>
      </c>
    </row>
    <row r="53" spans="1:4" ht="14.4">
      <c r="A53" s="24" t="s">
        <v>46</v>
      </c>
      <c r="B53" s="14">
        <v>9</v>
      </c>
      <c r="C53" s="17">
        <v>1</v>
      </c>
      <c r="D53" s="14">
        <v>10</v>
      </c>
    </row>
    <row r="54" spans="1:4" ht="14.4">
      <c r="A54" s="24" t="s">
        <v>47</v>
      </c>
      <c r="B54" s="14">
        <v>0</v>
      </c>
      <c r="C54" s="17">
        <v>0</v>
      </c>
      <c r="D54" s="15">
        <v>0</v>
      </c>
    </row>
    <row r="55" spans="1:4" ht="14.4">
      <c r="A55" s="24" t="s">
        <v>48</v>
      </c>
      <c r="B55" s="14">
        <v>0</v>
      </c>
      <c r="C55" s="17">
        <v>0</v>
      </c>
      <c r="D55" s="14">
        <v>0</v>
      </c>
    </row>
    <row r="56" spans="1:4" ht="14.4">
      <c r="A56" s="24" t="s">
        <v>49</v>
      </c>
      <c r="B56" s="16" t="s">
        <v>50</v>
      </c>
      <c r="C56" s="16" t="s">
        <v>50</v>
      </c>
      <c r="D56" s="14">
        <v>0</v>
      </c>
    </row>
    <row r="57" spans="1:4" ht="14.4">
      <c r="A57" s="24" t="s">
        <v>51</v>
      </c>
      <c r="B57" s="17">
        <v>9</v>
      </c>
      <c r="C57" s="14">
        <v>1</v>
      </c>
      <c r="D57" s="17">
        <v>10</v>
      </c>
    </row>
    <row r="58" spans="1:4" ht="14.4">
      <c r="A58" s="6" t="s">
        <v>52</v>
      </c>
      <c r="B58" s="14">
        <v>9</v>
      </c>
      <c r="C58" s="17">
        <v>1</v>
      </c>
      <c r="D58" s="17">
        <v>10</v>
      </c>
    </row>
    <row r="59" spans="1:4" ht="14.4">
      <c r="A59" s="24" t="s">
        <v>53</v>
      </c>
      <c r="B59" s="17">
        <v>9</v>
      </c>
      <c r="C59" s="17">
        <v>1</v>
      </c>
      <c r="D59" s="17">
        <v>10</v>
      </c>
    </row>
    <row r="60" spans="1:4" ht="14.4">
      <c r="A60" s="6" t="s">
        <v>54</v>
      </c>
      <c r="B60" s="14">
        <v>0</v>
      </c>
      <c r="C60" s="14">
        <v>0</v>
      </c>
      <c r="D60" s="14">
        <v>0</v>
      </c>
    </row>
    <row r="61" spans="1:4" ht="14.4">
      <c r="A61" s="6" t="s">
        <v>55</v>
      </c>
      <c r="B61" s="14">
        <v>0</v>
      </c>
      <c r="C61" s="14">
        <v>0</v>
      </c>
      <c r="D61" s="14">
        <v>0</v>
      </c>
    </row>
    <row r="62" spans="1:4" ht="14.4">
      <c r="A62" s="6" t="s">
        <v>56</v>
      </c>
      <c r="B62" s="14">
        <v>100</v>
      </c>
      <c r="C62" s="14">
        <v>100</v>
      </c>
      <c r="D62" s="14">
        <v>100</v>
      </c>
    </row>
    <row r="63" spans="1:4" ht="14.4">
      <c r="A63" s="6" t="s">
        <v>57</v>
      </c>
      <c r="B63" s="17">
        <v>100</v>
      </c>
      <c r="C63" s="17">
        <v>100</v>
      </c>
      <c r="D63" s="14">
        <v>100</v>
      </c>
    </row>
    <row r="64" spans="1:4" ht="14.4">
      <c r="A64" s="23" t="s">
        <v>58</v>
      </c>
      <c r="B64" s="17">
        <v>6106.8888888888887</v>
      </c>
      <c r="C64" s="14">
        <v>4179</v>
      </c>
      <c r="D64" s="17">
        <v>5914.1</v>
      </c>
    </row>
    <row r="66" spans="1:22">
      <c r="A66" s="20" t="s">
        <v>0</v>
      </c>
    </row>
    <row r="67" spans="1:22">
      <c r="A67" s="20"/>
      <c r="H67" s="20"/>
      <c r="O67" s="20"/>
      <c r="V67" s="20"/>
    </row>
    <row r="100" spans="1:2">
      <c r="A100" s="22" t="s">
        <v>59</v>
      </c>
    </row>
    <row r="101" spans="1:2">
      <c r="B101" s="22" t="s">
        <v>60</v>
      </c>
    </row>
    <row r="103" spans="1:2" ht="16.8">
      <c r="A103" s="18" t="s">
        <v>61</v>
      </c>
      <c r="B103" s="21" t="s">
        <v>62</v>
      </c>
    </row>
    <row r="104" spans="1:2" ht="16.8">
      <c r="A104" s="20" t="s">
        <v>0</v>
      </c>
      <c r="B104" s="21" t="s">
        <v>63</v>
      </c>
    </row>
    <row r="105" spans="1:2">
      <c r="A105" s="20"/>
    </row>
    <row r="114" ht="14.25" customHeight="1"/>
    <row r="136" spans="1:2">
      <c r="A136" s="22" t="s">
        <v>64</v>
      </c>
    </row>
    <row r="137" spans="1:2">
      <c r="B137" s="22" t="s">
        <v>65</v>
      </c>
    </row>
    <row r="138" spans="1:2" ht="16.8">
      <c r="A138" s="19" t="s">
        <v>61</v>
      </c>
      <c r="B138" s="21" t="s">
        <v>62</v>
      </c>
    </row>
    <row r="139" spans="1:2" ht="16.8">
      <c r="A139" s="20" t="s">
        <v>0</v>
      </c>
      <c r="B139" s="21" t="s">
        <v>66</v>
      </c>
    </row>
    <row r="140" spans="1:2">
      <c r="A140" s="20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1</vt:i4>
      </vt:variant>
    </vt:vector>
  </HeadingPairs>
  <TitlesOfParts>
    <vt:vector size="38" baseType="lpstr">
      <vt:lpstr>4SKMCPN</vt:lpstr>
      <vt:lpstr>4PLGSKA</vt:lpstr>
      <vt:lpstr>4HYIด่านนอก</vt:lpstr>
      <vt:lpstr>4TRGKBI</vt:lpstr>
      <vt:lpstr>4ตะกั่วป่าPKT</vt:lpstr>
      <vt:lpstr>4PKTPNA</vt:lpstr>
      <vt:lpstr>4PNARNG</vt:lpstr>
      <vt:lpstr>4RNGCPN</vt:lpstr>
      <vt:lpstr>V4</vt:lpstr>
      <vt:lpstr>V35</vt:lpstr>
      <vt:lpstr>V41</vt:lpstr>
      <vt:lpstr>V42</vt:lpstr>
      <vt:lpstr>สรุป</vt:lpstr>
      <vt:lpstr>V43</vt:lpstr>
      <vt:lpstr>V44</vt:lpstr>
      <vt:lpstr>401</vt:lpstr>
      <vt:lpstr>V402</vt:lpstr>
      <vt:lpstr>V403</vt:lpstr>
      <vt:lpstr>V404</vt:lpstr>
      <vt:lpstr>V406</vt:lpstr>
      <vt:lpstr>V410</vt:lpstr>
      <vt:lpstr>V416</vt:lpstr>
      <vt:lpstr>V4004</vt:lpstr>
      <vt:lpstr>V4061</vt:lpstr>
      <vt:lpstr>V4090</vt:lpstr>
      <vt:lpstr>V4184</vt:lpstr>
      <vt:lpstr>V4287</vt:lpstr>
      <vt:lpstr>CPN</vt:lpstr>
      <vt:lpstr>HYI</vt:lpstr>
      <vt:lpstr>TRG</vt:lpstr>
      <vt:lpstr>PKT</vt:lpstr>
      <vt:lpstr>betong</vt:lpstr>
      <vt:lpstr>Ayerweng</vt:lpstr>
      <vt:lpstr>สนามบินเบตง</vt:lpstr>
      <vt:lpstr>เขื่อนบางลาง</vt:lpstr>
      <vt:lpstr>อุโมงค์ปิยะมิตร</vt:lpstr>
      <vt:lpstr>ม.สงขลาตรัง</vt:lpstr>
      <vt:lpstr>สรุป!Print_Titles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AZENQOS.com Server generated report - azq_report_gen version: 2.46</dc:title>
  <dc:creator>openpyxl</dc:creator>
  <dc:description>Report gen URL: http://tot.azenqos.com/live/azqgen?p0=cd%20../azq_report_gen%20%26%26%20python%20azq_report_gen.py%20--sqlite_db_file%20%22PG_AZM_DB_MERGE%22%20--pg_host%20azq_pg%20--pg_port%205432%20--template_xlsx%20%22https://docs.google.com/spreadsheets/d/1pqZysUt6imR8I6iElwcucgNkacBhMN6I_RIvLnWqm0Y/edit?usp=sharing%22%20--theme_file%20%22/host_shared_dir/tmp_gen/default_themefec85143.xml%22%20--output_xlsx%20%22/host_shared_dir/tmp_gen/combine_output/combine_b85a4d00-d8d1-c944-8c46-33a2321d06d2/346.xlsx%22%20--pg_log_hash_list%20%22/host_shared_dir/tmp_gen/combine_AB351312313496518777_log_hash_list.txt%22&amp;on_success=%3Ciframe%20style=%22display:none%22%20src=%22/combine_output/combine_b85a4d00-d8d1-c944-8c46-33a2321d06d2/346.xlsx%22%3E%3C/iframe%3E%3Ch3%20style=%22color:blue%22%3EIf%20the%20download%20does%20not%20start%20automatically,%20please%20%3Ca%20href=%22/combine_output/combine_b85a4d00-d8d1-c944-8c46-33a2321d06d2/346.xlsx%22%3Eclick%20here%3C/a%3E%20to%20access%20the%20download%20URL%20directly.%3C/h3%3E&amp;cmd_file=/host_shared_dir/tmp_gen/cmd_file_496518777.txt&amp;auth=496518777</dc:description>
  <cp:lastModifiedBy>TOT1</cp:lastModifiedBy>
  <cp:lastPrinted>2023-06-13T06:41:40Z</cp:lastPrinted>
  <dcterms:created xsi:type="dcterms:W3CDTF">2023-05-02T16:30:21Z</dcterms:created>
  <dcterms:modified xsi:type="dcterms:W3CDTF">2023-08-30T05:31:22Z</dcterms:modified>
</cp:coreProperties>
</file>