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haya\OneDrive\Desktop\"/>
    </mc:Choice>
  </mc:AlternateContent>
  <xr:revisionPtr revIDLastSave="0" documentId="13_ncr:2001_{617F7484-A281-4277-854E-CB243F7BC297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Dataset" sheetId="1" r:id="rId1"/>
    <sheet name="Question 1" sheetId="2" r:id="rId2"/>
    <sheet name="Question 2" sheetId="7" r:id="rId3"/>
    <sheet name="Question 3" sheetId="6" r:id="rId4"/>
    <sheet name="question 4" sheetId="8" r:id="rId5"/>
    <sheet name="Question 5" sheetId="9" r:id="rId6"/>
  </sheets>
  <calcPr calcId="191029"/>
  <pivotCaches>
    <pivotCache cacheId="0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6" l="1"/>
  <c r="I5" i="9"/>
  <c r="I21" i="9"/>
  <c r="I29" i="9"/>
  <c r="I20" i="9"/>
  <c r="I14" i="9"/>
  <c r="I12" i="9"/>
  <c r="I15" i="9"/>
  <c r="I11" i="9"/>
  <c r="I22" i="9"/>
  <c r="I30" i="9"/>
  <c r="I24" i="9"/>
  <c r="I9" i="9"/>
  <c r="I6" i="9"/>
  <c r="I19" i="9"/>
  <c r="I8" i="9"/>
  <c r="I17" i="9"/>
  <c r="I16" i="9"/>
  <c r="I13" i="9"/>
  <c r="I7" i="9"/>
  <c r="I18" i="9"/>
  <c r="I27" i="9"/>
  <c r="I23" i="9"/>
  <c r="I28" i="9"/>
  <c r="I4" i="9"/>
  <c r="I26" i="9"/>
  <c r="I3" i="9"/>
  <c r="I31" i="9"/>
  <c r="I10" i="9"/>
  <c r="I2" i="9"/>
  <c r="I25" i="9"/>
  <c r="O13" i="6"/>
  <c r="D8" i="7"/>
  <c r="D7" i="7"/>
  <c r="D6" i="7"/>
  <c r="D5" i="7"/>
  <c r="D4" i="7"/>
</calcChain>
</file>

<file path=xl/sharedStrings.xml><?xml version="1.0" encoding="utf-8"?>
<sst xmlns="http://schemas.openxmlformats.org/spreadsheetml/2006/main" count="552" uniqueCount="77">
  <si>
    <t>Order_ID</t>
  </si>
  <si>
    <t>Product</t>
  </si>
  <si>
    <t>Category</t>
  </si>
  <si>
    <t>Quantity</t>
  </si>
  <si>
    <t>Price_Per_Unit</t>
  </si>
  <si>
    <t>Total_Amount</t>
  </si>
  <si>
    <t>Customer_Region</t>
  </si>
  <si>
    <t>Order_Date</t>
  </si>
  <si>
    <t>Wireless Mouse</t>
  </si>
  <si>
    <t>Electronics</t>
  </si>
  <si>
    <t>North</t>
  </si>
  <si>
    <t>Yoga Mat</t>
  </si>
  <si>
    <t>Fitness</t>
  </si>
  <si>
    <t>NULL</t>
  </si>
  <si>
    <t>South</t>
  </si>
  <si>
    <t>Coffee Maker</t>
  </si>
  <si>
    <t>Kitchenware</t>
  </si>
  <si>
    <t>East</t>
  </si>
  <si>
    <t>Bluetooth Speaker</t>
  </si>
  <si>
    <t>West</t>
  </si>
  <si>
    <t>Running Shoes</t>
  </si>
  <si>
    <t>Footwear</t>
  </si>
  <si>
    <t>Smart Watch</t>
  </si>
  <si>
    <t>Treadmill</t>
  </si>
  <si>
    <t>Air Fryer</t>
  </si>
  <si>
    <t>Vacuum Cleaner</t>
  </si>
  <si>
    <t>Appliances</t>
  </si>
  <si>
    <t>Dumbbells</t>
  </si>
  <si>
    <t>Laptop Stand</t>
  </si>
  <si>
    <t>Toaster</t>
  </si>
  <si>
    <t>Air Purifier</t>
  </si>
  <si>
    <t>13-03-2025</t>
  </si>
  <si>
    <t>Resistance Bands</t>
  </si>
  <si>
    <t>14-03-2025</t>
  </si>
  <si>
    <t>Hair Dryer</t>
  </si>
  <si>
    <t>15-03-2025</t>
  </si>
  <si>
    <t>Electric Kettle</t>
  </si>
  <si>
    <t>16-03-2025</t>
  </si>
  <si>
    <t>Office Chair</t>
  </si>
  <si>
    <t>Furniture</t>
  </si>
  <si>
    <t>17-03-2025</t>
  </si>
  <si>
    <t>Adjustable Dumbbells</t>
  </si>
  <si>
    <t>18-03-2025</t>
  </si>
  <si>
    <t>Soundbar</t>
  </si>
  <si>
    <t>19-03-2025</t>
  </si>
  <si>
    <t>Yoga Block</t>
  </si>
  <si>
    <t>20-03-2025</t>
  </si>
  <si>
    <t>Rice Cooker</t>
  </si>
  <si>
    <t>21-03-2025</t>
  </si>
  <si>
    <t>Monitor</t>
  </si>
  <si>
    <t>22-03-2025</t>
  </si>
  <si>
    <t>Iron</t>
  </si>
  <si>
    <t>23-03-2025</t>
  </si>
  <si>
    <t>24-03-2025</t>
  </si>
  <si>
    <t>Smart TV</t>
  </si>
  <si>
    <t>25-03-2025</t>
  </si>
  <si>
    <t>Water Bottle</t>
  </si>
  <si>
    <t>26-03-2025</t>
  </si>
  <si>
    <t>Sofa Set</t>
  </si>
  <si>
    <t>27-03-2025</t>
  </si>
  <si>
    <t>28-03-2025</t>
  </si>
  <si>
    <t>Microwave Oven</t>
  </si>
  <si>
    <t>29-03-2025</t>
  </si>
  <si>
    <t>Laptop</t>
  </si>
  <si>
    <t>30-03-2025</t>
  </si>
  <si>
    <t>NORTH</t>
  </si>
  <si>
    <t>SOUTH</t>
  </si>
  <si>
    <t>EAST</t>
  </si>
  <si>
    <t>WEST</t>
  </si>
  <si>
    <t>Row Labels</t>
  </si>
  <si>
    <t>Grand Total</t>
  </si>
  <si>
    <t>Sum of Total_Amount</t>
  </si>
  <si>
    <t>Sum of Quantity</t>
  </si>
  <si>
    <t>Revenue</t>
  </si>
  <si>
    <t>order_id</t>
  </si>
  <si>
    <t>Profit_Margin</t>
  </si>
  <si>
    <t>VLOOKUP searches for a value in the first column of a range and returns a value from a specified column to the right. INDEX, used with MATCH, is more flexible—it can search both vertically and horizontally, and doesn’t require the lookup column to be first. INDEX+MATCH is more powerful.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</si>
</sst>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A"/>
        <bgColor rgb="FFCCC0DA"/>
      </patternFill>
    </fill>
    <fill>
      <patternFill patternType="solid">
        <fgColor rgb="FFE4DFEC"/>
        <bgColor rgb="FFE4DFEC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5" borderId="2" xfId="0" applyFont="1" applyFill="1" applyBorder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Total_amount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'question 4'!$G$2:$G$31</c:f>
              <c:strCache>
                <c:ptCount val="30"/>
                <c:pt idx="0">
                  <c:v>01-03-2025</c:v>
                </c:pt>
                <c:pt idx="1">
                  <c:v>02-03-2025</c:v>
                </c:pt>
                <c:pt idx="2">
                  <c:v>03-03-2025</c:v>
                </c:pt>
                <c:pt idx="3">
                  <c:v>04-03-2025</c:v>
                </c:pt>
                <c:pt idx="4">
                  <c:v>05-03-2025</c:v>
                </c:pt>
                <c:pt idx="5">
                  <c:v>06-03-2025</c:v>
                </c:pt>
                <c:pt idx="6">
                  <c:v>07-03-2025</c:v>
                </c:pt>
                <c:pt idx="7">
                  <c:v>08-03-2025</c:v>
                </c:pt>
                <c:pt idx="8">
                  <c:v>09-03-2025</c:v>
                </c:pt>
                <c:pt idx="9">
                  <c:v>10-03-2025</c:v>
                </c:pt>
                <c:pt idx="10">
                  <c:v>11-03-2025</c:v>
                </c:pt>
                <c:pt idx="11">
                  <c:v>12-03-2025</c:v>
                </c:pt>
                <c:pt idx="12">
                  <c:v>13-03-2025</c:v>
                </c:pt>
                <c:pt idx="13">
                  <c:v>14-03-2025</c:v>
                </c:pt>
                <c:pt idx="14">
                  <c:v>15-03-2025</c:v>
                </c:pt>
                <c:pt idx="15">
                  <c:v>16-03-2025</c:v>
                </c:pt>
                <c:pt idx="16">
                  <c:v>17-03-2025</c:v>
                </c:pt>
                <c:pt idx="17">
                  <c:v>18-03-2025</c:v>
                </c:pt>
                <c:pt idx="18">
                  <c:v>19-03-2025</c:v>
                </c:pt>
                <c:pt idx="19">
                  <c:v>20-03-2025</c:v>
                </c:pt>
                <c:pt idx="20">
                  <c:v>21-03-2025</c:v>
                </c:pt>
                <c:pt idx="21">
                  <c:v>22-03-2025</c:v>
                </c:pt>
                <c:pt idx="22">
                  <c:v>23-03-2025</c:v>
                </c:pt>
                <c:pt idx="23">
                  <c:v>24-03-2025</c:v>
                </c:pt>
                <c:pt idx="24">
                  <c:v>25-03-2025</c:v>
                </c:pt>
                <c:pt idx="25">
                  <c:v>26-03-2025</c:v>
                </c:pt>
                <c:pt idx="26">
                  <c:v>27-03-2025</c:v>
                </c:pt>
                <c:pt idx="27">
                  <c:v>28-03-2025</c:v>
                </c:pt>
                <c:pt idx="28">
                  <c:v>29-03-2025</c:v>
                </c:pt>
                <c:pt idx="29">
                  <c:v>30-03-2025</c:v>
                </c:pt>
              </c:strCache>
            </c:strRef>
          </c:cat>
          <c:val>
            <c:numRef>
              <c:f>'question 4'!$F$2:$F$31</c:f>
              <c:numCache>
                <c:formatCode>General</c:formatCode>
                <c:ptCount val="30"/>
                <c:pt idx="0">
                  <c:v>1500</c:v>
                </c:pt>
                <c:pt idx="1">
                  <c:v>16211</c:v>
                </c:pt>
                <c:pt idx="2">
                  <c:v>3500</c:v>
                </c:pt>
                <c:pt idx="3">
                  <c:v>12619</c:v>
                </c:pt>
                <c:pt idx="4">
                  <c:v>5000</c:v>
                </c:pt>
                <c:pt idx="5">
                  <c:v>14000</c:v>
                </c:pt>
                <c:pt idx="6">
                  <c:v>16211</c:v>
                </c:pt>
                <c:pt idx="7">
                  <c:v>13500</c:v>
                </c:pt>
                <c:pt idx="8">
                  <c:v>16211</c:v>
                </c:pt>
                <c:pt idx="9">
                  <c:v>3000</c:v>
                </c:pt>
                <c:pt idx="10">
                  <c:v>16211</c:v>
                </c:pt>
                <c:pt idx="11">
                  <c:v>2200</c:v>
                </c:pt>
                <c:pt idx="12">
                  <c:v>24000</c:v>
                </c:pt>
                <c:pt idx="13">
                  <c:v>16211</c:v>
                </c:pt>
                <c:pt idx="14">
                  <c:v>5400</c:v>
                </c:pt>
                <c:pt idx="15">
                  <c:v>16211</c:v>
                </c:pt>
                <c:pt idx="16">
                  <c:v>8000</c:v>
                </c:pt>
                <c:pt idx="17">
                  <c:v>11000</c:v>
                </c:pt>
                <c:pt idx="18">
                  <c:v>20000</c:v>
                </c:pt>
                <c:pt idx="19">
                  <c:v>16211</c:v>
                </c:pt>
                <c:pt idx="20">
                  <c:v>8000</c:v>
                </c:pt>
                <c:pt idx="21">
                  <c:v>16211</c:v>
                </c:pt>
                <c:pt idx="22">
                  <c:v>2500</c:v>
                </c:pt>
                <c:pt idx="23">
                  <c:v>16211</c:v>
                </c:pt>
                <c:pt idx="24">
                  <c:v>40000</c:v>
                </c:pt>
                <c:pt idx="25">
                  <c:v>1000</c:v>
                </c:pt>
                <c:pt idx="26">
                  <c:v>55000</c:v>
                </c:pt>
                <c:pt idx="27">
                  <c:v>16211</c:v>
                </c:pt>
                <c:pt idx="28">
                  <c:v>24000</c:v>
                </c:pt>
                <c:pt idx="29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8-4426-A793-61FF5D287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88815"/>
        <c:axId val="1819505615"/>
      </c:lineChart>
      <c:catAx>
        <c:axId val="18194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05615"/>
        <c:crosses val="autoZero"/>
        <c:auto val="1"/>
        <c:lblAlgn val="ctr"/>
        <c:lblOffset val="100"/>
        <c:noMultiLvlLbl val="0"/>
      </c:catAx>
      <c:valAx>
        <c:axId val="181950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8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1</xdr:row>
      <xdr:rowOff>95250</xdr:rowOff>
    </xdr:from>
    <xdr:to>
      <xdr:col>17</xdr:col>
      <xdr:colOff>447675</xdr:colOff>
      <xdr:row>15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CC203E-841E-54BC-F4C5-600C80D42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yan Kumar Dey" refreshedDate="45764.004820138885" createdVersion="8" refreshedVersion="8" minRefreshableVersion="3" recordCount="30" xr:uid="{55DF3A6A-C495-4770-A0FD-82F281FBBCA3}">
  <cacheSource type="worksheet">
    <worksheetSource ref="A1:H31" sheet="Question 1"/>
  </cacheSource>
  <cacheFields count="8">
    <cacheField name="Order_ID" numFmtId="0">
      <sharedItems containsSemiMixedTypes="0" containsString="0" containsNumber="1" containsInteger="1" minValue="1001" maxValue="1030"/>
    </cacheField>
    <cacheField name="Product" numFmtId="0">
      <sharedItems/>
    </cacheField>
    <cacheField name="Category" numFmtId="0">
      <sharedItems/>
    </cacheField>
    <cacheField name="Quantity" numFmtId="0">
      <sharedItems containsSemiMixedTypes="0" containsString="0" containsNumber="1" containsInteger="1" minValue="1" maxValue="5"/>
    </cacheField>
    <cacheField name="Price_Per_Unit" numFmtId="0">
      <sharedItems containsSemiMixedTypes="0" containsString="0" containsNumber="1" containsInteger="1" minValue="200" maxValue="70000"/>
    </cacheField>
    <cacheField name="Total_Amount" numFmtId="0">
      <sharedItems containsSemiMixedTypes="0" containsString="0" containsNumber="1" containsInteger="1" minValue="1000" maxValue="70000"/>
    </cacheField>
    <cacheField name="Customer_Region" numFmtId="0">
      <sharedItems count="5">
        <s v="NORTH"/>
        <s v="SOUTH"/>
        <s v="EAST"/>
        <s v="WEST"/>
        <s v="NULL"/>
      </sharedItems>
    </cacheField>
    <cacheField name="Order_Date" numFmtId="0">
      <sharedItems containsDate="1" containsMixedTypes="1" minDate="2025-01-03T00:00:00" maxDate="2025-12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01"/>
    <s v="Wireless Mouse"/>
    <s v="Electronics"/>
    <n v="3"/>
    <n v="500"/>
    <n v="1500"/>
    <x v="0"/>
    <d v="2025-01-03T00:00:00"/>
  </r>
  <r>
    <n v="1002"/>
    <s v="Yoga Mat"/>
    <s v="Fitness"/>
    <n v="2"/>
    <n v="800"/>
    <n v="16211"/>
    <x v="1"/>
    <d v="2025-02-03T00:00:00"/>
  </r>
  <r>
    <n v="1003"/>
    <s v="Coffee Maker"/>
    <s v="Kitchenware"/>
    <n v="1"/>
    <n v="3500"/>
    <n v="3500"/>
    <x v="2"/>
    <d v="2025-03-03T00:00:00"/>
  </r>
  <r>
    <n v="1004"/>
    <s v="Bluetooth Speaker"/>
    <s v="Electronics"/>
    <n v="4"/>
    <n v="12619"/>
    <n v="12619"/>
    <x v="3"/>
    <d v="2025-04-03T00:00:00"/>
  </r>
  <r>
    <n v="1005"/>
    <s v="Running Shoes"/>
    <s v="Footwear"/>
    <n v="2"/>
    <n v="2500"/>
    <n v="5000"/>
    <x v="0"/>
    <d v="2025-05-03T00:00:00"/>
  </r>
  <r>
    <n v="1006"/>
    <s v="Smart Watch"/>
    <s v="Electronics"/>
    <n v="2"/>
    <n v="7000"/>
    <n v="14000"/>
    <x v="4"/>
    <d v="2025-06-03T00:00:00"/>
  </r>
  <r>
    <n v="1007"/>
    <s v="Treadmill"/>
    <s v="Fitness"/>
    <n v="1"/>
    <n v="12619"/>
    <n v="16211"/>
    <x v="1"/>
    <d v="2025-07-03T00:00:00"/>
  </r>
  <r>
    <n v="1008"/>
    <s v="Air Fryer"/>
    <s v="Kitchenware"/>
    <n v="3"/>
    <n v="4500"/>
    <n v="13500"/>
    <x v="2"/>
    <d v="2025-08-03T00:00:00"/>
  </r>
  <r>
    <n v="1009"/>
    <s v="Vacuum Cleaner"/>
    <s v="Appliances"/>
    <n v="2"/>
    <n v="6000"/>
    <n v="16211"/>
    <x v="0"/>
    <d v="2025-09-03T00:00:00"/>
  </r>
  <r>
    <n v="1010"/>
    <s v="Dumbbells"/>
    <s v="Fitness"/>
    <n v="2"/>
    <n v="1500"/>
    <n v="3000"/>
    <x v="3"/>
    <d v="2025-10-03T00:00:00"/>
  </r>
  <r>
    <n v="1011"/>
    <s v="Laptop Stand"/>
    <s v="Electronics"/>
    <n v="5"/>
    <n v="12619"/>
    <n v="16211"/>
    <x v="2"/>
    <d v="2025-11-03T00:00:00"/>
  </r>
  <r>
    <n v="1012"/>
    <s v="Toaster"/>
    <s v="Kitchenware"/>
    <n v="1"/>
    <n v="2200"/>
    <n v="2200"/>
    <x v="1"/>
    <d v="2025-12-03T00:00:00"/>
  </r>
  <r>
    <n v="1013"/>
    <s v="Air Purifier"/>
    <s v="Appliances"/>
    <n v="2"/>
    <n v="12000"/>
    <n v="24000"/>
    <x v="3"/>
    <s v="13-03-2025"/>
  </r>
  <r>
    <n v="1014"/>
    <s v="Resistance Bands"/>
    <s v="Fitness"/>
    <n v="2"/>
    <n v="900"/>
    <n v="16211"/>
    <x v="0"/>
    <s v="14-03-2025"/>
  </r>
  <r>
    <n v="1015"/>
    <s v="Hair Dryer"/>
    <s v="Appliances"/>
    <n v="3"/>
    <n v="1800"/>
    <n v="5400"/>
    <x v="2"/>
    <s v="15-03-2025"/>
  </r>
  <r>
    <n v="1016"/>
    <s v="Electric Kettle"/>
    <s v="Kitchenware"/>
    <n v="2"/>
    <n v="1500"/>
    <n v="16211"/>
    <x v="1"/>
    <s v="16-03-2025"/>
  </r>
  <r>
    <n v="1017"/>
    <s v="Office Chair"/>
    <s v="Furniture"/>
    <n v="1"/>
    <n v="8000"/>
    <n v="8000"/>
    <x v="3"/>
    <s v="17-03-2025"/>
  </r>
  <r>
    <n v="1018"/>
    <s v="Adjustable Dumbbells"/>
    <s v="Fitness"/>
    <n v="2"/>
    <n v="5500"/>
    <n v="11000"/>
    <x v="0"/>
    <s v="18-03-2025"/>
  </r>
  <r>
    <n v="1019"/>
    <s v="Soundbar"/>
    <s v="Electronics"/>
    <n v="1"/>
    <n v="20000"/>
    <n v="20000"/>
    <x v="2"/>
    <s v="19-03-2025"/>
  </r>
  <r>
    <n v="1020"/>
    <s v="Yoga Block"/>
    <s v="Fitness"/>
    <n v="2"/>
    <n v="1200"/>
    <n v="16211"/>
    <x v="1"/>
    <s v="20-03-2025"/>
  </r>
  <r>
    <n v="1021"/>
    <s v="Rice Cooker"/>
    <s v="Kitchenware"/>
    <n v="2"/>
    <n v="4000"/>
    <n v="8000"/>
    <x v="3"/>
    <s v="21-03-2025"/>
  </r>
  <r>
    <n v="1022"/>
    <s v="Monitor"/>
    <s v="Electronics"/>
    <n v="2"/>
    <n v="15000"/>
    <n v="16211"/>
    <x v="0"/>
    <s v="22-03-2025"/>
  </r>
  <r>
    <n v="1023"/>
    <s v="Iron"/>
    <s v="Appliances"/>
    <n v="1"/>
    <n v="2500"/>
    <n v="2500"/>
    <x v="2"/>
    <s v="23-03-2025"/>
  </r>
  <r>
    <n v="1024"/>
    <s v="Resistance Bands"/>
    <s v="Fitness"/>
    <n v="3"/>
    <n v="12619"/>
    <n v="16211"/>
    <x v="1"/>
    <s v="24-03-2025"/>
  </r>
  <r>
    <n v="1025"/>
    <s v="Smart TV"/>
    <s v="Electronics"/>
    <n v="1"/>
    <n v="40000"/>
    <n v="40000"/>
    <x v="3"/>
    <s v="25-03-2025"/>
  </r>
  <r>
    <n v="1026"/>
    <s v="Water Bottle"/>
    <s v="Kitchenware"/>
    <n v="5"/>
    <n v="200"/>
    <n v="1000"/>
    <x v="0"/>
    <s v="26-03-2025"/>
  </r>
  <r>
    <n v="1027"/>
    <s v="Sofa Set"/>
    <s v="Furniture"/>
    <n v="1"/>
    <n v="55000"/>
    <n v="55000"/>
    <x v="2"/>
    <s v="27-03-2025"/>
  </r>
  <r>
    <n v="1028"/>
    <s v="Treadmill"/>
    <s v="Fitness"/>
    <n v="2"/>
    <n v="50000"/>
    <n v="16211"/>
    <x v="1"/>
    <s v="28-03-2025"/>
  </r>
  <r>
    <n v="1029"/>
    <s v="Microwave Oven"/>
    <s v="Appliances"/>
    <n v="2"/>
    <n v="12000"/>
    <n v="24000"/>
    <x v="3"/>
    <s v="29-03-2025"/>
  </r>
  <r>
    <n v="1030"/>
    <s v="Laptop"/>
    <s v="Electronics"/>
    <n v="1"/>
    <n v="70000"/>
    <n v="70000"/>
    <x v="0"/>
    <s v="30-03-20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CA558-52E8-4FD6-B336-326BF719BBF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9" firstHeaderRow="0" firstDataRow="1" firstDataCol="1"/>
  <pivotFields count="8">
    <pivotField showAll="0"/>
    <pivotField showAll="0"/>
    <pivotField showAll="0"/>
    <pivotField dataField="1" showAll="0"/>
    <pivotField showAll="0"/>
    <pivotField dataField="1"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Amount" fld="5" baseField="0" baseItem="0"/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1"/>
  <sheetViews>
    <sheetView workbookViewId="0">
      <selection sqref="A1:H31"/>
    </sheetView>
  </sheetViews>
  <sheetFormatPr defaultColWidth="12.5703125" defaultRowHeight="15.75" customHeight="1" x14ac:dyDescent="0.2"/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>
        <v>1001</v>
      </c>
      <c r="B2" s="2" t="s">
        <v>8</v>
      </c>
      <c r="C2" s="2" t="s">
        <v>9</v>
      </c>
      <c r="D2" s="2">
        <v>3</v>
      </c>
      <c r="E2" s="2">
        <v>500</v>
      </c>
      <c r="F2" s="2">
        <v>1500</v>
      </c>
      <c r="G2" s="2" t="s">
        <v>10</v>
      </c>
      <c r="H2" s="3">
        <v>45660</v>
      </c>
    </row>
    <row r="3" spans="1:8" ht="15.75" customHeight="1" x14ac:dyDescent="0.25">
      <c r="A3" s="4">
        <v>1002</v>
      </c>
      <c r="B3" s="4" t="s">
        <v>11</v>
      </c>
      <c r="C3" s="4" t="s">
        <v>12</v>
      </c>
      <c r="D3" s="4" t="s">
        <v>13</v>
      </c>
      <c r="E3" s="4">
        <v>800</v>
      </c>
      <c r="F3" s="4" t="s">
        <v>13</v>
      </c>
      <c r="G3" s="4" t="s">
        <v>14</v>
      </c>
      <c r="H3" s="5">
        <v>45691</v>
      </c>
    </row>
    <row r="4" spans="1:8" ht="15.75" customHeight="1" x14ac:dyDescent="0.25">
      <c r="A4" s="2">
        <v>1003</v>
      </c>
      <c r="B4" s="2" t="s">
        <v>15</v>
      </c>
      <c r="C4" s="2" t="s">
        <v>16</v>
      </c>
      <c r="D4" s="2">
        <v>1</v>
      </c>
      <c r="E4" s="2">
        <v>3500</v>
      </c>
      <c r="F4" s="2">
        <v>3500</v>
      </c>
      <c r="G4" s="2" t="s">
        <v>17</v>
      </c>
      <c r="H4" s="3">
        <v>45719</v>
      </c>
    </row>
    <row r="5" spans="1:8" ht="15.75" customHeight="1" x14ac:dyDescent="0.25">
      <c r="A5" s="4">
        <v>1004</v>
      </c>
      <c r="B5" s="4" t="s">
        <v>18</v>
      </c>
      <c r="C5" s="4" t="s">
        <v>9</v>
      </c>
      <c r="D5" s="4">
        <v>4</v>
      </c>
      <c r="E5" s="4" t="s">
        <v>13</v>
      </c>
      <c r="F5" s="4" t="s">
        <v>13</v>
      </c>
      <c r="G5" s="4" t="s">
        <v>19</v>
      </c>
      <c r="H5" s="5">
        <v>45750</v>
      </c>
    </row>
    <row r="6" spans="1:8" ht="15.75" customHeight="1" x14ac:dyDescent="0.25">
      <c r="A6" s="2">
        <v>1005</v>
      </c>
      <c r="B6" s="2" t="s">
        <v>20</v>
      </c>
      <c r="C6" s="2" t="s">
        <v>21</v>
      </c>
      <c r="D6" s="2">
        <v>2</v>
      </c>
      <c r="E6" s="2">
        <v>2500</v>
      </c>
      <c r="F6" s="2">
        <v>5000</v>
      </c>
      <c r="G6" s="2" t="s">
        <v>10</v>
      </c>
      <c r="H6" s="3">
        <v>45780</v>
      </c>
    </row>
    <row r="7" spans="1:8" ht="15.75" customHeight="1" x14ac:dyDescent="0.25">
      <c r="A7" s="4">
        <v>1006</v>
      </c>
      <c r="B7" s="4" t="s">
        <v>22</v>
      </c>
      <c r="C7" s="4" t="s">
        <v>9</v>
      </c>
      <c r="D7" s="4">
        <v>2</v>
      </c>
      <c r="E7" s="4">
        <v>7000</v>
      </c>
      <c r="F7" s="4">
        <v>14000</v>
      </c>
      <c r="G7" s="4" t="s">
        <v>13</v>
      </c>
      <c r="H7" s="5">
        <v>45811</v>
      </c>
    </row>
    <row r="8" spans="1:8" ht="15.75" customHeight="1" x14ac:dyDescent="0.25">
      <c r="A8" s="2">
        <v>1007</v>
      </c>
      <c r="B8" s="2" t="s">
        <v>23</v>
      </c>
      <c r="C8" s="2" t="s">
        <v>12</v>
      </c>
      <c r="D8" s="2">
        <v>1</v>
      </c>
      <c r="E8" s="2" t="s">
        <v>13</v>
      </c>
      <c r="F8" s="2" t="s">
        <v>13</v>
      </c>
      <c r="G8" s="2" t="s">
        <v>14</v>
      </c>
      <c r="H8" s="3">
        <v>45841</v>
      </c>
    </row>
    <row r="9" spans="1:8" ht="15.75" customHeight="1" x14ac:dyDescent="0.25">
      <c r="A9" s="4">
        <v>1008</v>
      </c>
      <c r="B9" s="4" t="s">
        <v>24</v>
      </c>
      <c r="C9" s="4" t="s">
        <v>16</v>
      </c>
      <c r="D9" s="4">
        <v>3</v>
      </c>
      <c r="E9" s="4">
        <v>4500</v>
      </c>
      <c r="F9" s="4">
        <v>13500</v>
      </c>
      <c r="G9" s="4" t="s">
        <v>17</v>
      </c>
      <c r="H9" s="5">
        <v>45872</v>
      </c>
    </row>
    <row r="10" spans="1:8" ht="15.75" customHeight="1" x14ac:dyDescent="0.25">
      <c r="A10" s="2">
        <v>1009</v>
      </c>
      <c r="B10" s="2" t="s">
        <v>25</v>
      </c>
      <c r="C10" s="2" t="s">
        <v>26</v>
      </c>
      <c r="D10" s="2" t="s">
        <v>13</v>
      </c>
      <c r="E10" s="2">
        <v>6000</v>
      </c>
      <c r="F10" s="2" t="s">
        <v>13</v>
      </c>
      <c r="G10" s="2" t="s">
        <v>10</v>
      </c>
      <c r="H10" s="3">
        <v>45903</v>
      </c>
    </row>
    <row r="11" spans="1:8" ht="15.75" customHeight="1" x14ac:dyDescent="0.25">
      <c r="A11" s="4">
        <v>1010</v>
      </c>
      <c r="B11" s="4" t="s">
        <v>27</v>
      </c>
      <c r="C11" s="4" t="s">
        <v>12</v>
      </c>
      <c r="D11" s="4">
        <v>2</v>
      </c>
      <c r="E11" s="4">
        <v>1500</v>
      </c>
      <c r="F11" s="4">
        <v>3000</v>
      </c>
      <c r="G11" s="4" t="s">
        <v>19</v>
      </c>
      <c r="H11" s="5">
        <v>45933</v>
      </c>
    </row>
    <row r="12" spans="1:8" ht="15.75" customHeight="1" x14ac:dyDescent="0.25">
      <c r="A12" s="2">
        <v>1011</v>
      </c>
      <c r="B12" s="2" t="s">
        <v>28</v>
      </c>
      <c r="C12" s="2" t="s">
        <v>9</v>
      </c>
      <c r="D12" s="2">
        <v>5</v>
      </c>
      <c r="E12" s="2" t="s">
        <v>13</v>
      </c>
      <c r="F12" s="2" t="s">
        <v>13</v>
      </c>
      <c r="G12" s="2" t="s">
        <v>17</v>
      </c>
      <c r="H12" s="3">
        <v>45964</v>
      </c>
    </row>
    <row r="13" spans="1:8" ht="15.75" customHeight="1" x14ac:dyDescent="0.25">
      <c r="A13" s="4">
        <v>1012</v>
      </c>
      <c r="B13" s="4" t="s">
        <v>29</v>
      </c>
      <c r="C13" s="4" t="s">
        <v>16</v>
      </c>
      <c r="D13" s="4">
        <v>1</v>
      </c>
      <c r="E13" s="4">
        <v>2200</v>
      </c>
      <c r="F13" s="4">
        <v>2200</v>
      </c>
      <c r="G13" s="4" t="s">
        <v>14</v>
      </c>
      <c r="H13" s="5">
        <v>45994</v>
      </c>
    </row>
    <row r="14" spans="1:8" ht="15.75" customHeight="1" x14ac:dyDescent="0.25">
      <c r="A14" s="2">
        <v>1013</v>
      </c>
      <c r="B14" s="2" t="s">
        <v>30</v>
      </c>
      <c r="C14" s="2" t="s">
        <v>26</v>
      </c>
      <c r="D14" s="2">
        <v>2</v>
      </c>
      <c r="E14" s="2">
        <v>12000</v>
      </c>
      <c r="F14" s="2">
        <v>24000</v>
      </c>
      <c r="G14" s="2" t="s">
        <v>19</v>
      </c>
      <c r="H14" s="2" t="s">
        <v>31</v>
      </c>
    </row>
    <row r="15" spans="1:8" ht="15.75" customHeight="1" x14ac:dyDescent="0.25">
      <c r="A15" s="4">
        <v>1014</v>
      </c>
      <c r="B15" s="4" t="s">
        <v>32</v>
      </c>
      <c r="C15" s="4" t="s">
        <v>12</v>
      </c>
      <c r="D15" s="4" t="s">
        <v>13</v>
      </c>
      <c r="E15" s="4">
        <v>900</v>
      </c>
      <c r="F15" s="4" t="s">
        <v>13</v>
      </c>
      <c r="G15" s="4" t="s">
        <v>10</v>
      </c>
      <c r="H15" s="4" t="s">
        <v>33</v>
      </c>
    </row>
    <row r="16" spans="1:8" ht="15.75" customHeight="1" x14ac:dyDescent="0.25">
      <c r="A16" s="2">
        <v>1015</v>
      </c>
      <c r="B16" s="2" t="s">
        <v>34</v>
      </c>
      <c r="C16" s="2" t="s">
        <v>26</v>
      </c>
      <c r="D16" s="2">
        <v>3</v>
      </c>
      <c r="E16" s="2">
        <v>1800</v>
      </c>
      <c r="F16" s="2">
        <v>5400</v>
      </c>
      <c r="G16" s="2" t="s">
        <v>17</v>
      </c>
      <c r="H16" s="2" t="s">
        <v>35</v>
      </c>
    </row>
    <row r="17" spans="1:8" ht="15.75" customHeight="1" x14ac:dyDescent="0.25">
      <c r="A17" s="4">
        <v>1016</v>
      </c>
      <c r="B17" s="4" t="s">
        <v>36</v>
      </c>
      <c r="C17" s="4" t="s">
        <v>16</v>
      </c>
      <c r="D17" s="4" t="s">
        <v>13</v>
      </c>
      <c r="E17" s="4">
        <v>1500</v>
      </c>
      <c r="F17" s="4" t="s">
        <v>13</v>
      </c>
      <c r="G17" s="4" t="s">
        <v>14</v>
      </c>
      <c r="H17" s="4" t="s">
        <v>37</v>
      </c>
    </row>
    <row r="18" spans="1:8" ht="15.75" customHeight="1" x14ac:dyDescent="0.25">
      <c r="A18" s="2">
        <v>1017</v>
      </c>
      <c r="B18" s="2" t="s">
        <v>38</v>
      </c>
      <c r="C18" s="2" t="s">
        <v>39</v>
      </c>
      <c r="D18" s="2">
        <v>1</v>
      </c>
      <c r="E18" s="2">
        <v>8000</v>
      </c>
      <c r="F18" s="2">
        <v>8000</v>
      </c>
      <c r="G18" s="2" t="s">
        <v>19</v>
      </c>
      <c r="H18" s="2" t="s">
        <v>40</v>
      </c>
    </row>
    <row r="19" spans="1:8" ht="15.75" customHeight="1" x14ac:dyDescent="0.25">
      <c r="A19" s="4">
        <v>1018</v>
      </c>
      <c r="B19" s="4" t="s">
        <v>41</v>
      </c>
      <c r="C19" s="4" t="s">
        <v>12</v>
      </c>
      <c r="D19" s="4">
        <v>2</v>
      </c>
      <c r="E19" s="4">
        <v>5500</v>
      </c>
      <c r="F19" s="4">
        <v>11000</v>
      </c>
      <c r="G19" s="4" t="s">
        <v>10</v>
      </c>
      <c r="H19" s="4" t="s">
        <v>42</v>
      </c>
    </row>
    <row r="20" spans="1:8" ht="15.75" customHeight="1" x14ac:dyDescent="0.25">
      <c r="A20" s="2">
        <v>1019</v>
      </c>
      <c r="B20" s="2" t="s">
        <v>43</v>
      </c>
      <c r="C20" s="2" t="s">
        <v>9</v>
      </c>
      <c r="D20" s="2">
        <v>1</v>
      </c>
      <c r="E20" s="2">
        <v>20000</v>
      </c>
      <c r="F20" s="2">
        <v>20000</v>
      </c>
      <c r="G20" s="2" t="s">
        <v>17</v>
      </c>
      <c r="H20" s="2" t="s">
        <v>44</v>
      </c>
    </row>
    <row r="21" spans="1:8" ht="15.75" customHeight="1" x14ac:dyDescent="0.25">
      <c r="A21" s="4">
        <v>1020</v>
      </c>
      <c r="B21" s="4" t="s">
        <v>45</v>
      </c>
      <c r="C21" s="4" t="s">
        <v>12</v>
      </c>
      <c r="D21" s="4" t="s">
        <v>13</v>
      </c>
      <c r="E21" s="4">
        <v>1200</v>
      </c>
      <c r="F21" s="4" t="s">
        <v>13</v>
      </c>
      <c r="G21" s="4" t="s">
        <v>14</v>
      </c>
      <c r="H21" s="4" t="s">
        <v>46</v>
      </c>
    </row>
    <row r="22" spans="1:8" ht="15.75" customHeight="1" x14ac:dyDescent="0.25">
      <c r="A22" s="2">
        <v>1021</v>
      </c>
      <c r="B22" s="2" t="s">
        <v>47</v>
      </c>
      <c r="C22" s="2" t="s">
        <v>16</v>
      </c>
      <c r="D22" s="2">
        <v>2</v>
      </c>
      <c r="E22" s="2">
        <v>4000</v>
      </c>
      <c r="F22" s="2">
        <v>8000</v>
      </c>
      <c r="G22" s="2" t="s">
        <v>19</v>
      </c>
      <c r="H22" s="2" t="s">
        <v>48</v>
      </c>
    </row>
    <row r="23" spans="1:8" ht="15.75" customHeight="1" x14ac:dyDescent="0.25">
      <c r="A23" s="4">
        <v>1022</v>
      </c>
      <c r="B23" s="4" t="s">
        <v>49</v>
      </c>
      <c r="C23" s="4" t="s">
        <v>9</v>
      </c>
      <c r="D23" s="4" t="s">
        <v>13</v>
      </c>
      <c r="E23" s="4">
        <v>15000</v>
      </c>
      <c r="F23" s="4" t="s">
        <v>13</v>
      </c>
      <c r="G23" s="4" t="s">
        <v>10</v>
      </c>
      <c r="H23" s="4" t="s">
        <v>50</v>
      </c>
    </row>
    <row r="24" spans="1:8" ht="15.75" customHeight="1" x14ac:dyDescent="0.25">
      <c r="A24" s="2">
        <v>1023</v>
      </c>
      <c r="B24" s="2" t="s">
        <v>51</v>
      </c>
      <c r="C24" s="2" t="s">
        <v>26</v>
      </c>
      <c r="D24" s="2">
        <v>1</v>
      </c>
      <c r="E24" s="2">
        <v>2500</v>
      </c>
      <c r="F24" s="2">
        <v>2500</v>
      </c>
      <c r="G24" s="2" t="s">
        <v>17</v>
      </c>
      <c r="H24" s="2" t="s">
        <v>52</v>
      </c>
    </row>
    <row r="25" spans="1:8" ht="15.75" customHeight="1" x14ac:dyDescent="0.25">
      <c r="A25" s="4">
        <v>1024</v>
      </c>
      <c r="B25" s="4" t="s">
        <v>32</v>
      </c>
      <c r="C25" s="4" t="s">
        <v>12</v>
      </c>
      <c r="D25" s="4">
        <v>3</v>
      </c>
      <c r="E25" s="4" t="s">
        <v>13</v>
      </c>
      <c r="F25" s="4" t="s">
        <v>13</v>
      </c>
      <c r="G25" s="4" t="s">
        <v>14</v>
      </c>
      <c r="H25" s="4" t="s">
        <v>53</v>
      </c>
    </row>
    <row r="26" spans="1:8" ht="15.75" customHeight="1" x14ac:dyDescent="0.25">
      <c r="A26" s="2">
        <v>1025</v>
      </c>
      <c r="B26" s="2" t="s">
        <v>54</v>
      </c>
      <c r="C26" s="2" t="s">
        <v>9</v>
      </c>
      <c r="D26" s="2">
        <v>1</v>
      </c>
      <c r="E26" s="2">
        <v>40000</v>
      </c>
      <c r="F26" s="2">
        <v>40000</v>
      </c>
      <c r="G26" s="2" t="s">
        <v>19</v>
      </c>
      <c r="H26" s="2" t="s">
        <v>55</v>
      </c>
    </row>
    <row r="27" spans="1:8" ht="15.75" customHeight="1" x14ac:dyDescent="0.25">
      <c r="A27" s="4">
        <v>1026</v>
      </c>
      <c r="B27" s="4" t="s">
        <v>56</v>
      </c>
      <c r="C27" s="4" t="s">
        <v>16</v>
      </c>
      <c r="D27" s="4">
        <v>5</v>
      </c>
      <c r="E27" s="4">
        <v>200</v>
      </c>
      <c r="F27" s="4">
        <v>1000</v>
      </c>
      <c r="G27" s="4" t="s">
        <v>10</v>
      </c>
      <c r="H27" s="4" t="s">
        <v>57</v>
      </c>
    </row>
    <row r="28" spans="1:8" ht="15.75" customHeight="1" x14ac:dyDescent="0.25">
      <c r="A28" s="2">
        <v>1027</v>
      </c>
      <c r="B28" s="2" t="s">
        <v>58</v>
      </c>
      <c r="C28" s="2" t="s">
        <v>39</v>
      </c>
      <c r="D28" s="2">
        <v>1</v>
      </c>
      <c r="E28" s="2">
        <v>55000</v>
      </c>
      <c r="F28" s="2">
        <v>55000</v>
      </c>
      <c r="G28" s="2" t="s">
        <v>17</v>
      </c>
      <c r="H28" s="2" t="s">
        <v>59</v>
      </c>
    </row>
    <row r="29" spans="1:8" ht="15.75" customHeight="1" x14ac:dyDescent="0.25">
      <c r="A29" s="4">
        <v>1028</v>
      </c>
      <c r="B29" s="4" t="s">
        <v>23</v>
      </c>
      <c r="C29" s="4" t="s">
        <v>12</v>
      </c>
      <c r="D29" s="4" t="s">
        <v>13</v>
      </c>
      <c r="E29" s="4">
        <v>50000</v>
      </c>
      <c r="F29" s="4" t="s">
        <v>13</v>
      </c>
      <c r="G29" s="4" t="s">
        <v>14</v>
      </c>
      <c r="H29" s="4" t="s">
        <v>60</v>
      </c>
    </row>
    <row r="30" spans="1:8" ht="15.75" customHeight="1" x14ac:dyDescent="0.25">
      <c r="A30" s="2">
        <v>1029</v>
      </c>
      <c r="B30" s="2" t="s">
        <v>61</v>
      </c>
      <c r="C30" s="2" t="s">
        <v>26</v>
      </c>
      <c r="D30" s="2">
        <v>2</v>
      </c>
      <c r="E30" s="2">
        <v>12000</v>
      </c>
      <c r="F30" s="2">
        <v>24000</v>
      </c>
      <c r="G30" s="2" t="s">
        <v>19</v>
      </c>
      <c r="H30" s="2" t="s">
        <v>62</v>
      </c>
    </row>
    <row r="31" spans="1:8" ht="15.75" customHeight="1" x14ac:dyDescent="0.25">
      <c r="A31" s="4">
        <v>1030</v>
      </c>
      <c r="B31" s="4" t="s">
        <v>63</v>
      </c>
      <c r="C31" s="4" t="s">
        <v>9</v>
      </c>
      <c r="D31" s="4">
        <v>1</v>
      </c>
      <c r="E31" s="4">
        <v>70000</v>
      </c>
      <c r="F31" s="4">
        <v>70000</v>
      </c>
      <c r="G31" s="4" t="s">
        <v>10</v>
      </c>
      <c r="H31" s="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091DB-99ED-4CDE-9E8E-7EF05A6198D5}">
  <dimension ref="A1:H31"/>
  <sheetViews>
    <sheetView workbookViewId="0">
      <selection sqref="A1:H31"/>
    </sheetView>
  </sheetViews>
  <sheetFormatPr defaultRowHeight="12.75" x14ac:dyDescent="0.2"/>
  <cols>
    <col min="2" max="2" width="20.85546875" bestFit="1" customWidth="1"/>
    <col min="3" max="3" width="12.140625" bestFit="1" customWidth="1"/>
    <col min="5" max="5" width="14.42578125" bestFit="1" customWidth="1"/>
    <col min="6" max="6" width="13.7109375" bestFit="1" customWidth="1"/>
    <col min="7" max="7" width="16.85546875" bestFit="1" customWidth="1"/>
    <col min="8" max="8" width="11.28515625" bestFit="1" customWidth="1"/>
  </cols>
  <sheetData>
    <row r="1" spans="1:8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x14ac:dyDescent="0.25">
      <c r="A2" s="2">
        <v>1001</v>
      </c>
      <c r="B2" s="2" t="s">
        <v>8</v>
      </c>
      <c r="C2" s="2" t="s">
        <v>9</v>
      </c>
      <c r="D2" s="2">
        <v>3</v>
      </c>
      <c r="E2" s="2">
        <v>500</v>
      </c>
      <c r="F2" s="2">
        <v>1500</v>
      </c>
      <c r="G2" s="2" t="s">
        <v>65</v>
      </c>
      <c r="H2" s="3">
        <v>45660</v>
      </c>
    </row>
    <row r="3" spans="1:8" ht="15" x14ac:dyDescent="0.25">
      <c r="A3" s="4">
        <v>1002</v>
      </c>
      <c r="B3" s="4" t="s">
        <v>11</v>
      </c>
      <c r="C3" s="4" t="s">
        <v>12</v>
      </c>
      <c r="D3" s="4">
        <v>2</v>
      </c>
      <c r="E3" s="4">
        <v>800</v>
      </c>
      <c r="F3" s="4">
        <v>16211</v>
      </c>
      <c r="G3" s="2" t="s">
        <v>66</v>
      </c>
      <c r="H3" s="5">
        <v>45691</v>
      </c>
    </row>
    <row r="4" spans="1:8" ht="15" x14ac:dyDescent="0.25">
      <c r="A4" s="2">
        <v>1003</v>
      </c>
      <c r="B4" s="2" t="s">
        <v>15</v>
      </c>
      <c r="C4" s="2" t="s">
        <v>16</v>
      </c>
      <c r="D4" s="2">
        <v>1</v>
      </c>
      <c r="E4" s="2">
        <v>3500</v>
      </c>
      <c r="F4" s="2">
        <v>3500</v>
      </c>
      <c r="G4" s="2" t="s">
        <v>67</v>
      </c>
      <c r="H4" s="3">
        <v>45719</v>
      </c>
    </row>
    <row r="5" spans="1:8" ht="15" x14ac:dyDescent="0.25">
      <c r="A5" s="4">
        <v>1004</v>
      </c>
      <c r="B5" s="4" t="s">
        <v>18</v>
      </c>
      <c r="C5" s="4" t="s">
        <v>9</v>
      </c>
      <c r="D5" s="4">
        <v>4</v>
      </c>
      <c r="E5" s="4">
        <v>12619</v>
      </c>
      <c r="F5" s="4">
        <v>12619</v>
      </c>
      <c r="G5" s="2" t="s">
        <v>68</v>
      </c>
      <c r="H5" s="5">
        <v>45750</v>
      </c>
    </row>
    <row r="6" spans="1:8" ht="15" x14ac:dyDescent="0.25">
      <c r="A6" s="2">
        <v>1005</v>
      </c>
      <c r="B6" s="2" t="s">
        <v>20</v>
      </c>
      <c r="C6" s="2" t="s">
        <v>21</v>
      </c>
      <c r="D6" s="2">
        <v>2</v>
      </c>
      <c r="E6" s="2">
        <v>2500</v>
      </c>
      <c r="F6" s="2">
        <v>5000</v>
      </c>
      <c r="G6" s="2" t="s">
        <v>65</v>
      </c>
      <c r="H6" s="3">
        <v>45780</v>
      </c>
    </row>
    <row r="7" spans="1:8" ht="15" x14ac:dyDescent="0.25">
      <c r="A7" s="4">
        <v>1006</v>
      </c>
      <c r="B7" s="4" t="s">
        <v>22</v>
      </c>
      <c r="C7" s="4" t="s">
        <v>9</v>
      </c>
      <c r="D7" s="4">
        <v>2</v>
      </c>
      <c r="E7" s="4">
        <v>7000</v>
      </c>
      <c r="F7" s="4">
        <v>14000</v>
      </c>
      <c r="G7" s="2" t="s">
        <v>13</v>
      </c>
      <c r="H7" s="5">
        <v>45811</v>
      </c>
    </row>
    <row r="8" spans="1:8" ht="15" x14ac:dyDescent="0.25">
      <c r="A8" s="2">
        <v>1007</v>
      </c>
      <c r="B8" s="2" t="s">
        <v>23</v>
      </c>
      <c r="C8" s="2" t="s">
        <v>12</v>
      </c>
      <c r="D8" s="2">
        <v>1</v>
      </c>
      <c r="E8" s="2">
        <v>12619</v>
      </c>
      <c r="F8" s="2">
        <v>16211</v>
      </c>
      <c r="G8" s="2" t="s">
        <v>66</v>
      </c>
      <c r="H8" s="3">
        <v>45841</v>
      </c>
    </row>
    <row r="9" spans="1:8" ht="15" x14ac:dyDescent="0.25">
      <c r="A9" s="4">
        <v>1008</v>
      </c>
      <c r="B9" s="4" t="s">
        <v>24</v>
      </c>
      <c r="C9" s="4" t="s">
        <v>16</v>
      </c>
      <c r="D9" s="4">
        <v>3</v>
      </c>
      <c r="E9" s="4">
        <v>4500</v>
      </c>
      <c r="F9" s="4">
        <v>13500</v>
      </c>
      <c r="G9" s="2" t="s">
        <v>67</v>
      </c>
      <c r="H9" s="5">
        <v>45872</v>
      </c>
    </row>
    <row r="10" spans="1:8" ht="15" x14ac:dyDescent="0.25">
      <c r="A10" s="2">
        <v>1009</v>
      </c>
      <c r="B10" s="2" t="s">
        <v>25</v>
      </c>
      <c r="C10" s="2" t="s">
        <v>26</v>
      </c>
      <c r="D10" s="2">
        <v>2</v>
      </c>
      <c r="E10" s="2">
        <v>6000</v>
      </c>
      <c r="F10" s="2">
        <v>16211</v>
      </c>
      <c r="G10" s="2" t="s">
        <v>65</v>
      </c>
      <c r="H10" s="3">
        <v>45903</v>
      </c>
    </row>
    <row r="11" spans="1:8" ht="15" x14ac:dyDescent="0.25">
      <c r="A11" s="4">
        <v>1010</v>
      </c>
      <c r="B11" s="4" t="s">
        <v>27</v>
      </c>
      <c r="C11" s="4" t="s">
        <v>12</v>
      </c>
      <c r="D11" s="4">
        <v>2</v>
      </c>
      <c r="E11" s="4">
        <v>1500</v>
      </c>
      <c r="F11" s="4">
        <v>3000</v>
      </c>
      <c r="G11" s="2" t="s">
        <v>68</v>
      </c>
      <c r="H11" s="5">
        <v>45933</v>
      </c>
    </row>
    <row r="12" spans="1:8" ht="15" x14ac:dyDescent="0.25">
      <c r="A12" s="2">
        <v>1011</v>
      </c>
      <c r="B12" s="2" t="s">
        <v>28</v>
      </c>
      <c r="C12" s="2" t="s">
        <v>9</v>
      </c>
      <c r="D12" s="2">
        <v>5</v>
      </c>
      <c r="E12" s="2">
        <v>12619</v>
      </c>
      <c r="F12" s="2">
        <v>16211</v>
      </c>
      <c r="G12" s="2" t="s">
        <v>67</v>
      </c>
      <c r="H12" s="3">
        <v>45964</v>
      </c>
    </row>
    <row r="13" spans="1:8" ht="15" x14ac:dyDescent="0.25">
      <c r="A13" s="4">
        <v>1012</v>
      </c>
      <c r="B13" s="4" t="s">
        <v>29</v>
      </c>
      <c r="C13" s="4" t="s">
        <v>16</v>
      </c>
      <c r="D13" s="4">
        <v>1</v>
      </c>
      <c r="E13" s="4">
        <v>2200</v>
      </c>
      <c r="F13" s="4">
        <v>2200</v>
      </c>
      <c r="G13" s="2" t="s">
        <v>66</v>
      </c>
      <c r="H13" s="5">
        <v>45994</v>
      </c>
    </row>
    <row r="14" spans="1:8" ht="15" x14ac:dyDescent="0.25">
      <c r="A14" s="2">
        <v>1013</v>
      </c>
      <c r="B14" s="2" t="s">
        <v>30</v>
      </c>
      <c r="C14" s="2" t="s">
        <v>26</v>
      </c>
      <c r="D14" s="2">
        <v>2</v>
      </c>
      <c r="E14" s="2">
        <v>12000</v>
      </c>
      <c r="F14" s="2">
        <v>24000</v>
      </c>
      <c r="G14" s="2" t="s">
        <v>68</v>
      </c>
      <c r="H14" s="2" t="s">
        <v>31</v>
      </c>
    </row>
    <row r="15" spans="1:8" ht="15" x14ac:dyDescent="0.25">
      <c r="A15" s="4">
        <v>1014</v>
      </c>
      <c r="B15" s="4" t="s">
        <v>32</v>
      </c>
      <c r="C15" s="4" t="s">
        <v>12</v>
      </c>
      <c r="D15" s="4">
        <v>2</v>
      </c>
      <c r="E15" s="4">
        <v>900</v>
      </c>
      <c r="F15" s="4">
        <v>16211</v>
      </c>
      <c r="G15" s="2" t="s">
        <v>65</v>
      </c>
      <c r="H15" s="4" t="s">
        <v>33</v>
      </c>
    </row>
    <row r="16" spans="1:8" ht="15" x14ac:dyDescent="0.25">
      <c r="A16" s="2">
        <v>1015</v>
      </c>
      <c r="B16" s="2" t="s">
        <v>34</v>
      </c>
      <c r="C16" s="2" t="s">
        <v>26</v>
      </c>
      <c r="D16" s="2">
        <v>3</v>
      </c>
      <c r="E16" s="2">
        <v>1800</v>
      </c>
      <c r="F16" s="2">
        <v>5400</v>
      </c>
      <c r="G16" s="2" t="s">
        <v>67</v>
      </c>
      <c r="H16" s="2" t="s">
        <v>35</v>
      </c>
    </row>
    <row r="17" spans="1:8" ht="15" x14ac:dyDescent="0.25">
      <c r="A17" s="4">
        <v>1016</v>
      </c>
      <c r="B17" s="4" t="s">
        <v>36</v>
      </c>
      <c r="C17" s="4" t="s">
        <v>16</v>
      </c>
      <c r="D17" s="4">
        <v>2</v>
      </c>
      <c r="E17" s="4">
        <v>1500</v>
      </c>
      <c r="F17" s="4">
        <v>16211</v>
      </c>
      <c r="G17" s="2" t="s">
        <v>66</v>
      </c>
      <c r="H17" s="4" t="s">
        <v>37</v>
      </c>
    </row>
    <row r="18" spans="1:8" ht="15" x14ac:dyDescent="0.25">
      <c r="A18" s="2">
        <v>1017</v>
      </c>
      <c r="B18" s="2" t="s">
        <v>38</v>
      </c>
      <c r="C18" s="2" t="s">
        <v>39</v>
      </c>
      <c r="D18" s="2">
        <v>1</v>
      </c>
      <c r="E18" s="2">
        <v>8000</v>
      </c>
      <c r="F18" s="2">
        <v>8000</v>
      </c>
      <c r="G18" s="2" t="s">
        <v>68</v>
      </c>
      <c r="H18" s="2" t="s">
        <v>40</v>
      </c>
    </row>
    <row r="19" spans="1:8" ht="15" x14ac:dyDescent="0.25">
      <c r="A19" s="4">
        <v>1018</v>
      </c>
      <c r="B19" s="4" t="s">
        <v>41</v>
      </c>
      <c r="C19" s="4" t="s">
        <v>12</v>
      </c>
      <c r="D19" s="4">
        <v>2</v>
      </c>
      <c r="E19" s="4">
        <v>5500</v>
      </c>
      <c r="F19" s="4">
        <v>11000</v>
      </c>
      <c r="G19" s="2" t="s">
        <v>65</v>
      </c>
      <c r="H19" s="4" t="s">
        <v>42</v>
      </c>
    </row>
    <row r="20" spans="1:8" ht="15" x14ac:dyDescent="0.25">
      <c r="A20" s="2">
        <v>1019</v>
      </c>
      <c r="B20" s="2" t="s">
        <v>43</v>
      </c>
      <c r="C20" s="2" t="s">
        <v>9</v>
      </c>
      <c r="D20" s="2">
        <v>1</v>
      </c>
      <c r="E20" s="2">
        <v>20000</v>
      </c>
      <c r="F20" s="2">
        <v>20000</v>
      </c>
      <c r="G20" s="2" t="s">
        <v>67</v>
      </c>
      <c r="H20" s="2" t="s">
        <v>44</v>
      </c>
    </row>
    <row r="21" spans="1:8" ht="15" x14ac:dyDescent="0.25">
      <c r="A21" s="4">
        <v>1020</v>
      </c>
      <c r="B21" s="4" t="s">
        <v>45</v>
      </c>
      <c r="C21" s="4" t="s">
        <v>12</v>
      </c>
      <c r="D21" s="4">
        <v>2</v>
      </c>
      <c r="E21" s="4">
        <v>1200</v>
      </c>
      <c r="F21" s="4">
        <v>16211</v>
      </c>
      <c r="G21" s="2" t="s">
        <v>66</v>
      </c>
      <c r="H21" s="4" t="s">
        <v>46</v>
      </c>
    </row>
    <row r="22" spans="1:8" ht="15" x14ac:dyDescent="0.25">
      <c r="A22" s="2">
        <v>1021</v>
      </c>
      <c r="B22" s="2" t="s">
        <v>47</v>
      </c>
      <c r="C22" s="2" t="s">
        <v>16</v>
      </c>
      <c r="D22" s="2">
        <v>2</v>
      </c>
      <c r="E22" s="2">
        <v>4000</v>
      </c>
      <c r="F22" s="2">
        <v>8000</v>
      </c>
      <c r="G22" s="2" t="s">
        <v>68</v>
      </c>
      <c r="H22" s="2" t="s">
        <v>48</v>
      </c>
    </row>
    <row r="23" spans="1:8" ht="15" x14ac:dyDescent="0.25">
      <c r="A23" s="4">
        <v>1022</v>
      </c>
      <c r="B23" s="4" t="s">
        <v>49</v>
      </c>
      <c r="C23" s="4" t="s">
        <v>9</v>
      </c>
      <c r="D23" s="4">
        <v>2</v>
      </c>
      <c r="E23" s="4">
        <v>15000</v>
      </c>
      <c r="F23" s="4">
        <v>16211</v>
      </c>
      <c r="G23" s="2" t="s">
        <v>65</v>
      </c>
      <c r="H23" s="4" t="s">
        <v>50</v>
      </c>
    </row>
    <row r="24" spans="1:8" ht="15" x14ac:dyDescent="0.25">
      <c r="A24" s="2">
        <v>1023</v>
      </c>
      <c r="B24" s="2" t="s">
        <v>51</v>
      </c>
      <c r="C24" s="2" t="s">
        <v>26</v>
      </c>
      <c r="D24" s="2">
        <v>1</v>
      </c>
      <c r="E24" s="2">
        <v>2500</v>
      </c>
      <c r="F24" s="2">
        <v>2500</v>
      </c>
      <c r="G24" s="2" t="s">
        <v>67</v>
      </c>
      <c r="H24" s="2" t="s">
        <v>52</v>
      </c>
    </row>
    <row r="25" spans="1:8" ht="15" x14ac:dyDescent="0.25">
      <c r="A25" s="4">
        <v>1024</v>
      </c>
      <c r="B25" s="4" t="s">
        <v>32</v>
      </c>
      <c r="C25" s="4" t="s">
        <v>12</v>
      </c>
      <c r="D25" s="4">
        <v>3</v>
      </c>
      <c r="E25" s="4">
        <v>12619</v>
      </c>
      <c r="F25" s="4">
        <v>16211</v>
      </c>
      <c r="G25" s="2" t="s">
        <v>66</v>
      </c>
      <c r="H25" s="4" t="s">
        <v>53</v>
      </c>
    </row>
    <row r="26" spans="1:8" ht="15" x14ac:dyDescent="0.25">
      <c r="A26" s="2">
        <v>1025</v>
      </c>
      <c r="B26" s="2" t="s">
        <v>54</v>
      </c>
      <c r="C26" s="2" t="s">
        <v>9</v>
      </c>
      <c r="D26" s="2">
        <v>1</v>
      </c>
      <c r="E26" s="2">
        <v>40000</v>
      </c>
      <c r="F26" s="2">
        <v>40000</v>
      </c>
      <c r="G26" s="2" t="s">
        <v>68</v>
      </c>
      <c r="H26" s="2" t="s">
        <v>55</v>
      </c>
    </row>
    <row r="27" spans="1:8" ht="15" x14ac:dyDescent="0.25">
      <c r="A27" s="4">
        <v>1026</v>
      </c>
      <c r="B27" s="4" t="s">
        <v>56</v>
      </c>
      <c r="C27" s="4" t="s">
        <v>16</v>
      </c>
      <c r="D27" s="4">
        <v>5</v>
      </c>
      <c r="E27" s="4">
        <v>200</v>
      </c>
      <c r="F27" s="4">
        <v>1000</v>
      </c>
      <c r="G27" s="2" t="s">
        <v>65</v>
      </c>
      <c r="H27" s="4" t="s">
        <v>57</v>
      </c>
    </row>
    <row r="28" spans="1:8" ht="15" x14ac:dyDescent="0.25">
      <c r="A28" s="2">
        <v>1027</v>
      </c>
      <c r="B28" s="2" t="s">
        <v>58</v>
      </c>
      <c r="C28" s="2" t="s">
        <v>39</v>
      </c>
      <c r="D28" s="2">
        <v>1</v>
      </c>
      <c r="E28" s="2">
        <v>55000</v>
      </c>
      <c r="F28" s="2">
        <v>55000</v>
      </c>
      <c r="G28" s="2" t="s">
        <v>67</v>
      </c>
      <c r="H28" s="2" t="s">
        <v>59</v>
      </c>
    </row>
    <row r="29" spans="1:8" ht="15" x14ac:dyDescent="0.25">
      <c r="A29" s="4">
        <v>1028</v>
      </c>
      <c r="B29" s="4" t="s">
        <v>23</v>
      </c>
      <c r="C29" s="4" t="s">
        <v>12</v>
      </c>
      <c r="D29" s="4">
        <v>2</v>
      </c>
      <c r="E29" s="4">
        <v>50000</v>
      </c>
      <c r="F29" s="4">
        <v>16211</v>
      </c>
      <c r="G29" s="2" t="s">
        <v>66</v>
      </c>
      <c r="H29" s="4" t="s">
        <v>60</v>
      </c>
    </row>
    <row r="30" spans="1:8" ht="15" x14ac:dyDescent="0.25">
      <c r="A30" s="2">
        <v>1029</v>
      </c>
      <c r="B30" s="2" t="s">
        <v>61</v>
      </c>
      <c r="C30" s="2" t="s">
        <v>26</v>
      </c>
      <c r="D30" s="2">
        <v>2</v>
      </c>
      <c r="E30" s="2">
        <v>12000</v>
      </c>
      <c r="F30" s="2">
        <v>24000</v>
      </c>
      <c r="G30" s="2" t="s">
        <v>68</v>
      </c>
      <c r="H30" s="2" t="s">
        <v>62</v>
      </c>
    </row>
    <row r="31" spans="1:8" ht="15" x14ac:dyDescent="0.25">
      <c r="A31" s="4">
        <v>1030</v>
      </c>
      <c r="B31" s="4" t="s">
        <v>63</v>
      </c>
      <c r="C31" s="4" t="s">
        <v>9</v>
      </c>
      <c r="D31" s="4">
        <v>1</v>
      </c>
      <c r="E31" s="4">
        <v>70000</v>
      </c>
      <c r="F31" s="4">
        <v>70000</v>
      </c>
      <c r="G31" s="2" t="s">
        <v>65</v>
      </c>
      <c r="H31" s="4" t="s">
        <v>64</v>
      </c>
    </row>
  </sheetData>
  <conditionalFormatting sqref="A1:H31">
    <cfRule type="containsText" dxfId="17" priority="1" operator="containsText" text="NULL">
      <formula>NOT(ISERROR(SEARCH("NULL",A1)))</formula>
    </cfRule>
  </conditionalFormatting>
  <conditionalFormatting sqref="J12">
    <cfRule type="containsText" dxfId="16" priority="3" operator="containsText" text="NULL">
      <formula>NOT(ISERROR(SEARCH("NULL",J12)))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58C7-6674-4A5F-85C0-DD9453273E80}">
  <dimension ref="A3:D9"/>
  <sheetViews>
    <sheetView workbookViewId="0">
      <selection activeCell="G13" sqref="G13"/>
    </sheetView>
  </sheetViews>
  <sheetFormatPr defaultRowHeight="12.75" x14ac:dyDescent="0.2"/>
  <cols>
    <col min="1" max="1" width="13.85546875" bestFit="1" customWidth="1"/>
    <col min="2" max="2" width="20.85546875" bestFit="1" customWidth="1"/>
    <col min="3" max="3" width="15.7109375" bestFit="1" customWidth="1"/>
  </cols>
  <sheetData>
    <row r="3" spans="1:4" x14ac:dyDescent="0.2">
      <c r="A3" s="6" t="s">
        <v>69</v>
      </c>
      <c r="B3" t="s">
        <v>71</v>
      </c>
      <c r="C3" t="s">
        <v>72</v>
      </c>
      <c r="D3" s="8" t="s">
        <v>73</v>
      </c>
    </row>
    <row r="4" spans="1:4" x14ac:dyDescent="0.2">
      <c r="A4" s="7" t="s">
        <v>67</v>
      </c>
      <c r="B4">
        <v>116111</v>
      </c>
      <c r="C4">
        <v>15</v>
      </c>
      <c r="D4">
        <f>GETPIVOTDATA("Sum of Total_Amount",$A$3,"Customer_Region","EAST")*GETPIVOTDATA("Sum of Quantity",$A$3,"Customer_Region","EAST")</f>
        <v>1741665</v>
      </c>
    </row>
    <row r="5" spans="1:4" x14ac:dyDescent="0.2">
      <c r="A5" s="7" t="s">
        <v>65</v>
      </c>
      <c r="B5">
        <v>137133</v>
      </c>
      <c r="C5">
        <v>19</v>
      </c>
      <c r="D5">
        <f>GETPIVOTDATA("Sum of Total_Amount",$A$3,"Customer_Region","NORTH")*GETPIVOTDATA("Sum of Quantity",$A$3,"Customer_Region","NORTH")</f>
        <v>2605527</v>
      </c>
    </row>
    <row r="6" spans="1:4" x14ac:dyDescent="0.2">
      <c r="A6" s="7" t="s">
        <v>13</v>
      </c>
      <c r="B6">
        <v>14000</v>
      </c>
      <c r="C6">
        <v>2</v>
      </c>
      <c r="D6">
        <f>GETPIVOTDATA("Sum of Total_Amount",$A$3,"Customer_Region","NULL")*GETPIVOTDATA("Sum of Quantity",$A$3,"Customer_Region","NULL")</f>
        <v>28000</v>
      </c>
    </row>
    <row r="7" spans="1:4" x14ac:dyDescent="0.2">
      <c r="A7" s="7" t="s">
        <v>66</v>
      </c>
      <c r="B7">
        <v>99466</v>
      </c>
      <c r="C7">
        <v>13</v>
      </c>
      <c r="D7">
        <f>GETPIVOTDATA("Sum of Total_Amount",$A$3,"Customer_Region","SOUTH")*GETPIVOTDATA("Sum of Quantity",$A$3,"Customer_Region","SOUTH")</f>
        <v>1293058</v>
      </c>
    </row>
    <row r="8" spans="1:4" x14ac:dyDescent="0.2">
      <c r="A8" s="7" t="s">
        <v>68</v>
      </c>
      <c r="B8">
        <v>119619</v>
      </c>
      <c r="C8">
        <v>14</v>
      </c>
      <c r="D8">
        <f>GETPIVOTDATA("Sum of Total_Amount",$A$3,"Customer_Region","WEST")*GETPIVOTDATA("Sum of Quantity",$A$3,"Customer_Region","WEST")</f>
        <v>1674666</v>
      </c>
    </row>
    <row r="9" spans="1:4" x14ac:dyDescent="0.2">
      <c r="A9" s="7" t="s">
        <v>70</v>
      </c>
      <c r="B9">
        <v>486329</v>
      </c>
      <c r="C9">
        <v>63</v>
      </c>
    </row>
  </sheetData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{09859C5C-B748-43CC-B404-47F8B2DB3FB6}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859C5C-B748-43CC-B404-47F8B2DB3F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BDB3-52C1-4C54-8D4C-725EC35993EC}">
  <dimension ref="A1:O31"/>
  <sheetViews>
    <sheetView workbookViewId="0">
      <selection activeCell="O15" sqref="O15"/>
    </sheetView>
  </sheetViews>
  <sheetFormatPr defaultRowHeight="12.75" x14ac:dyDescent="0.2"/>
  <cols>
    <col min="2" max="2" width="20.85546875" bestFit="1" customWidth="1"/>
    <col min="3" max="3" width="12.140625" bestFit="1" customWidth="1"/>
    <col min="4" max="4" width="8.7109375" bestFit="1" customWidth="1"/>
    <col min="5" max="5" width="14.42578125" bestFit="1" customWidth="1"/>
    <col min="6" max="6" width="13.7109375" bestFit="1" customWidth="1"/>
    <col min="7" max="7" width="16.85546875" bestFit="1" customWidth="1"/>
    <col min="8" max="8" width="11.28515625" bestFit="1" customWidth="1"/>
  </cols>
  <sheetData>
    <row r="1" spans="1:1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 ht="15" x14ac:dyDescent="0.25">
      <c r="A2" s="2">
        <v>1001</v>
      </c>
      <c r="B2" s="2" t="s">
        <v>8</v>
      </c>
      <c r="C2" s="2" t="s">
        <v>9</v>
      </c>
      <c r="D2" s="2">
        <v>3</v>
      </c>
      <c r="E2" s="2">
        <v>500</v>
      </c>
      <c r="F2" s="2">
        <v>1500</v>
      </c>
      <c r="G2" s="2" t="s">
        <v>65</v>
      </c>
      <c r="H2" s="3">
        <v>45660</v>
      </c>
    </row>
    <row r="3" spans="1:15" ht="15" x14ac:dyDescent="0.25">
      <c r="A3" s="4">
        <v>1002</v>
      </c>
      <c r="B3" s="4" t="s">
        <v>11</v>
      </c>
      <c r="C3" s="4" t="s">
        <v>12</v>
      </c>
      <c r="D3" s="4">
        <v>2</v>
      </c>
      <c r="E3" s="4">
        <v>800</v>
      </c>
      <c r="F3" s="4">
        <v>16211</v>
      </c>
      <c r="G3" s="2" t="s">
        <v>66</v>
      </c>
      <c r="H3" s="5">
        <v>45691</v>
      </c>
    </row>
    <row r="4" spans="1:15" ht="15" x14ac:dyDescent="0.25">
      <c r="A4" s="2">
        <v>1003</v>
      </c>
      <c r="B4" s="2" t="s">
        <v>15</v>
      </c>
      <c r="C4" s="2" t="s">
        <v>16</v>
      </c>
      <c r="D4" s="2">
        <v>1</v>
      </c>
      <c r="E4" s="2">
        <v>3500</v>
      </c>
      <c r="F4" s="2">
        <v>3500</v>
      </c>
      <c r="G4" s="2" t="s">
        <v>67</v>
      </c>
      <c r="H4" s="3">
        <v>45719</v>
      </c>
    </row>
    <row r="5" spans="1:15" ht="15" x14ac:dyDescent="0.25">
      <c r="A5" s="4">
        <v>1004</v>
      </c>
      <c r="B5" s="4" t="s">
        <v>18</v>
      </c>
      <c r="C5" s="4" t="s">
        <v>9</v>
      </c>
      <c r="D5" s="4">
        <v>4</v>
      </c>
      <c r="E5" s="4">
        <v>12619</v>
      </c>
      <c r="F5" s="4">
        <v>12619</v>
      </c>
      <c r="G5" s="2" t="s">
        <v>68</v>
      </c>
      <c r="H5" s="5">
        <v>45750</v>
      </c>
    </row>
    <row r="6" spans="1:15" ht="15" x14ac:dyDescent="0.25">
      <c r="A6" s="2">
        <v>1005</v>
      </c>
      <c r="B6" s="2" t="s">
        <v>20</v>
      </c>
      <c r="C6" s="2" t="s">
        <v>21</v>
      </c>
      <c r="D6" s="2">
        <v>2</v>
      </c>
      <c r="E6" s="2">
        <v>2500</v>
      </c>
      <c r="F6" s="2">
        <v>5000</v>
      </c>
      <c r="G6" s="2" t="s">
        <v>65</v>
      </c>
      <c r="H6" s="3">
        <v>45780</v>
      </c>
    </row>
    <row r="7" spans="1:15" ht="15" x14ac:dyDescent="0.25">
      <c r="A7" s="4">
        <v>1006</v>
      </c>
      <c r="B7" s="4" t="s">
        <v>22</v>
      </c>
      <c r="C7" s="4" t="s">
        <v>9</v>
      </c>
      <c r="D7" s="4">
        <v>2</v>
      </c>
      <c r="E7" s="4">
        <v>7000</v>
      </c>
      <c r="F7" s="4">
        <v>14000</v>
      </c>
      <c r="G7" s="2" t="s">
        <v>13</v>
      </c>
      <c r="H7" s="5">
        <v>45811</v>
      </c>
    </row>
    <row r="8" spans="1:15" ht="15" x14ac:dyDescent="0.25">
      <c r="A8" s="2">
        <v>1007</v>
      </c>
      <c r="B8" s="2" t="s">
        <v>23</v>
      </c>
      <c r="C8" s="2" t="s">
        <v>12</v>
      </c>
      <c r="D8" s="2">
        <v>1</v>
      </c>
      <c r="E8" s="2">
        <v>12619</v>
      </c>
      <c r="F8" s="2">
        <v>16211</v>
      </c>
      <c r="G8" s="2" t="s">
        <v>66</v>
      </c>
      <c r="H8" s="3">
        <v>45841</v>
      </c>
    </row>
    <row r="9" spans="1:15" ht="15" x14ac:dyDescent="0.25">
      <c r="A9" s="4">
        <v>1008</v>
      </c>
      <c r="B9" s="4" t="s">
        <v>24</v>
      </c>
      <c r="C9" s="4" t="s">
        <v>16</v>
      </c>
      <c r="D9" s="4">
        <v>3</v>
      </c>
      <c r="E9" s="4">
        <v>4500</v>
      </c>
      <c r="F9" s="4">
        <v>13500</v>
      </c>
      <c r="G9" s="2" t="s">
        <v>67</v>
      </c>
      <c r="H9" s="5">
        <v>45872</v>
      </c>
    </row>
    <row r="10" spans="1:15" ht="15" x14ac:dyDescent="0.25">
      <c r="A10" s="2">
        <v>1009</v>
      </c>
      <c r="B10" s="2" t="s">
        <v>25</v>
      </c>
      <c r="C10" s="2" t="s">
        <v>26</v>
      </c>
      <c r="D10" s="2">
        <v>2</v>
      </c>
      <c r="E10" s="2">
        <v>6000</v>
      </c>
      <c r="F10" s="2">
        <v>16211</v>
      </c>
      <c r="G10" s="2" t="s">
        <v>65</v>
      </c>
      <c r="H10" s="3">
        <v>45903</v>
      </c>
    </row>
    <row r="11" spans="1:15" ht="15" x14ac:dyDescent="0.25">
      <c r="A11" s="4">
        <v>1010</v>
      </c>
      <c r="B11" s="4" t="s">
        <v>27</v>
      </c>
      <c r="C11" s="4" t="s">
        <v>12</v>
      </c>
      <c r="D11" s="4">
        <v>2</v>
      </c>
      <c r="E11" s="4">
        <v>1500</v>
      </c>
      <c r="F11" s="4">
        <v>3000</v>
      </c>
      <c r="G11" s="2" t="s">
        <v>68</v>
      </c>
      <c r="H11" s="5">
        <v>45933</v>
      </c>
    </row>
    <row r="12" spans="1:15" ht="15" x14ac:dyDescent="0.25">
      <c r="A12" s="2">
        <v>1011</v>
      </c>
      <c r="B12" s="2" t="s">
        <v>28</v>
      </c>
      <c r="C12" s="2" t="s">
        <v>9</v>
      </c>
      <c r="D12" s="2">
        <v>5</v>
      </c>
      <c r="E12" s="2">
        <v>12619</v>
      </c>
      <c r="F12" s="2">
        <v>16211</v>
      </c>
      <c r="G12" s="2" t="s">
        <v>67</v>
      </c>
      <c r="H12" s="3">
        <v>45964</v>
      </c>
      <c r="N12" t="s">
        <v>74</v>
      </c>
      <c r="O12" t="s">
        <v>5</v>
      </c>
    </row>
    <row r="13" spans="1:15" ht="15" x14ac:dyDescent="0.25">
      <c r="A13" s="4">
        <v>1012</v>
      </c>
      <c r="B13" s="4" t="s">
        <v>29</v>
      </c>
      <c r="C13" s="4" t="s">
        <v>16</v>
      </c>
      <c r="D13" s="4">
        <v>1</v>
      </c>
      <c r="E13" s="4">
        <v>2200</v>
      </c>
      <c r="F13" s="4">
        <v>2200</v>
      </c>
      <c r="G13" s="2" t="s">
        <v>66</v>
      </c>
      <c r="H13" s="5">
        <v>45994</v>
      </c>
      <c r="N13">
        <v>1015</v>
      </c>
      <c r="O13">
        <f>VLOOKUP(N13,A1:H31,6)</f>
        <v>5400</v>
      </c>
    </row>
    <row r="14" spans="1:15" ht="15" x14ac:dyDescent="0.25">
      <c r="A14" s="2">
        <v>1013</v>
      </c>
      <c r="B14" s="2" t="s">
        <v>30</v>
      </c>
      <c r="C14" s="2" t="s">
        <v>26</v>
      </c>
      <c r="D14" s="2">
        <v>2</v>
      </c>
      <c r="E14" s="2">
        <v>12000</v>
      </c>
      <c r="F14" s="2">
        <v>24000</v>
      </c>
      <c r="G14" s="2" t="s">
        <v>68</v>
      </c>
      <c r="H14" s="2" t="s">
        <v>31</v>
      </c>
      <c r="N14">
        <v>1027</v>
      </c>
      <c r="O14" t="e">
        <f>INDEX(A2:H31,MATCH(F1,F2:F31,0))</f>
        <v>#N/A</v>
      </c>
    </row>
    <row r="15" spans="1:15" ht="15" x14ac:dyDescent="0.25">
      <c r="A15" s="4">
        <v>1014</v>
      </c>
      <c r="B15" s="4" t="s">
        <v>32</v>
      </c>
      <c r="C15" s="4" t="s">
        <v>12</v>
      </c>
      <c r="D15" s="4">
        <v>2</v>
      </c>
      <c r="E15" s="4">
        <v>900</v>
      </c>
      <c r="F15" s="4">
        <v>16211</v>
      </c>
      <c r="G15" s="2" t="s">
        <v>65</v>
      </c>
      <c r="H15" s="4" t="s">
        <v>33</v>
      </c>
    </row>
    <row r="16" spans="1:15" ht="15" x14ac:dyDescent="0.25">
      <c r="A16" s="2">
        <v>1015</v>
      </c>
      <c r="B16" s="2" t="s">
        <v>34</v>
      </c>
      <c r="C16" s="2" t="s">
        <v>26</v>
      </c>
      <c r="D16" s="2">
        <v>3</v>
      </c>
      <c r="E16" s="2">
        <v>1800</v>
      </c>
      <c r="F16" s="2">
        <v>5400</v>
      </c>
      <c r="G16" s="2" t="s">
        <v>67</v>
      </c>
      <c r="H16" s="2" t="s">
        <v>35</v>
      </c>
    </row>
    <row r="17" spans="1:15" ht="15" x14ac:dyDescent="0.25">
      <c r="A17" s="4">
        <v>1016</v>
      </c>
      <c r="B17" s="4" t="s">
        <v>36</v>
      </c>
      <c r="C17" s="4" t="s">
        <v>16</v>
      </c>
      <c r="D17" s="4">
        <v>2</v>
      </c>
      <c r="E17" s="4">
        <v>1500</v>
      </c>
      <c r="F17" s="4">
        <v>16211</v>
      </c>
      <c r="G17" s="2" t="s">
        <v>66</v>
      </c>
      <c r="H17" s="4" t="s">
        <v>37</v>
      </c>
      <c r="O17" t="s">
        <v>76</v>
      </c>
    </row>
    <row r="18" spans="1:15" ht="15" x14ac:dyDescent="0.25">
      <c r="A18" s="2">
        <v>1017</v>
      </c>
      <c r="B18" s="2" t="s">
        <v>38</v>
      </c>
      <c r="C18" s="2" t="s">
        <v>39</v>
      </c>
      <c r="D18" s="2">
        <v>1</v>
      </c>
      <c r="E18" s="2">
        <v>8000</v>
      </c>
      <c r="F18" s="2">
        <v>8000</v>
      </c>
      <c r="G18" s="2" t="s">
        <v>68</v>
      </c>
      <c r="H18" s="2" t="s">
        <v>40</v>
      </c>
    </row>
    <row r="19" spans="1:15" ht="15" x14ac:dyDescent="0.25">
      <c r="A19" s="4">
        <v>1018</v>
      </c>
      <c r="B19" s="4" t="s">
        <v>41</v>
      </c>
      <c r="C19" s="4" t="s">
        <v>12</v>
      </c>
      <c r="D19" s="4">
        <v>2</v>
      </c>
      <c r="E19" s="4">
        <v>5500</v>
      </c>
      <c r="F19" s="4">
        <v>11000</v>
      </c>
      <c r="G19" s="2" t="s">
        <v>65</v>
      </c>
      <c r="H19" s="4" t="s">
        <v>42</v>
      </c>
    </row>
    <row r="20" spans="1:15" ht="15" x14ac:dyDescent="0.25">
      <c r="A20" s="2">
        <v>1019</v>
      </c>
      <c r="B20" s="2" t="s">
        <v>43</v>
      </c>
      <c r="C20" s="2" t="s">
        <v>9</v>
      </c>
      <c r="D20" s="2">
        <v>1</v>
      </c>
      <c r="E20" s="2">
        <v>20000</v>
      </c>
      <c r="F20" s="2">
        <v>20000</v>
      </c>
      <c r="G20" s="2" t="s">
        <v>67</v>
      </c>
      <c r="H20" s="2" t="s">
        <v>44</v>
      </c>
    </row>
    <row r="21" spans="1:15" ht="15" x14ac:dyDescent="0.25">
      <c r="A21" s="4">
        <v>1020</v>
      </c>
      <c r="B21" s="4" t="s">
        <v>45</v>
      </c>
      <c r="C21" s="4" t="s">
        <v>12</v>
      </c>
      <c r="D21" s="4">
        <v>2</v>
      </c>
      <c r="E21" s="4">
        <v>1200</v>
      </c>
      <c r="F21" s="4">
        <v>16211</v>
      </c>
      <c r="G21" s="2" t="s">
        <v>66</v>
      </c>
      <c r="H21" s="4" t="s">
        <v>46</v>
      </c>
    </row>
    <row r="22" spans="1:15" ht="15" x14ac:dyDescent="0.25">
      <c r="A22" s="2">
        <v>1021</v>
      </c>
      <c r="B22" s="2" t="s">
        <v>47</v>
      </c>
      <c r="C22" s="2" t="s">
        <v>16</v>
      </c>
      <c r="D22" s="2">
        <v>2</v>
      </c>
      <c r="E22" s="2">
        <v>4000</v>
      </c>
      <c r="F22" s="2">
        <v>8000</v>
      </c>
      <c r="G22" s="2" t="s">
        <v>68</v>
      </c>
      <c r="H22" s="2" t="s">
        <v>48</v>
      </c>
    </row>
    <row r="23" spans="1:15" ht="15" x14ac:dyDescent="0.25">
      <c r="A23" s="4">
        <v>1022</v>
      </c>
      <c r="B23" s="4" t="s">
        <v>49</v>
      </c>
      <c r="C23" s="4" t="s">
        <v>9</v>
      </c>
      <c r="D23" s="4">
        <v>2</v>
      </c>
      <c r="E23" s="4">
        <v>15000</v>
      </c>
      <c r="F23" s="4">
        <v>16211</v>
      </c>
      <c r="G23" s="2" t="s">
        <v>65</v>
      </c>
      <c r="H23" s="4" t="s">
        <v>50</v>
      </c>
    </row>
    <row r="24" spans="1:15" ht="15" x14ac:dyDescent="0.25">
      <c r="A24" s="2">
        <v>1023</v>
      </c>
      <c r="B24" s="2" t="s">
        <v>51</v>
      </c>
      <c r="C24" s="2" t="s">
        <v>26</v>
      </c>
      <c r="D24" s="2">
        <v>1</v>
      </c>
      <c r="E24" s="2">
        <v>2500</v>
      </c>
      <c r="F24" s="2">
        <v>2500</v>
      </c>
      <c r="G24" s="2" t="s">
        <v>67</v>
      </c>
      <c r="H24" s="2" t="s">
        <v>52</v>
      </c>
    </row>
    <row r="25" spans="1:15" ht="15" x14ac:dyDescent="0.25">
      <c r="A25" s="4">
        <v>1024</v>
      </c>
      <c r="B25" s="4" t="s">
        <v>32</v>
      </c>
      <c r="C25" s="4" t="s">
        <v>12</v>
      </c>
      <c r="D25" s="4">
        <v>3</v>
      </c>
      <c r="E25" s="4">
        <v>12619</v>
      </c>
      <c r="F25" s="4">
        <v>16211</v>
      </c>
      <c r="G25" s="2" t="s">
        <v>66</v>
      </c>
      <c r="H25" s="4" t="s">
        <v>53</v>
      </c>
    </row>
    <row r="26" spans="1:15" ht="15" x14ac:dyDescent="0.25">
      <c r="A26" s="2">
        <v>1025</v>
      </c>
      <c r="B26" s="2" t="s">
        <v>54</v>
      </c>
      <c r="C26" s="2" t="s">
        <v>9</v>
      </c>
      <c r="D26" s="2">
        <v>1</v>
      </c>
      <c r="E26" s="2">
        <v>40000</v>
      </c>
      <c r="F26" s="2">
        <v>40000</v>
      </c>
      <c r="G26" s="2" t="s">
        <v>68</v>
      </c>
      <c r="H26" s="2" t="s">
        <v>55</v>
      </c>
    </row>
    <row r="27" spans="1:15" ht="15" x14ac:dyDescent="0.25">
      <c r="A27" s="4">
        <v>1026</v>
      </c>
      <c r="B27" s="4" t="s">
        <v>56</v>
      </c>
      <c r="C27" s="4" t="s">
        <v>16</v>
      </c>
      <c r="D27" s="4">
        <v>5</v>
      </c>
      <c r="E27" s="4">
        <v>200</v>
      </c>
      <c r="F27" s="4">
        <v>1000</v>
      </c>
      <c r="G27" s="2" t="s">
        <v>65</v>
      </c>
      <c r="H27" s="4" t="s">
        <v>57</v>
      </c>
    </row>
    <row r="28" spans="1:15" ht="15" x14ac:dyDescent="0.25">
      <c r="A28" s="2">
        <v>1027</v>
      </c>
      <c r="B28" s="2" t="s">
        <v>58</v>
      </c>
      <c r="C28" s="2" t="s">
        <v>39</v>
      </c>
      <c r="D28" s="2">
        <v>1</v>
      </c>
      <c r="E28" s="2">
        <v>55000</v>
      </c>
      <c r="F28" s="2">
        <v>55000</v>
      </c>
      <c r="G28" s="2" t="s">
        <v>67</v>
      </c>
      <c r="H28" s="2" t="s">
        <v>59</v>
      </c>
    </row>
    <row r="29" spans="1:15" ht="15" x14ac:dyDescent="0.25">
      <c r="A29" s="4">
        <v>1028</v>
      </c>
      <c r="B29" s="4" t="s">
        <v>23</v>
      </c>
      <c r="C29" s="4" t="s">
        <v>12</v>
      </c>
      <c r="D29" s="4">
        <v>2</v>
      </c>
      <c r="E29" s="4">
        <v>50000</v>
      </c>
      <c r="F29" s="4">
        <v>16211</v>
      </c>
      <c r="G29" s="2" t="s">
        <v>66</v>
      </c>
      <c r="H29" s="4" t="s">
        <v>60</v>
      </c>
    </row>
    <row r="30" spans="1:15" ht="15" x14ac:dyDescent="0.25">
      <c r="A30" s="2">
        <v>1029</v>
      </c>
      <c r="B30" s="2" t="s">
        <v>61</v>
      </c>
      <c r="C30" s="2" t="s">
        <v>26</v>
      </c>
      <c r="D30" s="2">
        <v>2</v>
      </c>
      <c r="E30" s="2">
        <v>12000</v>
      </c>
      <c r="F30" s="2">
        <v>24000</v>
      </c>
      <c r="G30" s="2" t="s">
        <v>68</v>
      </c>
      <c r="H30" s="2" t="s">
        <v>62</v>
      </c>
    </row>
    <row r="31" spans="1:15" ht="15" x14ac:dyDescent="0.25">
      <c r="A31" s="4">
        <v>1030</v>
      </c>
      <c r="B31" s="4" t="s">
        <v>63</v>
      </c>
      <c r="C31" s="4" t="s">
        <v>9</v>
      </c>
      <c r="D31" s="4">
        <v>1</v>
      </c>
      <c r="E31" s="4">
        <v>70000</v>
      </c>
      <c r="F31" s="4">
        <v>70000</v>
      </c>
      <c r="G31" s="2" t="s">
        <v>65</v>
      </c>
      <c r="H31" s="4" t="s">
        <v>64</v>
      </c>
    </row>
  </sheetData>
  <conditionalFormatting sqref="A1:H31">
    <cfRule type="containsText" dxfId="15" priority="1" operator="containsText" text="NULL">
      <formula>NOT(ISERROR(SEARCH("NULL",A1)))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1AC0D-E3CA-412C-8E73-17221988FC19}">
  <dimension ref="A1:G31"/>
  <sheetViews>
    <sheetView workbookViewId="0">
      <selection activeCell="T17" sqref="T17"/>
    </sheetView>
  </sheetViews>
  <sheetFormatPr defaultRowHeight="12.75" x14ac:dyDescent="0.2"/>
  <cols>
    <col min="2" max="2" width="20.85546875" bestFit="1" customWidth="1"/>
    <col min="3" max="3" width="12.140625" bestFit="1" customWidth="1"/>
    <col min="4" max="4" width="8.7109375" bestFit="1" customWidth="1"/>
    <col min="5" max="5" width="14.42578125" bestFit="1" customWidth="1"/>
    <col min="6" max="6" width="13.7109375" bestFit="1" customWidth="1"/>
    <col min="7" max="7" width="16.85546875" bestFit="1" customWidth="1"/>
    <col min="8" max="8" width="11.28515625" bestFit="1" customWidth="1"/>
  </cols>
  <sheetData>
    <row r="1" spans="1:7" ht="15" x14ac:dyDescent="0.25">
      <c r="A1" s="1" t="s">
        <v>0</v>
      </c>
      <c r="B1" s="1" t="s">
        <v>1</v>
      </c>
      <c r="C1" s="1"/>
      <c r="D1" s="1"/>
      <c r="E1" s="1"/>
      <c r="F1" s="1" t="s">
        <v>5</v>
      </c>
      <c r="G1" s="1" t="s">
        <v>7</v>
      </c>
    </row>
    <row r="2" spans="1:7" ht="15" x14ac:dyDescent="0.25">
      <c r="A2" s="2">
        <v>1001</v>
      </c>
      <c r="B2" s="2" t="s">
        <v>8</v>
      </c>
      <c r="C2" s="2"/>
      <c r="D2" s="2"/>
      <c r="E2" s="2"/>
      <c r="F2" s="2">
        <v>1500</v>
      </c>
      <c r="G2" s="3">
        <v>45660</v>
      </c>
    </row>
    <row r="3" spans="1:7" ht="15" x14ac:dyDescent="0.25">
      <c r="A3" s="4">
        <v>1002</v>
      </c>
      <c r="B3" s="4" t="s">
        <v>11</v>
      </c>
      <c r="C3" s="4"/>
      <c r="D3" s="4"/>
      <c r="E3" s="4"/>
      <c r="F3" s="4">
        <v>16211</v>
      </c>
      <c r="G3" s="5">
        <v>45691</v>
      </c>
    </row>
    <row r="4" spans="1:7" ht="15" x14ac:dyDescent="0.25">
      <c r="A4" s="2">
        <v>1003</v>
      </c>
      <c r="B4" s="2" t="s">
        <v>15</v>
      </c>
      <c r="C4" s="2"/>
      <c r="D4" s="2"/>
      <c r="E4" s="2"/>
      <c r="F4" s="2">
        <v>3500</v>
      </c>
      <c r="G4" s="3">
        <v>45719</v>
      </c>
    </row>
    <row r="5" spans="1:7" ht="15" x14ac:dyDescent="0.25">
      <c r="A5" s="4">
        <v>1004</v>
      </c>
      <c r="B5" s="4" t="s">
        <v>18</v>
      </c>
      <c r="C5" s="4"/>
      <c r="D5" s="4"/>
      <c r="E5" s="4"/>
      <c r="F5" s="4">
        <v>12619</v>
      </c>
      <c r="G5" s="5">
        <v>45750</v>
      </c>
    </row>
    <row r="6" spans="1:7" ht="15" x14ac:dyDescent="0.25">
      <c r="A6" s="2">
        <v>1005</v>
      </c>
      <c r="B6" s="2" t="s">
        <v>20</v>
      </c>
      <c r="C6" s="2"/>
      <c r="D6" s="2"/>
      <c r="E6" s="2"/>
      <c r="F6" s="2">
        <v>5000</v>
      </c>
      <c r="G6" s="3">
        <v>45780</v>
      </c>
    </row>
    <row r="7" spans="1:7" ht="15" x14ac:dyDescent="0.25">
      <c r="A7" s="4">
        <v>1006</v>
      </c>
      <c r="B7" s="4" t="s">
        <v>22</v>
      </c>
      <c r="C7" s="4"/>
      <c r="D7" s="4"/>
      <c r="E7" s="4"/>
      <c r="F7" s="4">
        <v>14000</v>
      </c>
      <c r="G7" s="5">
        <v>45811</v>
      </c>
    </row>
    <row r="8" spans="1:7" ht="15" x14ac:dyDescent="0.25">
      <c r="A8" s="2">
        <v>1007</v>
      </c>
      <c r="B8" s="2" t="s">
        <v>23</v>
      </c>
      <c r="C8" s="2"/>
      <c r="D8" s="2"/>
      <c r="E8" s="2"/>
      <c r="F8" s="2">
        <v>16211</v>
      </c>
      <c r="G8" s="3">
        <v>45841</v>
      </c>
    </row>
    <row r="9" spans="1:7" ht="15" x14ac:dyDescent="0.25">
      <c r="A9" s="4">
        <v>1008</v>
      </c>
      <c r="B9" s="4" t="s">
        <v>24</v>
      </c>
      <c r="C9" s="4"/>
      <c r="D9" s="4"/>
      <c r="E9" s="4"/>
      <c r="F9" s="4">
        <v>13500</v>
      </c>
      <c r="G9" s="5">
        <v>45872</v>
      </c>
    </row>
    <row r="10" spans="1:7" ht="15" x14ac:dyDescent="0.25">
      <c r="A10" s="2">
        <v>1009</v>
      </c>
      <c r="B10" s="2" t="s">
        <v>25</v>
      </c>
      <c r="C10" s="2"/>
      <c r="D10" s="2"/>
      <c r="E10" s="2"/>
      <c r="F10" s="2">
        <v>16211</v>
      </c>
      <c r="G10" s="3">
        <v>45903</v>
      </c>
    </row>
    <row r="11" spans="1:7" ht="15" x14ac:dyDescent="0.25">
      <c r="A11" s="4">
        <v>1010</v>
      </c>
      <c r="B11" s="4" t="s">
        <v>27</v>
      </c>
      <c r="C11" s="4"/>
      <c r="D11" s="4"/>
      <c r="E11" s="4"/>
      <c r="F11" s="4">
        <v>3000</v>
      </c>
      <c r="G11" s="5">
        <v>45933</v>
      </c>
    </row>
    <row r="12" spans="1:7" ht="15" x14ac:dyDescent="0.25">
      <c r="A12" s="2">
        <v>1011</v>
      </c>
      <c r="B12" s="2" t="s">
        <v>28</v>
      </c>
      <c r="C12" s="2"/>
      <c r="D12" s="2"/>
      <c r="E12" s="2"/>
      <c r="F12" s="2">
        <v>16211</v>
      </c>
      <c r="G12" s="3">
        <v>45964</v>
      </c>
    </row>
    <row r="13" spans="1:7" ht="15" x14ac:dyDescent="0.25">
      <c r="A13" s="4">
        <v>1012</v>
      </c>
      <c r="B13" s="4" t="s">
        <v>29</v>
      </c>
      <c r="C13" s="4"/>
      <c r="D13" s="4"/>
      <c r="E13" s="4"/>
      <c r="F13" s="4">
        <v>2200</v>
      </c>
      <c r="G13" s="5">
        <v>45994</v>
      </c>
    </row>
    <row r="14" spans="1:7" ht="15" x14ac:dyDescent="0.25">
      <c r="A14" s="2">
        <v>1013</v>
      </c>
      <c r="B14" s="2" t="s">
        <v>30</v>
      </c>
      <c r="C14" s="2"/>
      <c r="D14" s="2"/>
      <c r="E14" s="2"/>
      <c r="F14" s="2">
        <v>24000</v>
      </c>
      <c r="G14" s="2" t="s">
        <v>31</v>
      </c>
    </row>
    <row r="15" spans="1:7" ht="15" x14ac:dyDescent="0.25">
      <c r="A15" s="4">
        <v>1014</v>
      </c>
      <c r="B15" s="4" t="s">
        <v>32</v>
      </c>
      <c r="C15" s="4"/>
      <c r="D15" s="4"/>
      <c r="E15" s="4"/>
      <c r="F15" s="4">
        <v>16211</v>
      </c>
      <c r="G15" s="4" t="s">
        <v>33</v>
      </c>
    </row>
    <row r="16" spans="1:7" ht="15" x14ac:dyDescent="0.25">
      <c r="A16" s="2">
        <v>1015</v>
      </c>
      <c r="B16" s="2" t="s">
        <v>34</v>
      </c>
      <c r="C16" s="2"/>
      <c r="D16" s="2"/>
      <c r="E16" s="2"/>
      <c r="F16" s="2">
        <v>5400</v>
      </c>
      <c r="G16" s="2" t="s">
        <v>35</v>
      </c>
    </row>
    <row r="17" spans="1:7" ht="15" x14ac:dyDescent="0.25">
      <c r="A17" s="4">
        <v>1016</v>
      </c>
      <c r="B17" s="4" t="s">
        <v>36</v>
      </c>
      <c r="C17" s="4"/>
      <c r="D17" s="4"/>
      <c r="E17" s="4"/>
      <c r="F17" s="4">
        <v>16211</v>
      </c>
      <c r="G17" s="4" t="s">
        <v>37</v>
      </c>
    </row>
    <row r="18" spans="1:7" ht="15" x14ac:dyDescent="0.25">
      <c r="A18" s="2">
        <v>1017</v>
      </c>
      <c r="B18" s="2" t="s">
        <v>38</v>
      </c>
      <c r="C18" s="2"/>
      <c r="D18" s="2"/>
      <c r="E18" s="2"/>
      <c r="F18" s="2">
        <v>8000</v>
      </c>
      <c r="G18" s="2" t="s">
        <v>40</v>
      </c>
    </row>
    <row r="19" spans="1:7" ht="15" x14ac:dyDescent="0.25">
      <c r="A19" s="4">
        <v>1018</v>
      </c>
      <c r="B19" s="4" t="s">
        <v>41</v>
      </c>
      <c r="C19" s="4"/>
      <c r="D19" s="4"/>
      <c r="E19" s="4"/>
      <c r="F19" s="4">
        <v>11000</v>
      </c>
      <c r="G19" s="4" t="s">
        <v>42</v>
      </c>
    </row>
    <row r="20" spans="1:7" ht="15" x14ac:dyDescent="0.25">
      <c r="A20" s="2">
        <v>1019</v>
      </c>
      <c r="B20" s="2" t="s">
        <v>43</v>
      </c>
      <c r="C20" s="2"/>
      <c r="D20" s="2"/>
      <c r="E20" s="2"/>
      <c r="F20" s="2">
        <v>20000</v>
      </c>
      <c r="G20" s="2" t="s">
        <v>44</v>
      </c>
    </row>
    <row r="21" spans="1:7" ht="15" x14ac:dyDescent="0.25">
      <c r="A21" s="4">
        <v>1020</v>
      </c>
      <c r="B21" s="4" t="s">
        <v>45</v>
      </c>
      <c r="C21" s="4"/>
      <c r="D21" s="4"/>
      <c r="E21" s="4"/>
      <c r="F21" s="4">
        <v>16211</v>
      </c>
      <c r="G21" s="4" t="s">
        <v>46</v>
      </c>
    </row>
    <row r="22" spans="1:7" ht="15" x14ac:dyDescent="0.25">
      <c r="A22" s="2">
        <v>1021</v>
      </c>
      <c r="B22" s="2" t="s">
        <v>47</v>
      </c>
      <c r="C22" s="2"/>
      <c r="D22" s="2"/>
      <c r="E22" s="2"/>
      <c r="F22" s="2">
        <v>8000</v>
      </c>
      <c r="G22" s="2" t="s">
        <v>48</v>
      </c>
    </row>
    <row r="23" spans="1:7" ht="15" x14ac:dyDescent="0.25">
      <c r="A23" s="4">
        <v>1022</v>
      </c>
      <c r="B23" s="4" t="s">
        <v>49</v>
      </c>
      <c r="C23" s="4"/>
      <c r="D23" s="4"/>
      <c r="E23" s="4"/>
      <c r="F23" s="4">
        <v>16211</v>
      </c>
      <c r="G23" s="4" t="s">
        <v>50</v>
      </c>
    </row>
    <row r="24" spans="1:7" ht="15" x14ac:dyDescent="0.25">
      <c r="A24" s="2">
        <v>1023</v>
      </c>
      <c r="B24" s="2" t="s">
        <v>51</v>
      </c>
      <c r="C24" s="2"/>
      <c r="D24" s="2"/>
      <c r="E24" s="2"/>
      <c r="F24" s="2">
        <v>2500</v>
      </c>
      <c r="G24" s="2" t="s">
        <v>52</v>
      </c>
    </row>
    <row r="25" spans="1:7" ht="15" x14ac:dyDescent="0.25">
      <c r="A25" s="4">
        <v>1024</v>
      </c>
      <c r="B25" s="4" t="s">
        <v>32</v>
      </c>
      <c r="C25" s="4"/>
      <c r="D25" s="4"/>
      <c r="E25" s="4"/>
      <c r="F25" s="4">
        <v>16211</v>
      </c>
      <c r="G25" s="4" t="s">
        <v>53</v>
      </c>
    </row>
    <row r="26" spans="1:7" ht="15" x14ac:dyDescent="0.25">
      <c r="A26" s="2">
        <v>1025</v>
      </c>
      <c r="B26" s="2" t="s">
        <v>54</v>
      </c>
      <c r="C26" s="2"/>
      <c r="D26" s="2"/>
      <c r="E26" s="2"/>
      <c r="F26" s="2">
        <v>40000</v>
      </c>
      <c r="G26" s="2" t="s">
        <v>55</v>
      </c>
    </row>
    <row r="27" spans="1:7" ht="15" x14ac:dyDescent="0.25">
      <c r="A27" s="4">
        <v>1026</v>
      </c>
      <c r="B27" s="4" t="s">
        <v>56</v>
      </c>
      <c r="C27" s="4"/>
      <c r="D27" s="4"/>
      <c r="E27" s="4"/>
      <c r="F27" s="4">
        <v>1000</v>
      </c>
      <c r="G27" s="4" t="s">
        <v>57</v>
      </c>
    </row>
    <row r="28" spans="1:7" ht="15" x14ac:dyDescent="0.25">
      <c r="A28" s="2">
        <v>1027</v>
      </c>
      <c r="B28" s="2" t="s">
        <v>58</v>
      </c>
      <c r="C28" s="2"/>
      <c r="D28" s="2"/>
      <c r="E28" s="2"/>
      <c r="F28" s="2">
        <v>55000</v>
      </c>
      <c r="G28" s="2" t="s">
        <v>59</v>
      </c>
    </row>
    <row r="29" spans="1:7" ht="15" x14ac:dyDescent="0.25">
      <c r="A29" s="4">
        <v>1028</v>
      </c>
      <c r="B29" s="4" t="s">
        <v>23</v>
      </c>
      <c r="C29" s="4"/>
      <c r="D29" s="4"/>
      <c r="E29" s="4"/>
      <c r="F29" s="4">
        <v>16211</v>
      </c>
      <c r="G29" s="4" t="s">
        <v>60</v>
      </c>
    </row>
    <row r="30" spans="1:7" ht="15" x14ac:dyDescent="0.25">
      <c r="A30" s="2">
        <v>1029</v>
      </c>
      <c r="B30" s="2" t="s">
        <v>61</v>
      </c>
      <c r="C30" s="2"/>
      <c r="D30" s="2"/>
      <c r="E30" s="2"/>
      <c r="F30" s="2">
        <v>24000</v>
      </c>
      <c r="G30" s="2" t="s">
        <v>62</v>
      </c>
    </row>
    <row r="31" spans="1:7" ht="15" x14ac:dyDescent="0.25">
      <c r="A31" s="4">
        <v>1030</v>
      </c>
      <c r="B31" s="4" t="s">
        <v>63</v>
      </c>
      <c r="C31" s="4"/>
      <c r="D31" s="4"/>
      <c r="E31" s="4"/>
      <c r="F31" s="4">
        <v>70000</v>
      </c>
      <c r="G31" s="4" t="s">
        <v>64</v>
      </c>
    </row>
  </sheetData>
  <conditionalFormatting sqref="A1:G31">
    <cfRule type="containsText" dxfId="14" priority="1" operator="containsText" text="NULL">
      <formula>NOT(ISERROR(SEARCH("NULL",A1)))</formula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64C7BCC-A701-48EF-84CA-9876BC2B1D4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'question 4'!H:H</xm:f>
              <xm:sqref>N9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13F90-571C-419D-B6F7-29EE5DE8CD3C}">
  <dimension ref="A1:I31"/>
  <sheetViews>
    <sheetView tabSelected="1" workbookViewId="0">
      <selection activeCell="P13" sqref="P13"/>
    </sheetView>
  </sheetViews>
  <sheetFormatPr defaultRowHeight="12.75" x14ac:dyDescent="0.2"/>
  <cols>
    <col min="2" max="2" width="20.85546875" bestFit="1" customWidth="1"/>
    <col min="3" max="3" width="12.140625" bestFit="1" customWidth="1"/>
    <col min="5" max="5" width="14.42578125" bestFit="1" customWidth="1"/>
    <col min="6" max="6" width="13.7109375" bestFit="1" customWidth="1"/>
    <col min="7" max="7" width="16.85546875" bestFit="1" customWidth="1"/>
    <col min="8" max="8" width="11.28515625" bestFit="1" customWidth="1"/>
    <col min="9" max="9" width="13.42578125" bestFit="1" customWidth="1"/>
  </cols>
  <sheetData>
    <row r="1" spans="1:9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75</v>
      </c>
    </row>
    <row r="2" spans="1:9" ht="15" x14ac:dyDescent="0.25">
      <c r="A2" s="4">
        <v>1030</v>
      </c>
      <c r="B2" s="4" t="s">
        <v>63</v>
      </c>
      <c r="C2" s="4" t="s">
        <v>9</v>
      </c>
      <c r="D2" s="4">
        <v>1</v>
      </c>
      <c r="E2" s="4">
        <v>70000</v>
      </c>
      <c r="F2" s="4">
        <v>70000</v>
      </c>
      <c r="G2" s="2" t="s">
        <v>65</v>
      </c>
      <c r="H2" s="4" t="s">
        <v>64</v>
      </c>
      <c r="I2">
        <f>F2-(D2*E2*0.6)</f>
        <v>28000</v>
      </c>
    </row>
    <row r="3" spans="1:9" ht="15" x14ac:dyDescent="0.25">
      <c r="A3" s="2">
        <v>1027</v>
      </c>
      <c r="B3" s="2" t="s">
        <v>58</v>
      </c>
      <c r="C3" s="2" t="s">
        <v>39</v>
      </c>
      <c r="D3" s="2">
        <v>1</v>
      </c>
      <c r="E3" s="2">
        <v>55000</v>
      </c>
      <c r="F3" s="2">
        <v>55000</v>
      </c>
      <c r="G3" s="2" t="s">
        <v>67</v>
      </c>
      <c r="H3" s="2" t="s">
        <v>59</v>
      </c>
      <c r="I3">
        <f>F3-(D3*E3*0.6)</f>
        <v>22000</v>
      </c>
    </row>
    <row r="4" spans="1:9" ht="15" x14ac:dyDescent="0.25">
      <c r="A4" s="2">
        <v>1025</v>
      </c>
      <c r="B4" s="2" t="s">
        <v>54</v>
      </c>
      <c r="C4" s="2" t="s">
        <v>9</v>
      </c>
      <c r="D4" s="2">
        <v>1</v>
      </c>
      <c r="E4" s="2">
        <v>40000</v>
      </c>
      <c r="F4" s="2">
        <v>40000</v>
      </c>
      <c r="G4" s="2" t="s">
        <v>68</v>
      </c>
      <c r="H4" s="2" t="s">
        <v>55</v>
      </c>
      <c r="I4">
        <f>F4-(D4*E4*0.6)</f>
        <v>16000</v>
      </c>
    </row>
    <row r="5" spans="1:9" ht="15" x14ac:dyDescent="0.25">
      <c r="A5" s="4">
        <v>1002</v>
      </c>
      <c r="B5" s="4" t="s">
        <v>11</v>
      </c>
      <c r="C5" s="4" t="s">
        <v>12</v>
      </c>
      <c r="D5" s="4">
        <v>2</v>
      </c>
      <c r="E5" s="4">
        <v>800</v>
      </c>
      <c r="F5" s="4">
        <v>16211</v>
      </c>
      <c r="G5" s="2" t="s">
        <v>66</v>
      </c>
      <c r="H5" s="5">
        <v>45691</v>
      </c>
      <c r="I5">
        <f>F5-(D5*E5*0.6)</f>
        <v>15251</v>
      </c>
    </row>
    <row r="6" spans="1:9" ht="15" x14ac:dyDescent="0.25">
      <c r="A6" s="4">
        <v>1014</v>
      </c>
      <c r="B6" s="4" t="s">
        <v>32</v>
      </c>
      <c r="C6" s="4" t="s">
        <v>12</v>
      </c>
      <c r="D6" s="4">
        <v>2</v>
      </c>
      <c r="E6" s="4">
        <v>900</v>
      </c>
      <c r="F6" s="4">
        <v>16211</v>
      </c>
      <c r="G6" s="2" t="s">
        <v>65</v>
      </c>
      <c r="H6" s="4" t="s">
        <v>33</v>
      </c>
      <c r="I6">
        <f>F6-(D6*E6*0.6)</f>
        <v>15131</v>
      </c>
    </row>
    <row r="7" spans="1:9" ht="15" x14ac:dyDescent="0.25">
      <c r="A7" s="4">
        <v>1020</v>
      </c>
      <c r="B7" s="4" t="s">
        <v>45</v>
      </c>
      <c r="C7" s="4" t="s">
        <v>12</v>
      </c>
      <c r="D7" s="4">
        <v>2</v>
      </c>
      <c r="E7" s="4">
        <v>1200</v>
      </c>
      <c r="F7" s="4">
        <v>16211</v>
      </c>
      <c r="G7" s="2" t="s">
        <v>66</v>
      </c>
      <c r="H7" s="4" t="s">
        <v>46</v>
      </c>
      <c r="I7">
        <f>F7-(D7*E7*0.6)</f>
        <v>14771</v>
      </c>
    </row>
    <row r="8" spans="1:9" ht="15" x14ac:dyDescent="0.25">
      <c r="A8" s="4">
        <v>1016</v>
      </c>
      <c r="B8" s="4" t="s">
        <v>36</v>
      </c>
      <c r="C8" s="4" t="s">
        <v>16</v>
      </c>
      <c r="D8" s="4">
        <v>2</v>
      </c>
      <c r="E8" s="4">
        <v>1500</v>
      </c>
      <c r="F8" s="4">
        <v>16211</v>
      </c>
      <c r="G8" s="2" t="s">
        <v>66</v>
      </c>
      <c r="H8" s="4" t="s">
        <v>37</v>
      </c>
      <c r="I8">
        <f>F8-(D8*E8*0.6)</f>
        <v>14411</v>
      </c>
    </row>
    <row r="9" spans="1:9" ht="15" x14ac:dyDescent="0.25">
      <c r="A9" s="2">
        <v>1013</v>
      </c>
      <c r="B9" s="2" t="s">
        <v>30</v>
      </c>
      <c r="C9" s="2" t="s">
        <v>26</v>
      </c>
      <c r="D9" s="2">
        <v>2</v>
      </c>
      <c r="E9" s="2">
        <v>12000</v>
      </c>
      <c r="F9" s="2">
        <v>24000</v>
      </c>
      <c r="G9" s="2" t="s">
        <v>68</v>
      </c>
      <c r="H9" s="2" t="s">
        <v>31</v>
      </c>
      <c r="I9">
        <f>F9-(D9*E9*0.6)</f>
        <v>9600</v>
      </c>
    </row>
    <row r="10" spans="1:9" ht="15" x14ac:dyDescent="0.25">
      <c r="A10" s="2">
        <v>1029</v>
      </c>
      <c r="B10" s="2" t="s">
        <v>61</v>
      </c>
      <c r="C10" s="2" t="s">
        <v>26</v>
      </c>
      <c r="D10" s="2">
        <v>2</v>
      </c>
      <c r="E10" s="2">
        <v>12000</v>
      </c>
      <c r="F10" s="2">
        <v>24000</v>
      </c>
      <c r="G10" s="2" t="s">
        <v>68</v>
      </c>
      <c r="H10" s="2" t="s">
        <v>62</v>
      </c>
      <c r="I10">
        <f>F10-(D10*E10*0.6)</f>
        <v>9600</v>
      </c>
    </row>
    <row r="11" spans="1:9" ht="15" x14ac:dyDescent="0.25">
      <c r="A11" s="2">
        <v>1009</v>
      </c>
      <c r="B11" s="2" t="s">
        <v>25</v>
      </c>
      <c r="C11" s="2" t="s">
        <v>26</v>
      </c>
      <c r="D11" s="2">
        <v>2</v>
      </c>
      <c r="E11" s="2">
        <v>6000</v>
      </c>
      <c r="F11" s="2">
        <v>16211</v>
      </c>
      <c r="G11" s="2" t="s">
        <v>65</v>
      </c>
      <c r="H11" s="3">
        <v>45903</v>
      </c>
      <c r="I11">
        <f>F11-(D11*E11*0.6)</f>
        <v>9011</v>
      </c>
    </row>
    <row r="12" spans="1:9" ht="15" x14ac:dyDescent="0.25">
      <c r="A12" s="2">
        <v>1007</v>
      </c>
      <c r="B12" s="2" t="s">
        <v>23</v>
      </c>
      <c r="C12" s="2" t="s">
        <v>12</v>
      </c>
      <c r="D12" s="2">
        <v>1</v>
      </c>
      <c r="E12" s="2">
        <v>12619</v>
      </c>
      <c r="F12" s="2">
        <v>16211</v>
      </c>
      <c r="G12" s="2" t="s">
        <v>66</v>
      </c>
      <c r="H12" s="3">
        <v>45841</v>
      </c>
      <c r="I12">
        <f>F12-(D12*E12*0.6)</f>
        <v>8639.6</v>
      </c>
    </row>
    <row r="13" spans="1:9" ht="15" x14ac:dyDescent="0.25">
      <c r="A13" s="2">
        <v>1019</v>
      </c>
      <c r="B13" s="2" t="s">
        <v>43</v>
      </c>
      <c r="C13" s="2" t="s">
        <v>9</v>
      </c>
      <c r="D13" s="2">
        <v>1</v>
      </c>
      <c r="E13" s="2">
        <v>20000</v>
      </c>
      <c r="F13" s="2">
        <v>20000</v>
      </c>
      <c r="G13" s="2" t="s">
        <v>67</v>
      </c>
      <c r="H13" s="2" t="s">
        <v>44</v>
      </c>
      <c r="I13">
        <f>F13-(D13*E13*0.6)</f>
        <v>8000</v>
      </c>
    </row>
    <row r="14" spans="1:9" ht="15" x14ac:dyDescent="0.25">
      <c r="A14" s="4">
        <v>1006</v>
      </c>
      <c r="B14" s="4" t="s">
        <v>22</v>
      </c>
      <c r="C14" s="4" t="s">
        <v>9</v>
      </c>
      <c r="D14" s="4">
        <v>2</v>
      </c>
      <c r="E14" s="4">
        <v>7000</v>
      </c>
      <c r="F14" s="4">
        <v>14000</v>
      </c>
      <c r="G14" s="2" t="s">
        <v>13</v>
      </c>
      <c r="H14" s="5">
        <v>45811</v>
      </c>
      <c r="I14">
        <f>F14-(D14*E14*0.6)</f>
        <v>5600</v>
      </c>
    </row>
    <row r="15" spans="1:9" ht="15" x14ac:dyDescent="0.25">
      <c r="A15" s="4">
        <v>1008</v>
      </c>
      <c r="B15" s="4" t="s">
        <v>24</v>
      </c>
      <c r="C15" s="4" t="s">
        <v>16</v>
      </c>
      <c r="D15" s="4">
        <v>3</v>
      </c>
      <c r="E15" s="4">
        <v>4500</v>
      </c>
      <c r="F15" s="4">
        <v>13500</v>
      </c>
      <c r="G15" s="2" t="s">
        <v>67</v>
      </c>
      <c r="H15" s="5">
        <v>45872</v>
      </c>
      <c r="I15">
        <f>F15-(D15*E15*0.6)</f>
        <v>5400</v>
      </c>
    </row>
    <row r="16" spans="1:9" ht="15" x14ac:dyDescent="0.25">
      <c r="A16" s="4">
        <v>1018</v>
      </c>
      <c r="B16" s="4" t="s">
        <v>41</v>
      </c>
      <c r="C16" s="4" t="s">
        <v>12</v>
      </c>
      <c r="D16" s="4">
        <v>2</v>
      </c>
      <c r="E16" s="4">
        <v>5500</v>
      </c>
      <c r="F16" s="4">
        <v>11000</v>
      </c>
      <c r="G16" s="2" t="s">
        <v>65</v>
      </c>
      <c r="H16" s="4" t="s">
        <v>42</v>
      </c>
      <c r="I16">
        <f>F16-(D16*E16*0.6)</f>
        <v>4400</v>
      </c>
    </row>
    <row r="17" spans="1:9" ht="15" x14ac:dyDescent="0.25">
      <c r="A17" s="2">
        <v>1017</v>
      </c>
      <c r="B17" s="2" t="s">
        <v>38</v>
      </c>
      <c r="C17" s="2" t="s">
        <v>39</v>
      </c>
      <c r="D17" s="2">
        <v>1</v>
      </c>
      <c r="E17" s="2">
        <v>8000</v>
      </c>
      <c r="F17" s="2">
        <v>8000</v>
      </c>
      <c r="G17" s="2" t="s">
        <v>68</v>
      </c>
      <c r="H17" s="2" t="s">
        <v>40</v>
      </c>
      <c r="I17">
        <f>F17-(D17*E17*0.6)</f>
        <v>3200</v>
      </c>
    </row>
    <row r="18" spans="1:9" ht="15" x14ac:dyDescent="0.25">
      <c r="A18" s="2">
        <v>1021</v>
      </c>
      <c r="B18" s="2" t="s">
        <v>47</v>
      </c>
      <c r="C18" s="2" t="s">
        <v>16</v>
      </c>
      <c r="D18" s="2">
        <v>2</v>
      </c>
      <c r="E18" s="2">
        <v>4000</v>
      </c>
      <c r="F18" s="2">
        <v>8000</v>
      </c>
      <c r="G18" s="2" t="s">
        <v>68</v>
      </c>
      <c r="H18" s="2" t="s">
        <v>48</v>
      </c>
      <c r="I18">
        <f>F18-(D18*E18*0.6)</f>
        <v>3200</v>
      </c>
    </row>
    <row r="19" spans="1:9" ht="15" x14ac:dyDescent="0.25">
      <c r="A19" s="2">
        <v>1015</v>
      </c>
      <c r="B19" s="2" t="s">
        <v>34</v>
      </c>
      <c r="C19" s="2" t="s">
        <v>26</v>
      </c>
      <c r="D19" s="2">
        <v>3</v>
      </c>
      <c r="E19" s="2">
        <v>1800</v>
      </c>
      <c r="F19" s="2">
        <v>5400</v>
      </c>
      <c r="G19" s="2" t="s">
        <v>67</v>
      </c>
      <c r="H19" s="2" t="s">
        <v>35</v>
      </c>
      <c r="I19">
        <f>F19-(D19*E19*0.6)</f>
        <v>2160</v>
      </c>
    </row>
    <row r="20" spans="1:9" ht="15" x14ac:dyDescent="0.25">
      <c r="A20" s="2">
        <v>1005</v>
      </c>
      <c r="B20" s="2" t="s">
        <v>20</v>
      </c>
      <c r="C20" s="2" t="s">
        <v>21</v>
      </c>
      <c r="D20" s="2">
        <v>2</v>
      </c>
      <c r="E20" s="2">
        <v>2500</v>
      </c>
      <c r="F20" s="2">
        <v>5000</v>
      </c>
      <c r="G20" s="2" t="s">
        <v>65</v>
      </c>
      <c r="H20" s="3">
        <v>45780</v>
      </c>
      <c r="I20">
        <f>F20-(D20*E20*0.6)</f>
        <v>2000</v>
      </c>
    </row>
    <row r="21" spans="1:9" ht="15" x14ac:dyDescent="0.25">
      <c r="A21" s="2">
        <v>1003</v>
      </c>
      <c r="B21" s="2" t="s">
        <v>15</v>
      </c>
      <c r="C21" s="2" t="s">
        <v>16</v>
      </c>
      <c r="D21" s="2">
        <v>1</v>
      </c>
      <c r="E21" s="2">
        <v>3500</v>
      </c>
      <c r="F21" s="2">
        <v>3500</v>
      </c>
      <c r="G21" s="2" t="s">
        <v>67</v>
      </c>
      <c r="H21" s="3">
        <v>45719</v>
      </c>
      <c r="I21">
        <f>F21-(D21*E21*0.6)</f>
        <v>1400</v>
      </c>
    </row>
    <row r="22" spans="1:9" ht="15" x14ac:dyDescent="0.25">
      <c r="A22" s="4">
        <v>1010</v>
      </c>
      <c r="B22" s="4" t="s">
        <v>27</v>
      </c>
      <c r="C22" s="4" t="s">
        <v>12</v>
      </c>
      <c r="D22" s="4">
        <v>2</v>
      </c>
      <c r="E22" s="4">
        <v>1500</v>
      </c>
      <c r="F22" s="4">
        <v>3000</v>
      </c>
      <c r="G22" s="2" t="s">
        <v>68</v>
      </c>
      <c r="H22" s="5">
        <v>45933</v>
      </c>
      <c r="I22">
        <f>F22-(D22*E22*0.6)</f>
        <v>1200</v>
      </c>
    </row>
    <row r="23" spans="1:9" ht="15" x14ac:dyDescent="0.25">
      <c r="A23" s="2">
        <v>1023</v>
      </c>
      <c r="B23" s="2" t="s">
        <v>51</v>
      </c>
      <c r="C23" s="2" t="s">
        <v>26</v>
      </c>
      <c r="D23" s="2">
        <v>1</v>
      </c>
      <c r="E23" s="2">
        <v>2500</v>
      </c>
      <c r="F23" s="2">
        <v>2500</v>
      </c>
      <c r="G23" s="2" t="s">
        <v>67</v>
      </c>
      <c r="H23" s="2" t="s">
        <v>52</v>
      </c>
      <c r="I23">
        <f>F23-(D23*E23*0.6)</f>
        <v>1000</v>
      </c>
    </row>
    <row r="24" spans="1:9" ht="15" x14ac:dyDescent="0.25">
      <c r="A24" s="4">
        <v>1012</v>
      </c>
      <c r="B24" s="4" t="s">
        <v>29</v>
      </c>
      <c r="C24" s="4" t="s">
        <v>16</v>
      </c>
      <c r="D24" s="4">
        <v>1</v>
      </c>
      <c r="E24" s="4">
        <v>2200</v>
      </c>
      <c r="F24" s="4">
        <v>2200</v>
      </c>
      <c r="G24" s="2" t="s">
        <v>66</v>
      </c>
      <c r="H24" s="5">
        <v>45994</v>
      </c>
      <c r="I24">
        <f>F24-(D24*E24*0.6)</f>
        <v>880</v>
      </c>
    </row>
    <row r="25" spans="1:9" ht="15" x14ac:dyDescent="0.25">
      <c r="A25" s="2">
        <v>1001</v>
      </c>
      <c r="B25" s="2" t="s">
        <v>8</v>
      </c>
      <c r="C25" s="2" t="s">
        <v>9</v>
      </c>
      <c r="D25" s="2">
        <v>3</v>
      </c>
      <c r="E25" s="2">
        <v>500</v>
      </c>
      <c r="F25" s="2">
        <v>1500</v>
      </c>
      <c r="G25" s="2" t="s">
        <v>65</v>
      </c>
      <c r="H25" s="3">
        <v>45660</v>
      </c>
      <c r="I25">
        <f>F25-(D25*E25*0.6)</f>
        <v>600</v>
      </c>
    </row>
    <row r="26" spans="1:9" ht="15" x14ac:dyDescent="0.25">
      <c r="A26" s="4">
        <v>1026</v>
      </c>
      <c r="B26" s="4" t="s">
        <v>56</v>
      </c>
      <c r="C26" s="4" t="s">
        <v>16</v>
      </c>
      <c r="D26" s="4">
        <v>5</v>
      </c>
      <c r="E26" s="4">
        <v>200</v>
      </c>
      <c r="F26" s="4">
        <v>1000</v>
      </c>
      <c r="G26" s="2" t="s">
        <v>65</v>
      </c>
      <c r="H26" s="4" t="s">
        <v>57</v>
      </c>
      <c r="I26">
        <f>F26-(D26*E26*0.6)</f>
        <v>400</v>
      </c>
    </row>
    <row r="27" spans="1:9" ht="15" x14ac:dyDescent="0.25">
      <c r="A27" s="4">
        <v>1022</v>
      </c>
      <c r="B27" s="4" t="s">
        <v>49</v>
      </c>
      <c r="C27" s="4" t="s">
        <v>9</v>
      </c>
      <c r="D27" s="4">
        <v>2</v>
      </c>
      <c r="E27" s="4">
        <v>15000</v>
      </c>
      <c r="F27" s="4">
        <v>16211</v>
      </c>
      <c r="G27" s="2" t="s">
        <v>65</v>
      </c>
      <c r="H27" s="4" t="s">
        <v>50</v>
      </c>
      <c r="I27">
        <f>F27-(D27*E27*0.6)</f>
        <v>-1789</v>
      </c>
    </row>
    <row r="28" spans="1:9" ht="15" x14ac:dyDescent="0.25">
      <c r="A28" s="4">
        <v>1024</v>
      </c>
      <c r="B28" s="4" t="s">
        <v>32</v>
      </c>
      <c r="C28" s="4" t="s">
        <v>12</v>
      </c>
      <c r="D28" s="4">
        <v>3</v>
      </c>
      <c r="E28" s="4">
        <v>12619</v>
      </c>
      <c r="F28" s="4">
        <v>16211</v>
      </c>
      <c r="G28" s="2" t="s">
        <v>66</v>
      </c>
      <c r="H28" s="4" t="s">
        <v>53</v>
      </c>
      <c r="I28">
        <f>F28-(D28*E28*0.6)</f>
        <v>-6503.2000000000007</v>
      </c>
    </row>
    <row r="29" spans="1:9" ht="15" x14ac:dyDescent="0.25">
      <c r="A29" s="4">
        <v>1004</v>
      </c>
      <c r="B29" s="4" t="s">
        <v>18</v>
      </c>
      <c r="C29" s="4" t="s">
        <v>9</v>
      </c>
      <c r="D29" s="4">
        <v>4</v>
      </c>
      <c r="E29" s="4">
        <v>12619</v>
      </c>
      <c r="F29" s="4">
        <v>12619</v>
      </c>
      <c r="G29" s="2" t="s">
        <v>68</v>
      </c>
      <c r="H29" s="5">
        <v>45750</v>
      </c>
      <c r="I29">
        <f>F29-(D29*E29*0.6)</f>
        <v>-17666.599999999999</v>
      </c>
    </row>
    <row r="30" spans="1:9" ht="15" x14ac:dyDescent="0.25">
      <c r="A30" s="2">
        <v>1011</v>
      </c>
      <c r="B30" s="2" t="s">
        <v>28</v>
      </c>
      <c r="C30" s="2" t="s">
        <v>9</v>
      </c>
      <c r="D30" s="2">
        <v>5</v>
      </c>
      <c r="E30" s="2">
        <v>12619</v>
      </c>
      <c r="F30" s="2">
        <v>16211</v>
      </c>
      <c r="G30" s="2" t="s">
        <v>67</v>
      </c>
      <c r="H30" s="3">
        <v>45964</v>
      </c>
      <c r="I30">
        <f>F30-(D30*E30*0.6)</f>
        <v>-21646</v>
      </c>
    </row>
    <row r="31" spans="1:9" ht="15" x14ac:dyDescent="0.25">
      <c r="A31" s="4">
        <v>1028</v>
      </c>
      <c r="B31" s="4" t="s">
        <v>23</v>
      </c>
      <c r="C31" s="4" t="s">
        <v>12</v>
      </c>
      <c r="D31" s="4">
        <v>2</v>
      </c>
      <c r="E31" s="4">
        <v>50000</v>
      </c>
      <c r="F31" s="4">
        <v>16211</v>
      </c>
      <c r="G31" s="2" t="s">
        <v>66</v>
      </c>
      <c r="H31" s="4" t="s">
        <v>60</v>
      </c>
      <c r="I31">
        <f>F31-(D31*E31*0.6)</f>
        <v>-43789</v>
      </c>
    </row>
  </sheetData>
  <sortState xmlns:xlrd2="http://schemas.microsoft.com/office/spreadsheetml/2017/richdata2" ref="A2:I31">
    <sortCondition descending="1" ref="I1:I31"/>
  </sortState>
  <conditionalFormatting sqref="A1:H31">
    <cfRule type="containsText" dxfId="8" priority="5" operator="containsText" text="NULL">
      <formula>NOT(ISERROR(SEARCH("NULL",A1)))</formula>
    </cfRule>
  </conditionalFormatting>
  <conditionalFormatting sqref="I1">
    <cfRule type="containsText" dxfId="7" priority="4" operator="containsText" text="NULL">
      <formula>NOT(ISERROR(SEARCH("NULL",I1)))</formula>
    </cfRule>
  </conditionalFormatting>
  <conditionalFormatting sqref="I1:I1048576">
    <cfRule type="cellIs" dxfId="0" priority="3" operator="greaterThan">
      <formula>5000</formula>
    </cfRule>
    <cfRule type="top10" dxfId="1" priority="2" rank="3"/>
    <cfRule type="top10" dxfId="2" priority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Question 1</vt:lpstr>
      <vt:lpstr>Question 2</vt:lpstr>
      <vt:lpstr>Question 3</vt:lpstr>
      <vt:lpstr>question 4</vt:lpstr>
      <vt:lpstr>Question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Chayan Kumar Dey</dc:creator>
  <cp:lastModifiedBy>Chayan Kumar Dey</cp:lastModifiedBy>
  <dcterms:created xsi:type="dcterms:W3CDTF">2025-04-17T05:19:26Z</dcterms:created>
  <dcterms:modified xsi:type="dcterms:W3CDTF">2025-04-17T06:10:07Z</dcterms:modified>
</cp:coreProperties>
</file>