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chaya\Downloads\"/>
    </mc:Choice>
  </mc:AlternateContent>
  <xr:revisionPtr revIDLastSave="0" documentId="13_ncr:1_{3E24E91C-65D8-4017-8118-DC28FE97FC0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estion 1" sheetId="1" r:id="rId1"/>
    <sheet name="Question 2" sheetId="2" r:id="rId2"/>
    <sheet name="Question-2 (avarage_value)" sheetId="3" r:id="rId3"/>
    <sheet name="question 3" sheetId="4" r:id="rId4"/>
    <sheet name="question 3 (pivot tables)" sheetId="5" r:id="rId5"/>
    <sheet name="Question 4" sheetId="6" r:id="rId6"/>
    <sheet name="question 6" sheetId="9" r:id="rId7"/>
    <sheet name="question6 pivot chat(1)" sheetId="10" r:id="rId8"/>
    <sheet name="question6 pivot chat(2)" sheetId="13" r:id="rId9"/>
    <sheet name="Sheet7" sheetId="8" r:id="rId10"/>
  </sheets>
  <calcPr calcId="191029"/>
  <pivotCaches>
    <pivotCache cacheId="0" r:id="rId11"/>
    <pivotCache cacheId="1" r:id="rId12"/>
    <pivotCache cacheId="2" r:id="rId13"/>
    <pivotCache cacheId="3" r:id="rId14"/>
    <pivotCache cacheId="4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6" roundtripDataChecksum="GJwS0+B45xNQM+LKEkjyJlcr0UGtKlsJIMlgA/KehTo="/>
    </ext>
  </extLst>
</workbook>
</file>

<file path=xl/calcChain.xml><?xml version="1.0" encoding="utf-8"?>
<calcChain xmlns="http://schemas.openxmlformats.org/spreadsheetml/2006/main">
  <c r="N3" i="9" l="1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2" i="9"/>
  <c r="M3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L3" i="9"/>
  <c r="L2" i="9"/>
  <c r="N37" i="6"/>
  <c r="N36" i="6"/>
  <c r="M36" i="6"/>
  <c r="L36" i="6"/>
  <c r="M35" i="6"/>
  <c r="L35" i="6"/>
  <c r="N35" i="6" s="1"/>
  <c r="M34" i="6"/>
  <c r="L34" i="6"/>
  <c r="N34" i="6" s="1"/>
  <c r="N33" i="6"/>
  <c r="M33" i="6"/>
  <c r="L33" i="6"/>
  <c r="M32" i="6"/>
  <c r="L32" i="6"/>
  <c r="N32" i="6" s="1"/>
  <c r="M31" i="6"/>
  <c r="L31" i="6"/>
  <c r="N31" i="6" s="1"/>
  <c r="N30" i="6"/>
  <c r="M30" i="6"/>
  <c r="L30" i="6"/>
  <c r="N29" i="6"/>
  <c r="M29" i="6"/>
  <c r="L29" i="6"/>
  <c r="M28" i="6"/>
  <c r="L28" i="6"/>
  <c r="N28" i="6" s="1"/>
  <c r="M27" i="6"/>
  <c r="L27" i="6"/>
  <c r="N27" i="6" s="1"/>
  <c r="N26" i="6"/>
  <c r="M26" i="6"/>
  <c r="L26" i="6"/>
  <c r="N25" i="6"/>
  <c r="M25" i="6"/>
  <c r="L25" i="6"/>
  <c r="M24" i="6"/>
  <c r="L24" i="6"/>
  <c r="N24" i="6" s="1"/>
  <c r="M23" i="6"/>
  <c r="L23" i="6"/>
  <c r="N23" i="6" s="1"/>
  <c r="N22" i="6"/>
  <c r="M22" i="6"/>
  <c r="L22" i="6"/>
  <c r="N21" i="6"/>
  <c r="M21" i="6"/>
  <c r="L21" i="6"/>
  <c r="M20" i="6"/>
  <c r="L20" i="6"/>
  <c r="N20" i="6" s="1"/>
  <c r="M19" i="6"/>
  <c r="L19" i="6"/>
  <c r="N19" i="6" s="1"/>
  <c r="N18" i="6"/>
  <c r="M18" i="6"/>
  <c r="L18" i="6"/>
  <c r="N17" i="6"/>
  <c r="M17" i="6"/>
  <c r="L17" i="6"/>
  <c r="M16" i="6"/>
  <c r="L16" i="6"/>
  <c r="N16" i="6" s="1"/>
  <c r="M15" i="6"/>
  <c r="L15" i="6"/>
  <c r="N15" i="6" s="1"/>
  <c r="N14" i="6"/>
  <c r="M14" i="6"/>
  <c r="L14" i="6"/>
  <c r="N13" i="6"/>
  <c r="M13" i="6"/>
  <c r="L13" i="6"/>
  <c r="M12" i="6"/>
  <c r="L12" i="6"/>
  <c r="N12" i="6" s="1"/>
  <c r="M11" i="6"/>
  <c r="L11" i="6"/>
  <c r="N11" i="6" s="1"/>
  <c r="N10" i="6"/>
  <c r="M10" i="6"/>
  <c r="L10" i="6"/>
  <c r="N9" i="6"/>
  <c r="M9" i="6"/>
  <c r="L9" i="6"/>
  <c r="M8" i="6"/>
  <c r="L8" i="6"/>
  <c r="N8" i="6" s="1"/>
  <c r="M7" i="6"/>
  <c r="L7" i="6"/>
  <c r="N7" i="6" s="1"/>
  <c r="N6" i="6"/>
  <c r="M6" i="6"/>
  <c r="L6" i="6"/>
  <c r="N5" i="6"/>
  <c r="M5" i="6"/>
  <c r="L5" i="6"/>
  <c r="M4" i="6"/>
  <c r="L4" i="6"/>
  <c r="N4" i="6" s="1"/>
  <c r="M3" i="6"/>
  <c r="L3" i="6"/>
  <c r="N3" i="6" s="1"/>
  <c r="N2" i="6"/>
  <c r="M2" i="6"/>
  <c r="L2" i="6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2" i="4"/>
  <c r="M36" i="4"/>
  <c r="L36" i="4"/>
  <c r="M35" i="4"/>
  <c r="L35" i="4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M3" i="4"/>
  <c r="L3" i="4"/>
  <c r="M2" i="4"/>
  <c r="L2" i="4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2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</calcChain>
</file>

<file path=xl/sharedStrings.xml><?xml version="1.0" encoding="utf-8"?>
<sst xmlns="http://schemas.openxmlformats.org/spreadsheetml/2006/main" count="1120" uniqueCount="123">
  <si>
    <t>Full_Name</t>
  </si>
  <si>
    <t>Age</t>
  </si>
  <si>
    <t>Gender</t>
  </si>
  <si>
    <t>Membership_Type</t>
  </si>
  <si>
    <t>Start_Date</t>
  </si>
  <si>
    <t>End_Date</t>
  </si>
  <si>
    <t>Monthly_Fee</t>
  </si>
  <si>
    <t>Attendance</t>
  </si>
  <si>
    <t>City</t>
  </si>
  <si>
    <t>Referred_By</t>
  </si>
  <si>
    <t>M001</t>
  </si>
  <si>
    <t>Anay Shanker</t>
  </si>
  <si>
    <t>Male</t>
  </si>
  <si>
    <t>Basic</t>
  </si>
  <si>
    <t>Bengaluru</t>
  </si>
  <si>
    <t>Hiran Shan</t>
  </si>
  <si>
    <t>M002</t>
  </si>
  <si>
    <t>Parinaaz Shanker</t>
  </si>
  <si>
    <t>Pune</t>
  </si>
  <si>
    <t>Kiara Kakar</t>
  </si>
  <si>
    <t>M003</t>
  </si>
  <si>
    <t>Aniruddh Batra</t>
  </si>
  <si>
    <t>Standard</t>
  </si>
  <si>
    <t>Hyderabad</t>
  </si>
  <si>
    <t>Jhanvi Chaudhary</t>
  </si>
  <si>
    <t>M004</t>
  </si>
  <si>
    <t>Madhup Kapur</t>
  </si>
  <si>
    <t>Female</t>
  </si>
  <si>
    <t>Tara Swaminathan</t>
  </si>
  <si>
    <t>M005</t>
  </si>
  <si>
    <t>Rasha Kakar</t>
  </si>
  <si>
    <t>Family</t>
  </si>
  <si>
    <t>Madhav Singh</t>
  </si>
  <si>
    <t>M006</t>
  </si>
  <si>
    <t>Ehsaan Batra</t>
  </si>
  <si>
    <t>Mumbai</t>
  </si>
  <si>
    <t>Shray Ramakrishnan</t>
  </si>
  <si>
    <t>M007</t>
  </si>
  <si>
    <t>Zara Bains</t>
  </si>
  <si>
    <t>M008</t>
  </si>
  <si>
    <t>Uthkarsh Baral</t>
  </si>
  <si>
    <t>Premium</t>
  </si>
  <si>
    <t>Kolkata</t>
  </si>
  <si>
    <t>M009</t>
  </si>
  <si>
    <t>Kashvi Char</t>
  </si>
  <si>
    <t>Nitara Comar</t>
  </si>
  <si>
    <t>M010</t>
  </si>
  <si>
    <t>Dhanush Varma</t>
  </si>
  <si>
    <t>Ranbir Karan</t>
  </si>
  <si>
    <t>M011</t>
  </si>
  <si>
    <t>Ishaan Goyal</t>
  </si>
  <si>
    <t>Rati Sanghvi</t>
  </si>
  <si>
    <t>M012</t>
  </si>
  <si>
    <t>Mahika Ravi</t>
  </si>
  <si>
    <t>Ishaan Kashyap</t>
  </si>
  <si>
    <t>M013</t>
  </si>
  <si>
    <t>Purab Reddy</t>
  </si>
  <si>
    <t>M014</t>
  </si>
  <si>
    <t>Tiya Soni</t>
  </si>
  <si>
    <t>M015</t>
  </si>
  <si>
    <t>Zara Dugar</t>
  </si>
  <si>
    <t>M016</t>
  </si>
  <si>
    <t>Lakshit Mander</t>
  </si>
  <si>
    <t>M017</t>
  </si>
  <si>
    <t>Neysa Krish</t>
  </si>
  <si>
    <t>M018</t>
  </si>
  <si>
    <t>Prerak Boase</t>
  </si>
  <si>
    <t>Delhi</t>
  </si>
  <si>
    <t>M019</t>
  </si>
  <si>
    <t>Siya Master</t>
  </si>
  <si>
    <t>M020</t>
  </si>
  <si>
    <t>Madhup Biswas</t>
  </si>
  <si>
    <t>Tanya Bajwa</t>
  </si>
  <si>
    <t>M021</t>
  </si>
  <si>
    <t>Indrans Ratti</t>
  </si>
  <si>
    <t>M022</t>
  </si>
  <si>
    <t>Kimaya Balay</t>
  </si>
  <si>
    <t>M023</t>
  </si>
  <si>
    <t>Eva Dass</t>
  </si>
  <si>
    <t>M024</t>
  </si>
  <si>
    <t>Pihu Wali</t>
  </si>
  <si>
    <t>M025</t>
  </si>
  <si>
    <t>Tiya Rege</t>
  </si>
  <si>
    <t>Adira Brar</t>
  </si>
  <si>
    <t>M026</t>
  </si>
  <si>
    <t>Aarav Sen</t>
  </si>
  <si>
    <t>M027</t>
  </si>
  <si>
    <t>Dishani Bera</t>
  </si>
  <si>
    <t>M028</t>
  </si>
  <si>
    <t>Indrans Grover</t>
  </si>
  <si>
    <t>M029</t>
  </si>
  <si>
    <t>Kismat Edwin</t>
  </si>
  <si>
    <t>M030</t>
  </si>
  <si>
    <t>Taran Vyas</t>
  </si>
  <si>
    <t>Nakul Balakrishnan</t>
  </si>
  <si>
    <t>M031</t>
  </si>
  <si>
    <t>Jiya Baral</t>
  </si>
  <si>
    <t>Darshit Sidhu</t>
  </si>
  <si>
    <t>M032</t>
  </si>
  <si>
    <t>Gokul Sahni</t>
  </si>
  <si>
    <t>M033</t>
  </si>
  <si>
    <t>Prerak Lalla</t>
  </si>
  <si>
    <t>M034</t>
  </si>
  <si>
    <t>Hrishita Shroff</t>
  </si>
  <si>
    <t>Riya Dugal</t>
  </si>
  <si>
    <t>M035</t>
  </si>
  <si>
    <t>Oorja Sachar</t>
  </si>
  <si>
    <t>GYM_id</t>
  </si>
  <si>
    <t>Mebership duration month</t>
  </si>
  <si>
    <t>Reffered</t>
  </si>
  <si>
    <t>Row Labels</t>
  </si>
  <si>
    <t>NO</t>
  </si>
  <si>
    <t>YES</t>
  </si>
  <si>
    <t>Grand Total</t>
  </si>
  <si>
    <t>Average of Monthly_Fee</t>
  </si>
  <si>
    <t>Total_Revenue</t>
  </si>
  <si>
    <t>Sum of Total_Revenue</t>
  </si>
  <si>
    <t>Average of Total_Revenue</t>
  </si>
  <si>
    <t>Sum of Age</t>
  </si>
  <si>
    <t>youth</t>
  </si>
  <si>
    <t>Adult</t>
  </si>
  <si>
    <t>Senior</t>
  </si>
  <si>
    <t>Youth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</si>
</sst>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3" fillId="0" borderId="0" xfId="0" applyNumberFormat="1" applyFont="1"/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yan Kumar Dey" refreshedDate="45764.950975" createdVersion="8" refreshedVersion="8" minRefreshableVersion="3" recordCount="35" xr:uid="{130B949E-A3AB-45A6-A7C3-D3C87D913135}">
  <cacheSource type="worksheet">
    <worksheetSource ref="A1:M36" sheet="Question 2"/>
  </cacheSource>
  <cacheFields count="13">
    <cacheField name="GYM_id" numFmtId="0">
      <sharedItems/>
    </cacheField>
    <cacheField name="Full_Name" numFmtId="0">
      <sharedItems/>
    </cacheField>
    <cacheField name="Age" numFmtId="0">
      <sharedItems containsSemiMixedTypes="0" containsString="0" containsNumber="1" containsInteger="1" minValue="19" maxValue="59"/>
    </cacheField>
    <cacheField name="Gender" numFmtId="0">
      <sharedItems/>
    </cacheField>
    <cacheField name="Membership_Type" numFmtId="0">
      <sharedItems/>
    </cacheField>
    <cacheField name="Start_Date" numFmtId="164">
      <sharedItems containsSemiMixedTypes="0" containsNonDate="0" containsDate="1" containsString="0" minDate="2023-05-19T00:00:00" maxDate="2025-02-27T00:00:00"/>
    </cacheField>
    <cacheField name="End_Date" numFmtId="164">
      <sharedItems containsSemiMixedTypes="0" containsNonDate="0" containsDate="1" containsString="0" minDate="2023-11-12T00:00:00" maxDate="2025-03-30T00:00:00"/>
    </cacheField>
    <cacheField name="Monthly_Fee" numFmtId="0">
      <sharedItems containsSemiMixedTypes="0" containsString="0" containsNumber="1" containsInteger="1" minValue="800" maxValue="2500" count="4">
        <n v="800"/>
        <n v="1200"/>
        <n v="2500"/>
        <n v="1800"/>
      </sharedItems>
    </cacheField>
    <cacheField name="Attendance" numFmtId="0">
      <sharedItems containsSemiMixedTypes="0" containsString="0" containsNumber="1" containsInteger="1" minValue="2" maxValue="30"/>
    </cacheField>
    <cacheField name="City" numFmtId="0">
      <sharedItems/>
    </cacheField>
    <cacheField name="Referred_By" numFmtId="0">
      <sharedItems containsBlank="1"/>
    </cacheField>
    <cacheField name="Mebership duration month" numFmtId="0">
      <sharedItems containsSemiMixedTypes="0" containsString="0" containsNumber="1" minValue="0.13333333333333333" maxValue="18.933333333333334"/>
    </cacheField>
    <cacheField name="Reffered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yan Kumar Dey" refreshedDate="45764.957750578702" createdVersion="8" refreshedVersion="8" minRefreshableVersion="3" recordCount="35" xr:uid="{A626F79D-AA5B-41E7-A7DA-2BEB1250BB70}">
  <cacheSource type="worksheet">
    <worksheetSource ref="A1:N36" sheet="question 3"/>
  </cacheSource>
  <cacheFields count="14">
    <cacheField name="GYM_id" numFmtId="0">
      <sharedItems/>
    </cacheField>
    <cacheField name="Full_Name" numFmtId="0">
      <sharedItems/>
    </cacheField>
    <cacheField name="Age" numFmtId="0">
      <sharedItems containsSemiMixedTypes="0" containsString="0" containsNumber="1" containsInteger="1" minValue="19" maxValue="59"/>
    </cacheField>
    <cacheField name="Gender" numFmtId="0">
      <sharedItems/>
    </cacheField>
    <cacheField name="Membership_Type" numFmtId="0">
      <sharedItems count="4">
        <s v="Basic"/>
        <s v="Standard"/>
        <s v="Family"/>
        <s v="Premium"/>
      </sharedItems>
    </cacheField>
    <cacheField name="Start_Date" numFmtId="164">
      <sharedItems containsSemiMixedTypes="0" containsNonDate="0" containsDate="1" containsString="0" minDate="2023-05-19T00:00:00" maxDate="2025-02-27T00:00:00"/>
    </cacheField>
    <cacheField name="End_Date" numFmtId="164">
      <sharedItems containsSemiMixedTypes="0" containsNonDate="0" containsDate="1" containsString="0" minDate="2023-11-12T00:00:00" maxDate="2025-03-30T00:00:00"/>
    </cacheField>
    <cacheField name="Monthly_Fee" numFmtId="0">
      <sharedItems containsSemiMixedTypes="0" containsString="0" containsNumber="1" containsInteger="1" minValue="800" maxValue="2500"/>
    </cacheField>
    <cacheField name="Attendance" numFmtId="0">
      <sharedItems containsSemiMixedTypes="0" containsString="0" containsNumber="1" containsInteger="1" minValue="2" maxValue="30"/>
    </cacheField>
    <cacheField name="City" numFmtId="0">
      <sharedItems count="6">
        <s v="Bengaluru"/>
        <s v="Pune"/>
        <s v="Hyderabad"/>
        <s v="Mumbai"/>
        <s v="Kolkata"/>
        <s v="Delhi"/>
      </sharedItems>
    </cacheField>
    <cacheField name="Referred_By" numFmtId="0">
      <sharedItems containsBlank="1"/>
    </cacheField>
    <cacheField name="Mebership duration month" numFmtId="0">
      <sharedItems containsSemiMixedTypes="0" containsString="0" containsNumber="1" minValue="0.13333333333333333" maxValue="18.933333333333334"/>
    </cacheField>
    <cacheField name="Reffered" numFmtId="0">
      <sharedItems count="2">
        <s v="YES"/>
        <s v="NO"/>
      </sharedItems>
    </cacheField>
    <cacheField name="Total_Revenue" numFmtId="0">
      <sharedItems containsSemiMixedTypes="0" containsString="0" containsNumber="1" minValue="240" maxValue="36333.3333333333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yan Kumar Dey" refreshedDate="45764.976719560182" createdVersion="8" refreshedVersion="8" minRefreshableVersion="3" recordCount="36" xr:uid="{E9346CBB-2906-4B07-AA72-491A86071F7E}">
  <cacheSource type="worksheet">
    <worksheetSource ref="A1:N37" sheet="Question 4"/>
  </cacheSource>
  <cacheFields count="14">
    <cacheField name="GYM_id" numFmtId="0">
      <sharedItems containsBlank="1"/>
    </cacheField>
    <cacheField name="Full_Name" numFmtId="0">
      <sharedItems containsBlank="1"/>
    </cacheField>
    <cacheField name="Age" numFmtId="0">
      <sharedItems containsString="0" containsBlank="1" containsNumber="1" containsInteger="1" minValue="19" maxValue="59"/>
    </cacheField>
    <cacheField name="Gender" numFmtId="0">
      <sharedItems containsBlank="1"/>
    </cacheField>
    <cacheField name="Membership_Type" numFmtId="0">
      <sharedItems containsBlank="1" count="5">
        <s v="Basic"/>
        <s v="Standard"/>
        <s v="Family"/>
        <s v="Premium"/>
        <m/>
      </sharedItems>
    </cacheField>
    <cacheField name="Start_Date" numFmtId="0">
      <sharedItems containsNonDate="0" containsDate="1" containsString="0" containsBlank="1" minDate="2023-05-19T00:00:00" maxDate="2025-02-27T00:00:00"/>
    </cacheField>
    <cacheField name="End_Date" numFmtId="0">
      <sharedItems containsNonDate="0" containsDate="1" containsString="0" containsBlank="1" minDate="2023-11-12T00:00:00" maxDate="2025-03-30T00:00:00"/>
    </cacheField>
    <cacheField name="Monthly_Fee" numFmtId="0">
      <sharedItems containsString="0" containsBlank="1" containsNumber="1" containsInteger="1" minValue="800" maxValue="2500"/>
    </cacheField>
    <cacheField name="Attendance" numFmtId="0">
      <sharedItems containsString="0" containsBlank="1" containsNumber="1" containsInteger="1" minValue="2" maxValue="30"/>
    </cacheField>
    <cacheField name="City" numFmtId="0">
      <sharedItems containsBlank="1"/>
    </cacheField>
    <cacheField name="Referred_By" numFmtId="0">
      <sharedItems containsBlank="1"/>
    </cacheField>
    <cacheField name="Mebership duration month" numFmtId="0">
      <sharedItems containsString="0" containsBlank="1" containsNumber="1" minValue="0.13333333333333333" maxValue="18.933333333333334"/>
    </cacheField>
    <cacheField name="Reffered" numFmtId="0">
      <sharedItems containsBlank="1"/>
    </cacheField>
    <cacheField name="Total_Revenue" numFmtId="0">
      <sharedItems containsSemiMixedTypes="0" containsString="0" containsNumber="1" minValue="240" maxValue="36333.3333333333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yan Kumar Dey" refreshedDate="45764.982433564815" createdVersion="8" refreshedVersion="8" minRefreshableVersion="3" recordCount="35" xr:uid="{A2216A8C-795E-4BAC-899F-14CC6C269D40}">
  <cacheSource type="worksheet">
    <worksheetSource ref="A1:M36" sheet="question 6"/>
  </cacheSource>
  <cacheFields count="13">
    <cacheField name="GYM_id" numFmtId="0">
      <sharedItems/>
    </cacheField>
    <cacheField name="Full_Name" numFmtId="0">
      <sharedItems/>
    </cacheField>
    <cacheField name="Age" numFmtId="0">
      <sharedItems containsSemiMixedTypes="0" containsString="0" containsNumber="1" containsInteger="1" minValue="19" maxValue="59"/>
    </cacheField>
    <cacheField name="Gender" numFmtId="0">
      <sharedItems count="2">
        <s v="Male"/>
        <s v="Female"/>
      </sharedItems>
    </cacheField>
    <cacheField name="Membership_Type" numFmtId="0">
      <sharedItems count="4">
        <s v="Basic"/>
        <s v="Standard"/>
        <s v="Family"/>
        <s v="Premium"/>
      </sharedItems>
    </cacheField>
    <cacheField name="Start_Date" numFmtId="164">
      <sharedItems containsSemiMixedTypes="0" containsNonDate="0" containsDate="1" containsString="0" minDate="2023-05-19T00:00:00" maxDate="2025-02-27T00:00:00"/>
    </cacheField>
    <cacheField name="End_Date" numFmtId="164">
      <sharedItems containsSemiMixedTypes="0" containsNonDate="0" containsDate="1" containsString="0" minDate="2023-11-12T00:00:00" maxDate="2025-03-30T00:00:00"/>
    </cacheField>
    <cacheField name="Monthly_Fee" numFmtId="0">
      <sharedItems containsSemiMixedTypes="0" containsString="0" containsNumber="1" containsInteger="1" minValue="800" maxValue="2500"/>
    </cacheField>
    <cacheField name="Attendance" numFmtId="0">
      <sharedItems containsSemiMixedTypes="0" containsString="0" containsNumber="1" containsInteger="1" minValue="2" maxValue="30"/>
    </cacheField>
    <cacheField name="City" numFmtId="0">
      <sharedItems count="6">
        <s v="Bengaluru"/>
        <s v="Pune"/>
        <s v="Hyderabad"/>
        <s v="Mumbai"/>
        <s v="Kolkata"/>
        <s v="Delhi"/>
      </sharedItems>
    </cacheField>
    <cacheField name="Referred_By" numFmtId="0">
      <sharedItems containsBlank="1"/>
    </cacheField>
    <cacheField name="Mebership duration month" numFmtId="0">
      <sharedItems containsSemiMixedTypes="0" containsString="0" containsNumber="1" minValue="0.13333333333333333" maxValue="18.933333333333334"/>
    </cacheField>
    <cacheField name="Reffer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yan Kumar Dey" refreshedDate="45764.991630092591" createdVersion="8" refreshedVersion="8" minRefreshableVersion="3" recordCount="35" xr:uid="{73E00DD6-B64D-4FE7-9450-466DF3BFDA4F}">
  <cacheSource type="worksheet">
    <worksheetSource ref="A1:N36" sheet="question 6"/>
  </cacheSource>
  <cacheFields count="14">
    <cacheField name="GYM_id" numFmtId="0">
      <sharedItems/>
    </cacheField>
    <cacheField name="Full_Name" numFmtId="0">
      <sharedItems/>
    </cacheField>
    <cacheField name="Age" numFmtId="0">
      <sharedItems containsSemiMixedTypes="0" containsString="0" containsNumber="1" containsInteger="1" minValue="19" maxValue="59"/>
    </cacheField>
    <cacheField name="Gender" numFmtId="0">
      <sharedItems/>
    </cacheField>
    <cacheField name="Membership_Type" numFmtId="0">
      <sharedItems count="4">
        <s v="Basic"/>
        <s v="Standard"/>
        <s v="Family"/>
        <s v="Premium"/>
      </sharedItems>
    </cacheField>
    <cacheField name="Start_Date" numFmtId="164">
      <sharedItems containsSemiMixedTypes="0" containsNonDate="0" containsDate="1" containsString="0" minDate="2023-05-19T00:00:00" maxDate="2025-02-27T00:00:00"/>
    </cacheField>
    <cacheField name="End_Date" numFmtId="164">
      <sharedItems containsSemiMixedTypes="0" containsNonDate="0" containsDate="1" containsString="0" minDate="2023-11-12T00:00:00" maxDate="2025-03-30T00:00:00"/>
    </cacheField>
    <cacheField name="Monthly_Fee" numFmtId="0">
      <sharedItems containsSemiMixedTypes="0" containsString="0" containsNumber="1" containsInteger="1" minValue="800" maxValue="2500"/>
    </cacheField>
    <cacheField name="Attendance" numFmtId="0">
      <sharedItems containsSemiMixedTypes="0" containsString="0" containsNumber="1" containsInteger="1" minValue="2" maxValue="30"/>
    </cacheField>
    <cacheField name="City" numFmtId="0">
      <sharedItems/>
    </cacheField>
    <cacheField name="Referred_By" numFmtId="0">
      <sharedItems containsBlank="1"/>
    </cacheField>
    <cacheField name="Mebership duration month" numFmtId="0">
      <sharedItems containsSemiMixedTypes="0" containsString="0" containsNumber="1" minValue="0.13333333333333333" maxValue="18.933333333333334"/>
    </cacheField>
    <cacheField name="Reffered" numFmtId="0">
      <sharedItems/>
    </cacheField>
    <cacheField name="youth" numFmtId="0">
      <sharedItems count="3">
        <s v="Senior"/>
        <s v="Youth"/>
        <s v="Adul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s v="M001"/>
    <s v="Anay Shanker"/>
    <n v="59"/>
    <s v="Male"/>
    <s v="Basic"/>
    <d v="2023-11-05T00:00:00"/>
    <d v="2024-05-13T00:00:00"/>
    <x v="0"/>
    <n v="25"/>
    <s v="Bengaluru"/>
    <s v="Hiran Shan"/>
    <n v="6.333333333333333"/>
    <x v="0"/>
  </r>
  <r>
    <s v="M002"/>
    <s v="Parinaaz Shanker"/>
    <n v="27"/>
    <s v="Male"/>
    <s v="Basic"/>
    <d v="2025-02-26T00:00:00"/>
    <d v="2025-03-24T00:00:00"/>
    <x v="0"/>
    <n v="20"/>
    <s v="Pune"/>
    <s v="Kiara Kakar"/>
    <n v="0.8666666666666667"/>
    <x v="0"/>
  </r>
  <r>
    <s v="M003"/>
    <s v="Aniruddh Batra"/>
    <n v="24"/>
    <s v="Male"/>
    <s v="Standard"/>
    <d v="2023-09-22T00:00:00"/>
    <d v="2024-03-20T00:00:00"/>
    <x v="1"/>
    <n v="18"/>
    <s v="Hyderabad"/>
    <s v="Jhanvi Chaudhary"/>
    <n v="6"/>
    <x v="0"/>
  </r>
  <r>
    <s v="M004"/>
    <s v="Madhup Kapur"/>
    <n v="31"/>
    <s v="Female"/>
    <s v="Standard"/>
    <d v="2024-07-06T00:00:00"/>
    <d v="2024-10-22T00:00:00"/>
    <x v="1"/>
    <n v="16"/>
    <s v="Hyderabad"/>
    <s v="Tara Swaminathan"/>
    <n v="3.6"/>
    <x v="0"/>
  </r>
  <r>
    <s v="M005"/>
    <s v="Rasha Kakar"/>
    <n v="19"/>
    <s v="Male"/>
    <s v="Family"/>
    <d v="2023-12-26T00:00:00"/>
    <d v="2024-07-28T00:00:00"/>
    <x v="2"/>
    <n v="12"/>
    <s v="Bengaluru"/>
    <s v="Madhav Singh"/>
    <n v="7.166666666666667"/>
    <x v="0"/>
  </r>
  <r>
    <s v="M006"/>
    <s v="Ehsaan Batra"/>
    <n v="40"/>
    <s v="Male"/>
    <s v="Basic"/>
    <d v="2024-01-26T00:00:00"/>
    <d v="2024-04-10T00:00:00"/>
    <x v="0"/>
    <n v="14"/>
    <s v="Mumbai"/>
    <s v="Shray Ramakrishnan"/>
    <n v="2.5"/>
    <x v="0"/>
  </r>
  <r>
    <s v="M007"/>
    <s v="Zara Bains"/>
    <n v="41"/>
    <s v="Female"/>
    <s v="Basic"/>
    <d v="2024-10-23T00:00:00"/>
    <d v="2025-01-20T00:00:00"/>
    <x v="0"/>
    <n v="25"/>
    <s v="Pune"/>
    <m/>
    <n v="2.9666666666666668"/>
    <x v="1"/>
  </r>
  <r>
    <s v="M008"/>
    <s v="Uthkarsh Baral"/>
    <n v="43"/>
    <s v="Male"/>
    <s v="Premium"/>
    <d v="2024-06-07T00:00:00"/>
    <d v="2024-09-28T00:00:00"/>
    <x v="3"/>
    <n v="28"/>
    <s v="Kolkata"/>
    <m/>
    <n v="3.7666666666666666"/>
    <x v="1"/>
  </r>
  <r>
    <s v="M009"/>
    <s v="Kashvi Char"/>
    <n v="42"/>
    <s v="Male"/>
    <s v="Basic"/>
    <d v="2024-10-04T00:00:00"/>
    <d v="2024-10-17T00:00:00"/>
    <x v="0"/>
    <n v="3"/>
    <s v="Kolkata"/>
    <s v="Nitara Comar"/>
    <n v="0.43333333333333335"/>
    <x v="0"/>
  </r>
  <r>
    <s v="M010"/>
    <s v="Dhanush Varma"/>
    <n v="37"/>
    <s v="Male"/>
    <s v="Standard"/>
    <d v="2023-10-03T00:00:00"/>
    <d v="2023-12-20T00:00:00"/>
    <x v="1"/>
    <n v="29"/>
    <s v="Mumbai"/>
    <s v="Ranbir Karan"/>
    <n v="2.6"/>
    <x v="0"/>
  </r>
  <r>
    <s v="M011"/>
    <s v="Ishaan Goyal"/>
    <n v="48"/>
    <s v="Female"/>
    <s v="Standard"/>
    <d v="2024-01-06T00:00:00"/>
    <d v="2024-06-16T00:00:00"/>
    <x v="1"/>
    <n v="13"/>
    <s v="Bengaluru"/>
    <s v="Rati Sanghvi"/>
    <n v="5.4"/>
    <x v="0"/>
  </r>
  <r>
    <s v="M012"/>
    <s v="Mahika Ravi"/>
    <n v="36"/>
    <s v="Male"/>
    <s v="Standard"/>
    <d v="2023-08-16T00:00:00"/>
    <d v="2024-10-03T00:00:00"/>
    <x v="1"/>
    <n v="19"/>
    <s v="Kolkata"/>
    <s v="Ishaan Kashyap"/>
    <n v="13.8"/>
    <x v="0"/>
  </r>
  <r>
    <s v="M013"/>
    <s v="Purab Reddy"/>
    <n v="48"/>
    <s v="Female"/>
    <s v="Premium"/>
    <d v="2024-09-21T00:00:00"/>
    <d v="2024-12-15T00:00:00"/>
    <x v="3"/>
    <n v="22"/>
    <s v="Kolkata"/>
    <m/>
    <n v="2.8333333333333335"/>
    <x v="1"/>
  </r>
  <r>
    <s v="M014"/>
    <s v="Tiya Soni"/>
    <n v="39"/>
    <s v="Male"/>
    <s v="Standard"/>
    <d v="2023-05-19T00:00:00"/>
    <d v="2023-11-12T00:00:00"/>
    <x v="1"/>
    <n v="28"/>
    <s v="Mumbai"/>
    <m/>
    <n v="5.9"/>
    <x v="1"/>
  </r>
  <r>
    <s v="M015"/>
    <s v="Zara Dugar"/>
    <n v="44"/>
    <s v="Female"/>
    <s v="Basic"/>
    <d v="2024-02-11T00:00:00"/>
    <d v="2024-09-05T00:00:00"/>
    <x v="0"/>
    <n v="8"/>
    <s v="Hyderabad"/>
    <m/>
    <n v="6.9"/>
    <x v="1"/>
  </r>
  <r>
    <s v="M016"/>
    <s v="Lakshit Mander"/>
    <n v="39"/>
    <s v="Male"/>
    <s v="Family"/>
    <d v="2025-02-14T00:00:00"/>
    <d v="2025-03-16T00:00:00"/>
    <x v="2"/>
    <n v="14"/>
    <s v="Kolkata"/>
    <m/>
    <n v="1"/>
    <x v="1"/>
  </r>
  <r>
    <s v="M017"/>
    <s v="Neysa Krish"/>
    <n v="35"/>
    <s v="Male"/>
    <s v="Standard"/>
    <d v="2024-02-07T00:00:00"/>
    <d v="2025-01-28T00:00:00"/>
    <x v="1"/>
    <n v="25"/>
    <s v="Hyderabad"/>
    <m/>
    <n v="11.866666666666667"/>
    <x v="1"/>
  </r>
  <r>
    <s v="M018"/>
    <s v="Prerak Boase"/>
    <n v="56"/>
    <s v="Female"/>
    <s v="Family"/>
    <d v="2023-10-14T00:00:00"/>
    <d v="2024-12-23T00:00:00"/>
    <x v="2"/>
    <n v="13"/>
    <s v="Delhi"/>
    <m/>
    <n v="14.533333333333333"/>
    <x v="1"/>
  </r>
  <r>
    <s v="M019"/>
    <s v="Siya Master"/>
    <n v="27"/>
    <s v="Female"/>
    <s v="Basic"/>
    <d v="2024-03-03T00:00:00"/>
    <d v="2025-01-07T00:00:00"/>
    <x v="0"/>
    <n v="26"/>
    <s v="Mumbai"/>
    <m/>
    <n v="10.333333333333334"/>
    <x v="1"/>
  </r>
  <r>
    <s v="M020"/>
    <s v="Madhup Biswas"/>
    <n v="28"/>
    <s v="Male"/>
    <s v="Family"/>
    <d v="2024-05-05T00:00:00"/>
    <d v="2024-11-12T00:00:00"/>
    <x v="2"/>
    <n v="21"/>
    <s v="Mumbai"/>
    <s v="Tanya Bajwa"/>
    <n v="6.3666666666666663"/>
    <x v="0"/>
  </r>
  <r>
    <s v="M021"/>
    <s v="Indrans Ratti"/>
    <n v="57"/>
    <s v="Female"/>
    <s v="Premium"/>
    <d v="2023-08-08T00:00:00"/>
    <d v="2025-01-17T00:00:00"/>
    <x v="3"/>
    <n v="19"/>
    <s v="Mumbai"/>
    <m/>
    <n v="17.600000000000001"/>
    <x v="1"/>
  </r>
  <r>
    <s v="M022"/>
    <s v="Kimaya Balay"/>
    <n v="26"/>
    <s v="Female"/>
    <s v="Premium"/>
    <d v="2024-01-29T00:00:00"/>
    <d v="2024-11-20T00:00:00"/>
    <x v="3"/>
    <n v="5"/>
    <s v="Bengaluru"/>
    <m/>
    <n v="9.8666666666666671"/>
    <x v="1"/>
  </r>
  <r>
    <s v="M023"/>
    <s v="Eva Dass"/>
    <n v="48"/>
    <s v="Male"/>
    <s v="Premium"/>
    <d v="2024-06-08T00:00:00"/>
    <d v="2024-06-12T00:00:00"/>
    <x v="3"/>
    <n v="18"/>
    <s v="Delhi"/>
    <m/>
    <n v="0.13333333333333333"/>
    <x v="1"/>
  </r>
  <r>
    <s v="M024"/>
    <s v="Pihu Wali"/>
    <n v="25"/>
    <s v="Female"/>
    <s v="Standard"/>
    <d v="2024-05-27T00:00:00"/>
    <d v="2025-03-14T00:00:00"/>
    <x v="1"/>
    <n v="6"/>
    <s v="Bengaluru"/>
    <m/>
    <n v="9.6999999999999993"/>
    <x v="1"/>
  </r>
  <r>
    <s v="M025"/>
    <s v="Tiya Rege"/>
    <n v="53"/>
    <s v="Male"/>
    <s v="Premium"/>
    <d v="2023-12-26T00:00:00"/>
    <d v="2024-03-21T00:00:00"/>
    <x v="3"/>
    <n v="17"/>
    <s v="Mumbai"/>
    <s v="Adira Brar"/>
    <n v="2.8666666666666667"/>
    <x v="0"/>
  </r>
  <r>
    <s v="M026"/>
    <s v="Aarav Sen"/>
    <n v="42"/>
    <s v="Female"/>
    <s v="Standard"/>
    <d v="2025-02-14T00:00:00"/>
    <d v="2025-03-11T00:00:00"/>
    <x v="1"/>
    <n v="3"/>
    <s v="Delhi"/>
    <m/>
    <n v="0.83333333333333337"/>
    <x v="1"/>
  </r>
  <r>
    <s v="M027"/>
    <s v="Dishani Bera"/>
    <n v="24"/>
    <s v="Male"/>
    <s v="Family"/>
    <d v="2025-02-10T00:00:00"/>
    <d v="2025-03-10T00:00:00"/>
    <x v="2"/>
    <n v="28"/>
    <s v="Mumbai"/>
    <m/>
    <n v="0.93333333333333335"/>
    <x v="1"/>
  </r>
  <r>
    <s v="M028"/>
    <s v="Indrans Grover"/>
    <n v="53"/>
    <s v="Male"/>
    <s v="Standard"/>
    <d v="2024-11-18T00:00:00"/>
    <d v="2024-12-19T00:00:00"/>
    <x v="1"/>
    <n v="23"/>
    <s v="Pune"/>
    <m/>
    <n v="1.0333333333333334"/>
    <x v="1"/>
  </r>
  <r>
    <s v="M029"/>
    <s v="Kismat Edwin"/>
    <n v="29"/>
    <s v="Female"/>
    <s v="Family"/>
    <d v="2024-04-19T00:00:00"/>
    <d v="2024-04-26T00:00:00"/>
    <x v="2"/>
    <n v="8"/>
    <s v="Hyderabad"/>
    <m/>
    <n v="0.23333333333333334"/>
    <x v="1"/>
  </r>
  <r>
    <s v="M030"/>
    <s v="Taran Vyas"/>
    <n v="31"/>
    <s v="Female"/>
    <s v="Family"/>
    <d v="2025-01-10T00:00:00"/>
    <d v="2025-03-29T00:00:00"/>
    <x v="2"/>
    <n v="23"/>
    <s v="Kolkata"/>
    <s v="Nakul Balakrishnan"/>
    <n v="2.6"/>
    <x v="0"/>
  </r>
  <r>
    <s v="M031"/>
    <s v="Jiya Baral"/>
    <n v="52"/>
    <s v="Female"/>
    <s v="Basic"/>
    <d v="2023-06-11T00:00:00"/>
    <d v="2024-12-30T00:00:00"/>
    <x v="0"/>
    <n v="9"/>
    <s v="Delhi"/>
    <s v="Darshit Sidhu"/>
    <n v="18.933333333333334"/>
    <x v="0"/>
  </r>
  <r>
    <s v="M032"/>
    <s v="Gokul Sahni"/>
    <n v="20"/>
    <s v="Male"/>
    <s v="Standard"/>
    <d v="2024-04-09T00:00:00"/>
    <d v="2024-11-08T00:00:00"/>
    <x v="1"/>
    <n v="2"/>
    <s v="Mumbai"/>
    <m/>
    <n v="7.1"/>
    <x v="1"/>
  </r>
  <r>
    <s v="M033"/>
    <s v="Prerak Lalla"/>
    <n v="22"/>
    <s v="Male"/>
    <s v="Basic"/>
    <d v="2025-02-11T00:00:00"/>
    <d v="2025-03-24T00:00:00"/>
    <x v="0"/>
    <n v="30"/>
    <s v="Mumbai"/>
    <m/>
    <n v="1.3666666666666667"/>
    <x v="1"/>
  </r>
  <r>
    <s v="M034"/>
    <s v="Hrishita Shroff"/>
    <n v="23"/>
    <s v="Male"/>
    <s v="Premium"/>
    <d v="2024-10-23T00:00:00"/>
    <d v="2025-03-05T00:00:00"/>
    <x v="3"/>
    <n v="23"/>
    <s v="Pune"/>
    <s v="Riya Dugal"/>
    <n v="4.4333333333333336"/>
    <x v="0"/>
  </r>
  <r>
    <s v="M035"/>
    <s v="Oorja Sachar"/>
    <n v="27"/>
    <s v="Female"/>
    <s v="Standard"/>
    <d v="2024-01-21T00:00:00"/>
    <d v="2024-12-26T00:00:00"/>
    <x v="1"/>
    <n v="27"/>
    <s v="Pune"/>
    <m/>
    <n v="11.333333333333334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s v="M001"/>
    <s v="Anay Shanker"/>
    <n v="59"/>
    <s v="Male"/>
    <x v="0"/>
    <d v="2023-11-05T00:00:00"/>
    <d v="2024-05-13T00:00:00"/>
    <n v="800"/>
    <n v="25"/>
    <x v="0"/>
    <s v="Hiran Shan"/>
    <n v="6.333333333333333"/>
    <x v="0"/>
    <n v="5066.6666666666661"/>
  </r>
  <r>
    <s v="M002"/>
    <s v="Parinaaz Shanker"/>
    <n v="27"/>
    <s v="Male"/>
    <x v="0"/>
    <d v="2025-02-26T00:00:00"/>
    <d v="2025-03-24T00:00:00"/>
    <n v="800"/>
    <n v="20"/>
    <x v="1"/>
    <s v="Kiara Kakar"/>
    <n v="0.8666666666666667"/>
    <x v="0"/>
    <n v="693.33333333333337"/>
  </r>
  <r>
    <s v="M003"/>
    <s v="Aniruddh Batra"/>
    <n v="24"/>
    <s v="Male"/>
    <x v="1"/>
    <d v="2023-09-22T00:00:00"/>
    <d v="2024-03-20T00:00:00"/>
    <n v="1200"/>
    <n v="18"/>
    <x v="2"/>
    <s v="Jhanvi Chaudhary"/>
    <n v="6"/>
    <x v="0"/>
    <n v="7200"/>
  </r>
  <r>
    <s v="M004"/>
    <s v="Madhup Kapur"/>
    <n v="31"/>
    <s v="Female"/>
    <x v="1"/>
    <d v="2024-07-06T00:00:00"/>
    <d v="2024-10-22T00:00:00"/>
    <n v="1200"/>
    <n v="16"/>
    <x v="2"/>
    <s v="Tara Swaminathan"/>
    <n v="3.6"/>
    <x v="0"/>
    <n v="4320"/>
  </r>
  <r>
    <s v="M005"/>
    <s v="Rasha Kakar"/>
    <n v="19"/>
    <s v="Male"/>
    <x v="2"/>
    <d v="2023-12-26T00:00:00"/>
    <d v="2024-07-28T00:00:00"/>
    <n v="2500"/>
    <n v="12"/>
    <x v="0"/>
    <s v="Madhav Singh"/>
    <n v="7.166666666666667"/>
    <x v="0"/>
    <n v="17916.666666666668"/>
  </r>
  <r>
    <s v="M006"/>
    <s v="Ehsaan Batra"/>
    <n v="40"/>
    <s v="Male"/>
    <x v="0"/>
    <d v="2024-01-26T00:00:00"/>
    <d v="2024-04-10T00:00:00"/>
    <n v="800"/>
    <n v="14"/>
    <x v="3"/>
    <s v="Shray Ramakrishnan"/>
    <n v="2.5"/>
    <x v="0"/>
    <n v="2000"/>
  </r>
  <r>
    <s v="M007"/>
    <s v="Zara Bains"/>
    <n v="41"/>
    <s v="Female"/>
    <x v="0"/>
    <d v="2024-10-23T00:00:00"/>
    <d v="2025-01-20T00:00:00"/>
    <n v="800"/>
    <n v="25"/>
    <x v="1"/>
    <m/>
    <n v="2.9666666666666668"/>
    <x v="1"/>
    <n v="2373.3333333333335"/>
  </r>
  <r>
    <s v="M008"/>
    <s v="Uthkarsh Baral"/>
    <n v="43"/>
    <s v="Male"/>
    <x v="3"/>
    <d v="2024-06-07T00:00:00"/>
    <d v="2024-09-28T00:00:00"/>
    <n v="1800"/>
    <n v="28"/>
    <x v="4"/>
    <m/>
    <n v="3.7666666666666666"/>
    <x v="1"/>
    <n v="6780"/>
  </r>
  <r>
    <s v="M009"/>
    <s v="Kashvi Char"/>
    <n v="42"/>
    <s v="Male"/>
    <x v="0"/>
    <d v="2024-10-04T00:00:00"/>
    <d v="2024-10-17T00:00:00"/>
    <n v="800"/>
    <n v="3"/>
    <x v="4"/>
    <s v="Nitara Comar"/>
    <n v="0.43333333333333335"/>
    <x v="0"/>
    <n v="346.66666666666669"/>
  </r>
  <r>
    <s v="M010"/>
    <s v="Dhanush Varma"/>
    <n v="37"/>
    <s v="Male"/>
    <x v="1"/>
    <d v="2023-10-03T00:00:00"/>
    <d v="2023-12-20T00:00:00"/>
    <n v="1200"/>
    <n v="29"/>
    <x v="3"/>
    <s v="Ranbir Karan"/>
    <n v="2.6"/>
    <x v="0"/>
    <n v="3120"/>
  </r>
  <r>
    <s v="M011"/>
    <s v="Ishaan Goyal"/>
    <n v="48"/>
    <s v="Female"/>
    <x v="1"/>
    <d v="2024-01-06T00:00:00"/>
    <d v="2024-06-16T00:00:00"/>
    <n v="1200"/>
    <n v="13"/>
    <x v="0"/>
    <s v="Rati Sanghvi"/>
    <n v="5.4"/>
    <x v="0"/>
    <n v="6480"/>
  </r>
  <r>
    <s v="M012"/>
    <s v="Mahika Ravi"/>
    <n v="36"/>
    <s v="Male"/>
    <x v="1"/>
    <d v="2023-08-16T00:00:00"/>
    <d v="2024-10-03T00:00:00"/>
    <n v="1200"/>
    <n v="19"/>
    <x v="4"/>
    <s v="Ishaan Kashyap"/>
    <n v="13.8"/>
    <x v="0"/>
    <n v="16560"/>
  </r>
  <r>
    <s v="M013"/>
    <s v="Purab Reddy"/>
    <n v="48"/>
    <s v="Female"/>
    <x v="3"/>
    <d v="2024-09-21T00:00:00"/>
    <d v="2024-12-15T00:00:00"/>
    <n v="1800"/>
    <n v="22"/>
    <x v="4"/>
    <m/>
    <n v="2.8333333333333335"/>
    <x v="1"/>
    <n v="5100"/>
  </r>
  <r>
    <s v="M014"/>
    <s v="Tiya Soni"/>
    <n v="39"/>
    <s v="Male"/>
    <x v="1"/>
    <d v="2023-05-19T00:00:00"/>
    <d v="2023-11-12T00:00:00"/>
    <n v="1200"/>
    <n v="28"/>
    <x v="3"/>
    <m/>
    <n v="5.9"/>
    <x v="1"/>
    <n v="7080"/>
  </r>
  <r>
    <s v="M015"/>
    <s v="Zara Dugar"/>
    <n v="44"/>
    <s v="Female"/>
    <x v="0"/>
    <d v="2024-02-11T00:00:00"/>
    <d v="2024-09-05T00:00:00"/>
    <n v="800"/>
    <n v="8"/>
    <x v="2"/>
    <m/>
    <n v="6.9"/>
    <x v="1"/>
    <n v="5520"/>
  </r>
  <r>
    <s v="M016"/>
    <s v="Lakshit Mander"/>
    <n v="39"/>
    <s v="Male"/>
    <x v="2"/>
    <d v="2025-02-14T00:00:00"/>
    <d v="2025-03-16T00:00:00"/>
    <n v="2500"/>
    <n v="14"/>
    <x v="4"/>
    <m/>
    <n v="1"/>
    <x v="1"/>
    <n v="2500"/>
  </r>
  <r>
    <s v="M017"/>
    <s v="Neysa Krish"/>
    <n v="35"/>
    <s v="Male"/>
    <x v="1"/>
    <d v="2024-02-07T00:00:00"/>
    <d v="2025-01-28T00:00:00"/>
    <n v="1200"/>
    <n v="25"/>
    <x v="2"/>
    <m/>
    <n v="11.866666666666667"/>
    <x v="1"/>
    <n v="14240"/>
  </r>
  <r>
    <s v="M018"/>
    <s v="Prerak Boase"/>
    <n v="56"/>
    <s v="Female"/>
    <x v="2"/>
    <d v="2023-10-14T00:00:00"/>
    <d v="2024-12-23T00:00:00"/>
    <n v="2500"/>
    <n v="13"/>
    <x v="5"/>
    <m/>
    <n v="14.533333333333333"/>
    <x v="1"/>
    <n v="36333.333333333336"/>
  </r>
  <r>
    <s v="M019"/>
    <s v="Siya Master"/>
    <n v="27"/>
    <s v="Female"/>
    <x v="0"/>
    <d v="2024-03-03T00:00:00"/>
    <d v="2025-01-07T00:00:00"/>
    <n v="800"/>
    <n v="26"/>
    <x v="3"/>
    <m/>
    <n v="10.333333333333334"/>
    <x v="1"/>
    <n v="8266.6666666666679"/>
  </r>
  <r>
    <s v="M020"/>
    <s v="Madhup Biswas"/>
    <n v="28"/>
    <s v="Male"/>
    <x v="2"/>
    <d v="2024-05-05T00:00:00"/>
    <d v="2024-11-12T00:00:00"/>
    <n v="2500"/>
    <n v="21"/>
    <x v="3"/>
    <s v="Tanya Bajwa"/>
    <n v="6.3666666666666663"/>
    <x v="0"/>
    <n v="15916.666666666666"/>
  </r>
  <r>
    <s v="M021"/>
    <s v="Indrans Ratti"/>
    <n v="57"/>
    <s v="Female"/>
    <x v="3"/>
    <d v="2023-08-08T00:00:00"/>
    <d v="2025-01-17T00:00:00"/>
    <n v="1800"/>
    <n v="19"/>
    <x v="3"/>
    <m/>
    <n v="17.600000000000001"/>
    <x v="1"/>
    <n v="31680.000000000004"/>
  </r>
  <r>
    <s v="M022"/>
    <s v="Kimaya Balay"/>
    <n v="26"/>
    <s v="Female"/>
    <x v="3"/>
    <d v="2024-01-29T00:00:00"/>
    <d v="2024-11-20T00:00:00"/>
    <n v="1800"/>
    <n v="5"/>
    <x v="0"/>
    <m/>
    <n v="9.8666666666666671"/>
    <x v="1"/>
    <n v="17760"/>
  </r>
  <r>
    <s v="M023"/>
    <s v="Eva Dass"/>
    <n v="48"/>
    <s v="Male"/>
    <x v="3"/>
    <d v="2024-06-08T00:00:00"/>
    <d v="2024-06-12T00:00:00"/>
    <n v="1800"/>
    <n v="18"/>
    <x v="5"/>
    <m/>
    <n v="0.13333333333333333"/>
    <x v="1"/>
    <n v="240"/>
  </r>
  <r>
    <s v="M024"/>
    <s v="Pihu Wali"/>
    <n v="25"/>
    <s v="Female"/>
    <x v="1"/>
    <d v="2024-05-27T00:00:00"/>
    <d v="2025-03-14T00:00:00"/>
    <n v="1200"/>
    <n v="6"/>
    <x v="0"/>
    <m/>
    <n v="9.6999999999999993"/>
    <x v="1"/>
    <n v="11640"/>
  </r>
  <r>
    <s v="M025"/>
    <s v="Tiya Rege"/>
    <n v="53"/>
    <s v="Male"/>
    <x v="3"/>
    <d v="2023-12-26T00:00:00"/>
    <d v="2024-03-21T00:00:00"/>
    <n v="1800"/>
    <n v="17"/>
    <x v="3"/>
    <s v="Adira Brar"/>
    <n v="2.8666666666666667"/>
    <x v="0"/>
    <n v="5160"/>
  </r>
  <r>
    <s v="M026"/>
    <s v="Aarav Sen"/>
    <n v="42"/>
    <s v="Female"/>
    <x v="1"/>
    <d v="2025-02-14T00:00:00"/>
    <d v="2025-03-11T00:00:00"/>
    <n v="1200"/>
    <n v="3"/>
    <x v="5"/>
    <m/>
    <n v="0.83333333333333337"/>
    <x v="1"/>
    <n v="1000"/>
  </r>
  <r>
    <s v="M027"/>
    <s v="Dishani Bera"/>
    <n v="24"/>
    <s v="Male"/>
    <x v="2"/>
    <d v="2025-02-10T00:00:00"/>
    <d v="2025-03-10T00:00:00"/>
    <n v="2500"/>
    <n v="28"/>
    <x v="3"/>
    <m/>
    <n v="0.93333333333333335"/>
    <x v="1"/>
    <n v="2333.3333333333335"/>
  </r>
  <r>
    <s v="M028"/>
    <s v="Indrans Grover"/>
    <n v="53"/>
    <s v="Male"/>
    <x v="1"/>
    <d v="2024-11-18T00:00:00"/>
    <d v="2024-12-19T00:00:00"/>
    <n v="1200"/>
    <n v="23"/>
    <x v="1"/>
    <m/>
    <n v="1.0333333333333334"/>
    <x v="1"/>
    <n v="1240.0000000000002"/>
  </r>
  <r>
    <s v="M029"/>
    <s v="Kismat Edwin"/>
    <n v="29"/>
    <s v="Female"/>
    <x v="2"/>
    <d v="2024-04-19T00:00:00"/>
    <d v="2024-04-26T00:00:00"/>
    <n v="2500"/>
    <n v="8"/>
    <x v="2"/>
    <m/>
    <n v="0.23333333333333334"/>
    <x v="1"/>
    <n v="583.33333333333337"/>
  </r>
  <r>
    <s v="M030"/>
    <s v="Taran Vyas"/>
    <n v="31"/>
    <s v="Female"/>
    <x v="2"/>
    <d v="2025-01-10T00:00:00"/>
    <d v="2025-03-29T00:00:00"/>
    <n v="2500"/>
    <n v="23"/>
    <x v="4"/>
    <s v="Nakul Balakrishnan"/>
    <n v="2.6"/>
    <x v="0"/>
    <n v="6500"/>
  </r>
  <r>
    <s v="M031"/>
    <s v="Jiya Baral"/>
    <n v="52"/>
    <s v="Female"/>
    <x v="0"/>
    <d v="2023-06-11T00:00:00"/>
    <d v="2024-12-30T00:00:00"/>
    <n v="800"/>
    <n v="9"/>
    <x v="5"/>
    <s v="Darshit Sidhu"/>
    <n v="18.933333333333334"/>
    <x v="0"/>
    <n v="15146.666666666666"/>
  </r>
  <r>
    <s v="M032"/>
    <s v="Gokul Sahni"/>
    <n v="20"/>
    <s v="Male"/>
    <x v="1"/>
    <d v="2024-04-09T00:00:00"/>
    <d v="2024-11-08T00:00:00"/>
    <n v="1200"/>
    <n v="2"/>
    <x v="3"/>
    <m/>
    <n v="7.1"/>
    <x v="1"/>
    <n v="8520"/>
  </r>
  <r>
    <s v="M033"/>
    <s v="Prerak Lalla"/>
    <n v="22"/>
    <s v="Male"/>
    <x v="0"/>
    <d v="2025-02-11T00:00:00"/>
    <d v="2025-03-24T00:00:00"/>
    <n v="800"/>
    <n v="30"/>
    <x v="3"/>
    <m/>
    <n v="1.3666666666666667"/>
    <x v="1"/>
    <n v="1093.3333333333333"/>
  </r>
  <r>
    <s v="M034"/>
    <s v="Hrishita Shroff"/>
    <n v="23"/>
    <s v="Male"/>
    <x v="3"/>
    <d v="2024-10-23T00:00:00"/>
    <d v="2025-03-05T00:00:00"/>
    <n v="1800"/>
    <n v="23"/>
    <x v="1"/>
    <s v="Riya Dugal"/>
    <n v="4.4333333333333336"/>
    <x v="0"/>
    <n v="7980"/>
  </r>
  <r>
    <s v="M035"/>
    <s v="Oorja Sachar"/>
    <n v="27"/>
    <s v="Female"/>
    <x v="1"/>
    <d v="2024-01-21T00:00:00"/>
    <d v="2024-12-26T00:00:00"/>
    <n v="1200"/>
    <n v="27"/>
    <x v="1"/>
    <m/>
    <n v="11.333333333333334"/>
    <x v="1"/>
    <n v="136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M001"/>
    <s v="Anay Shanker"/>
    <n v="59"/>
    <s v="Male"/>
    <x v="0"/>
    <d v="2023-11-05T00:00:00"/>
    <d v="2024-05-13T00:00:00"/>
    <n v="800"/>
    <n v="25"/>
    <s v="Bengaluru"/>
    <s v="Hiran Shan"/>
    <n v="6.333333333333333"/>
    <s v="YES"/>
    <n v="5066.6666666666661"/>
  </r>
  <r>
    <s v="M002"/>
    <s v="Parinaaz Shanker"/>
    <n v="27"/>
    <s v="Male"/>
    <x v="0"/>
    <d v="2025-02-26T00:00:00"/>
    <d v="2025-03-24T00:00:00"/>
    <n v="800"/>
    <n v="20"/>
    <s v="Pune"/>
    <s v="Kiara Kakar"/>
    <n v="0.8666666666666667"/>
    <s v="YES"/>
    <n v="693.33333333333337"/>
  </r>
  <r>
    <s v="M003"/>
    <s v="Aniruddh Batra"/>
    <n v="24"/>
    <s v="Male"/>
    <x v="1"/>
    <d v="2023-09-22T00:00:00"/>
    <d v="2024-03-20T00:00:00"/>
    <n v="1200"/>
    <n v="18"/>
    <s v="Hyderabad"/>
    <s v="Jhanvi Chaudhary"/>
    <n v="6"/>
    <s v="YES"/>
    <n v="7200"/>
  </r>
  <r>
    <s v="M004"/>
    <s v="Madhup Kapur"/>
    <n v="31"/>
    <s v="Female"/>
    <x v="1"/>
    <d v="2024-07-06T00:00:00"/>
    <d v="2024-10-22T00:00:00"/>
    <n v="1200"/>
    <n v="16"/>
    <s v="Hyderabad"/>
    <s v="Tara Swaminathan"/>
    <n v="3.6"/>
    <s v="YES"/>
    <n v="4320"/>
  </r>
  <r>
    <s v="M005"/>
    <s v="Rasha Kakar"/>
    <n v="19"/>
    <s v="Male"/>
    <x v="2"/>
    <d v="2023-12-26T00:00:00"/>
    <d v="2024-07-28T00:00:00"/>
    <n v="2500"/>
    <n v="12"/>
    <s v="Bengaluru"/>
    <s v="Madhav Singh"/>
    <n v="7.166666666666667"/>
    <s v="YES"/>
    <n v="17916.666666666668"/>
  </r>
  <r>
    <s v="M006"/>
    <s v="Ehsaan Batra"/>
    <n v="40"/>
    <s v="Male"/>
    <x v="0"/>
    <d v="2024-01-26T00:00:00"/>
    <d v="2024-04-10T00:00:00"/>
    <n v="800"/>
    <n v="14"/>
    <s v="Mumbai"/>
    <s v="Shray Ramakrishnan"/>
    <n v="2.5"/>
    <s v="YES"/>
    <n v="2000"/>
  </r>
  <r>
    <s v="M007"/>
    <s v="Zara Bains"/>
    <n v="41"/>
    <s v="Female"/>
    <x v="0"/>
    <d v="2024-10-23T00:00:00"/>
    <d v="2025-01-20T00:00:00"/>
    <n v="800"/>
    <n v="25"/>
    <s v="Pune"/>
    <m/>
    <n v="2.9666666666666668"/>
    <s v="NO"/>
    <n v="2373.3333333333335"/>
  </r>
  <r>
    <s v="M008"/>
    <s v="Uthkarsh Baral"/>
    <n v="43"/>
    <s v="Male"/>
    <x v="3"/>
    <d v="2024-06-07T00:00:00"/>
    <d v="2024-09-28T00:00:00"/>
    <n v="1800"/>
    <n v="28"/>
    <s v="Kolkata"/>
    <m/>
    <n v="3.7666666666666666"/>
    <s v="NO"/>
    <n v="6780"/>
  </r>
  <r>
    <s v="M009"/>
    <s v="Kashvi Char"/>
    <n v="42"/>
    <s v="Male"/>
    <x v="0"/>
    <d v="2024-10-04T00:00:00"/>
    <d v="2024-10-17T00:00:00"/>
    <n v="800"/>
    <n v="3"/>
    <s v="Kolkata"/>
    <s v="Nitara Comar"/>
    <n v="0.43333333333333335"/>
    <s v="YES"/>
    <n v="346.66666666666669"/>
  </r>
  <r>
    <s v="M010"/>
    <s v="Dhanush Varma"/>
    <n v="37"/>
    <s v="Male"/>
    <x v="1"/>
    <d v="2023-10-03T00:00:00"/>
    <d v="2023-12-20T00:00:00"/>
    <n v="1200"/>
    <n v="29"/>
    <s v="Mumbai"/>
    <s v="Ranbir Karan"/>
    <n v="2.6"/>
    <s v="YES"/>
    <n v="3120"/>
  </r>
  <r>
    <s v="M011"/>
    <s v="Ishaan Goyal"/>
    <n v="48"/>
    <s v="Female"/>
    <x v="1"/>
    <d v="2024-01-06T00:00:00"/>
    <d v="2024-06-16T00:00:00"/>
    <n v="1200"/>
    <n v="13"/>
    <s v="Bengaluru"/>
    <s v="Rati Sanghvi"/>
    <n v="5.4"/>
    <s v="YES"/>
    <n v="6480"/>
  </r>
  <r>
    <s v="M012"/>
    <s v="Mahika Ravi"/>
    <n v="36"/>
    <s v="Male"/>
    <x v="1"/>
    <d v="2023-08-16T00:00:00"/>
    <d v="2024-10-03T00:00:00"/>
    <n v="1200"/>
    <n v="19"/>
    <s v="Kolkata"/>
    <s v="Ishaan Kashyap"/>
    <n v="13.8"/>
    <s v="YES"/>
    <n v="16560"/>
  </r>
  <r>
    <s v="M013"/>
    <s v="Purab Reddy"/>
    <n v="48"/>
    <s v="Female"/>
    <x v="3"/>
    <d v="2024-09-21T00:00:00"/>
    <d v="2024-12-15T00:00:00"/>
    <n v="1800"/>
    <n v="22"/>
    <s v="Kolkata"/>
    <m/>
    <n v="2.8333333333333335"/>
    <s v="NO"/>
    <n v="5100"/>
  </r>
  <r>
    <s v="M014"/>
    <s v="Tiya Soni"/>
    <n v="39"/>
    <s v="Male"/>
    <x v="1"/>
    <d v="2023-05-19T00:00:00"/>
    <d v="2023-11-12T00:00:00"/>
    <n v="1200"/>
    <n v="28"/>
    <s v="Mumbai"/>
    <m/>
    <n v="5.9"/>
    <s v="NO"/>
    <n v="7080"/>
  </r>
  <r>
    <s v="M015"/>
    <s v="Zara Dugar"/>
    <n v="44"/>
    <s v="Female"/>
    <x v="0"/>
    <d v="2024-02-11T00:00:00"/>
    <d v="2024-09-05T00:00:00"/>
    <n v="800"/>
    <n v="8"/>
    <s v="Hyderabad"/>
    <m/>
    <n v="6.9"/>
    <s v="NO"/>
    <n v="5520"/>
  </r>
  <r>
    <s v="M016"/>
    <s v="Lakshit Mander"/>
    <n v="39"/>
    <s v="Male"/>
    <x v="2"/>
    <d v="2025-02-14T00:00:00"/>
    <d v="2025-03-16T00:00:00"/>
    <n v="2500"/>
    <n v="14"/>
    <s v="Kolkata"/>
    <m/>
    <n v="1"/>
    <s v="NO"/>
    <n v="2500"/>
  </r>
  <r>
    <s v="M017"/>
    <s v="Neysa Krish"/>
    <n v="35"/>
    <s v="Male"/>
    <x v="1"/>
    <d v="2024-02-07T00:00:00"/>
    <d v="2025-01-28T00:00:00"/>
    <n v="1200"/>
    <n v="25"/>
    <s v="Hyderabad"/>
    <m/>
    <n v="11.866666666666667"/>
    <s v="NO"/>
    <n v="14240"/>
  </r>
  <r>
    <s v="M018"/>
    <s v="Prerak Boase"/>
    <n v="56"/>
    <s v="Female"/>
    <x v="2"/>
    <d v="2023-10-14T00:00:00"/>
    <d v="2024-12-23T00:00:00"/>
    <n v="2500"/>
    <n v="13"/>
    <s v="Delhi"/>
    <m/>
    <n v="14.533333333333333"/>
    <s v="NO"/>
    <n v="36333.333333333336"/>
  </r>
  <r>
    <s v="M019"/>
    <s v="Siya Master"/>
    <n v="27"/>
    <s v="Female"/>
    <x v="0"/>
    <d v="2024-03-03T00:00:00"/>
    <d v="2025-01-07T00:00:00"/>
    <n v="800"/>
    <n v="26"/>
    <s v="Mumbai"/>
    <m/>
    <n v="10.333333333333334"/>
    <s v="NO"/>
    <n v="8266.6666666666679"/>
  </r>
  <r>
    <s v="M020"/>
    <s v="Madhup Biswas"/>
    <n v="28"/>
    <s v="Male"/>
    <x v="2"/>
    <d v="2024-05-05T00:00:00"/>
    <d v="2024-11-12T00:00:00"/>
    <n v="2500"/>
    <n v="21"/>
    <s v="Mumbai"/>
    <s v="Tanya Bajwa"/>
    <n v="6.3666666666666663"/>
    <s v="YES"/>
    <n v="15916.666666666666"/>
  </r>
  <r>
    <s v="M021"/>
    <s v="Indrans Ratti"/>
    <n v="57"/>
    <s v="Female"/>
    <x v="3"/>
    <d v="2023-08-08T00:00:00"/>
    <d v="2025-01-17T00:00:00"/>
    <n v="1800"/>
    <n v="19"/>
    <s v="Mumbai"/>
    <m/>
    <n v="17.600000000000001"/>
    <s v="NO"/>
    <n v="31680.000000000004"/>
  </r>
  <r>
    <s v="M022"/>
    <s v="Kimaya Balay"/>
    <n v="26"/>
    <s v="Female"/>
    <x v="3"/>
    <d v="2024-01-29T00:00:00"/>
    <d v="2024-11-20T00:00:00"/>
    <n v="1800"/>
    <n v="5"/>
    <s v="Bengaluru"/>
    <m/>
    <n v="9.8666666666666671"/>
    <s v="NO"/>
    <n v="17760"/>
  </r>
  <r>
    <s v="M023"/>
    <s v="Eva Dass"/>
    <n v="48"/>
    <s v="Male"/>
    <x v="3"/>
    <d v="2024-06-08T00:00:00"/>
    <d v="2024-06-12T00:00:00"/>
    <n v="1800"/>
    <n v="18"/>
    <s v="Delhi"/>
    <m/>
    <n v="0.13333333333333333"/>
    <s v="NO"/>
    <n v="240"/>
  </r>
  <r>
    <s v="M024"/>
    <s v="Pihu Wali"/>
    <n v="25"/>
    <s v="Female"/>
    <x v="1"/>
    <d v="2024-05-27T00:00:00"/>
    <d v="2025-03-14T00:00:00"/>
    <n v="1200"/>
    <n v="6"/>
    <s v="Bengaluru"/>
    <m/>
    <n v="9.6999999999999993"/>
    <s v="NO"/>
    <n v="11640"/>
  </r>
  <r>
    <s v="M025"/>
    <s v="Tiya Rege"/>
    <n v="53"/>
    <s v="Male"/>
    <x v="3"/>
    <d v="2023-12-26T00:00:00"/>
    <d v="2024-03-21T00:00:00"/>
    <n v="1800"/>
    <n v="17"/>
    <s v="Mumbai"/>
    <s v="Adira Brar"/>
    <n v="2.8666666666666667"/>
    <s v="YES"/>
    <n v="5160"/>
  </r>
  <r>
    <s v="M026"/>
    <s v="Aarav Sen"/>
    <n v="42"/>
    <s v="Female"/>
    <x v="1"/>
    <d v="2025-02-14T00:00:00"/>
    <d v="2025-03-11T00:00:00"/>
    <n v="1200"/>
    <n v="3"/>
    <s v="Delhi"/>
    <m/>
    <n v="0.83333333333333337"/>
    <s v="NO"/>
    <n v="1000"/>
  </r>
  <r>
    <s v="M027"/>
    <s v="Dishani Bera"/>
    <n v="24"/>
    <s v="Male"/>
    <x v="2"/>
    <d v="2025-02-10T00:00:00"/>
    <d v="2025-03-10T00:00:00"/>
    <n v="2500"/>
    <n v="28"/>
    <s v="Mumbai"/>
    <m/>
    <n v="0.93333333333333335"/>
    <s v="NO"/>
    <n v="2333.3333333333335"/>
  </r>
  <r>
    <s v="M028"/>
    <s v="Indrans Grover"/>
    <n v="53"/>
    <s v="Male"/>
    <x v="1"/>
    <d v="2024-11-18T00:00:00"/>
    <d v="2024-12-19T00:00:00"/>
    <n v="1200"/>
    <n v="23"/>
    <s v="Pune"/>
    <m/>
    <n v="1.0333333333333334"/>
    <s v="NO"/>
    <n v="1240.0000000000002"/>
  </r>
  <r>
    <s v="M029"/>
    <s v="Kismat Edwin"/>
    <n v="29"/>
    <s v="Female"/>
    <x v="2"/>
    <d v="2024-04-19T00:00:00"/>
    <d v="2024-04-26T00:00:00"/>
    <n v="2500"/>
    <n v="8"/>
    <s v="Hyderabad"/>
    <m/>
    <n v="0.23333333333333334"/>
    <s v="NO"/>
    <n v="583.33333333333337"/>
  </r>
  <r>
    <s v="M030"/>
    <s v="Taran Vyas"/>
    <n v="31"/>
    <s v="Female"/>
    <x v="2"/>
    <d v="2025-01-10T00:00:00"/>
    <d v="2025-03-29T00:00:00"/>
    <n v="2500"/>
    <n v="23"/>
    <s v="Kolkata"/>
    <s v="Nakul Balakrishnan"/>
    <n v="2.6"/>
    <s v="YES"/>
    <n v="6500"/>
  </r>
  <r>
    <s v="M031"/>
    <s v="Jiya Baral"/>
    <n v="52"/>
    <s v="Female"/>
    <x v="0"/>
    <d v="2023-06-11T00:00:00"/>
    <d v="2024-12-30T00:00:00"/>
    <n v="800"/>
    <n v="9"/>
    <s v="Delhi"/>
    <s v="Darshit Sidhu"/>
    <n v="18.933333333333334"/>
    <s v="YES"/>
    <n v="15146.666666666666"/>
  </r>
  <r>
    <s v="M032"/>
    <s v="Gokul Sahni"/>
    <n v="20"/>
    <s v="Male"/>
    <x v="1"/>
    <d v="2024-04-09T00:00:00"/>
    <d v="2024-11-08T00:00:00"/>
    <n v="1200"/>
    <n v="2"/>
    <s v="Mumbai"/>
    <m/>
    <n v="7.1"/>
    <s v="NO"/>
    <n v="8520"/>
  </r>
  <r>
    <s v="M033"/>
    <s v="Prerak Lalla"/>
    <n v="22"/>
    <s v="Male"/>
    <x v="0"/>
    <d v="2025-02-11T00:00:00"/>
    <d v="2025-03-24T00:00:00"/>
    <n v="800"/>
    <n v="30"/>
    <s v="Mumbai"/>
    <m/>
    <n v="1.3666666666666667"/>
    <s v="NO"/>
    <n v="1093.3333333333333"/>
  </r>
  <r>
    <s v="M034"/>
    <s v="Hrishita Shroff"/>
    <n v="23"/>
    <s v="Male"/>
    <x v="3"/>
    <d v="2024-10-23T00:00:00"/>
    <d v="2025-03-05T00:00:00"/>
    <n v="1800"/>
    <n v="23"/>
    <s v="Pune"/>
    <s v="Riya Dugal"/>
    <n v="4.4333333333333336"/>
    <s v="YES"/>
    <n v="7980"/>
  </r>
  <r>
    <s v="M035"/>
    <s v="Oorja Sachar"/>
    <n v="27"/>
    <s v="Female"/>
    <x v="1"/>
    <d v="2024-01-21T00:00:00"/>
    <d v="2024-12-26T00:00:00"/>
    <n v="1200"/>
    <n v="27"/>
    <s v="Pune"/>
    <m/>
    <n v="11.333333333333334"/>
    <s v="NO"/>
    <n v="13600"/>
  </r>
  <r>
    <m/>
    <m/>
    <m/>
    <m/>
    <x v="4"/>
    <m/>
    <m/>
    <m/>
    <m/>
    <m/>
    <m/>
    <m/>
    <m/>
    <n v="8351.142857142855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s v="M001"/>
    <s v="Anay Shanker"/>
    <n v="59"/>
    <x v="0"/>
    <x v="0"/>
    <d v="2023-11-05T00:00:00"/>
    <d v="2024-05-13T00:00:00"/>
    <n v="800"/>
    <n v="25"/>
    <x v="0"/>
    <s v="Hiran Shan"/>
    <n v="6.333333333333333"/>
    <s v="YES"/>
  </r>
  <r>
    <s v="M002"/>
    <s v="Parinaaz Shanker"/>
    <n v="27"/>
    <x v="0"/>
    <x v="0"/>
    <d v="2025-02-26T00:00:00"/>
    <d v="2025-03-24T00:00:00"/>
    <n v="800"/>
    <n v="20"/>
    <x v="1"/>
    <s v="Kiara Kakar"/>
    <n v="0.8666666666666667"/>
    <s v="YES"/>
  </r>
  <r>
    <s v="M003"/>
    <s v="Aniruddh Batra"/>
    <n v="24"/>
    <x v="0"/>
    <x v="1"/>
    <d v="2023-09-22T00:00:00"/>
    <d v="2024-03-20T00:00:00"/>
    <n v="1200"/>
    <n v="18"/>
    <x v="2"/>
    <s v="Jhanvi Chaudhary"/>
    <n v="6"/>
    <s v="YES"/>
  </r>
  <r>
    <s v="M004"/>
    <s v="Madhup Kapur"/>
    <n v="31"/>
    <x v="1"/>
    <x v="1"/>
    <d v="2024-07-06T00:00:00"/>
    <d v="2024-10-22T00:00:00"/>
    <n v="1200"/>
    <n v="16"/>
    <x v="2"/>
    <s v="Tara Swaminathan"/>
    <n v="3.6"/>
    <s v="YES"/>
  </r>
  <r>
    <s v="M005"/>
    <s v="Rasha Kakar"/>
    <n v="19"/>
    <x v="0"/>
    <x v="2"/>
    <d v="2023-12-26T00:00:00"/>
    <d v="2024-07-28T00:00:00"/>
    <n v="2500"/>
    <n v="12"/>
    <x v="0"/>
    <s v="Madhav Singh"/>
    <n v="7.166666666666667"/>
    <s v="YES"/>
  </r>
  <r>
    <s v="M006"/>
    <s v="Ehsaan Batra"/>
    <n v="40"/>
    <x v="0"/>
    <x v="0"/>
    <d v="2024-01-26T00:00:00"/>
    <d v="2024-04-10T00:00:00"/>
    <n v="800"/>
    <n v="14"/>
    <x v="3"/>
    <s v="Shray Ramakrishnan"/>
    <n v="2.5"/>
    <s v="YES"/>
  </r>
  <r>
    <s v="M007"/>
    <s v="Zara Bains"/>
    <n v="41"/>
    <x v="1"/>
    <x v="0"/>
    <d v="2024-10-23T00:00:00"/>
    <d v="2025-01-20T00:00:00"/>
    <n v="800"/>
    <n v="25"/>
    <x v="1"/>
    <m/>
    <n v="2.9666666666666668"/>
    <s v="NO"/>
  </r>
  <r>
    <s v="M008"/>
    <s v="Uthkarsh Baral"/>
    <n v="43"/>
    <x v="0"/>
    <x v="3"/>
    <d v="2024-06-07T00:00:00"/>
    <d v="2024-09-28T00:00:00"/>
    <n v="1800"/>
    <n v="28"/>
    <x v="4"/>
    <m/>
    <n v="3.7666666666666666"/>
    <s v="NO"/>
  </r>
  <r>
    <s v="M009"/>
    <s v="Kashvi Char"/>
    <n v="42"/>
    <x v="0"/>
    <x v="0"/>
    <d v="2024-10-04T00:00:00"/>
    <d v="2024-10-17T00:00:00"/>
    <n v="800"/>
    <n v="3"/>
    <x v="4"/>
    <s v="Nitara Comar"/>
    <n v="0.43333333333333335"/>
    <s v="YES"/>
  </r>
  <r>
    <s v="M010"/>
    <s v="Dhanush Varma"/>
    <n v="37"/>
    <x v="0"/>
    <x v="1"/>
    <d v="2023-10-03T00:00:00"/>
    <d v="2023-12-20T00:00:00"/>
    <n v="1200"/>
    <n v="29"/>
    <x v="3"/>
    <s v="Ranbir Karan"/>
    <n v="2.6"/>
    <s v="YES"/>
  </r>
  <r>
    <s v="M011"/>
    <s v="Ishaan Goyal"/>
    <n v="48"/>
    <x v="1"/>
    <x v="1"/>
    <d v="2024-01-06T00:00:00"/>
    <d v="2024-06-16T00:00:00"/>
    <n v="1200"/>
    <n v="13"/>
    <x v="0"/>
    <s v="Rati Sanghvi"/>
    <n v="5.4"/>
    <s v="YES"/>
  </r>
  <r>
    <s v="M012"/>
    <s v="Mahika Ravi"/>
    <n v="36"/>
    <x v="0"/>
    <x v="1"/>
    <d v="2023-08-16T00:00:00"/>
    <d v="2024-10-03T00:00:00"/>
    <n v="1200"/>
    <n v="19"/>
    <x v="4"/>
    <s v="Ishaan Kashyap"/>
    <n v="13.8"/>
    <s v="YES"/>
  </r>
  <r>
    <s v="M013"/>
    <s v="Purab Reddy"/>
    <n v="48"/>
    <x v="1"/>
    <x v="3"/>
    <d v="2024-09-21T00:00:00"/>
    <d v="2024-12-15T00:00:00"/>
    <n v="1800"/>
    <n v="22"/>
    <x v="4"/>
    <m/>
    <n v="2.8333333333333335"/>
    <s v="NO"/>
  </r>
  <r>
    <s v="M014"/>
    <s v="Tiya Soni"/>
    <n v="39"/>
    <x v="0"/>
    <x v="1"/>
    <d v="2023-05-19T00:00:00"/>
    <d v="2023-11-12T00:00:00"/>
    <n v="1200"/>
    <n v="28"/>
    <x v="3"/>
    <m/>
    <n v="5.9"/>
    <s v="NO"/>
  </r>
  <r>
    <s v="M015"/>
    <s v="Zara Dugar"/>
    <n v="44"/>
    <x v="1"/>
    <x v="0"/>
    <d v="2024-02-11T00:00:00"/>
    <d v="2024-09-05T00:00:00"/>
    <n v="800"/>
    <n v="8"/>
    <x v="2"/>
    <m/>
    <n v="6.9"/>
    <s v="NO"/>
  </r>
  <r>
    <s v="M016"/>
    <s v="Lakshit Mander"/>
    <n v="39"/>
    <x v="0"/>
    <x v="2"/>
    <d v="2025-02-14T00:00:00"/>
    <d v="2025-03-16T00:00:00"/>
    <n v="2500"/>
    <n v="14"/>
    <x v="4"/>
    <m/>
    <n v="1"/>
    <s v="NO"/>
  </r>
  <r>
    <s v="M017"/>
    <s v="Neysa Krish"/>
    <n v="35"/>
    <x v="0"/>
    <x v="1"/>
    <d v="2024-02-07T00:00:00"/>
    <d v="2025-01-28T00:00:00"/>
    <n v="1200"/>
    <n v="25"/>
    <x v="2"/>
    <m/>
    <n v="11.866666666666667"/>
    <s v="NO"/>
  </r>
  <r>
    <s v="M018"/>
    <s v="Prerak Boase"/>
    <n v="56"/>
    <x v="1"/>
    <x v="2"/>
    <d v="2023-10-14T00:00:00"/>
    <d v="2024-12-23T00:00:00"/>
    <n v="2500"/>
    <n v="13"/>
    <x v="5"/>
    <m/>
    <n v="14.533333333333333"/>
    <s v="NO"/>
  </r>
  <r>
    <s v="M019"/>
    <s v="Siya Master"/>
    <n v="27"/>
    <x v="1"/>
    <x v="0"/>
    <d v="2024-03-03T00:00:00"/>
    <d v="2025-01-07T00:00:00"/>
    <n v="800"/>
    <n v="26"/>
    <x v="3"/>
    <m/>
    <n v="10.333333333333334"/>
    <s v="NO"/>
  </r>
  <r>
    <s v="M020"/>
    <s v="Madhup Biswas"/>
    <n v="28"/>
    <x v="0"/>
    <x v="2"/>
    <d v="2024-05-05T00:00:00"/>
    <d v="2024-11-12T00:00:00"/>
    <n v="2500"/>
    <n v="21"/>
    <x v="3"/>
    <s v="Tanya Bajwa"/>
    <n v="6.3666666666666663"/>
    <s v="YES"/>
  </r>
  <r>
    <s v="M021"/>
    <s v="Indrans Ratti"/>
    <n v="57"/>
    <x v="1"/>
    <x v="3"/>
    <d v="2023-08-08T00:00:00"/>
    <d v="2025-01-17T00:00:00"/>
    <n v="1800"/>
    <n v="19"/>
    <x v="3"/>
    <m/>
    <n v="17.600000000000001"/>
    <s v="NO"/>
  </r>
  <r>
    <s v="M022"/>
    <s v="Kimaya Balay"/>
    <n v="26"/>
    <x v="1"/>
    <x v="3"/>
    <d v="2024-01-29T00:00:00"/>
    <d v="2024-11-20T00:00:00"/>
    <n v="1800"/>
    <n v="5"/>
    <x v="0"/>
    <m/>
    <n v="9.8666666666666671"/>
    <s v="NO"/>
  </r>
  <r>
    <s v="M023"/>
    <s v="Eva Dass"/>
    <n v="48"/>
    <x v="0"/>
    <x v="3"/>
    <d v="2024-06-08T00:00:00"/>
    <d v="2024-06-12T00:00:00"/>
    <n v="1800"/>
    <n v="18"/>
    <x v="5"/>
    <m/>
    <n v="0.13333333333333333"/>
    <s v="NO"/>
  </r>
  <r>
    <s v="M024"/>
    <s v="Pihu Wali"/>
    <n v="25"/>
    <x v="1"/>
    <x v="1"/>
    <d v="2024-05-27T00:00:00"/>
    <d v="2025-03-14T00:00:00"/>
    <n v="1200"/>
    <n v="6"/>
    <x v="0"/>
    <m/>
    <n v="9.6999999999999993"/>
    <s v="NO"/>
  </r>
  <r>
    <s v="M025"/>
    <s v="Tiya Rege"/>
    <n v="53"/>
    <x v="0"/>
    <x v="3"/>
    <d v="2023-12-26T00:00:00"/>
    <d v="2024-03-21T00:00:00"/>
    <n v="1800"/>
    <n v="17"/>
    <x v="3"/>
    <s v="Adira Brar"/>
    <n v="2.8666666666666667"/>
    <s v="YES"/>
  </r>
  <r>
    <s v="M026"/>
    <s v="Aarav Sen"/>
    <n v="42"/>
    <x v="1"/>
    <x v="1"/>
    <d v="2025-02-14T00:00:00"/>
    <d v="2025-03-11T00:00:00"/>
    <n v="1200"/>
    <n v="3"/>
    <x v="5"/>
    <m/>
    <n v="0.83333333333333337"/>
    <s v="NO"/>
  </r>
  <r>
    <s v="M027"/>
    <s v="Dishani Bera"/>
    <n v="24"/>
    <x v="0"/>
    <x v="2"/>
    <d v="2025-02-10T00:00:00"/>
    <d v="2025-03-10T00:00:00"/>
    <n v="2500"/>
    <n v="28"/>
    <x v="3"/>
    <m/>
    <n v="0.93333333333333335"/>
    <s v="NO"/>
  </r>
  <r>
    <s v="M028"/>
    <s v="Indrans Grover"/>
    <n v="53"/>
    <x v="0"/>
    <x v="1"/>
    <d v="2024-11-18T00:00:00"/>
    <d v="2024-12-19T00:00:00"/>
    <n v="1200"/>
    <n v="23"/>
    <x v="1"/>
    <m/>
    <n v="1.0333333333333334"/>
    <s v="NO"/>
  </r>
  <r>
    <s v="M029"/>
    <s v="Kismat Edwin"/>
    <n v="29"/>
    <x v="1"/>
    <x v="2"/>
    <d v="2024-04-19T00:00:00"/>
    <d v="2024-04-26T00:00:00"/>
    <n v="2500"/>
    <n v="8"/>
    <x v="2"/>
    <m/>
    <n v="0.23333333333333334"/>
    <s v="NO"/>
  </r>
  <r>
    <s v="M030"/>
    <s v="Taran Vyas"/>
    <n v="31"/>
    <x v="1"/>
    <x v="2"/>
    <d v="2025-01-10T00:00:00"/>
    <d v="2025-03-29T00:00:00"/>
    <n v="2500"/>
    <n v="23"/>
    <x v="4"/>
    <s v="Nakul Balakrishnan"/>
    <n v="2.6"/>
    <s v="YES"/>
  </r>
  <r>
    <s v="M031"/>
    <s v="Jiya Baral"/>
    <n v="52"/>
    <x v="1"/>
    <x v="0"/>
    <d v="2023-06-11T00:00:00"/>
    <d v="2024-12-30T00:00:00"/>
    <n v="800"/>
    <n v="9"/>
    <x v="5"/>
    <s v="Darshit Sidhu"/>
    <n v="18.933333333333334"/>
    <s v="YES"/>
  </r>
  <r>
    <s v="M032"/>
    <s v="Gokul Sahni"/>
    <n v="20"/>
    <x v="0"/>
    <x v="1"/>
    <d v="2024-04-09T00:00:00"/>
    <d v="2024-11-08T00:00:00"/>
    <n v="1200"/>
    <n v="2"/>
    <x v="3"/>
    <m/>
    <n v="7.1"/>
    <s v="NO"/>
  </r>
  <r>
    <s v="M033"/>
    <s v="Prerak Lalla"/>
    <n v="22"/>
    <x v="0"/>
    <x v="0"/>
    <d v="2025-02-11T00:00:00"/>
    <d v="2025-03-24T00:00:00"/>
    <n v="800"/>
    <n v="30"/>
    <x v="3"/>
    <m/>
    <n v="1.3666666666666667"/>
    <s v="NO"/>
  </r>
  <r>
    <s v="M034"/>
    <s v="Hrishita Shroff"/>
    <n v="23"/>
    <x v="0"/>
    <x v="3"/>
    <d v="2024-10-23T00:00:00"/>
    <d v="2025-03-05T00:00:00"/>
    <n v="1800"/>
    <n v="23"/>
    <x v="1"/>
    <s v="Riya Dugal"/>
    <n v="4.4333333333333336"/>
    <s v="YES"/>
  </r>
  <r>
    <s v="M035"/>
    <s v="Oorja Sachar"/>
    <n v="27"/>
    <x v="1"/>
    <x v="1"/>
    <d v="2024-01-21T00:00:00"/>
    <d v="2024-12-26T00:00:00"/>
    <n v="1200"/>
    <n v="27"/>
    <x v="1"/>
    <m/>
    <n v="11.333333333333334"/>
    <s v="NO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s v="M001"/>
    <s v="Anay Shanker"/>
    <n v="59"/>
    <s v="Male"/>
    <x v="0"/>
    <d v="2023-11-05T00:00:00"/>
    <d v="2024-05-13T00:00:00"/>
    <n v="800"/>
    <n v="25"/>
    <s v="Bengaluru"/>
    <s v="Hiran Shan"/>
    <n v="6.333333333333333"/>
    <s v="YES"/>
    <x v="0"/>
  </r>
  <r>
    <s v="M002"/>
    <s v="Parinaaz Shanker"/>
    <n v="27"/>
    <s v="Male"/>
    <x v="0"/>
    <d v="2025-02-26T00:00:00"/>
    <d v="2025-03-24T00:00:00"/>
    <n v="800"/>
    <n v="20"/>
    <s v="Pune"/>
    <s v="Kiara Kakar"/>
    <n v="0.8666666666666667"/>
    <s v="YES"/>
    <x v="1"/>
  </r>
  <r>
    <s v="M003"/>
    <s v="Aniruddh Batra"/>
    <n v="24"/>
    <s v="Male"/>
    <x v="1"/>
    <d v="2023-09-22T00:00:00"/>
    <d v="2024-03-20T00:00:00"/>
    <n v="1200"/>
    <n v="18"/>
    <s v="Hyderabad"/>
    <s v="Jhanvi Chaudhary"/>
    <n v="6"/>
    <s v="YES"/>
    <x v="1"/>
  </r>
  <r>
    <s v="M004"/>
    <s v="Madhup Kapur"/>
    <n v="31"/>
    <s v="Female"/>
    <x v="1"/>
    <d v="2024-07-06T00:00:00"/>
    <d v="2024-10-22T00:00:00"/>
    <n v="1200"/>
    <n v="16"/>
    <s v="Hyderabad"/>
    <s v="Tara Swaminathan"/>
    <n v="3.6"/>
    <s v="YES"/>
    <x v="2"/>
  </r>
  <r>
    <s v="M005"/>
    <s v="Rasha Kakar"/>
    <n v="19"/>
    <s v="Male"/>
    <x v="2"/>
    <d v="2023-12-26T00:00:00"/>
    <d v="2024-07-28T00:00:00"/>
    <n v="2500"/>
    <n v="12"/>
    <s v="Bengaluru"/>
    <s v="Madhav Singh"/>
    <n v="7.166666666666667"/>
    <s v="YES"/>
    <x v="1"/>
  </r>
  <r>
    <s v="M006"/>
    <s v="Ehsaan Batra"/>
    <n v="40"/>
    <s v="Male"/>
    <x v="0"/>
    <d v="2024-01-26T00:00:00"/>
    <d v="2024-04-10T00:00:00"/>
    <n v="800"/>
    <n v="14"/>
    <s v="Mumbai"/>
    <s v="Shray Ramakrishnan"/>
    <n v="2.5"/>
    <s v="YES"/>
    <x v="2"/>
  </r>
  <r>
    <s v="M007"/>
    <s v="Zara Bains"/>
    <n v="41"/>
    <s v="Female"/>
    <x v="0"/>
    <d v="2024-10-23T00:00:00"/>
    <d v="2025-01-20T00:00:00"/>
    <n v="800"/>
    <n v="25"/>
    <s v="Pune"/>
    <m/>
    <n v="2.9666666666666668"/>
    <s v="NO"/>
    <x v="2"/>
  </r>
  <r>
    <s v="M008"/>
    <s v="Uthkarsh Baral"/>
    <n v="43"/>
    <s v="Male"/>
    <x v="3"/>
    <d v="2024-06-07T00:00:00"/>
    <d v="2024-09-28T00:00:00"/>
    <n v="1800"/>
    <n v="28"/>
    <s v="Kolkata"/>
    <m/>
    <n v="3.7666666666666666"/>
    <s v="NO"/>
    <x v="2"/>
  </r>
  <r>
    <s v="M009"/>
    <s v="Kashvi Char"/>
    <n v="42"/>
    <s v="Male"/>
    <x v="0"/>
    <d v="2024-10-04T00:00:00"/>
    <d v="2024-10-17T00:00:00"/>
    <n v="800"/>
    <n v="3"/>
    <s v="Kolkata"/>
    <s v="Nitara Comar"/>
    <n v="0.43333333333333335"/>
    <s v="YES"/>
    <x v="2"/>
  </r>
  <r>
    <s v="M010"/>
    <s v="Dhanush Varma"/>
    <n v="37"/>
    <s v="Male"/>
    <x v="1"/>
    <d v="2023-10-03T00:00:00"/>
    <d v="2023-12-20T00:00:00"/>
    <n v="1200"/>
    <n v="29"/>
    <s v="Mumbai"/>
    <s v="Ranbir Karan"/>
    <n v="2.6"/>
    <s v="YES"/>
    <x v="2"/>
  </r>
  <r>
    <s v="M011"/>
    <s v="Ishaan Goyal"/>
    <n v="48"/>
    <s v="Female"/>
    <x v="1"/>
    <d v="2024-01-06T00:00:00"/>
    <d v="2024-06-16T00:00:00"/>
    <n v="1200"/>
    <n v="13"/>
    <s v="Bengaluru"/>
    <s v="Rati Sanghvi"/>
    <n v="5.4"/>
    <s v="YES"/>
    <x v="0"/>
  </r>
  <r>
    <s v="M012"/>
    <s v="Mahika Ravi"/>
    <n v="36"/>
    <s v="Male"/>
    <x v="1"/>
    <d v="2023-08-16T00:00:00"/>
    <d v="2024-10-03T00:00:00"/>
    <n v="1200"/>
    <n v="19"/>
    <s v="Kolkata"/>
    <s v="Ishaan Kashyap"/>
    <n v="13.8"/>
    <s v="YES"/>
    <x v="2"/>
  </r>
  <r>
    <s v="M013"/>
    <s v="Purab Reddy"/>
    <n v="48"/>
    <s v="Female"/>
    <x v="3"/>
    <d v="2024-09-21T00:00:00"/>
    <d v="2024-12-15T00:00:00"/>
    <n v="1800"/>
    <n v="22"/>
    <s v="Kolkata"/>
    <m/>
    <n v="2.8333333333333335"/>
    <s v="NO"/>
    <x v="0"/>
  </r>
  <r>
    <s v="M014"/>
    <s v="Tiya Soni"/>
    <n v="39"/>
    <s v="Male"/>
    <x v="1"/>
    <d v="2023-05-19T00:00:00"/>
    <d v="2023-11-12T00:00:00"/>
    <n v="1200"/>
    <n v="28"/>
    <s v="Mumbai"/>
    <m/>
    <n v="5.9"/>
    <s v="NO"/>
    <x v="2"/>
  </r>
  <r>
    <s v="M015"/>
    <s v="Zara Dugar"/>
    <n v="44"/>
    <s v="Female"/>
    <x v="0"/>
    <d v="2024-02-11T00:00:00"/>
    <d v="2024-09-05T00:00:00"/>
    <n v="800"/>
    <n v="8"/>
    <s v="Hyderabad"/>
    <m/>
    <n v="6.9"/>
    <s v="NO"/>
    <x v="2"/>
  </r>
  <r>
    <s v="M016"/>
    <s v="Lakshit Mander"/>
    <n v="39"/>
    <s v="Male"/>
    <x v="2"/>
    <d v="2025-02-14T00:00:00"/>
    <d v="2025-03-16T00:00:00"/>
    <n v="2500"/>
    <n v="14"/>
    <s v="Kolkata"/>
    <m/>
    <n v="1"/>
    <s v="NO"/>
    <x v="2"/>
  </r>
  <r>
    <s v="M017"/>
    <s v="Neysa Krish"/>
    <n v="35"/>
    <s v="Male"/>
    <x v="1"/>
    <d v="2024-02-07T00:00:00"/>
    <d v="2025-01-28T00:00:00"/>
    <n v="1200"/>
    <n v="25"/>
    <s v="Hyderabad"/>
    <m/>
    <n v="11.866666666666667"/>
    <s v="NO"/>
    <x v="2"/>
  </r>
  <r>
    <s v="M018"/>
    <s v="Prerak Boase"/>
    <n v="56"/>
    <s v="Female"/>
    <x v="2"/>
    <d v="2023-10-14T00:00:00"/>
    <d v="2024-12-23T00:00:00"/>
    <n v="2500"/>
    <n v="13"/>
    <s v="Delhi"/>
    <m/>
    <n v="14.533333333333333"/>
    <s v="NO"/>
    <x v="0"/>
  </r>
  <r>
    <s v="M019"/>
    <s v="Siya Master"/>
    <n v="27"/>
    <s v="Female"/>
    <x v="0"/>
    <d v="2024-03-03T00:00:00"/>
    <d v="2025-01-07T00:00:00"/>
    <n v="800"/>
    <n v="26"/>
    <s v="Mumbai"/>
    <m/>
    <n v="10.333333333333334"/>
    <s v="NO"/>
    <x v="1"/>
  </r>
  <r>
    <s v="M020"/>
    <s v="Madhup Biswas"/>
    <n v="28"/>
    <s v="Male"/>
    <x v="2"/>
    <d v="2024-05-05T00:00:00"/>
    <d v="2024-11-12T00:00:00"/>
    <n v="2500"/>
    <n v="21"/>
    <s v="Mumbai"/>
    <s v="Tanya Bajwa"/>
    <n v="6.3666666666666663"/>
    <s v="YES"/>
    <x v="1"/>
  </r>
  <r>
    <s v="M021"/>
    <s v="Indrans Ratti"/>
    <n v="57"/>
    <s v="Female"/>
    <x v="3"/>
    <d v="2023-08-08T00:00:00"/>
    <d v="2025-01-17T00:00:00"/>
    <n v="1800"/>
    <n v="19"/>
    <s v="Mumbai"/>
    <m/>
    <n v="17.600000000000001"/>
    <s v="NO"/>
    <x v="0"/>
  </r>
  <r>
    <s v="M022"/>
    <s v="Kimaya Balay"/>
    <n v="26"/>
    <s v="Female"/>
    <x v="3"/>
    <d v="2024-01-29T00:00:00"/>
    <d v="2024-11-20T00:00:00"/>
    <n v="1800"/>
    <n v="5"/>
    <s v="Bengaluru"/>
    <m/>
    <n v="9.8666666666666671"/>
    <s v="NO"/>
    <x v="1"/>
  </r>
  <r>
    <s v="M023"/>
    <s v="Eva Dass"/>
    <n v="48"/>
    <s v="Male"/>
    <x v="3"/>
    <d v="2024-06-08T00:00:00"/>
    <d v="2024-06-12T00:00:00"/>
    <n v="1800"/>
    <n v="18"/>
    <s v="Delhi"/>
    <m/>
    <n v="0.13333333333333333"/>
    <s v="NO"/>
    <x v="0"/>
  </r>
  <r>
    <s v="M024"/>
    <s v="Pihu Wali"/>
    <n v="25"/>
    <s v="Female"/>
    <x v="1"/>
    <d v="2024-05-27T00:00:00"/>
    <d v="2025-03-14T00:00:00"/>
    <n v="1200"/>
    <n v="6"/>
    <s v="Bengaluru"/>
    <m/>
    <n v="9.6999999999999993"/>
    <s v="NO"/>
    <x v="1"/>
  </r>
  <r>
    <s v="M025"/>
    <s v="Tiya Rege"/>
    <n v="53"/>
    <s v="Male"/>
    <x v="3"/>
    <d v="2023-12-26T00:00:00"/>
    <d v="2024-03-21T00:00:00"/>
    <n v="1800"/>
    <n v="17"/>
    <s v="Mumbai"/>
    <s v="Adira Brar"/>
    <n v="2.8666666666666667"/>
    <s v="YES"/>
    <x v="0"/>
  </r>
  <r>
    <s v="M026"/>
    <s v="Aarav Sen"/>
    <n v="42"/>
    <s v="Female"/>
    <x v="1"/>
    <d v="2025-02-14T00:00:00"/>
    <d v="2025-03-11T00:00:00"/>
    <n v="1200"/>
    <n v="3"/>
    <s v="Delhi"/>
    <m/>
    <n v="0.83333333333333337"/>
    <s v="NO"/>
    <x v="2"/>
  </r>
  <r>
    <s v="M027"/>
    <s v="Dishani Bera"/>
    <n v="24"/>
    <s v="Male"/>
    <x v="2"/>
    <d v="2025-02-10T00:00:00"/>
    <d v="2025-03-10T00:00:00"/>
    <n v="2500"/>
    <n v="28"/>
    <s v="Mumbai"/>
    <m/>
    <n v="0.93333333333333335"/>
    <s v="NO"/>
    <x v="1"/>
  </r>
  <r>
    <s v="M028"/>
    <s v="Indrans Grover"/>
    <n v="53"/>
    <s v="Male"/>
    <x v="1"/>
    <d v="2024-11-18T00:00:00"/>
    <d v="2024-12-19T00:00:00"/>
    <n v="1200"/>
    <n v="23"/>
    <s v="Pune"/>
    <m/>
    <n v="1.0333333333333334"/>
    <s v="NO"/>
    <x v="0"/>
  </r>
  <r>
    <s v="M029"/>
    <s v="Kismat Edwin"/>
    <n v="29"/>
    <s v="Female"/>
    <x v="2"/>
    <d v="2024-04-19T00:00:00"/>
    <d v="2024-04-26T00:00:00"/>
    <n v="2500"/>
    <n v="8"/>
    <s v="Hyderabad"/>
    <m/>
    <n v="0.23333333333333334"/>
    <s v="NO"/>
    <x v="1"/>
  </r>
  <r>
    <s v="M030"/>
    <s v="Taran Vyas"/>
    <n v="31"/>
    <s v="Female"/>
    <x v="2"/>
    <d v="2025-01-10T00:00:00"/>
    <d v="2025-03-29T00:00:00"/>
    <n v="2500"/>
    <n v="23"/>
    <s v="Kolkata"/>
    <s v="Nakul Balakrishnan"/>
    <n v="2.6"/>
    <s v="YES"/>
    <x v="2"/>
  </r>
  <r>
    <s v="M031"/>
    <s v="Jiya Baral"/>
    <n v="52"/>
    <s v="Female"/>
    <x v="0"/>
    <d v="2023-06-11T00:00:00"/>
    <d v="2024-12-30T00:00:00"/>
    <n v="800"/>
    <n v="9"/>
    <s v="Delhi"/>
    <s v="Darshit Sidhu"/>
    <n v="18.933333333333334"/>
    <s v="YES"/>
    <x v="0"/>
  </r>
  <r>
    <s v="M032"/>
    <s v="Gokul Sahni"/>
    <n v="20"/>
    <s v="Male"/>
    <x v="1"/>
    <d v="2024-04-09T00:00:00"/>
    <d v="2024-11-08T00:00:00"/>
    <n v="1200"/>
    <n v="2"/>
    <s v="Mumbai"/>
    <m/>
    <n v="7.1"/>
    <s v="NO"/>
    <x v="1"/>
  </r>
  <r>
    <s v="M033"/>
    <s v="Prerak Lalla"/>
    <n v="22"/>
    <s v="Male"/>
    <x v="0"/>
    <d v="2025-02-11T00:00:00"/>
    <d v="2025-03-24T00:00:00"/>
    <n v="800"/>
    <n v="30"/>
    <s v="Mumbai"/>
    <m/>
    <n v="1.3666666666666667"/>
    <s v="NO"/>
    <x v="1"/>
  </r>
  <r>
    <s v="M034"/>
    <s v="Hrishita Shroff"/>
    <n v="23"/>
    <s v="Male"/>
    <x v="3"/>
    <d v="2024-10-23T00:00:00"/>
    <d v="2025-03-05T00:00:00"/>
    <n v="1800"/>
    <n v="23"/>
    <s v="Pune"/>
    <s v="Riya Dugal"/>
    <n v="4.4333333333333336"/>
    <s v="YES"/>
    <x v="1"/>
  </r>
  <r>
    <s v="M035"/>
    <s v="Oorja Sachar"/>
    <n v="27"/>
    <s v="Female"/>
    <x v="1"/>
    <d v="2024-01-21T00:00:00"/>
    <d v="2024-12-26T00:00:00"/>
    <n v="1200"/>
    <n v="27"/>
    <s v="Pune"/>
    <m/>
    <n v="11.333333333333334"/>
    <s v="NO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488A3-92E0-4464-96AC-9CBA63030D1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6" firstHeaderRow="1" firstDataRow="1" firstDataCol="1"/>
  <pivotFields count="13">
    <pivotField showAll="0"/>
    <pivotField showAll="0"/>
    <pivotField showAll="0"/>
    <pivotField showAll="0"/>
    <pivotField showAll="0"/>
    <pivotField numFmtId="164" showAll="0"/>
    <pivotField numFmtId="164" showAll="0"/>
    <pivotField dataField="1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Average of Monthly_Fee" fld="7" subtotal="average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A76AC9-FA4D-42E3-83F5-054B59E20C26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30" firstHeaderRow="1" firstDataRow="1" firstDataCol="1"/>
  <pivotFields count="14"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numFmtId="164" showAll="0"/>
    <pivotField numFmtId="164" showAll="0"/>
    <pivotField showAll="0"/>
    <pivotField showAll="0"/>
    <pivotField axis="axisRow" showAll="0">
      <items count="7">
        <item x="0"/>
        <item x="5"/>
        <item x="2"/>
        <item x="4"/>
        <item x="3"/>
        <item x="1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dataField="1" showAll="0"/>
  </pivotFields>
  <rowFields count="2">
    <field x="4"/>
    <field x="9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Total_Revenue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C3C133-F62B-418C-BDCE-EF4764785ACC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43" firstHeaderRow="1" firstDataRow="1" firstDataCol="1"/>
  <pivotFields count="13">
    <pivotField showAll="0"/>
    <pivotField showAll="0"/>
    <pivotField dataField="1" showAll="0"/>
    <pivotField axis="axisRow" showAll="0">
      <items count="3">
        <item x="1"/>
        <item x="0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numFmtId="164" showAll="0"/>
    <pivotField numFmtId="164" showAll="0"/>
    <pivotField showAll="0"/>
    <pivotField showAll="0"/>
    <pivotField axis="axisRow" showAll="0">
      <items count="7">
        <item x="0"/>
        <item x="5"/>
        <item x="2"/>
        <item x="4"/>
        <item x="3"/>
        <item x="1"/>
        <item t="default"/>
      </items>
    </pivotField>
    <pivotField showAll="0"/>
    <pivotField showAll="0"/>
    <pivotField showAll="0"/>
  </pivotFields>
  <rowFields count="3">
    <field x="3"/>
    <field x="4"/>
    <field x="9"/>
  </rowFields>
  <rowItems count="40">
    <i>
      <x/>
    </i>
    <i r="1">
      <x/>
    </i>
    <i r="2">
      <x v="1"/>
    </i>
    <i r="2">
      <x v="2"/>
    </i>
    <i r="2">
      <x v="4"/>
    </i>
    <i r="2">
      <x v="5"/>
    </i>
    <i r="1">
      <x v="1"/>
    </i>
    <i r="2">
      <x v="1"/>
    </i>
    <i r="2">
      <x v="2"/>
    </i>
    <i r="2">
      <x v="3"/>
    </i>
    <i r="1">
      <x v="2"/>
    </i>
    <i r="2">
      <x/>
    </i>
    <i r="2">
      <x v="3"/>
    </i>
    <i r="2">
      <x v="4"/>
    </i>
    <i r="1">
      <x v="3"/>
    </i>
    <i r="2">
      <x/>
    </i>
    <i r="2">
      <x v="1"/>
    </i>
    <i r="2">
      <x v="2"/>
    </i>
    <i r="2">
      <x v="5"/>
    </i>
    <i>
      <x v="1"/>
    </i>
    <i r="1">
      <x/>
    </i>
    <i r="2">
      <x/>
    </i>
    <i r="2">
      <x v="3"/>
    </i>
    <i r="2">
      <x v="4"/>
    </i>
    <i r="2">
      <x v="5"/>
    </i>
    <i r="1">
      <x v="1"/>
    </i>
    <i r="2">
      <x/>
    </i>
    <i r="2">
      <x v="3"/>
    </i>
    <i r="2">
      <x v="4"/>
    </i>
    <i r="1">
      <x v="2"/>
    </i>
    <i r="2">
      <x v="1"/>
    </i>
    <i r="2">
      <x v="3"/>
    </i>
    <i r="2">
      <x v="4"/>
    </i>
    <i r="2">
      <x v="5"/>
    </i>
    <i r="1">
      <x v="3"/>
    </i>
    <i r="2">
      <x v="2"/>
    </i>
    <i r="2">
      <x v="3"/>
    </i>
    <i r="2">
      <x v="4"/>
    </i>
    <i r="2">
      <x v="5"/>
    </i>
    <i t="grand">
      <x/>
    </i>
  </rowItems>
  <colItems count="1">
    <i/>
  </colItems>
  <dataFields count="1">
    <dataField name="Sum of Ag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3F4D48-AD4C-438F-B9D7-80D80F84CDAD}" name="PivotTable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20" firstHeaderRow="1" firstDataRow="1" firstDataCol="1"/>
  <pivotFields count="14">
    <pivotField showAll="0"/>
    <pivotField showAll="0"/>
    <pivotField dataField="1" showAll="0"/>
    <pivotField showAll="0"/>
    <pivotField axis="axisRow" showAll="0">
      <items count="5">
        <item x="0"/>
        <item x="2"/>
        <item x="3"/>
        <item x="1"/>
        <item t="default"/>
      </items>
    </pivotField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</pivotFields>
  <rowFields count="2">
    <field x="4"/>
    <field x="13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Items count="1">
    <i/>
  </colItems>
  <dataFields count="1">
    <dataField name="Sum of Ag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BD481C-F2F5-47D2-92F7-D79B327CE626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8" firstHeaderRow="1" firstDataRow="1" firstDataCol="1"/>
  <pivotFields count="14">
    <pivotField showAll="0"/>
    <pivotField showAll="0"/>
    <pivotField showAll="0"/>
    <pivotField showAll="0"/>
    <pivotField axis="axisRow" multipleItemSelectionAllowed="1" showAll="0">
      <items count="6">
        <item x="0"/>
        <item x="2"/>
        <item x="3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Total_Revenue" fld="13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workbookViewId="0">
      <selection activeCell="R21" sqref="R21"/>
    </sheetView>
  </sheetViews>
  <sheetFormatPr defaultColWidth="14.42578125" defaultRowHeight="15" customHeight="1" x14ac:dyDescent="0.25"/>
  <cols>
    <col min="1" max="1" width="8.7109375" customWidth="1"/>
    <col min="2" max="2" width="16.140625" bestFit="1" customWidth="1"/>
    <col min="3" max="3" width="12.140625" customWidth="1"/>
    <col min="4" max="4" width="11.28515625" customWidth="1"/>
    <col min="5" max="5" width="18" bestFit="1" customWidth="1"/>
    <col min="6" max="7" width="10.42578125" bestFit="1" customWidth="1"/>
    <col min="8" max="8" width="12.85546875" bestFit="1" customWidth="1"/>
    <col min="9" max="9" width="11.28515625" bestFit="1" customWidth="1"/>
    <col min="10" max="10" width="10.5703125" bestFit="1" customWidth="1"/>
    <col min="11" max="11" width="19" bestFit="1" customWidth="1"/>
    <col min="12" max="12" width="25.5703125" bestFit="1" customWidth="1"/>
    <col min="13" max="26" width="8.7109375" customWidth="1"/>
  </cols>
  <sheetData>
    <row r="1" spans="1:13" x14ac:dyDescent="0.25">
      <c r="A1" s="1" t="s">
        <v>107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4" t="s">
        <v>108</v>
      </c>
      <c r="M1" s="4"/>
    </row>
    <row r="2" spans="1:13" x14ac:dyDescent="0.25">
      <c r="A2" s="2" t="s">
        <v>10</v>
      </c>
      <c r="B2" s="2" t="s">
        <v>11</v>
      </c>
      <c r="C2" s="2">
        <v>59</v>
      </c>
      <c r="D2" s="2" t="s">
        <v>12</v>
      </c>
      <c r="E2" s="2" t="s">
        <v>13</v>
      </c>
      <c r="F2" s="3">
        <v>45235</v>
      </c>
      <c r="G2" s="3">
        <v>45425</v>
      </c>
      <c r="H2" s="2">
        <v>800</v>
      </c>
      <c r="I2" s="2">
        <v>25</v>
      </c>
      <c r="J2" s="2" t="s">
        <v>14</v>
      </c>
      <c r="K2" s="2" t="s">
        <v>15</v>
      </c>
      <c r="L2">
        <f>(G2-F2)/30</f>
        <v>6.333333333333333</v>
      </c>
    </row>
    <row r="3" spans="1:13" x14ac:dyDescent="0.25">
      <c r="A3" s="2" t="s">
        <v>16</v>
      </c>
      <c r="B3" s="2" t="s">
        <v>17</v>
      </c>
      <c r="C3" s="2">
        <v>27</v>
      </c>
      <c r="D3" s="2" t="s">
        <v>12</v>
      </c>
      <c r="E3" s="2" t="s">
        <v>13</v>
      </c>
      <c r="F3" s="3">
        <v>45714</v>
      </c>
      <c r="G3" s="3">
        <v>45740</v>
      </c>
      <c r="H3" s="2">
        <v>800</v>
      </c>
      <c r="I3" s="2">
        <v>20</v>
      </c>
      <c r="J3" s="2" t="s">
        <v>18</v>
      </c>
      <c r="K3" s="2" t="s">
        <v>19</v>
      </c>
      <c r="L3">
        <f t="shared" ref="L3:L36" si="0">(G3-F3)/30</f>
        <v>0.8666666666666667</v>
      </c>
    </row>
    <row r="4" spans="1:13" x14ac:dyDescent="0.25">
      <c r="A4" s="2" t="s">
        <v>20</v>
      </c>
      <c r="B4" s="2" t="s">
        <v>21</v>
      </c>
      <c r="C4" s="2">
        <v>24</v>
      </c>
      <c r="D4" s="2" t="s">
        <v>12</v>
      </c>
      <c r="E4" s="2" t="s">
        <v>22</v>
      </c>
      <c r="F4" s="3">
        <v>45191</v>
      </c>
      <c r="G4" s="3">
        <v>45371</v>
      </c>
      <c r="H4" s="2">
        <v>1200</v>
      </c>
      <c r="I4" s="2">
        <v>18</v>
      </c>
      <c r="J4" s="2" t="s">
        <v>23</v>
      </c>
      <c r="K4" s="2" t="s">
        <v>24</v>
      </c>
      <c r="L4">
        <f t="shared" si="0"/>
        <v>6</v>
      </c>
    </row>
    <row r="5" spans="1:13" x14ac:dyDescent="0.25">
      <c r="A5" s="2" t="s">
        <v>25</v>
      </c>
      <c r="B5" s="2" t="s">
        <v>26</v>
      </c>
      <c r="C5" s="2">
        <v>31</v>
      </c>
      <c r="D5" s="2" t="s">
        <v>27</v>
      </c>
      <c r="E5" s="2" t="s">
        <v>22</v>
      </c>
      <c r="F5" s="3">
        <v>45479</v>
      </c>
      <c r="G5" s="3">
        <v>45587</v>
      </c>
      <c r="H5" s="2">
        <v>1200</v>
      </c>
      <c r="I5" s="2">
        <v>16</v>
      </c>
      <c r="J5" s="2" t="s">
        <v>23</v>
      </c>
      <c r="K5" s="2" t="s">
        <v>28</v>
      </c>
      <c r="L5">
        <f t="shared" si="0"/>
        <v>3.6</v>
      </c>
    </row>
    <row r="6" spans="1:13" x14ac:dyDescent="0.25">
      <c r="A6" s="2" t="s">
        <v>29</v>
      </c>
      <c r="B6" s="2" t="s">
        <v>30</v>
      </c>
      <c r="C6" s="2">
        <v>19</v>
      </c>
      <c r="D6" s="2" t="s">
        <v>12</v>
      </c>
      <c r="E6" s="2" t="s">
        <v>31</v>
      </c>
      <c r="F6" s="3">
        <v>45286</v>
      </c>
      <c r="G6" s="3">
        <v>45501</v>
      </c>
      <c r="H6" s="2">
        <v>2500</v>
      </c>
      <c r="I6" s="2">
        <v>12</v>
      </c>
      <c r="J6" s="2" t="s">
        <v>14</v>
      </c>
      <c r="K6" s="2" t="s">
        <v>32</v>
      </c>
      <c r="L6">
        <f t="shared" si="0"/>
        <v>7.166666666666667</v>
      </c>
    </row>
    <row r="7" spans="1:13" x14ac:dyDescent="0.25">
      <c r="A7" s="2" t="s">
        <v>33</v>
      </c>
      <c r="B7" s="2" t="s">
        <v>34</v>
      </c>
      <c r="C7" s="2">
        <v>40</v>
      </c>
      <c r="D7" s="2" t="s">
        <v>12</v>
      </c>
      <c r="E7" s="2" t="s">
        <v>13</v>
      </c>
      <c r="F7" s="3">
        <v>45317</v>
      </c>
      <c r="G7" s="3">
        <v>45392</v>
      </c>
      <c r="H7" s="2">
        <v>800</v>
      </c>
      <c r="I7" s="2">
        <v>14</v>
      </c>
      <c r="J7" s="2" t="s">
        <v>35</v>
      </c>
      <c r="K7" s="2" t="s">
        <v>36</v>
      </c>
      <c r="L7">
        <f t="shared" si="0"/>
        <v>2.5</v>
      </c>
    </row>
    <row r="8" spans="1:13" x14ac:dyDescent="0.25">
      <c r="A8" s="2" t="s">
        <v>37</v>
      </c>
      <c r="B8" s="2" t="s">
        <v>38</v>
      </c>
      <c r="C8" s="2">
        <v>41</v>
      </c>
      <c r="D8" s="2" t="s">
        <v>27</v>
      </c>
      <c r="E8" s="2" t="s">
        <v>13</v>
      </c>
      <c r="F8" s="3">
        <v>45588</v>
      </c>
      <c r="G8" s="3">
        <v>45677</v>
      </c>
      <c r="H8" s="2">
        <v>800</v>
      </c>
      <c r="I8" s="2">
        <v>25</v>
      </c>
      <c r="J8" s="2" t="s">
        <v>18</v>
      </c>
      <c r="L8">
        <f t="shared" si="0"/>
        <v>2.9666666666666668</v>
      </c>
    </row>
    <row r="9" spans="1:13" x14ac:dyDescent="0.25">
      <c r="A9" s="2" t="s">
        <v>39</v>
      </c>
      <c r="B9" s="2" t="s">
        <v>40</v>
      </c>
      <c r="C9" s="2">
        <v>43</v>
      </c>
      <c r="D9" s="2" t="s">
        <v>12</v>
      </c>
      <c r="E9" s="2" t="s">
        <v>41</v>
      </c>
      <c r="F9" s="3">
        <v>45450</v>
      </c>
      <c r="G9" s="3">
        <v>45563</v>
      </c>
      <c r="H9" s="2">
        <v>1800</v>
      </c>
      <c r="I9" s="2">
        <v>28</v>
      </c>
      <c r="J9" s="2" t="s">
        <v>42</v>
      </c>
      <c r="L9">
        <f t="shared" si="0"/>
        <v>3.7666666666666666</v>
      </c>
    </row>
    <row r="10" spans="1:13" x14ac:dyDescent="0.25">
      <c r="A10" s="2" t="s">
        <v>43</v>
      </c>
      <c r="B10" s="2" t="s">
        <v>44</v>
      </c>
      <c r="C10" s="2">
        <v>42</v>
      </c>
      <c r="D10" s="2" t="s">
        <v>12</v>
      </c>
      <c r="E10" s="2" t="s">
        <v>13</v>
      </c>
      <c r="F10" s="3">
        <v>45569</v>
      </c>
      <c r="G10" s="3">
        <v>45582</v>
      </c>
      <c r="H10" s="2">
        <v>800</v>
      </c>
      <c r="I10" s="2">
        <v>3</v>
      </c>
      <c r="J10" s="2" t="s">
        <v>42</v>
      </c>
      <c r="K10" s="2" t="s">
        <v>45</v>
      </c>
      <c r="L10">
        <f t="shared" si="0"/>
        <v>0.43333333333333335</v>
      </c>
    </row>
    <row r="11" spans="1:13" x14ac:dyDescent="0.25">
      <c r="A11" s="2" t="s">
        <v>46</v>
      </c>
      <c r="B11" s="2" t="s">
        <v>47</v>
      </c>
      <c r="C11" s="2">
        <v>37</v>
      </c>
      <c r="D11" s="2" t="s">
        <v>12</v>
      </c>
      <c r="E11" s="2" t="s">
        <v>22</v>
      </c>
      <c r="F11" s="3">
        <v>45202</v>
      </c>
      <c r="G11" s="3">
        <v>45280</v>
      </c>
      <c r="H11" s="2">
        <v>1200</v>
      </c>
      <c r="I11" s="2">
        <v>29</v>
      </c>
      <c r="J11" s="2" t="s">
        <v>35</v>
      </c>
      <c r="K11" s="2" t="s">
        <v>48</v>
      </c>
      <c r="L11">
        <f t="shared" si="0"/>
        <v>2.6</v>
      </c>
    </row>
    <row r="12" spans="1:13" x14ac:dyDescent="0.25">
      <c r="A12" s="2" t="s">
        <v>49</v>
      </c>
      <c r="B12" s="2" t="s">
        <v>50</v>
      </c>
      <c r="C12" s="2">
        <v>48</v>
      </c>
      <c r="D12" s="2" t="s">
        <v>27</v>
      </c>
      <c r="E12" s="2" t="s">
        <v>22</v>
      </c>
      <c r="F12" s="3">
        <v>45297</v>
      </c>
      <c r="G12" s="3">
        <v>45459</v>
      </c>
      <c r="H12" s="2">
        <v>1200</v>
      </c>
      <c r="I12" s="2">
        <v>13</v>
      </c>
      <c r="J12" s="2" t="s">
        <v>14</v>
      </c>
      <c r="K12" s="2" t="s">
        <v>51</v>
      </c>
      <c r="L12">
        <f t="shared" si="0"/>
        <v>5.4</v>
      </c>
    </row>
    <row r="13" spans="1:13" x14ac:dyDescent="0.25">
      <c r="A13" s="2" t="s">
        <v>52</v>
      </c>
      <c r="B13" s="2" t="s">
        <v>53</v>
      </c>
      <c r="C13" s="2">
        <v>36</v>
      </c>
      <c r="D13" s="2" t="s">
        <v>12</v>
      </c>
      <c r="E13" s="2" t="s">
        <v>22</v>
      </c>
      <c r="F13" s="3">
        <v>45154</v>
      </c>
      <c r="G13" s="3">
        <v>45568</v>
      </c>
      <c r="H13" s="2">
        <v>1200</v>
      </c>
      <c r="I13" s="2">
        <v>19</v>
      </c>
      <c r="J13" s="2" t="s">
        <v>42</v>
      </c>
      <c r="K13" s="2" t="s">
        <v>54</v>
      </c>
      <c r="L13">
        <f t="shared" si="0"/>
        <v>13.8</v>
      </c>
    </row>
    <row r="14" spans="1:13" x14ac:dyDescent="0.25">
      <c r="A14" s="2" t="s">
        <v>55</v>
      </c>
      <c r="B14" s="2" t="s">
        <v>56</v>
      </c>
      <c r="C14" s="2">
        <v>48</v>
      </c>
      <c r="D14" s="2" t="s">
        <v>27</v>
      </c>
      <c r="E14" s="2" t="s">
        <v>41</v>
      </c>
      <c r="F14" s="3">
        <v>45556</v>
      </c>
      <c r="G14" s="3">
        <v>45641</v>
      </c>
      <c r="H14" s="2">
        <v>1800</v>
      </c>
      <c r="I14" s="2">
        <v>22</v>
      </c>
      <c r="J14" s="2" t="s">
        <v>42</v>
      </c>
      <c r="L14">
        <f t="shared" si="0"/>
        <v>2.8333333333333335</v>
      </c>
    </row>
    <row r="15" spans="1:13" x14ac:dyDescent="0.25">
      <c r="A15" s="2" t="s">
        <v>57</v>
      </c>
      <c r="B15" s="2" t="s">
        <v>58</v>
      </c>
      <c r="C15" s="2">
        <v>39</v>
      </c>
      <c r="D15" s="2" t="s">
        <v>12</v>
      </c>
      <c r="E15" s="2" t="s">
        <v>22</v>
      </c>
      <c r="F15" s="3">
        <v>45065</v>
      </c>
      <c r="G15" s="3">
        <v>45242</v>
      </c>
      <c r="H15" s="2">
        <v>1200</v>
      </c>
      <c r="I15" s="2">
        <v>28</v>
      </c>
      <c r="J15" s="2" t="s">
        <v>35</v>
      </c>
      <c r="L15">
        <f t="shared" si="0"/>
        <v>5.9</v>
      </c>
    </row>
    <row r="16" spans="1:13" x14ac:dyDescent="0.25">
      <c r="A16" s="2" t="s">
        <v>59</v>
      </c>
      <c r="B16" s="2" t="s">
        <v>60</v>
      </c>
      <c r="C16" s="2">
        <v>44</v>
      </c>
      <c r="D16" s="2" t="s">
        <v>27</v>
      </c>
      <c r="E16" s="2" t="s">
        <v>13</v>
      </c>
      <c r="F16" s="3">
        <v>45333</v>
      </c>
      <c r="G16" s="3">
        <v>45540</v>
      </c>
      <c r="H16" s="2">
        <v>800</v>
      </c>
      <c r="I16" s="2">
        <v>8</v>
      </c>
      <c r="J16" s="2" t="s">
        <v>23</v>
      </c>
      <c r="L16">
        <f t="shared" si="0"/>
        <v>6.9</v>
      </c>
    </row>
    <row r="17" spans="1:12" x14ac:dyDescent="0.25">
      <c r="A17" s="2" t="s">
        <v>61</v>
      </c>
      <c r="B17" s="2" t="s">
        <v>62</v>
      </c>
      <c r="C17" s="2">
        <v>39</v>
      </c>
      <c r="D17" s="2" t="s">
        <v>12</v>
      </c>
      <c r="E17" s="2" t="s">
        <v>31</v>
      </c>
      <c r="F17" s="3">
        <v>45702</v>
      </c>
      <c r="G17" s="3">
        <v>45732</v>
      </c>
      <c r="H17" s="2">
        <v>2500</v>
      </c>
      <c r="I17" s="2">
        <v>14</v>
      </c>
      <c r="J17" s="2" t="s">
        <v>42</v>
      </c>
      <c r="L17">
        <f t="shared" si="0"/>
        <v>1</v>
      </c>
    </row>
    <row r="18" spans="1:12" x14ac:dyDescent="0.25">
      <c r="A18" s="2" t="s">
        <v>63</v>
      </c>
      <c r="B18" s="2" t="s">
        <v>64</v>
      </c>
      <c r="C18" s="2">
        <v>35</v>
      </c>
      <c r="D18" s="2" t="s">
        <v>12</v>
      </c>
      <c r="E18" s="2" t="s">
        <v>22</v>
      </c>
      <c r="F18" s="3">
        <v>45329</v>
      </c>
      <c r="G18" s="3">
        <v>45685</v>
      </c>
      <c r="H18" s="2">
        <v>1200</v>
      </c>
      <c r="I18" s="2">
        <v>25</v>
      </c>
      <c r="J18" s="2" t="s">
        <v>23</v>
      </c>
      <c r="L18">
        <f t="shared" si="0"/>
        <v>11.866666666666667</v>
      </c>
    </row>
    <row r="19" spans="1:12" x14ac:dyDescent="0.25">
      <c r="A19" s="2" t="s">
        <v>65</v>
      </c>
      <c r="B19" s="2" t="s">
        <v>66</v>
      </c>
      <c r="C19" s="2">
        <v>56</v>
      </c>
      <c r="D19" s="2" t="s">
        <v>27</v>
      </c>
      <c r="E19" s="2" t="s">
        <v>31</v>
      </c>
      <c r="F19" s="3">
        <v>45213</v>
      </c>
      <c r="G19" s="3">
        <v>45649</v>
      </c>
      <c r="H19" s="2">
        <v>2500</v>
      </c>
      <c r="I19" s="2">
        <v>13</v>
      </c>
      <c r="J19" s="2" t="s">
        <v>67</v>
      </c>
      <c r="L19">
        <f t="shared" si="0"/>
        <v>14.533333333333333</v>
      </c>
    </row>
    <row r="20" spans="1:12" x14ac:dyDescent="0.25">
      <c r="A20" s="2" t="s">
        <v>68</v>
      </c>
      <c r="B20" s="2" t="s">
        <v>69</v>
      </c>
      <c r="C20" s="2">
        <v>27</v>
      </c>
      <c r="D20" s="2" t="s">
        <v>27</v>
      </c>
      <c r="E20" s="2" t="s">
        <v>13</v>
      </c>
      <c r="F20" s="3">
        <v>45354</v>
      </c>
      <c r="G20" s="3">
        <v>45664</v>
      </c>
      <c r="H20" s="2">
        <v>800</v>
      </c>
      <c r="I20" s="2">
        <v>26</v>
      </c>
      <c r="J20" s="2" t="s">
        <v>35</v>
      </c>
      <c r="L20">
        <f t="shared" si="0"/>
        <v>10.333333333333334</v>
      </c>
    </row>
    <row r="21" spans="1:12" ht="15.75" customHeight="1" x14ac:dyDescent="0.25">
      <c r="A21" s="2" t="s">
        <v>70</v>
      </c>
      <c r="B21" s="2" t="s">
        <v>71</v>
      </c>
      <c r="C21" s="2">
        <v>28</v>
      </c>
      <c r="D21" s="2" t="s">
        <v>12</v>
      </c>
      <c r="E21" s="2" t="s">
        <v>31</v>
      </c>
      <c r="F21" s="3">
        <v>45417</v>
      </c>
      <c r="G21" s="3">
        <v>45608</v>
      </c>
      <c r="H21" s="2">
        <v>2500</v>
      </c>
      <c r="I21" s="2">
        <v>21</v>
      </c>
      <c r="J21" s="2" t="s">
        <v>35</v>
      </c>
      <c r="K21" s="2" t="s">
        <v>72</v>
      </c>
      <c r="L21">
        <f t="shared" si="0"/>
        <v>6.3666666666666663</v>
      </c>
    </row>
    <row r="22" spans="1:12" ht="15.75" customHeight="1" x14ac:dyDescent="0.25">
      <c r="A22" s="2" t="s">
        <v>73</v>
      </c>
      <c r="B22" s="2" t="s">
        <v>74</v>
      </c>
      <c r="C22" s="2">
        <v>57</v>
      </c>
      <c r="D22" s="2" t="s">
        <v>27</v>
      </c>
      <c r="E22" s="2" t="s">
        <v>41</v>
      </c>
      <c r="F22" s="3">
        <v>45146</v>
      </c>
      <c r="G22" s="3">
        <v>45674</v>
      </c>
      <c r="H22" s="2">
        <v>1800</v>
      </c>
      <c r="I22" s="2">
        <v>19</v>
      </c>
      <c r="J22" s="2" t="s">
        <v>35</v>
      </c>
      <c r="L22">
        <f t="shared" si="0"/>
        <v>17.600000000000001</v>
      </c>
    </row>
    <row r="23" spans="1:12" ht="15.75" customHeight="1" x14ac:dyDescent="0.25">
      <c r="A23" s="2" t="s">
        <v>75</v>
      </c>
      <c r="B23" s="2" t="s">
        <v>76</v>
      </c>
      <c r="C23" s="2">
        <v>26</v>
      </c>
      <c r="D23" s="2" t="s">
        <v>27</v>
      </c>
      <c r="E23" s="2" t="s">
        <v>41</v>
      </c>
      <c r="F23" s="3">
        <v>45320</v>
      </c>
      <c r="G23" s="3">
        <v>45616</v>
      </c>
      <c r="H23" s="2">
        <v>1800</v>
      </c>
      <c r="I23" s="2">
        <v>5</v>
      </c>
      <c r="J23" s="2" t="s">
        <v>14</v>
      </c>
      <c r="L23">
        <f t="shared" si="0"/>
        <v>9.8666666666666671</v>
      </c>
    </row>
    <row r="24" spans="1:12" ht="15.75" customHeight="1" x14ac:dyDescent="0.25">
      <c r="A24" s="2" t="s">
        <v>77</v>
      </c>
      <c r="B24" s="2" t="s">
        <v>78</v>
      </c>
      <c r="C24" s="2">
        <v>48</v>
      </c>
      <c r="D24" s="2" t="s">
        <v>12</v>
      </c>
      <c r="E24" s="2" t="s">
        <v>41</v>
      </c>
      <c r="F24" s="3">
        <v>45451</v>
      </c>
      <c r="G24" s="3">
        <v>45455</v>
      </c>
      <c r="H24" s="2">
        <v>1800</v>
      </c>
      <c r="I24" s="2">
        <v>18</v>
      </c>
      <c r="J24" s="2" t="s">
        <v>67</v>
      </c>
      <c r="L24">
        <f t="shared" si="0"/>
        <v>0.13333333333333333</v>
      </c>
    </row>
    <row r="25" spans="1:12" ht="15.75" customHeight="1" x14ac:dyDescent="0.25">
      <c r="A25" s="2" t="s">
        <v>79</v>
      </c>
      <c r="B25" s="2" t="s">
        <v>80</v>
      </c>
      <c r="C25" s="2">
        <v>25</v>
      </c>
      <c r="D25" s="2" t="s">
        <v>27</v>
      </c>
      <c r="E25" s="2" t="s">
        <v>22</v>
      </c>
      <c r="F25" s="3">
        <v>45439</v>
      </c>
      <c r="G25" s="3">
        <v>45730</v>
      </c>
      <c r="H25" s="2">
        <v>1200</v>
      </c>
      <c r="I25" s="2">
        <v>6</v>
      </c>
      <c r="J25" s="2" t="s">
        <v>14</v>
      </c>
      <c r="L25">
        <f t="shared" si="0"/>
        <v>9.6999999999999993</v>
      </c>
    </row>
    <row r="26" spans="1:12" ht="15.75" customHeight="1" x14ac:dyDescent="0.25">
      <c r="A26" s="2" t="s">
        <v>81</v>
      </c>
      <c r="B26" s="2" t="s">
        <v>82</v>
      </c>
      <c r="C26" s="2">
        <v>53</v>
      </c>
      <c r="D26" s="2" t="s">
        <v>12</v>
      </c>
      <c r="E26" s="2" t="s">
        <v>41</v>
      </c>
      <c r="F26" s="3">
        <v>45286</v>
      </c>
      <c r="G26" s="3">
        <v>45372</v>
      </c>
      <c r="H26" s="2">
        <v>1800</v>
      </c>
      <c r="I26" s="2">
        <v>17</v>
      </c>
      <c r="J26" s="2" t="s">
        <v>35</v>
      </c>
      <c r="K26" s="2" t="s">
        <v>83</v>
      </c>
      <c r="L26">
        <f t="shared" si="0"/>
        <v>2.8666666666666667</v>
      </c>
    </row>
    <row r="27" spans="1:12" ht="15.75" customHeight="1" x14ac:dyDescent="0.25">
      <c r="A27" s="2" t="s">
        <v>84</v>
      </c>
      <c r="B27" s="2" t="s">
        <v>85</v>
      </c>
      <c r="C27" s="2">
        <v>42</v>
      </c>
      <c r="D27" s="2" t="s">
        <v>27</v>
      </c>
      <c r="E27" s="2" t="s">
        <v>22</v>
      </c>
      <c r="F27" s="3">
        <v>45702</v>
      </c>
      <c r="G27" s="3">
        <v>45727</v>
      </c>
      <c r="H27" s="2">
        <v>1200</v>
      </c>
      <c r="I27" s="2">
        <v>3</v>
      </c>
      <c r="J27" s="2" t="s">
        <v>67</v>
      </c>
      <c r="L27">
        <f t="shared" si="0"/>
        <v>0.83333333333333337</v>
      </c>
    </row>
    <row r="28" spans="1:12" ht="15.75" customHeight="1" x14ac:dyDescent="0.25">
      <c r="A28" s="2" t="s">
        <v>86</v>
      </c>
      <c r="B28" s="2" t="s">
        <v>87</v>
      </c>
      <c r="C28" s="2">
        <v>24</v>
      </c>
      <c r="D28" s="2" t="s">
        <v>12</v>
      </c>
      <c r="E28" s="2" t="s">
        <v>31</v>
      </c>
      <c r="F28" s="3">
        <v>45698</v>
      </c>
      <c r="G28" s="3">
        <v>45726</v>
      </c>
      <c r="H28" s="2">
        <v>2500</v>
      </c>
      <c r="I28" s="2">
        <v>28</v>
      </c>
      <c r="J28" s="2" t="s">
        <v>35</v>
      </c>
      <c r="L28">
        <f t="shared" si="0"/>
        <v>0.93333333333333335</v>
      </c>
    </row>
    <row r="29" spans="1:12" ht="15.75" customHeight="1" x14ac:dyDescent="0.25">
      <c r="A29" s="2" t="s">
        <v>88</v>
      </c>
      <c r="B29" s="2" t="s">
        <v>89</v>
      </c>
      <c r="C29" s="2">
        <v>53</v>
      </c>
      <c r="D29" s="2" t="s">
        <v>12</v>
      </c>
      <c r="E29" s="2" t="s">
        <v>22</v>
      </c>
      <c r="F29" s="3">
        <v>45614</v>
      </c>
      <c r="G29" s="3">
        <v>45645</v>
      </c>
      <c r="H29" s="2">
        <v>1200</v>
      </c>
      <c r="I29" s="2">
        <v>23</v>
      </c>
      <c r="J29" s="2" t="s">
        <v>18</v>
      </c>
      <c r="L29">
        <f t="shared" si="0"/>
        <v>1.0333333333333334</v>
      </c>
    </row>
    <row r="30" spans="1:12" ht="15.75" customHeight="1" x14ac:dyDescent="0.25">
      <c r="A30" s="2" t="s">
        <v>90</v>
      </c>
      <c r="B30" s="2" t="s">
        <v>91</v>
      </c>
      <c r="C30" s="2">
        <v>29</v>
      </c>
      <c r="D30" s="2" t="s">
        <v>27</v>
      </c>
      <c r="E30" s="2" t="s">
        <v>31</v>
      </c>
      <c r="F30" s="3">
        <v>45401</v>
      </c>
      <c r="G30" s="3">
        <v>45408</v>
      </c>
      <c r="H30" s="2">
        <v>2500</v>
      </c>
      <c r="I30" s="2">
        <v>8</v>
      </c>
      <c r="J30" s="2" t="s">
        <v>23</v>
      </c>
      <c r="L30">
        <f t="shared" si="0"/>
        <v>0.23333333333333334</v>
      </c>
    </row>
    <row r="31" spans="1:12" ht="15.75" customHeight="1" x14ac:dyDescent="0.25">
      <c r="A31" s="2" t="s">
        <v>92</v>
      </c>
      <c r="B31" s="2" t="s">
        <v>93</v>
      </c>
      <c r="C31" s="2">
        <v>31</v>
      </c>
      <c r="D31" s="2" t="s">
        <v>27</v>
      </c>
      <c r="E31" s="2" t="s">
        <v>31</v>
      </c>
      <c r="F31" s="3">
        <v>45667</v>
      </c>
      <c r="G31" s="3">
        <v>45745</v>
      </c>
      <c r="H31" s="2">
        <v>2500</v>
      </c>
      <c r="I31" s="2">
        <v>23</v>
      </c>
      <c r="J31" s="2" t="s">
        <v>42</v>
      </c>
      <c r="K31" s="2" t="s">
        <v>94</v>
      </c>
      <c r="L31">
        <f t="shared" si="0"/>
        <v>2.6</v>
      </c>
    </row>
    <row r="32" spans="1:12" ht="15.75" customHeight="1" x14ac:dyDescent="0.25">
      <c r="A32" s="2" t="s">
        <v>95</v>
      </c>
      <c r="B32" s="2" t="s">
        <v>96</v>
      </c>
      <c r="C32" s="2">
        <v>52</v>
      </c>
      <c r="D32" s="2" t="s">
        <v>27</v>
      </c>
      <c r="E32" s="2" t="s">
        <v>13</v>
      </c>
      <c r="F32" s="3">
        <v>45088</v>
      </c>
      <c r="G32" s="3">
        <v>45656</v>
      </c>
      <c r="H32" s="2">
        <v>800</v>
      </c>
      <c r="I32" s="2">
        <v>9</v>
      </c>
      <c r="J32" s="2" t="s">
        <v>67</v>
      </c>
      <c r="K32" s="2" t="s">
        <v>97</v>
      </c>
      <c r="L32">
        <f t="shared" si="0"/>
        <v>18.933333333333334</v>
      </c>
    </row>
    <row r="33" spans="1:12" ht="15.75" customHeight="1" x14ac:dyDescent="0.25">
      <c r="A33" s="2" t="s">
        <v>98</v>
      </c>
      <c r="B33" s="2" t="s">
        <v>99</v>
      </c>
      <c r="C33" s="2">
        <v>20</v>
      </c>
      <c r="D33" s="2" t="s">
        <v>12</v>
      </c>
      <c r="E33" s="2" t="s">
        <v>22</v>
      </c>
      <c r="F33" s="3">
        <v>45391</v>
      </c>
      <c r="G33" s="3">
        <v>45604</v>
      </c>
      <c r="H33" s="2">
        <v>1200</v>
      </c>
      <c r="I33" s="2">
        <v>2</v>
      </c>
      <c r="J33" s="2" t="s">
        <v>35</v>
      </c>
      <c r="L33">
        <f t="shared" si="0"/>
        <v>7.1</v>
      </c>
    </row>
    <row r="34" spans="1:12" ht="15.75" customHeight="1" x14ac:dyDescent="0.25">
      <c r="A34" s="2" t="s">
        <v>100</v>
      </c>
      <c r="B34" s="2" t="s">
        <v>101</v>
      </c>
      <c r="C34" s="2">
        <v>22</v>
      </c>
      <c r="D34" s="2" t="s">
        <v>12</v>
      </c>
      <c r="E34" s="2" t="s">
        <v>13</v>
      </c>
      <c r="F34" s="3">
        <v>45699</v>
      </c>
      <c r="G34" s="3">
        <v>45740</v>
      </c>
      <c r="H34" s="2">
        <v>800</v>
      </c>
      <c r="I34" s="2">
        <v>30</v>
      </c>
      <c r="J34" s="2" t="s">
        <v>35</v>
      </c>
      <c r="L34">
        <f t="shared" si="0"/>
        <v>1.3666666666666667</v>
      </c>
    </row>
    <row r="35" spans="1:12" ht="15.75" customHeight="1" x14ac:dyDescent="0.25">
      <c r="A35" s="2" t="s">
        <v>102</v>
      </c>
      <c r="B35" s="2" t="s">
        <v>103</v>
      </c>
      <c r="C35" s="2">
        <v>23</v>
      </c>
      <c r="D35" s="2" t="s">
        <v>12</v>
      </c>
      <c r="E35" s="2" t="s">
        <v>41</v>
      </c>
      <c r="F35" s="3">
        <v>45588</v>
      </c>
      <c r="G35" s="3">
        <v>45721</v>
      </c>
      <c r="H35" s="2">
        <v>1800</v>
      </c>
      <c r="I35" s="2">
        <v>23</v>
      </c>
      <c r="J35" s="2" t="s">
        <v>18</v>
      </c>
      <c r="K35" s="2" t="s">
        <v>104</v>
      </c>
      <c r="L35">
        <f t="shared" si="0"/>
        <v>4.4333333333333336</v>
      </c>
    </row>
    <row r="36" spans="1:12" ht="15.75" customHeight="1" x14ac:dyDescent="0.25">
      <c r="A36" s="2" t="s">
        <v>105</v>
      </c>
      <c r="B36" s="2" t="s">
        <v>106</v>
      </c>
      <c r="C36" s="2">
        <v>27</v>
      </c>
      <c r="D36" s="2" t="s">
        <v>27</v>
      </c>
      <c r="E36" s="2" t="s">
        <v>22</v>
      </c>
      <c r="F36" s="3">
        <v>45312</v>
      </c>
      <c r="G36" s="3">
        <v>45652</v>
      </c>
      <c r="H36" s="2">
        <v>1200</v>
      </c>
      <c r="I36" s="2">
        <v>27</v>
      </c>
      <c r="J36" s="2" t="s">
        <v>18</v>
      </c>
      <c r="L36">
        <f t="shared" si="0"/>
        <v>11.333333333333334</v>
      </c>
    </row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08E11-2541-4AEA-9EED-D1E1D994B8B3}">
  <dimension ref="A3:B8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4.7109375" bestFit="1" customWidth="1"/>
    <col min="3" max="7" width="12" bestFit="1" customWidth="1"/>
  </cols>
  <sheetData>
    <row r="3" spans="1:2" x14ac:dyDescent="0.25">
      <c r="A3" s="5" t="s">
        <v>110</v>
      </c>
      <c r="B3" t="s">
        <v>117</v>
      </c>
    </row>
    <row r="4" spans="1:2" x14ac:dyDescent="0.25">
      <c r="A4" s="6" t="s">
        <v>13</v>
      </c>
      <c r="B4">
        <v>4500.7407407407409</v>
      </c>
    </row>
    <row r="5" spans="1:2" x14ac:dyDescent="0.25">
      <c r="A5" s="6" t="s">
        <v>31</v>
      </c>
      <c r="B5">
        <v>11726.190476190475</v>
      </c>
    </row>
    <row r="6" spans="1:2" x14ac:dyDescent="0.25">
      <c r="A6" s="6" t="s">
        <v>41</v>
      </c>
      <c r="B6">
        <v>10671.428571428571</v>
      </c>
    </row>
    <row r="7" spans="1:2" x14ac:dyDescent="0.25">
      <c r="A7" s="6" t="s">
        <v>22</v>
      </c>
      <c r="B7">
        <v>7916.666666666667</v>
      </c>
    </row>
    <row r="8" spans="1:2" x14ac:dyDescent="0.25">
      <c r="A8" s="6" t="s">
        <v>113</v>
      </c>
      <c r="B8">
        <v>8351.1428571428569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F72F0-3049-4EFC-9434-912F422E771D}">
  <dimension ref="A1:M36"/>
  <sheetViews>
    <sheetView workbookViewId="0">
      <selection sqref="A1:M36"/>
    </sheetView>
  </sheetViews>
  <sheetFormatPr defaultRowHeight="15" x14ac:dyDescent="0.25"/>
  <cols>
    <col min="2" max="2" width="16.140625" bestFit="1" customWidth="1"/>
    <col min="4" max="4" width="7.7109375" bestFit="1" customWidth="1"/>
    <col min="5" max="5" width="18" bestFit="1" customWidth="1"/>
    <col min="6" max="7" width="10.42578125" bestFit="1" customWidth="1"/>
    <col min="8" max="8" width="12.85546875" bestFit="1" customWidth="1"/>
    <col min="9" max="9" width="11.28515625" bestFit="1" customWidth="1"/>
    <col min="10" max="10" width="10.5703125" bestFit="1" customWidth="1"/>
    <col min="11" max="11" width="19" bestFit="1" customWidth="1"/>
    <col min="12" max="12" width="25.5703125" bestFit="1" customWidth="1"/>
  </cols>
  <sheetData>
    <row r="1" spans="1:13" x14ac:dyDescent="0.25">
      <c r="A1" s="1" t="s">
        <v>107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4" t="s">
        <v>108</v>
      </c>
      <c r="M1" s="4" t="s">
        <v>109</v>
      </c>
    </row>
    <row r="2" spans="1:13" x14ac:dyDescent="0.25">
      <c r="A2" s="2" t="s">
        <v>10</v>
      </c>
      <c r="B2" s="2" t="s">
        <v>11</v>
      </c>
      <c r="C2" s="2">
        <v>59</v>
      </c>
      <c r="D2" s="2" t="s">
        <v>12</v>
      </c>
      <c r="E2" s="2" t="s">
        <v>13</v>
      </c>
      <c r="F2" s="3">
        <v>45235</v>
      </c>
      <c r="G2" s="3">
        <v>45425</v>
      </c>
      <c r="H2" s="2">
        <v>800</v>
      </c>
      <c r="I2" s="2">
        <v>25</v>
      </c>
      <c r="J2" s="2" t="s">
        <v>14</v>
      </c>
      <c r="K2" s="2" t="s">
        <v>15</v>
      </c>
      <c r="L2">
        <f>(G2-F2)/30</f>
        <v>6.333333333333333</v>
      </c>
      <c r="M2" t="str">
        <f>IF(ISBLANK(K2),"NO","YES")</f>
        <v>YES</v>
      </c>
    </row>
    <row r="3" spans="1:13" x14ac:dyDescent="0.25">
      <c r="A3" s="2" t="s">
        <v>16</v>
      </c>
      <c r="B3" s="2" t="s">
        <v>17</v>
      </c>
      <c r="C3" s="2">
        <v>27</v>
      </c>
      <c r="D3" s="2" t="s">
        <v>12</v>
      </c>
      <c r="E3" s="2" t="s">
        <v>13</v>
      </c>
      <c r="F3" s="3">
        <v>45714</v>
      </c>
      <c r="G3" s="3">
        <v>45740</v>
      </c>
      <c r="H3" s="2">
        <v>800</v>
      </c>
      <c r="I3" s="2">
        <v>20</v>
      </c>
      <c r="J3" s="2" t="s">
        <v>18</v>
      </c>
      <c r="K3" s="2" t="s">
        <v>19</v>
      </c>
      <c r="L3">
        <f t="shared" ref="L3:L36" si="0">(G3-F3)/30</f>
        <v>0.8666666666666667</v>
      </c>
      <c r="M3" t="str">
        <f t="shared" ref="M3:M36" si="1">IF(ISBLANK(K3),"NO","YES")</f>
        <v>YES</v>
      </c>
    </row>
    <row r="4" spans="1:13" x14ac:dyDescent="0.25">
      <c r="A4" s="2" t="s">
        <v>20</v>
      </c>
      <c r="B4" s="2" t="s">
        <v>21</v>
      </c>
      <c r="C4" s="2">
        <v>24</v>
      </c>
      <c r="D4" s="2" t="s">
        <v>12</v>
      </c>
      <c r="E4" s="2" t="s">
        <v>22</v>
      </c>
      <c r="F4" s="3">
        <v>45191</v>
      </c>
      <c r="G4" s="3">
        <v>45371</v>
      </c>
      <c r="H4" s="2">
        <v>1200</v>
      </c>
      <c r="I4" s="2">
        <v>18</v>
      </c>
      <c r="J4" s="2" t="s">
        <v>23</v>
      </c>
      <c r="K4" s="2" t="s">
        <v>24</v>
      </c>
      <c r="L4">
        <f t="shared" si="0"/>
        <v>6</v>
      </c>
      <c r="M4" t="str">
        <f t="shared" si="1"/>
        <v>YES</v>
      </c>
    </row>
    <row r="5" spans="1:13" x14ac:dyDescent="0.25">
      <c r="A5" s="2" t="s">
        <v>25</v>
      </c>
      <c r="B5" s="2" t="s">
        <v>26</v>
      </c>
      <c r="C5" s="2">
        <v>31</v>
      </c>
      <c r="D5" s="2" t="s">
        <v>27</v>
      </c>
      <c r="E5" s="2" t="s">
        <v>22</v>
      </c>
      <c r="F5" s="3">
        <v>45479</v>
      </c>
      <c r="G5" s="3">
        <v>45587</v>
      </c>
      <c r="H5" s="2">
        <v>1200</v>
      </c>
      <c r="I5" s="2">
        <v>16</v>
      </c>
      <c r="J5" s="2" t="s">
        <v>23</v>
      </c>
      <c r="K5" s="2" t="s">
        <v>28</v>
      </c>
      <c r="L5">
        <f t="shared" si="0"/>
        <v>3.6</v>
      </c>
      <c r="M5" t="str">
        <f t="shared" si="1"/>
        <v>YES</v>
      </c>
    </row>
    <row r="6" spans="1:13" x14ac:dyDescent="0.25">
      <c r="A6" s="2" t="s">
        <v>29</v>
      </c>
      <c r="B6" s="2" t="s">
        <v>30</v>
      </c>
      <c r="C6" s="2">
        <v>19</v>
      </c>
      <c r="D6" s="2" t="s">
        <v>12</v>
      </c>
      <c r="E6" s="2" t="s">
        <v>31</v>
      </c>
      <c r="F6" s="3">
        <v>45286</v>
      </c>
      <c r="G6" s="3">
        <v>45501</v>
      </c>
      <c r="H6" s="2">
        <v>2500</v>
      </c>
      <c r="I6" s="2">
        <v>12</v>
      </c>
      <c r="J6" s="2" t="s">
        <v>14</v>
      </c>
      <c r="K6" s="2" t="s">
        <v>32</v>
      </c>
      <c r="L6">
        <f t="shared" si="0"/>
        <v>7.166666666666667</v>
      </c>
      <c r="M6" t="str">
        <f t="shared" si="1"/>
        <v>YES</v>
      </c>
    </row>
    <row r="7" spans="1:13" x14ac:dyDescent="0.25">
      <c r="A7" s="2" t="s">
        <v>33</v>
      </c>
      <c r="B7" s="2" t="s">
        <v>34</v>
      </c>
      <c r="C7" s="2">
        <v>40</v>
      </c>
      <c r="D7" s="2" t="s">
        <v>12</v>
      </c>
      <c r="E7" s="2" t="s">
        <v>13</v>
      </c>
      <c r="F7" s="3">
        <v>45317</v>
      </c>
      <c r="G7" s="3">
        <v>45392</v>
      </c>
      <c r="H7" s="2">
        <v>800</v>
      </c>
      <c r="I7" s="2">
        <v>14</v>
      </c>
      <c r="J7" s="2" t="s">
        <v>35</v>
      </c>
      <c r="K7" s="2" t="s">
        <v>36</v>
      </c>
      <c r="L7">
        <f t="shared" si="0"/>
        <v>2.5</v>
      </c>
      <c r="M7" t="str">
        <f t="shared" si="1"/>
        <v>YES</v>
      </c>
    </row>
    <row r="8" spans="1:13" x14ac:dyDescent="0.25">
      <c r="A8" s="2" t="s">
        <v>37</v>
      </c>
      <c r="B8" s="2" t="s">
        <v>38</v>
      </c>
      <c r="C8" s="2">
        <v>41</v>
      </c>
      <c r="D8" s="2" t="s">
        <v>27</v>
      </c>
      <c r="E8" s="2" t="s">
        <v>13</v>
      </c>
      <c r="F8" s="3">
        <v>45588</v>
      </c>
      <c r="G8" s="3">
        <v>45677</v>
      </c>
      <c r="H8" s="2">
        <v>800</v>
      </c>
      <c r="I8" s="2">
        <v>25</v>
      </c>
      <c r="J8" s="2" t="s">
        <v>18</v>
      </c>
      <c r="L8">
        <f t="shared" si="0"/>
        <v>2.9666666666666668</v>
      </c>
      <c r="M8" t="str">
        <f t="shared" si="1"/>
        <v>NO</v>
      </c>
    </row>
    <row r="9" spans="1:13" x14ac:dyDescent="0.25">
      <c r="A9" s="2" t="s">
        <v>39</v>
      </c>
      <c r="B9" s="2" t="s">
        <v>40</v>
      </c>
      <c r="C9" s="2">
        <v>43</v>
      </c>
      <c r="D9" s="2" t="s">
        <v>12</v>
      </c>
      <c r="E9" s="2" t="s">
        <v>41</v>
      </c>
      <c r="F9" s="3">
        <v>45450</v>
      </c>
      <c r="G9" s="3">
        <v>45563</v>
      </c>
      <c r="H9" s="2">
        <v>1800</v>
      </c>
      <c r="I9" s="2">
        <v>28</v>
      </c>
      <c r="J9" s="2" t="s">
        <v>42</v>
      </c>
      <c r="L9">
        <f t="shared" si="0"/>
        <v>3.7666666666666666</v>
      </c>
      <c r="M9" t="str">
        <f t="shared" si="1"/>
        <v>NO</v>
      </c>
    </row>
    <row r="10" spans="1:13" x14ac:dyDescent="0.25">
      <c r="A10" s="2" t="s">
        <v>43</v>
      </c>
      <c r="B10" s="2" t="s">
        <v>44</v>
      </c>
      <c r="C10" s="2">
        <v>42</v>
      </c>
      <c r="D10" s="2" t="s">
        <v>12</v>
      </c>
      <c r="E10" s="2" t="s">
        <v>13</v>
      </c>
      <c r="F10" s="3">
        <v>45569</v>
      </c>
      <c r="G10" s="3">
        <v>45582</v>
      </c>
      <c r="H10" s="2">
        <v>800</v>
      </c>
      <c r="I10" s="2">
        <v>3</v>
      </c>
      <c r="J10" s="2" t="s">
        <v>42</v>
      </c>
      <c r="K10" s="2" t="s">
        <v>45</v>
      </c>
      <c r="L10">
        <f t="shared" si="0"/>
        <v>0.43333333333333335</v>
      </c>
      <c r="M10" t="str">
        <f t="shared" si="1"/>
        <v>YES</v>
      </c>
    </row>
    <row r="11" spans="1:13" x14ac:dyDescent="0.25">
      <c r="A11" s="2" t="s">
        <v>46</v>
      </c>
      <c r="B11" s="2" t="s">
        <v>47</v>
      </c>
      <c r="C11" s="2">
        <v>37</v>
      </c>
      <c r="D11" s="2" t="s">
        <v>12</v>
      </c>
      <c r="E11" s="2" t="s">
        <v>22</v>
      </c>
      <c r="F11" s="3">
        <v>45202</v>
      </c>
      <c r="G11" s="3">
        <v>45280</v>
      </c>
      <c r="H11" s="2">
        <v>1200</v>
      </c>
      <c r="I11" s="2">
        <v>29</v>
      </c>
      <c r="J11" s="2" t="s">
        <v>35</v>
      </c>
      <c r="K11" s="2" t="s">
        <v>48</v>
      </c>
      <c r="L11">
        <f t="shared" si="0"/>
        <v>2.6</v>
      </c>
      <c r="M11" t="str">
        <f t="shared" si="1"/>
        <v>YES</v>
      </c>
    </row>
    <row r="12" spans="1:13" x14ac:dyDescent="0.25">
      <c r="A12" s="2" t="s">
        <v>49</v>
      </c>
      <c r="B12" s="2" t="s">
        <v>50</v>
      </c>
      <c r="C12" s="2">
        <v>48</v>
      </c>
      <c r="D12" s="2" t="s">
        <v>27</v>
      </c>
      <c r="E12" s="2" t="s">
        <v>22</v>
      </c>
      <c r="F12" s="3">
        <v>45297</v>
      </c>
      <c r="G12" s="3">
        <v>45459</v>
      </c>
      <c r="H12" s="2">
        <v>1200</v>
      </c>
      <c r="I12" s="2">
        <v>13</v>
      </c>
      <c r="J12" s="2" t="s">
        <v>14</v>
      </c>
      <c r="K12" s="2" t="s">
        <v>51</v>
      </c>
      <c r="L12">
        <f t="shared" si="0"/>
        <v>5.4</v>
      </c>
      <c r="M12" t="str">
        <f t="shared" si="1"/>
        <v>YES</v>
      </c>
    </row>
    <row r="13" spans="1:13" x14ac:dyDescent="0.25">
      <c r="A13" s="2" t="s">
        <v>52</v>
      </c>
      <c r="B13" s="2" t="s">
        <v>53</v>
      </c>
      <c r="C13" s="2">
        <v>36</v>
      </c>
      <c r="D13" s="2" t="s">
        <v>12</v>
      </c>
      <c r="E13" s="2" t="s">
        <v>22</v>
      </c>
      <c r="F13" s="3">
        <v>45154</v>
      </c>
      <c r="G13" s="3">
        <v>45568</v>
      </c>
      <c r="H13" s="2">
        <v>1200</v>
      </c>
      <c r="I13" s="2">
        <v>19</v>
      </c>
      <c r="J13" s="2" t="s">
        <v>42</v>
      </c>
      <c r="K13" s="2" t="s">
        <v>54</v>
      </c>
      <c r="L13">
        <f t="shared" si="0"/>
        <v>13.8</v>
      </c>
      <c r="M13" t="str">
        <f t="shared" si="1"/>
        <v>YES</v>
      </c>
    </row>
    <row r="14" spans="1:13" x14ac:dyDescent="0.25">
      <c r="A14" s="2" t="s">
        <v>55</v>
      </c>
      <c r="B14" s="2" t="s">
        <v>56</v>
      </c>
      <c r="C14" s="2">
        <v>48</v>
      </c>
      <c r="D14" s="2" t="s">
        <v>27</v>
      </c>
      <c r="E14" s="2" t="s">
        <v>41</v>
      </c>
      <c r="F14" s="3">
        <v>45556</v>
      </c>
      <c r="G14" s="3">
        <v>45641</v>
      </c>
      <c r="H14" s="2">
        <v>1800</v>
      </c>
      <c r="I14" s="2">
        <v>22</v>
      </c>
      <c r="J14" s="2" t="s">
        <v>42</v>
      </c>
      <c r="L14">
        <f t="shared" si="0"/>
        <v>2.8333333333333335</v>
      </c>
      <c r="M14" t="str">
        <f t="shared" si="1"/>
        <v>NO</v>
      </c>
    </row>
    <row r="15" spans="1:13" x14ac:dyDescent="0.25">
      <c r="A15" s="2" t="s">
        <v>57</v>
      </c>
      <c r="B15" s="2" t="s">
        <v>58</v>
      </c>
      <c r="C15" s="2">
        <v>39</v>
      </c>
      <c r="D15" s="2" t="s">
        <v>12</v>
      </c>
      <c r="E15" s="2" t="s">
        <v>22</v>
      </c>
      <c r="F15" s="3">
        <v>45065</v>
      </c>
      <c r="G15" s="3">
        <v>45242</v>
      </c>
      <c r="H15" s="2">
        <v>1200</v>
      </c>
      <c r="I15" s="2">
        <v>28</v>
      </c>
      <c r="J15" s="2" t="s">
        <v>35</v>
      </c>
      <c r="L15">
        <f t="shared" si="0"/>
        <v>5.9</v>
      </c>
      <c r="M15" t="str">
        <f t="shared" si="1"/>
        <v>NO</v>
      </c>
    </row>
    <row r="16" spans="1:13" x14ac:dyDescent="0.25">
      <c r="A16" s="2" t="s">
        <v>59</v>
      </c>
      <c r="B16" s="2" t="s">
        <v>60</v>
      </c>
      <c r="C16" s="2">
        <v>44</v>
      </c>
      <c r="D16" s="2" t="s">
        <v>27</v>
      </c>
      <c r="E16" s="2" t="s">
        <v>13</v>
      </c>
      <c r="F16" s="3">
        <v>45333</v>
      </c>
      <c r="G16" s="3">
        <v>45540</v>
      </c>
      <c r="H16" s="2">
        <v>800</v>
      </c>
      <c r="I16" s="2">
        <v>8</v>
      </c>
      <c r="J16" s="2" t="s">
        <v>23</v>
      </c>
      <c r="L16">
        <f t="shared" si="0"/>
        <v>6.9</v>
      </c>
      <c r="M16" t="str">
        <f t="shared" si="1"/>
        <v>NO</v>
      </c>
    </row>
    <row r="17" spans="1:13" x14ac:dyDescent="0.25">
      <c r="A17" s="2" t="s">
        <v>61</v>
      </c>
      <c r="B17" s="2" t="s">
        <v>62</v>
      </c>
      <c r="C17" s="2">
        <v>39</v>
      </c>
      <c r="D17" s="2" t="s">
        <v>12</v>
      </c>
      <c r="E17" s="2" t="s">
        <v>31</v>
      </c>
      <c r="F17" s="3">
        <v>45702</v>
      </c>
      <c r="G17" s="3">
        <v>45732</v>
      </c>
      <c r="H17" s="2">
        <v>2500</v>
      </c>
      <c r="I17" s="2">
        <v>14</v>
      </c>
      <c r="J17" s="2" t="s">
        <v>42</v>
      </c>
      <c r="L17">
        <f t="shared" si="0"/>
        <v>1</v>
      </c>
      <c r="M17" t="str">
        <f t="shared" si="1"/>
        <v>NO</v>
      </c>
    </row>
    <row r="18" spans="1:13" x14ac:dyDescent="0.25">
      <c r="A18" s="2" t="s">
        <v>63</v>
      </c>
      <c r="B18" s="2" t="s">
        <v>64</v>
      </c>
      <c r="C18" s="2">
        <v>35</v>
      </c>
      <c r="D18" s="2" t="s">
        <v>12</v>
      </c>
      <c r="E18" s="2" t="s">
        <v>22</v>
      </c>
      <c r="F18" s="3">
        <v>45329</v>
      </c>
      <c r="G18" s="3">
        <v>45685</v>
      </c>
      <c r="H18" s="2">
        <v>1200</v>
      </c>
      <c r="I18" s="2">
        <v>25</v>
      </c>
      <c r="J18" s="2" t="s">
        <v>23</v>
      </c>
      <c r="L18">
        <f t="shared" si="0"/>
        <v>11.866666666666667</v>
      </c>
      <c r="M18" t="str">
        <f t="shared" si="1"/>
        <v>NO</v>
      </c>
    </row>
    <row r="19" spans="1:13" x14ac:dyDescent="0.25">
      <c r="A19" s="2" t="s">
        <v>65</v>
      </c>
      <c r="B19" s="2" t="s">
        <v>66</v>
      </c>
      <c r="C19" s="2">
        <v>56</v>
      </c>
      <c r="D19" s="2" t="s">
        <v>27</v>
      </c>
      <c r="E19" s="2" t="s">
        <v>31</v>
      </c>
      <c r="F19" s="3">
        <v>45213</v>
      </c>
      <c r="G19" s="3">
        <v>45649</v>
      </c>
      <c r="H19" s="2">
        <v>2500</v>
      </c>
      <c r="I19" s="2">
        <v>13</v>
      </c>
      <c r="J19" s="2" t="s">
        <v>67</v>
      </c>
      <c r="L19">
        <f t="shared" si="0"/>
        <v>14.533333333333333</v>
      </c>
      <c r="M19" t="str">
        <f t="shared" si="1"/>
        <v>NO</v>
      </c>
    </row>
    <row r="20" spans="1:13" x14ac:dyDescent="0.25">
      <c r="A20" s="2" t="s">
        <v>68</v>
      </c>
      <c r="B20" s="2" t="s">
        <v>69</v>
      </c>
      <c r="C20" s="2">
        <v>27</v>
      </c>
      <c r="D20" s="2" t="s">
        <v>27</v>
      </c>
      <c r="E20" s="2" t="s">
        <v>13</v>
      </c>
      <c r="F20" s="3">
        <v>45354</v>
      </c>
      <c r="G20" s="3">
        <v>45664</v>
      </c>
      <c r="H20" s="2">
        <v>800</v>
      </c>
      <c r="I20" s="2">
        <v>26</v>
      </c>
      <c r="J20" s="2" t="s">
        <v>35</v>
      </c>
      <c r="L20">
        <f t="shared" si="0"/>
        <v>10.333333333333334</v>
      </c>
      <c r="M20" t="str">
        <f t="shared" si="1"/>
        <v>NO</v>
      </c>
    </row>
    <row r="21" spans="1:13" x14ac:dyDescent="0.25">
      <c r="A21" s="2" t="s">
        <v>70</v>
      </c>
      <c r="B21" s="2" t="s">
        <v>71</v>
      </c>
      <c r="C21" s="2">
        <v>28</v>
      </c>
      <c r="D21" s="2" t="s">
        <v>12</v>
      </c>
      <c r="E21" s="2" t="s">
        <v>31</v>
      </c>
      <c r="F21" s="3">
        <v>45417</v>
      </c>
      <c r="G21" s="3">
        <v>45608</v>
      </c>
      <c r="H21" s="2">
        <v>2500</v>
      </c>
      <c r="I21" s="2">
        <v>21</v>
      </c>
      <c r="J21" s="2" t="s">
        <v>35</v>
      </c>
      <c r="K21" s="2" t="s">
        <v>72</v>
      </c>
      <c r="L21">
        <f t="shared" si="0"/>
        <v>6.3666666666666663</v>
      </c>
      <c r="M21" t="str">
        <f t="shared" si="1"/>
        <v>YES</v>
      </c>
    </row>
    <row r="22" spans="1:13" x14ac:dyDescent="0.25">
      <c r="A22" s="2" t="s">
        <v>73</v>
      </c>
      <c r="B22" s="2" t="s">
        <v>74</v>
      </c>
      <c r="C22" s="2">
        <v>57</v>
      </c>
      <c r="D22" s="2" t="s">
        <v>27</v>
      </c>
      <c r="E22" s="2" t="s">
        <v>41</v>
      </c>
      <c r="F22" s="3">
        <v>45146</v>
      </c>
      <c r="G22" s="3">
        <v>45674</v>
      </c>
      <c r="H22" s="2">
        <v>1800</v>
      </c>
      <c r="I22" s="2">
        <v>19</v>
      </c>
      <c r="J22" s="2" t="s">
        <v>35</v>
      </c>
      <c r="L22">
        <f t="shared" si="0"/>
        <v>17.600000000000001</v>
      </c>
      <c r="M22" t="str">
        <f t="shared" si="1"/>
        <v>NO</v>
      </c>
    </row>
    <row r="23" spans="1:13" x14ac:dyDescent="0.25">
      <c r="A23" s="2" t="s">
        <v>75</v>
      </c>
      <c r="B23" s="2" t="s">
        <v>76</v>
      </c>
      <c r="C23" s="2">
        <v>26</v>
      </c>
      <c r="D23" s="2" t="s">
        <v>27</v>
      </c>
      <c r="E23" s="2" t="s">
        <v>41</v>
      </c>
      <c r="F23" s="3">
        <v>45320</v>
      </c>
      <c r="G23" s="3">
        <v>45616</v>
      </c>
      <c r="H23" s="2">
        <v>1800</v>
      </c>
      <c r="I23" s="2">
        <v>5</v>
      </c>
      <c r="J23" s="2" t="s">
        <v>14</v>
      </c>
      <c r="L23">
        <f t="shared" si="0"/>
        <v>9.8666666666666671</v>
      </c>
      <c r="M23" t="str">
        <f t="shared" si="1"/>
        <v>NO</v>
      </c>
    </row>
    <row r="24" spans="1:13" x14ac:dyDescent="0.25">
      <c r="A24" s="2" t="s">
        <v>77</v>
      </c>
      <c r="B24" s="2" t="s">
        <v>78</v>
      </c>
      <c r="C24" s="2">
        <v>48</v>
      </c>
      <c r="D24" s="2" t="s">
        <v>12</v>
      </c>
      <c r="E24" s="2" t="s">
        <v>41</v>
      </c>
      <c r="F24" s="3">
        <v>45451</v>
      </c>
      <c r="G24" s="3">
        <v>45455</v>
      </c>
      <c r="H24" s="2">
        <v>1800</v>
      </c>
      <c r="I24" s="2">
        <v>18</v>
      </c>
      <c r="J24" s="2" t="s">
        <v>67</v>
      </c>
      <c r="L24">
        <f t="shared" si="0"/>
        <v>0.13333333333333333</v>
      </c>
      <c r="M24" t="str">
        <f t="shared" si="1"/>
        <v>NO</v>
      </c>
    </row>
    <row r="25" spans="1:13" x14ac:dyDescent="0.25">
      <c r="A25" s="2" t="s">
        <v>79</v>
      </c>
      <c r="B25" s="2" t="s">
        <v>80</v>
      </c>
      <c r="C25" s="2">
        <v>25</v>
      </c>
      <c r="D25" s="2" t="s">
        <v>27</v>
      </c>
      <c r="E25" s="2" t="s">
        <v>22</v>
      </c>
      <c r="F25" s="3">
        <v>45439</v>
      </c>
      <c r="G25" s="3">
        <v>45730</v>
      </c>
      <c r="H25" s="2">
        <v>1200</v>
      </c>
      <c r="I25" s="2">
        <v>6</v>
      </c>
      <c r="J25" s="2" t="s">
        <v>14</v>
      </c>
      <c r="L25">
        <f t="shared" si="0"/>
        <v>9.6999999999999993</v>
      </c>
      <c r="M25" t="str">
        <f t="shared" si="1"/>
        <v>NO</v>
      </c>
    </row>
    <row r="26" spans="1:13" x14ac:dyDescent="0.25">
      <c r="A26" s="2" t="s">
        <v>81</v>
      </c>
      <c r="B26" s="2" t="s">
        <v>82</v>
      </c>
      <c r="C26" s="2">
        <v>53</v>
      </c>
      <c r="D26" s="2" t="s">
        <v>12</v>
      </c>
      <c r="E26" s="2" t="s">
        <v>41</v>
      </c>
      <c r="F26" s="3">
        <v>45286</v>
      </c>
      <c r="G26" s="3">
        <v>45372</v>
      </c>
      <c r="H26" s="2">
        <v>1800</v>
      </c>
      <c r="I26" s="2">
        <v>17</v>
      </c>
      <c r="J26" s="2" t="s">
        <v>35</v>
      </c>
      <c r="K26" s="2" t="s">
        <v>83</v>
      </c>
      <c r="L26">
        <f t="shared" si="0"/>
        <v>2.8666666666666667</v>
      </c>
      <c r="M26" t="str">
        <f t="shared" si="1"/>
        <v>YES</v>
      </c>
    </row>
    <row r="27" spans="1:13" x14ac:dyDescent="0.25">
      <c r="A27" s="2" t="s">
        <v>84</v>
      </c>
      <c r="B27" s="2" t="s">
        <v>85</v>
      </c>
      <c r="C27" s="2">
        <v>42</v>
      </c>
      <c r="D27" s="2" t="s">
        <v>27</v>
      </c>
      <c r="E27" s="2" t="s">
        <v>22</v>
      </c>
      <c r="F27" s="3">
        <v>45702</v>
      </c>
      <c r="G27" s="3">
        <v>45727</v>
      </c>
      <c r="H27" s="2">
        <v>1200</v>
      </c>
      <c r="I27" s="2">
        <v>3</v>
      </c>
      <c r="J27" s="2" t="s">
        <v>67</v>
      </c>
      <c r="L27">
        <f t="shared" si="0"/>
        <v>0.83333333333333337</v>
      </c>
      <c r="M27" t="str">
        <f t="shared" si="1"/>
        <v>NO</v>
      </c>
    </row>
    <row r="28" spans="1:13" x14ac:dyDescent="0.25">
      <c r="A28" s="2" t="s">
        <v>86</v>
      </c>
      <c r="B28" s="2" t="s">
        <v>87</v>
      </c>
      <c r="C28" s="2">
        <v>24</v>
      </c>
      <c r="D28" s="2" t="s">
        <v>12</v>
      </c>
      <c r="E28" s="2" t="s">
        <v>31</v>
      </c>
      <c r="F28" s="3">
        <v>45698</v>
      </c>
      <c r="G28" s="3">
        <v>45726</v>
      </c>
      <c r="H28" s="2">
        <v>2500</v>
      </c>
      <c r="I28" s="2">
        <v>28</v>
      </c>
      <c r="J28" s="2" t="s">
        <v>35</v>
      </c>
      <c r="L28">
        <f t="shared" si="0"/>
        <v>0.93333333333333335</v>
      </c>
      <c r="M28" t="str">
        <f t="shared" si="1"/>
        <v>NO</v>
      </c>
    </row>
    <row r="29" spans="1:13" x14ac:dyDescent="0.25">
      <c r="A29" s="2" t="s">
        <v>88</v>
      </c>
      <c r="B29" s="2" t="s">
        <v>89</v>
      </c>
      <c r="C29" s="2">
        <v>53</v>
      </c>
      <c r="D29" s="2" t="s">
        <v>12</v>
      </c>
      <c r="E29" s="2" t="s">
        <v>22</v>
      </c>
      <c r="F29" s="3">
        <v>45614</v>
      </c>
      <c r="G29" s="3">
        <v>45645</v>
      </c>
      <c r="H29" s="2">
        <v>1200</v>
      </c>
      <c r="I29" s="2">
        <v>23</v>
      </c>
      <c r="J29" s="2" t="s">
        <v>18</v>
      </c>
      <c r="L29">
        <f t="shared" si="0"/>
        <v>1.0333333333333334</v>
      </c>
      <c r="M29" t="str">
        <f t="shared" si="1"/>
        <v>NO</v>
      </c>
    </row>
    <row r="30" spans="1:13" x14ac:dyDescent="0.25">
      <c r="A30" s="2" t="s">
        <v>90</v>
      </c>
      <c r="B30" s="2" t="s">
        <v>91</v>
      </c>
      <c r="C30" s="2">
        <v>29</v>
      </c>
      <c r="D30" s="2" t="s">
        <v>27</v>
      </c>
      <c r="E30" s="2" t="s">
        <v>31</v>
      </c>
      <c r="F30" s="3">
        <v>45401</v>
      </c>
      <c r="G30" s="3">
        <v>45408</v>
      </c>
      <c r="H30" s="2">
        <v>2500</v>
      </c>
      <c r="I30" s="2">
        <v>8</v>
      </c>
      <c r="J30" s="2" t="s">
        <v>23</v>
      </c>
      <c r="L30">
        <f t="shared" si="0"/>
        <v>0.23333333333333334</v>
      </c>
      <c r="M30" t="str">
        <f t="shared" si="1"/>
        <v>NO</v>
      </c>
    </row>
    <row r="31" spans="1:13" x14ac:dyDescent="0.25">
      <c r="A31" s="2" t="s">
        <v>92</v>
      </c>
      <c r="B31" s="2" t="s">
        <v>93</v>
      </c>
      <c r="C31" s="2">
        <v>31</v>
      </c>
      <c r="D31" s="2" t="s">
        <v>27</v>
      </c>
      <c r="E31" s="2" t="s">
        <v>31</v>
      </c>
      <c r="F31" s="3">
        <v>45667</v>
      </c>
      <c r="G31" s="3">
        <v>45745</v>
      </c>
      <c r="H31" s="2">
        <v>2500</v>
      </c>
      <c r="I31" s="2">
        <v>23</v>
      </c>
      <c r="J31" s="2" t="s">
        <v>42</v>
      </c>
      <c r="K31" s="2" t="s">
        <v>94</v>
      </c>
      <c r="L31">
        <f t="shared" si="0"/>
        <v>2.6</v>
      </c>
      <c r="M31" t="str">
        <f t="shared" si="1"/>
        <v>YES</v>
      </c>
    </row>
    <row r="32" spans="1:13" x14ac:dyDescent="0.25">
      <c r="A32" s="2" t="s">
        <v>95</v>
      </c>
      <c r="B32" s="2" t="s">
        <v>96</v>
      </c>
      <c r="C32" s="2">
        <v>52</v>
      </c>
      <c r="D32" s="2" t="s">
        <v>27</v>
      </c>
      <c r="E32" s="2" t="s">
        <v>13</v>
      </c>
      <c r="F32" s="3">
        <v>45088</v>
      </c>
      <c r="G32" s="3">
        <v>45656</v>
      </c>
      <c r="H32" s="2">
        <v>800</v>
      </c>
      <c r="I32" s="2">
        <v>9</v>
      </c>
      <c r="J32" s="2" t="s">
        <v>67</v>
      </c>
      <c r="K32" s="2" t="s">
        <v>97</v>
      </c>
      <c r="L32">
        <f t="shared" si="0"/>
        <v>18.933333333333334</v>
      </c>
      <c r="M32" t="str">
        <f t="shared" si="1"/>
        <v>YES</v>
      </c>
    </row>
    <row r="33" spans="1:13" x14ac:dyDescent="0.25">
      <c r="A33" s="2" t="s">
        <v>98</v>
      </c>
      <c r="B33" s="2" t="s">
        <v>99</v>
      </c>
      <c r="C33" s="2">
        <v>20</v>
      </c>
      <c r="D33" s="2" t="s">
        <v>12</v>
      </c>
      <c r="E33" s="2" t="s">
        <v>22</v>
      </c>
      <c r="F33" s="3">
        <v>45391</v>
      </c>
      <c r="G33" s="3">
        <v>45604</v>
      </c>
      <c r="H33" s="2">
        <v>1200</v>
      </c>
      <c r="I33" s="2">
        <v>2</v>
      </c>
      <c r="J33" s="2" t="s">
        <v>35</v>
      </c>
      <c r="L33">
        <f t="shared" si="0"/>
        <v>7.1</v>
      </c>
      <c r="M33" t="str">
        <f t="shared" si="1"/>
        <v>NO</v>
      </c>
    </row>
    <row r="34" spans="1:13" x14ac:dyDescent="0.25">
      <c r="A34" s="2" t="s">
        <v>100</v>
      </c>
      <c r="B34" s="2" t="s">
        <v>101</v>
      </c>
      <c r="C34" s="2">
        <v>22</v>
      </c>
      <c r="D34" s="2" t="s">
        <v>12</v>
      </c>
      <c r="E34" s="2" t="s">
        <v>13</v>
      </c>
      <c r="F34" s="3">
        <v>45699</v>
      </c>
      <c r="G34" s="3">
        <v>45740</v>
      </c>
      <c r="H34" s="2">
        <v>800</v>
      </c>
      <c r="I34" s="2">
        <v>30</v>
      </c>
      <c r="J34" s="2" t="s">
        <v>35</v>
      </c>
      <c r="L34">
        <f t="shared" si="0"/>
        <v>1.3666666666666667</v>
      </c>
      <c r="M34" t="str">
        <f t="shared" si="1"/>
        <v>NO</v>
      </c>
    </row>
    <row r="35" spans="1:13" x14ac:dyDescent="0.25">
      <c r="A35" s="2" t="s">
        <v>102</v>
      </c>
      <c r="B35" s="2" t="s">
        <v>103</v>
      </c>
      <c r="C35" s="2">
        <v>23</v>
      </c>
      <c r="D35" s="2" t="s">
        <v>12</v>
      </c>
      <c r="E35" s="2" t="s">
        <v>41</v>
      </c>
      <c r="F35" s="3">
        <v>45588</v>
      </c>
      <c r="G35" s="3">
        <v>45721</v>
      </c>
      <c r="H35" s="2">
        <v>1800</v>
      </c>
      <c r="I35" s="2">
        <v>23</v>
      </c>
      <c r="J35" s="2" t="s">
        <v>18</v>
      </c>
      <c r="K35" s="2" t="s">
        <v>104</v>
      </c>
      <c r="L35">
        <f t="shared" si="0"/>
        <v>4.4333333333333336</v>
      </c>
      <c r="M35" t="str">
        <f t="shared" si="1"/>
        <v>YES</v>
      </c>
    </row>
    <row r="36" spans="1:13" x14ac:dyDescent="0.25">
      <c r="A36" s="2" t="s">
        <v>105</v>
      </c>
      <c r="B36" s="2" t="s">
        <v>106</v>
      </c>
      <c r="C36" s="2">
        <v>27</v>
      </c>
      <c r="D36" s="2" t="s">
        <v>27</v>
      </c>
      <c r="E36" s="2" t="s">
        <v>22</v>
      </c>
      <c r="F36" s="3">
        <v>45312</v>
      </c>
      <c r="G36" s="3">
        <v>45652</v>
      </c>
      <c r="H36" s="2">
        <v>1200</v>
      </c>
      <c r="I36" s="2">
        <v>27</v>
      </c>
      <c r="J36" s="2" t="s">
        <v>18</v>
      </c>
      <c r="L36">
        <f t="shared" si="0"/>
        <v>11.333333333333334</v>
      </c>
      <c r="M36" t="str">
        <f t="shared" si="1"/>
        <v>NO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9B29C-D3B8-4A61-8CAD-44ABA413321B}">
  <dimension ref="A3:B6"/>
  <sheetViews>
    <sheetView workbookViewId="0">
      <selection activeCell="B4" sqref="B4"/>
    </sheetView>
  </sheetViews>
  <sheetFormatPr defaultRowHeight="15" x14ac:dyDescent="0.25"/>
  <cols>
    <col min="1" max="1" width="13.140625" bestFit="1" customWidth="1"/>
    <col min="2" max="2" width="23.28515625" bestFit="1" customWidth="1"/>
  </cols>
  <sheetData>
    <row r="3" spans="1:2" x14ac:dyDescent="0.25">
      <c r="A3" s="5" t="s">
        <v>110</v>
      </c>
      <c r="B3" t="s">
        <v>114</v>
      </c>
    </row>
    <row r="4" spans="1:2" x14ac:dyDescent="0.25">
      <c r="A4" s="6" t="s">
        <v>111</v>
      </c>
      <c r="B4">
        <v>1530</v>
      </c>
    </row>
    <row r="5" spans="1:2" x14ac:dyDescent="0.25">
      <c r="A5" s="6" t="s">
        <v>112</v>
      </c>
      <c r="B5">
        <v>1406.6666666666667</v>
      </c>
    </row>
    <row r="6" spans="1:2" x14ac:dyDescent="0.25">
      <c r="A6" s="6" t="s">
        <v>113</v>
      </c>
      <c r="B6">
        <v>1477.1428571428571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5B16C-92F4-4169-ADA0-0001F10AB459}">
  <dimension ref="A1:N36"/>
  <sheetViews>
    <sheetView workbookViewId="0">
      <selection sqref="A1:N36"/>
    </sheetView>
  </sheetViews>
  <sheetFormatPr defaultRowHeight="15" x14ac:dyDescent="0.25"/>
  <cols>
    <col min="2" max="2" width="16.140625" bestFit="1" customWidth="1"/>
    <col min="3" max="3" width="4.42578125" bestFit="1" customWidth="1"/>
    <col min="4" max="4" width="7.7109375" bestFit="1" customWidth="1"/>
    <col min="5" max="5" width="18" bestFit="1" customWidth="1"/>
    <col min="6" max="7" width="10.42578125" bestFit="1" customWidth="1"/>
    <col min="8" max="8" width="12.85546875" bestFit="1" customWidth="1"/>
    <col min="9" max="9" width="11.28515625" bestFit="1" customWidth="1"/>
    <col min="10" max="10" width="10.5703125" bestFit="1" customWidth="1"/>
    <col min="11" max="11" width="19" bestFit="1" customWidth="1"/>
    <col min="12" max="12" width="25.5703125" bestFit="1" customWidth="1"/>
    <col min="14" max="14" width="14.42578125" bestFit="1" customWidth="1"/>
  </cols>
  <sheetData>
    <row r="1" spans="1:14" x14ac:dyDescent="0.25">
      <c r="A1" s="1" t="s">
        <v>107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4" t="s">
        <v>108</v>
      </c>
      <c r="M1" s="4" t="s">
        <v>109</v>
      </c>
      <c r="N1" s="4" t="s">
        <v>115</v>
      </c>
    </row>
    <row r="2" spans="1:14" x14ac:dyDescent="0.25">
      <c r="A2" s="2" t="s">
        <v>10</v>
      </c>
      <c r="B2" s="2" t="s">
        <v>11</v>
      </c>
      <c r="C2" s="2">
        <v>59</v>
      </c>
      <c r="D2" s="2" t="s">
        <v>12</v>
      </c>
      <c r="E2" s="2" t="s">
        <v>13</v>
      </c>
      <c r="F2" s="3">
        <v>45235</v>
      </c>
      <c r="G2" s="3">
        <v>45425</v>
      </c>
      <c r="H2" s="2">
        <v>800</v>
      </c>
      <c r="I2" s="2">
        <v>25</v>
      </c>
      <c r="J2" s="2" t="s">
        <v>14</v>
      </c>
      <c r="K2" s="2" t="s">
        <v>15</v>
      </c>
      <c r="L2">
        <f>(G2-F2)/30</f>
        <v>6.333333333333333</v>
      </c>
      <c r="M2" t="str">
        <f>IF(ISBLANK(K2),"NO","YES")</f>
        <v>YES</v>
      </c>
      <c r="N2">
        <f>H2*L2</f>
        <v>5066.6666666666661</v>
      </c>
    </row>
    <row r="3" spans="1:14" x14ac:dyDescent="0.25">
      <c r="A3" s="2" t="s">
        <v>16</v>
      </c>
      <c r="B3" s="2" t="s">
        <v>17</v>
      </c>
      <c r="C3" s="2">
        <v>27</v>
      </c>
      <c r="D3" s="2" t="s">
        <v>12</v>
      </c>
      <c r="E3" s="2" t="s">
        <v>13</v>
      </c>
      <c r="F3" s="3">
        <v>45714</v>
      </c>
      <c r="G3" s="3">
        <v>45740</v>
      </c>
      <c r="H3" s="2">
        <v>800</v>
      </c>
      <c r="I3" s="2">
        <v>20</v>
      </c>
      <c r="J3" s="2" t="s">
        <v>18</v>
      </c>
      <c r="K3" s="2" t="s">
        <v>19</v>
      </c>
      <c r="L3">
        <f t="shared" ref="L3:L36" si="0">(G3-F3)/30</f>
        <v>0.8666666666666667</v>
      </c>
      <c r="M3" t="str">
        <f t="shared" ref="M3:M36" si="1">IF(ISBLANK(K3),"NO","YES")</f>
        <v>YES</v>
      </c>
      <c r="N3">
        <f t="shared" ref="N3:N36" si="2">H3*L3</f>
        <v>693.33333333333337</v>
      </c>
    </row>
    <row r="4" spans="1:14" x14ac:dyDescent="0.25">
      <c r="A4" s="2" t="s">
        <v>20</v>
      </c>
      <c r="B4" s="2" t="s">
        <v>21</v>
      </c>
      <c r="C4" s="2">
        <v>24</v>
      </c>
      <c r="D4" s="2" t="s">
        <v>12</v>
      </c>
      <c r="E4" s="2" t="s">
        <v>22</v>
      </c>
      <c r="F4" s="3">
        <v>45191</v>
      </c>
      <c r="G4" s="3">
        <v>45371</v>
      </c>
      <c r="H4" s="2">
        <v>1200</v>
      </c>
      <c r="I4" s="2">
        <v>18</v>
      </c>
      <c r="J4" s="2" t="s">
        <v>23</v>
      </c>
      <c r="K4" s="2" t="s">
        <v>24</v>
      </c>
      <c r="L4">
        <f t="shared" si="0"/>
        <v>6</v>
      </c>
      <c r="M4" t="str">
        <f t="shared" si="1"/>
        <v>YES</v>
      </c>
      <c r="N4">
        <f t="shared" si="2"/>
        <v>7200</v>
      </c>
    </row>
    <row r="5" spans="1:14" x14ac:dyDescent="0.25">
      <c r="A5" s="2" t="s">
        <v>25</v>
      </c>
      <c r="B5" s="2" t="s">
        <v>26</v>
      </c>
      <c r="C5" s="2">
        <v>31</v>
      </c>
      <c r="D5" s="2" t="s">
        <v>27</v>
      </c>
      <c r="E5" s="2" t="s">
        <v>22</v>
      </c>
      <c r="F5" s="3">
        <v>45479</v>
      </c>
      <c r="G5" s="3">
        <v>45587</v>
      </c>
      <c r="H5" s="2">
        <v>1200</v>
      </c>
      <c r="I5" s="2">
        <v>16</v>
      </c>
      <c r="J5" s="2" t="s">
        <v>23</v>
      </c>
      <c r="K5" s="2" t="s">
        <v>28</v>
      </c>
      <c r="L5">
        <f t="shared" si="0"/>
        <v>3.6</v>
      </c>
      <c r="M5" t="str">
        <f t="shared" si="1"/>
        <v>YES</v>
      </c>
      <c r="N5">
        <f t="shared" si="2"/>
        <v>4320</v>
      </c>
    </row>
    <row r="6" spans="1:14" x14ac:dyDescent="0.25">
      <c r="A6" s="2" t="s">
        <v>29</v>
      </c>
      <c r="B6" s="2" t="s">
        <v>30</v>
      </c>
      <c r="C6" s="2">
        <v>19</v>
      </c>
      <c r="D6" s="2" t="s">
        <v>12</v>
      </c>
      <c r="E6" s="2" t="s">
        <v>31</v>
      </c>
      <c r="F6" s="3">
        <v>45286</v>
      </c>
      <c r="G6" s="3">
        <v>45501</v>
      </c>
      <c r="H6" s="2">
        <v>2500</v>
      </c>
      <c r="I6" s="2">
        <v>12</v>
      </c>
      <c r="J6" s="2" t="s">
        <v>14</v>
      </c>
      <c r="K6" s="2" t="s">
        <v>32</v>
      </c>
      <c r="L6">
        <f t="shared" si="0"/>
        <v>7.166666666666667</v>
      </c>
      <c r="M6" t="str">
        <f t="shared" si="1"/>
        <v>YES</v>
      </c>
      <c r="N6">
        <f t="shared" si="2"/>
        <v>17916.666666666668</v>
      </c>
    </row>
    <row r="7" spans="1:14" x14ac:dyDescent="0.25">
      <c r="A7" s="2" t="s">
        <v>33</v>
      </c>
      <c r="B7" s="2" t="s">
        <v>34</v>
      </c>
      <c r="C7" s="2">
        <v>40</v>
      </c>
      <c r="D7" s="2" t="s">
        <v>12</v>
      </c>
      <c r="E7" s="2" t="s">
        <v>13</v>
      </c>
      <c r="F7" s="3">
        <v>45317</v>
      </c>
      <c r="G7" s="3">
        <v>45392</v>
      </c>
      <c r="H7" s="2">
        <v>800</v>
      </c>
      <c r="I7" s="2">
        <v>14</v>
      </c>
      <c r="J7" s="2" t="s">
        <v>35</v>
      </c>
      <c r="K7" s="2" t="s">
        <v>36</v>
      </c>
      <c r="L7">
        <f t="shared" si="0"/>
        <v>2.5</v>
      </c>
      <c r="M7" t="str">
        <f t="shared" si="1"/>
        <v>YES</v>
      </c>
      <c r="N7">
        <f t="shared" si="2"/>
        <v>2000</v>
      </c>
    </row>
    <row r="8" spans="1:14" x14ac:dyDescent="0.25">
      <c r="A8" s="2" t="s">
        <v>37</v>
      </c>
      <c r="B8" s="2" t="s">
        <v>38</v>
      </c>
      <c r="C8" s="2">
        <v>41</v>
      </c>
      <c r="D8" s="2" t="s">
        <v>27</v>
      </c>
      <c r="E8" s="2" t="s">
        <v>13</v>
      </c>
      <c r="F8" s="3">
        <v>45588</v>
      </c>
      <c r="G8" s="3">
        <v>45677</v>
      </c>
      <c r="H8" s="2">
        <v>800</v>
      </c>
      <c r="I8" s="2">
        <v>25</v>
      </c>
      <c r="J8" s="2" t="s">
        <v>18</v>
      </c>
      <c r="L8">
        <f t="shared" si="0"/>
        <v>2.9666666666666668</v>
      </c>
      <c r="M8" t="str">
        <f t="shared" si="1"/>
        <v>NO</v>
      </c>
      <c r="N8">
        <f t="shared" si="2"/>
        <v>2373.3333333333335</v>
      </c>
    </row>
    <row r="9" spans="1:14" x14ac:dyDescent="0.25">
      <c r="A9" s="2" t="s">
        <v>39</v>
      </c>
      <c r="B9" s="2" t="s">
        <v>40</v>
      </c>
      <c r="C9" s="2">
        <v>43</v>
      </c>
      <c r="D9" s="2" t="s">
        <v>12</v>
      </c>
      <c r="E9" s="2" t="s">
        <v>41</v>
      </c>
      <c r="F9" s="3">
        <v>45450</v>
      </c>
      <c r="G9" s="3">
        <v>45563</v>
      </c>
      <c r="H9" s="2">
        <v>1800</v>
      </c>
      <c r="I9" s="2">
        <v>28</v>
      </c>
      <c r="J9" s="2" t="s">
        <v>42</v>
      </c>
      <c r="L9">
        <f t="shared" si="0"/>
        <v>3.7666666666666666</v>
      </c>
      <c r="M9" t="str">
        <f t="shared" si="1"/>
        <v>NO</v>
      </c>
      <c r="N9">
        <f t="shared" si="2"/>
        <v>6780</v>
      </c>
    </row>
    <row r="10" spans="1:14" x14ac:dyDescent="0.25">
      <c r="A10" s="2" t="s">
        <v>43</v>
      </c>
      <c r="B10" s="2" t="s">
        <v>44</v>
      </c>
      <c r="C10" s="2">
        <v>42</v>
      </c>
      <c r="D10" s="2" t="s">
        <v>12</v>
      </c>
      <c r="E10" s="2" t="s">
        <v>13</v>
      </c>
      <c r="F10" s="3">
        <v>45569</v>
      </c>
      <c r="G10" s="3">
        <v>45582</v>
      </c>
      <c r="H10" s="2">
        <v>800</v>
      </c>
      <c r="I10" s="2">
        <v>3</v>
      </c>
      <c r="J10" s="2" t="s">
        <v>42</v>
      </c>
      <c r="K10" s="2" t="s">
        <v>45</v>
      </c>
      <c r="L10">
        <f t="shared" si="0"/>
        <v>0.43333333333333335</v>
      </c>
      <c r="M10" t="str">
        <f t="shared" si="1"/>
        <v>YES</v>
      </c>
      <c r="N10">
        <f t="shared" si="2"/>
        <v>346.66666666666669</v>
      </c>
    </row>
    <row r="11" spans="1:14" x14ac:dyDescent="0.25">
      <c r="A11" s="2" t="s">
        <v>46</v>
      </c>
      <c r="B11" s="2" t="s">
        <v>47</v>
      </c>
      <c r="C11" s="2">
        <v>37</v>
      </c>
      <c r="D11" s="2" t="s">
        <v>12</v>
      </c>
      <c r="E11" s="2" t="s">
        <v>22</v>
      </c>
      <c r="F11" s="3">
        <v>45202</v>
      </c>
      <c r="G11" s="3">
        <v>45280</v>
      </c>
      <c r="H11" s="2">
        <v>1200</v>
      </c>
      <c r="I11" s="2">
        <v>29</v>
      </c>
      <c r="J11" s="2" t="s">
        <v>35</v>
      </c>
      <c r="K11" s="2" t="s">
        <v>48</v>
      </c>
      <c r="L11">
        <f t="shared" si="0"/>
        <v>2.6</v>
      </c>
      <c r="M11" t="str">
        <f t="shared" si="1"/>
        <v>YES</v>
      </c>
      <c r="N11">
        <f t="shared" si="2"/>
        <v>3120</v>
      </c>
    </row>
    <row r="12" spans="1:14" x14ac:dyDescent="0.25">
      <c r="A12" s="2" t="s">
        <v>49</v>
      </c>
      <c r="B12" s="2" t="s">
        <v>50</v>
      </c>
      <c r="C12" s="2">
        <v>48</v>
      </c>
      <c r="D12" s="2" t="s">
        <v>27</v>
      </c>
      <c r="E12" s="2" t="s">
        <v>22</v>
      </c>
      <c r="F12" s="3">
        <v>45297</v>
      </c>
      <c r="G12" s="3">
        <v>45459</v>
      </c>
      <c r="H12" s="2">
        <v>1200</v>
      </c>
      <c r="I12" s="2">
        <v>13</v>
      </c>
      <c r="J12" s="2" t="s">
        <v>14</v>
      </c>
      <c r="K12" s="2" t="s">
        <v>51</v>
      </c>
      <c r="L12">
        <f t="shared" si="0"/>
        <v>5.4</v>
      </c>
      <c r="M12" t="str">
        <f t="shared" si="1"/>
        <v>YES</v>
      </c>
      <c r="N12">
        <f t="shared" si="2"/>
        <v>6480</v>
      </c>
    </row>
    <row r="13" spans="1:14" x14ac:dyDescent="0.25">
      <c r="A13" s="2" t="s">
        <v>52</v>
      </c>
      <c r="B13" s="2" t="s">
        <v>53</v>
      </c>
      <c r="C13" s="2">
        <v>36</v>
      </c>
      <c r="D13" s="2" t="s">
        <v>12</v>
      </c>
      <c r="E13" s="2" t="s">
        <v>22</v>
      </c>
      <c r="F13" s="3">
        <v>45154</v>
      </c>
      <c r="G13" s="3">
        <v>45568</v>
      </c>
      <c r="H13" s="2">
        <v>1200</v>
      </c>
      <c r="I13" s="2">
        <v>19</v>
      </c>
      <c r="J13" s="2" t="s">
        <v>42</v>
      </c>
      <c r="K13" s="2" t="s">
        <v>54</v>
      </c>
      <c r="L13">
        <f t="shared" si="0"/>
        <v>13.8</v>
      </c>
      <c r="M13" t="str">
        <f t="shared" si="1"/>
        <v>YES</v>
      </c>
      <c r="N13">
        <f t="shared" si="2"/>
        <v>16560</v>
      </c>
    </row>
    <row r="14" spans="1:14" x14ac:dyDescent="0.25">
      <c r="A14" s="2" t="s">
        <v>55</v>
      </c>
      <c r="B14" s="2" t="s">
        <v>56</v>
      </c>
      <c r="C14" s="2">
        <v>48</v>
      </c>
      <c r="D14" s="2" t="s">
        <v>27</v>
      </c>
      <c r="E14" s="2" t="s">
        <v>41</v>
      </c>
      <c r="F14" s="3">
        <v>45556</v>
      </c>
      <c r="G14" s="3">
        <v>45641</v>
      </c>
      <c r="H14" s="2">
        <v>1800</v>
      </c>
      <c r="I14" s="2">
        <v>22</v>
      </c>
      <c r="J14" s="2" t="s">
        <v>42</v>
      </c>
      <c r="L14">
        <f t="shared" si="0"/>
        <v>2.8333333333333335</v>
      </c>
      <c r="M14" t="str">
        <f t="shared" si="1"/>
        <v>NO</v>
      </c>
      <c r="N14">
        <f t="shared" si="2"/>
        <v>5100</v>
      </c>
    </row>
    <row r="15" spans="1:14" x14ac:dyDescent="0.25">
      <c r="A15" s="2" t="s">
        <v>57</v>
      </c>
      <c r="B15" s="2" t="s">
        <v>58</v>
      </c>
      <c r="C15" s="2">
        <v>39</v>
      </c>
      <c r="D15" s="2" t="s">
        <v>12</v>
      </c>
      <c r="E15" s="2" t="s">
        <v>22</v>
      </c>
      <c r="F15" s="3">
        <v>45065</v>
      </c>
      <c r="G15" s="3">
        <v>45242</v>
      </c>
      <c r="H15" s="2">
        <v>1200</v>
      </c>
      <c r="I15" s="2">
        <v>28</v>
      </c>
      <c r="J15" s="2" t="s">
        <v>35</v>
      </c>
      <c r="L15">
        <f t="shared" si="0"/>
        <v>5.9</v>
      </c>
      <c r="M15" t="str">
        <f t="shared" si="1"/>
        <v>NO</v>
      </c>
      <c r="N15">
        <f t="shared" si="2"/>
        <v>7080</v>
      </c>
    </row>
    <row r="16" spans="1:14" x14ac:dyDescent="0.25">
      <c r="A16" s="2" t="s">
        <v>59</v>
      </c>
      <c r="B16" s="2" t="s">
        <v>60</v>
      </c>
      <c r="C16" s="2">
        <v>44</v>
      </c>
      <c r="D16" s="2" t="s">
        <v>27</v>
      </c>
      <c r="E16" s="2" t="s">
        <v>13</v>
      </c>
      <c r="F16" s="3">
        <v>45333</v>
      </c>
      <c r="G16" s="3">
        <v>45540</v>
      </c>
      <c r="H16" s="2">
        <v>800</v>
      </c>
      <c r="I16" s="2">
        <v>8</v>
      </c>
      <c r="J16" s="2" t="s">
        <v>23</v>
      </c>
      <c r="L16">
        <f t="shared" si="0"/>
        <v>6.9</v>
      </c>
      <c r="M16" t="str">
        <f t="shared" si="1"/>
        <v>NO</v>
      </c>
      <c r="N16">
        <f t="shared" si="2"/>
        <v>5520</v>
      </c>
    </row>
    <row r="17" spans="1:14" x14ac:dyDescent="0.25">
      <c r="A17" s="2" t="s">
        <v>61</v>
      </c>
      <c r="B17" s="2" t="s">
        <v>62</v>
      </c>
      <c r="C17" s="2">
        <v>39</v>
      </c>
      <c r="D17" s="2" t="s">
        <v>12</v>
      </c>
      <c r="E17" s="2" t="s">
        <v>31</v>
      </c>
      <c r="F17" s="3">
        <v>45702</v>
      </c>
      <c r="G17" s="3">
        <v>45732</v>
      </c>
      <c r="H17" s="2">
        <v>2500</v>
      </c>
      <c r="I17" s="2">
        <v>14</v>
      </c>
      <c r="J17" s="2" t="s">
        <v>42</v>
      </c>
      <c r="L17">
        <f t="shared" si="0"/>
        <v>1</v>
      </c>
      <c r="M17" t="str">
        <f t="shared" si="1"/>
        <v>NO</v>
      </c>
      <c r="N17">
        <f t="shared" si="2"/>
        <v>2500</v>
      </c>
    </row>
    <row r="18" spans="1:14" x14ac:dyDescent="0.25">
      <c r="A18" s="2" t="s">
        <v>63</v>
      </c>
      <c r="B18" s="2" t="s">
        <v>64</v>
      </c>
      <c r="C18" s="2">
        <v>35</v>
      </c>
      <c r="D18" s="2" t="s">
        <v>12</v>
      </c>
      <c r="E18" s="2" t="s">
        <v>22</v>
      </c>
      <c r="F18" s="3">
        <v>45329</v>
      </c>
      <c r="G18" s="3">
        <v>45685</v>
      </c>
      <c r="H18" s="2">
        <v>1200</v>
      </c>
      <c r="I18" s="2">
        <v>25</v>
      </c>
      <c r="J18" s="2" t="s">
        <v>23</v>
      </c>
      <c r="L18">
        <f t="shared" si="0"/>
        <v>11.866666666666667</v>
      </c>
      <c r="M18" t="str">
        <f t="shared" si="1"/>
        <v>NO</v>
      </c>
      <c r="N18">
        <f t="shared" si="2"/>
        <v>14240</v>
      </c>
    </row>
    <row r="19" spans="1:14" x14ac:dyDescent="0.25">
      <c r="A19" s="2" t="s">
        <v>65</v>
      </c>
      <c r="B19" s="2" t="s">
        <v>66</v>
      </c>
      <c r="C19" s="2">
        <v>56</v>
      </c>
      <c r="D19" s="2" t="s">
        <v>27</v>
      </c>
      <c r="E19" s="2" t="s">
        <v>31</v>
      </c>
      <c r="F19" s="3">
        <v>45213</v>
      </c>
      <c r="G19" s="3">
        <v>45649</v>
      </c>
      <c r="H19" s="2">
        <v>2500</v>
      </c>
      <c r="I19" s="2">
        <v>13</v>
      </c>
      <c r="J19" s="2" t="s">
        <v>67</v>
      </c>
      <c r="L19">
        <f t="shared" si="0"/>
        <v>14.533333333333333</v>
      </c>
      <c r="M19" t="str">
        <f t="shared" si="1"/>
        <v>NO</v>
      </c>
      <c r="N19">
        <f t="shared" si="2"/>
        <v>36333.333333333336</v>
      </c>
    </row>
    <row r="20" spans="1:14" x14ac:dyDescent="0.25">
      <c r="A20" s="2" t="s">
        <v>68</v>
      </c>
      <c r="B20" s="2" t="s">
        <v>69</v>
      </c>
      <c r="C20" s="2">
        <v>27</v>
      </c>
      <c r="D20" s="2" t="s">
        <v>27</v>
      </c>
      <c r="E20" s="2" t="s">
        <v>13</v>
      </c>
      <c r="F20" s="3">
        <v>45354</v>
      </c>
      <c r="G20" s="3">
        <v>45664</v>
      </c>
      <c r="H20" s="2">
        <v>800</v>
      </c>
      <c r="I20" s="2">
        <v>26</v>
      </c>
      <c r="J20" s="2" t="s">
        <v>35</v>
      </c>
      <c r="L20">
        <f t="shared" si="0"/>
        <v>10.333333333333334</v>
      </c>
      <c r="M20" t="str">
        <f t="shared" si="1"/>
        <v>NO</v>
      </c>
      <c r="N20">
        <f t="shared" si="2"/>
        <v>8266.6666666666679</v>
      </c>
    </row>
    <row r="21" spans="1:14" x14ac:dyDescent="0.25">
      <c r="A21" s="2" t="s">
        <v>70</v>
      </c>
      <c r="B21" s="2" t="s">
        <v>71</v>
      </c>
      <c r="C21" s="2">
        <v>28</v>
      </c>
      <c r="D21" s="2" t="s">
        <v>12</v>
      </c>
      <c r="E21" s="2" t="s">
        <v>31</v>
      </c>
      <c r="F21" s="3">
        <v>45417</v>
      </c>
      <c r="G21" s="3">
        <v>45608</v>
      </c>
      <c r="H21" s="2">
        <v>2500</v>
      </c>
      <c r="I21" s="2">
        <v>21</v>
      </c>
      <c r="J21" s="2" t="s">
        <v>35</v>
      </c>
      <c r="K21" s="2" t="s">
        <v>72</v>
      </c>
      <c r="L21">
        <f t="shared" si="0"/>
        <v>6.3666666666666663</v>
      </c>
      <c r="M21" t="str">
        <f t="shared" si="1"/>
        <v>YES</v>
      </c>
      <c r="N21">
        <f t="shared" si="2"/>
        <v>15916.666666666666</v>
      </c>
    </row>
    <row r="22" spans="1:14" x14ac:dyDescent="0.25">
      <c r="A22" s="2" t="s">
        <v>73</v>
      </c>
      <c r="B22" s="2" t="s">
        <v>74</v>
      </c>
      <c r="C22" s="2">
        <v>57</v>
      </c>
      <c r="D22" s="2" t="s">
        <v>27</v>
      </c>
      <c r="E22" s="2" t="s">
        <v>41</v>
      </c>
      <c r="F22" s="3">
        <v>45146</v>
      </c>
      <c r="G22" s="3">
        <v>45674</v>
      </c>
      <c r="H22" s="2">
        <v>1800</v>
      </c>
      <c r="I22" s="2">
        <v>19</v>
      </c>
      <c r="J22" s="2" t="s">
        <v>35</v>
      </c>
      <c r="L22">
        <f t="shared" si="0"/>
        <v>17.600000000000001</v>
      </c>
      <c r="M22" t="str">
        <f t="shared" si="1"/>
        <v>NO</v>
      </c>
      <c r="N22">
        <f t="shared" si="2"/>
        <v>31680.000000000004</v>
      </c>
    </row>
    <row r="23" spans="1:14" x14ac:dyDescent="0.25">
      <c r="A23" s="2" t="s">
        <v>75</v>
      </c>
      <c r="B23" s="2" t="s">
        <v>76</v>
      </c>
      <c r="C23" s="2">
        <v>26</v>
      </c>
      <c r="D23" s="2" t="s">
        <v>27</v>
      </c>
      <c r="E23" s="2" t="s">
        <v>41</v>
      </c>
      <c r="F23" s="3">
        <v>45320</v>
      </c>
      <c r="G23" s="3">
        <v>45616</v>
      </c>
      <c r="H23" s="2">
        <v>1800</v>
      </c>
      <c r="I23" s="2">
        <v>5</v>
      </c>
      <c r="J23" s="2" t="s">
        <v>14</v>
      </c>
      <c r="L23">
        <f t="shared" si="0"/>
        <v>9.8666666666666671</v>
      </c>
      <c r="M23" t="str">
        <f t="shared" si="1"/>
        <v>NO</v>
      </c>
      <c r="N23">
        <f t="shared" si="2"/>
        <v>17760</v>
      </c>
    </row>
    <row r="24" spans="1:14" x14ac:dyDescent="0.25">
      <c r="A24" s="2" t="s">
        <v>77</v>
      </c>
      <c r="B24" s="2" t="s">
        <v>78</v>
      </c>
      <c r="C24" s="2">
        <v>48</v>
      </c>
      <c r="D24" s="2" t="s">
        <v>12</v>
      </c>
      <c r="E24" s="2" t="s">
        <v>41</v>
      </c>
      <c r="F24" s="3">
        <v>45451</v>
      </c>
      <c r="G24" s="3">
        <v>45455</v>
      </c>
      <c r="H24" s="2">
        <v>1800</v>
      </c>
      <c r="I24" s="2">
        <v>18</v>
      </c>
      <c r="J24" s="2" t="s">
        <v>67</v>
      </c>
      <c r="L24">
        <f t="shared" si="0"/>
        <v>0.13333333333333333</v>
      </c>
      <c r="M24" t="str">
        <f t="shared" si="1"/>
        <v>NO</v>
      </c>
      <c r="N24">
        <f t="shared" si="2"/>
        <v>240</v>
      </c>
    </row>
    <row r="25" spans="1:14" x14ac:dyDescent="0.25">
      <c r="A25" s="2" t="s">
        <v>79</v>
      </c>
      <c r="B25" s="2" t="s">
        <v>80</v>
      </c>
      <c r="C25" s="2">
        <v>25</v>
      </c>
      <c r="D25" s="2" t="s">
        <v>27</v>
      </c>
      <c r="E25" s="2" t="s">
        <v>22</v>
      </c>
      <c r="F25" s="3">
        <v>45439</v>
      </c>
      <c r="G25" s="3">
        <v>45730</v>
      </c>
      <c r="H25" s="2">
        <v>1200</v>
      </c>
      <c r="I25" s="2">
        <v>6</v>
      </c>
      <c r="J25" s="2" t="s">
        <v>14</v>
      </c>
      <c r="L25">
        <f t="shared" si="0"/>
        <v>9.6999999999999993</v>
      </c>
      <c r="M25" t="str">
        <f t="shared" si="1"/>
        <v>NO</v>
      </c>
      <c r="N25">
        <f t="shared" si="2"/>
        <v>11640</v>
      </c>
    </row>
    <row r="26" spans="1:14" x14ac:dyDescent="0.25">
      <c r="A26" s="2" t="s">
        <v>81</v>
      </c>
      <c r="B26" s="2" t="s">
        <v>82</v>
      </c>
      <c r="C26" s="2">
        <v>53</v>
      </c>
      <c r="D26" s="2" t="s">
        <v>12</v>
      </c>
      <c r="E26" s="2" t="s">
        <v>41</v>
      </c>
      <c r="F26" s="3">
        <v>45286</v>
      </c>
      <c r="G26" s="3">
        <v>45372</v>
      </c>
      <c r="H26" s="2">
        <v>1800</v>
      </c>
      <c r="I26" s="2">
        <v>17</v>
      </c>
      <c r="J26" s="2" t="s">
        <v>35</v>
      </c>
      <c r="K26" s="2" t="s">
        <v>83</v>
      </c>
      <c r="L26">
        <f t="shared" si="0"/>
        <v>2.8666666666666667</v>
      </c>
      <c r="M26" t="str">
        <f t="shared" si="1"/>
        <v>YES</v>
      </c>
      <c r="N26">
        <f t="shared" si="2"/>
        <v>5160</v>
      </c>
    </row>
    <row r="27" spans="1:14" x14ac:dyDescent="0.25">
      <c r="A27" s="2" t="s">
        <v>84</v>
      </c>
      <c r="B27" s="2" t="s">
        <v>85</v>
      </c>
      <c r="C27" s="2">
        <v>42</v>
      </c>
      <c r="D27" s="2" t="s">
        <v>27</v>
      </c>
      <c r="E27" s="2" t="s">
        <v>22</v>
      </c>
      <c r="F27" s="3">
        <v>45702</v>
      </c>
      <c r="G27" s="3">
        <v>45727</v>
      </c>
      <c r="H27" s="2">
        <v>1200</v>
      </c>
      <c r="I27" s="2">
        <v>3</v>
      </c>
      <c r="J27" s="2" t="s">
        <v>67</v>
      </c>
      <c r="L27">
        <f t="shared" si="0"/>
        <v>0.83333333333333337</v>
      </c>
      <c r="M27" t="str">
        <f t="shared" si="1"/>
        <v>NO</v>
      </c>
      <c r="N27">
        <f t="shared" si="2"/>
        <v>1000</v>
      </c>
    </row>
    <row r="28" spans="1:14" x14ac:dyDescent="0.25">
      <c r="A28" s="2" t="s">
        <v>86</v>
      </c>
      <c r="B28" s="2" t="s">
        <v>87</v>
      </c>
      <c r="C28" s="2">
        <v>24</v>
      </c>
      <c r="D28" s="2" t="s">
        <v>12</v>
      </c>
      <c r="E28" s="2" t="s">
        <v>31</v>
      </c>
      <c r="F28" s="3">
        <v>45698</v>
      </c>
      <c r="G28" s="3">
        <v>45726</v>
      </c>
      <c r="H28" s="2">
        <v>2500</v>
      </c>
      <c r="I28" s="2">
        <v>28</v>
      </c>
      <c r="J28" s="2" t="s">
        <v>35</v>
      </c>
      <c r="L28">
        <f t="shared" si="0"/>
        <v>0.93333333333333335</v>
      </c>
      <c r="M28" t="str">
        <f t="shared" si="1"/>
        <v>NO</v>
      </c>
      <c r="N28">
        <f t="shared" si="2"/>
        <v>2333.3333333333335</v>
      </c>
    </row>
    <row r="29" spans="1:14" x14ac:dyDescent="0.25">
      <c r="A29" s="2" t="s">
        <v>88</v>
      </c>
      <c r="B29" s="2" t="s">
        <v>89</v>
      </c>
      <c r="C29" s="2">
        <v>53</v>
      </c>
      <c r="D29" s="2" t="s">
        <v>12</v>
      </c>
      <c r="E29" s="2" t="s">
        <v>22</v>
      </c>
      <c r="F29" s="3">
        <v>45614</v>
      </c>
      <c r="G29" s="3">
        <v>45645</v>
      </c>
      <c r="H29" s="2">
        <v>1200</v>
      </c>
      <c r="I29" s="2">
        <v>23</v>
      </c>
      <c r="J29" s="2" t="s">
        <v>18</v>
      </c>
      <c r="L29">
        <f t="shared" si="0"/>
        <v>1.0333333333333334</v>
      </c>
      <c r="M29" t="str">
        <f t="shared" si="1"/>
        <v>NO</v>
      </c>
      <c r="N29">
        <f t="shared" si="2"/>
        <v>1240.0000000000002</v>
      </c>
    </row>
    <row r="30" spans="1:14" x14ac:dyDescent="0.25">
      <c r="A30" s="2" t="s">
        <v>90</v>
      </c>
      <c r="B30" s="2" t="s">
        <v>91</v>
      </c>
      <c r="C30" s="2">
        <v>29</v>
      </c>
      <c r="D30" s="2" t="s">
        <v>27</v>
      </c>
      <c r="E30" s="2" t="s">
        <v>31</v>
      </c>
      <c r="F30" s="3">
        <v>45401</v>
      </c>
      <c r="G30" s="3">
        <v>45408</v>
      </c>
      <c r="H30" s="2">
        <v>2500</v>
      </c>
      <c r="I30" s="2">
        <v>8</v>
      </c>
      <c r="J30" s="2" t="s">
        <v>23</v>
      </c>
      <c r="L30">
        <f t="shared" si="0"/>
        <v>0.23333333333333334</v>
      </c>
      <c r="M30" t="str">
        <f t="shared" si="1"/>
        <v>NO</v>
      </c>
      <c r="N30">
        <f t="shared" si="2"/>
        <v>583.33333333333337</v>
      </c>
    </row>
    <row r="31" spans="1:14" x14ac:dyDescent="0.25">
      <c r="A31" s="2" t="s">
        <v>92</v>
      </c>
      <c r="B31" s="2" t="s">
        <v>93</v>
      </c>
      <c r="C31" s="2">
        <v>31</v>
      </c>
      <c r="D31" s="2" t="s">
        <v>27</v>
      </c>
      <c r="E31" s="2" t="s">
        <v>31</v>
      </c>
      <c r="F31" s="3">
        <v>45667</v>
      </c>
      <c r="G31" s="3">
        <v>45745</v>
      </c>
      <c r="H31" s="2">
        <v>2500</v>
      </c>
      <c r="I31" s="2">
        <v>23</v>
      </c>
      <c r="J31" s="2" t="s">
        <v>42</v>
      </c>
      <c r="K31" s="2" t="s">
        <v>94</v>
      </c>
      <c r="L31">
        <f t="shared" si="0"/>
        <v>2.6</v>
      </c>
      <c r="M31" t="str">
        <f t="shared" si="1"/>
        <v>YES</v>
      </c>
      <c r="N31">
        <f t="shared" si="2"/>
        <v>6500</v>
      </c>
    </row>
    <row r="32" spans="1:14" x14ac:dyDescent="0.25">
      <c r="A32" s="2" t="s">
        <v>95</v>
      </c>
      <c r="B32" s="2" t="s">
        <v>96</v>
      </c>
      <c r="C32" s="2">
        <v>52</v>
      </c>
      <c r="D32" s="2" t="s">
        <v>27</v>
      </c>
      <c r="E32" s="2" t="s">
        <v>13</v>
      </c>
      <c r="F32" s="3">
        <v>45088</v>
      </c>
      <c r="G32" s="3">
        <v>45656</v>
      </c>
      <c r="H32" s="2">
        <v>800</v>
      </c>
      <c r="I32" s="2">
        <v>9</v>
      </c>
      <c r="J32" s="2" t="s">
        <v>67</v>
      </c>
      <c r="K32" s="2" t="s">
        <v>97</v>
      </c>
      <c r="L32">
        <f t="shared" si="0"/>
        <v>18.933333333333334</v>
      </c>
      <c r="M32" t="str">
        <f t="shared" si="1"/>
        <v>YES</v>
      </c>
      <c r="N32">
        <f t="shared" si="2"/>
        <v>15146.666666666666</v>
      </c>
    </row>
    <row r="33" spans="1:14" x14ac:dyDescent="0.25">
      <c r="A33" s="2" t="s">
        <v>98</v>
      </c>
      <c r="B33" s="2" t="s">
        <v>99</v>
      </c>
      <c r="C33" s="2">
        <v>20</v>
      </c>
      <c r="D33" s="2" t="s">
        <v>12</v>
      </c>
      <c r="E33" s="2" t="s">
        <v>22</v>
      </c>
      <c r="F33" s="3">
        <v>45391</v>
      </c>
      <c r="G33" s="3">
        <v>45604</v>
      </c>
      <c r="H33" s="2">
        <v>1200</v>
      </c>
      <c r="I33" s="2">
        <v>2</v>
      </c>
      <c r="J33" s="2" t="s">
        <v>35</v>
      </c>
      <c r="L33">
        <f t="shared" si="0"/>
        <v>7.1</v>
      </c>
      <c r="M33" t="str">
        <f t="shared" si="1"/>
        <v>NO</v>
      </c>
      <c r="N33">
        <f t="shared" si="2"/>
        <v>8520</v>
      </c>
    </row>
    <row r="34" spans="1:14" x14ac:dyDescent="0.25">
      <c r="A34" s="2" t="s">
        <v>100</v>
      </c>
      <c r="B34" s="2" t="s">
        <v>101</v>
      </c>
      <c r="C34" s="2">
        <v>22</v>
      </c>
      <c r="D34" s="2" t="s">
        <v>12</v>
      </c>
      <c r="E34" s="2" t="s">
        <v>13</v>
      </c>
      <c r="F34" s="3">
        <v>45699</v>
      </c>
      <c r="G34" s="3">
        <v>45740</v>
      </c>
      <c r="H34" s="2">
        <v>800</v>
      </c>
      <c r="I34" s="2">
        <v>30</v>
      </c>
      <c r="J34" s="2" t="s">
        <v>35</v>
      </c>
      <c r="L34">
        <f t="shared" si="0"/>
        <v>1.3666666666666667</v>
      </c>
      <c r="M34" t="str">
        <f t="shared" si="1"/>
        <v>NO</v>
      </c>
      <c r="N34">
        <f t="shared" si="2"/>
        <v>1093.3333333333333</v>
      </c>
    </row>
    <row r="35" spans="1:14" x14ac:dyDescent="0.25">
      <c r="A35" s="2" t="s">
        <v>102</v>
      </c>
      <c r="B35" s="2" t="s">
        <v>103</v>
      </c>
      <c r="C35" s="2">
        <v>23</v>
      </c>
      <c r="D35" s="2" t="s">
        <v>12</v>
      </c>
      <c r="E35" s="2" t="s">
        <v>41</v>
      </c>
      <c r="F35" s="3">
        <v>45588</v>
      </c>
      <c r="G35" s="3">
        <v>45721</v>
      </c>
      <c r="H35" s="2">
        <v>1800</v>
      </c>
      <c r="I35" s="2">
        <v>23</v>
      </c>
      <c r="J35" s="2" t="s">
        <v>18</v>
      </c>
      <c r="K35" s="2" t="s">
        <v>104</v>
      </c>
      <c r="L35">
        <f t="shared" si="0"/>
        <v>4.4333333333333336</v>
      </c>
      <c r="M35" t="str">
        <f t="shared" si="1"/>
        <v>YES</v>
      </c>
      <c r="N35">
        <f t="shared" si="2"/>
        <v>7980</v>
      </c>
    </row>
    <row r="36" spans="1:14" x14ac:dyDescent="0.25">
      <c r="A36" s="2" t="s">
        <v>105</v>
      </c>
      <c r="B36" s="2" t="s">
        <v>106</v>
      </c>
      <c r="C36" s="2">
        <v>27</v>
      </c>
      <c r="D36" s="2" t="s">
        <v>27</v>
      </c>
      <c r="E36" s="2" t="s">
        <v>22</v>
      </c>
      <c r="F36" s="3">
        <v>45312</v>
      </c>
      <c r="G36" s="3">
        <v>45652</v>
      </c>
      <c r="H36" s="2">
        <v>1200</v>
      </c>
      <c r="I36" s="2">
        <v>27</v>
      </c>
      <c r="J36" s="2" t="s">
        <v>18</v>
      </c>
      <c r="L36">
        <f t="shared" si="0"/>
        <v>11.333333333333334</v>
      </c>
      <c r="M36" t="str">
        <f t="shared" si="1"/>
        <v>NO</v>
      </c>
      <c r="N36">
        <f t="shared" si="2"/>
        <v>13600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4B122-646F-4A75-B7FB-BC2E8B2D47AA}">
  <dimension ref="A3:B30"/>
  <sheetViews>
    <sheetView workbookViewId="0">
      <selection activeCell="A24" sqref="A24:B29"/>
    </sheetView>
  </sheetViews>
  <sheetFormatPr defaultRowHeight="15" x14ac:dyDescent="0.25"/>
  <cols>
    <col min="1" max="1" width="14.28515625" bestFit="1" customWidth="1"/>
    <col min="2" max="2" width="21.140625" bestFit="1" customWidth="1"/>
  </cols>
  <sheetData>
    <row r="3" spans="1:2" x14ac:dyDescent="0.25">
      <c r="A3" s="5" t="s">
        <v>110</v>
      </c>
      <c r="B3" t="s">
        <v>116</v>
      </c>
    </row>
    <row r="4" spans="1:2" x14ac:dyDescent="0.25">
      <c r="A4" s="6" t="s">
        <v>13</v>
      </c>
      <c r="B4">
        <v>40506.666666666664</v>
      </c>
    </row>
    <row r="5" spans="1:2" x14ac:dyDescent="0.25">
      <c r="A5" s="7" t="s">
        <v>14</v>
      </c>
      <c r="B5">
        <v>5066.6666666666661</v>
      </c>
    </row>
    <row r="6" spans="1:2" x14ac:dyDescent="0.25">
      <c r="A6" s="7" t="s">
        <v>67</v>
      </c>
      <c r="B6">
        <v>15146.666666666666</v>
      </c>
    </row>
    <row r="7" spans="1:2" x14ac:dyDescent="0.25">
      <c r="A7" s="7" t="s">
        <v>23</v>
      </c>
      <c r="B7">
        <v>5520</v>
      </c>
    </row>
    <row r="8" spans="1:2" x14ac:dyDescent="0.25">
      <c r="A8" s="7" t="s">
        <v>42</v>
      </c>
      <c r="B8">
        <v>346.66666666666669</v>
      </c>
    </row>
    <row r="9" spans="1:2" x14ac:dyDescent="0.25">
      <c r="A9" s="7" t="s">
        <v>35</v>
      </c>
      <c r="B9">
        <v>11360.000000000002</v>
      </c>
    </row>
    <row r="10" spans="1:2" x14ac:dyDescent="0.25">
      <c r="A10" s="7" t="s">
        <v>18</v>
      </c>
      <c r="B10">
        <v>3066.666666666667</v>
      </c>
    </row>
    <row r="11" spans="1:2" x14ac:dyDescent="0.25">
      <c r="A11" s="6" t="s">
        <v>31</v>
      </c>
      <c r="B11">
        <v>82083.333333333343</v>
      </c>
    </row>
    <row r="12" spans="1:2" x14ac:dyDescent="0.25">
      <c r="A12" s="7" t="s">
        <v>14</v>
      </c>
      <c r="B12">
        <v>17916.666666666668</v>
      </c>
    </row>
    <row r="13" spans="1:2" x14ac:dyDescent="0.25">
      <c r="A13" s="7" t="s">
        <v>67</v>
      </c>
      <c r="B13">
        <v>36333.333333333336</v>
      </c>
    </row>
    <row r="14" spans="1:2" x14ac:dyDescent="0.25">
      <c r="A14" s="7" t="s">
        <v>23</v>
      </c>
      <c r="B14">
        <v>583.33333333333337</v>
      </c>
    </row>
    <row r="15" spans="1:2" x14ac:dyDescent="0.25">
      <c r="A15" s="7" t="s">
        <v>42</v>
      </c>
      <c r="B15">
        <v>9000</v>
      </c>
    </row>
    <row r="16" spans="1:2" x14ac:dyDescent="0.25">
      <c r="A16" s="7" t="s">
        <v>35</v>
      </c>
      <c r="B16">
        <v>18250</v>
      </c>
    </row>
    <row r="17" spans="1:2" x14ac:dyDescent="0.25">
      <c r="A17" s="6" t="s">
        <v>41</v>
      </c>
      <c r="B17">
        <v>74700</v>
      </c>
    </row>
    <row r="18" spans="1:2" x14ac:dyDescent="0.25">
      <c r="A18" s="7" t="s">
        <v>14</v>
      </c>
      <c r="B18">
        <v>17760</v>
      </c>
    </row>
    <row r="19" spans="1:2" x14ac:dyDescent="0.25">
      <c r="A19" s="7" t="s">
        <v>67</v>
      </c>
      <c r="B19">
        <v>240</v>
      </c>
    </row>
    <row r="20" spans="1:2" x14ac:dyDescent="0.25">
      <c r="A20" s="7" t="s">
        <v>42</v>
      </c>
      <c r="B20">
        <v>11880</v>
      </c>
    </row>
    <row r="21" spans="1:2" x14ac:dyDescent="0.25">
      <c r="A21" s="7" t="s">
        <v>35</v>
      </c>
      <c r="B21">
        <v>36840</v>
      </c>
    </row>
    <row r="22" spans="1:2" x14ac:dyDescent="0.25">
      <c r="A22" s="7" t="s">
        <v>18</v>
      </c>
      <c r="B22">
        <v>7980</v>
      </c>
    </row>
    <row r="23" spans="1:2" x14ac:dyDescent="0.25">
      <c r="A23" s="6" t="s">
        <v>22</v>
      </c>
      <c r="B23">
        <v>95000</v>
      </c>
    </row>
    <row r="24" spans="1:2" x14ac:dyDescent="0.25">
      <c r="A24" s="7" t="s">
        <v>14</v>
      </c>
      <c r="B24">
        <v>18120</v>
      </c>
    </row>
    <row r="25" spans="1:2" x14ac:dyDescent="0.25">
      <c r="A25" s="7" t="s">
        <v>67</v>
      </c>
      <c r="B25">
        <v>1000</v>
      </c>
    </row>
    <row r="26" spans="1:2" x14ac:dyDescent="0.25">
      <c r="A26" s="7" t="s">
        <v>23</v>
      </c>
      <c r="B26">
        <v>25760</v>
      </c>
    </row>
    <row r="27" spans="1:2" x14ac:dyDescent="0.25">
      <c r="A27" s="7" t="s">
        <v>42</v>
      </c>
      <c r="B27">
        <v>16560</v>
      </c>
    </row>
    <row r="28" spans="1:2" x14ac:dyDescent="0.25">
      <c r="A28" s="7" t="s">
        <v>35</v>
      </c>
      <c r="B28">
        <v>18720</v>
      </c>
    </row>
    <row r="29" spans="1:2" x14ac:dyDescent="0.25">
      <c r="A29" s="7" t="s">
        <v>18</v>
      </c>
      <c r="B29">
        <v>14840</v>
      </c>
    </row>
    <row r="30" spans="1:2" x14ac:dyDescent="0.25">
      <c r="A30" s="6" t="s">
        <v>113</v>
      </c>
      <c r="B30">
        <v>292290</v>
      </c>
    </row>
  </sheetData>
  <conditionalFormatting sqref="A5:B10">
    <cfRule type="top10" dxfId="5" priority="4" rank="1"/>
  </conditionalFormatting>
  <conditionalFormatting sqref="A12:B16">
    <cfRule type="top10" dxfId="4" priority="3" rank="1"/>
  </conditionalFormatting>
  <conditionalFormatting sqref="A18:B22">
    <cfRule type="top10" dxfId="3" priority="2" rank="1"/>
  </conditionalFormatting>
  <conditionalFormatting sqref="A24:B29">
    <cfRule type="top10" dxfId="2" priority="1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CCA55-28B0-4C38-B4FF-7DDE8C14FB4F}">
  <dimension ref="A1:N37"/>
  <sheetViews>
    <sheetView workbookViewId="0">
      <selection activeCell="N37" sqref="N37"/>
    </sheetView>
  </sheetViews>
  <sheetFormatPr defaultRowHeight="15" x14ac:dyDescent="0.25"/>
  <cols>
    <col min="2" max="2" width="16.140625" bestFit="1" customWidth="1"/>
    <col min="5" max="5" width="18" bestFit="1" customWidth="1"/>
    <col min="6" max="7" width="10.42578125" bestFit="1" customWidth="1"/>
    <col min="8" max="8" width="12.85546875" bestFit="1" customWidth="1"/>
    <col min="9" max="9" width="11.28515625" bestFit="1" customWidth="1"/>
    <col min="11" max="11" width="19" bestFit="1" customWidth="1"/>
    <col min="12" max="12" width="25.5703125" bestFit="1" customWidth="1"/>
    <col min="13" max="13" width="8.85546875" bestFit="1" customWidth="1"/>
    <col min="14" max="14" width="14.42578125" bestFit="1" customWidth="1"/>
  </cols>
  <sheetData>
    <row r="1" spans="1:14" x14ac:dyDescent="0.25">
      <c r="A1" s="1" t="s">
        <v>107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4" t="s">
        <v>108</v>
      </c>
      <c r="M1" s="4" t="s">
        <v>109</v>
      </c>
      <c r="N1" s="4" t="s">
        <v>115</v>
      </c>
    </row>
    <row r="2" spans="1:14" x14ac:dyDescent="0.25">
      <c r="A2" s="2" t="s">
        <v>10</v>
      </c>
      <c r="B2" s="2" t="s">
        <v>11</v>
      </c>
      <c r="C2" s="2">
        <v>59</v>
      </c>
      <c r="D2" s="2" t="s">
        <v>12</v>
      </c>
      <c r="E2" s="2" t="s">
        <v>13</v>
      </c>
      <c r="F2" s="3">
        <v>45235</v>
      </c>
      <c r="G2" s="3">
        <v>45425</v>
      </c>
      <c r="H2" s="2">
        <v>800</v>
      </c>
      <c r="I2" s="2">
        <v>25</v>
      </c>
      <c r="J2" s="2" t="s">
        <v>14</v>
      </c>
      <c r="K2" s="2" t="s">
        <v>15</v>
      </c>
      <c r="L2">
        <f>(G2-F2)/30</f>
        <v>6.333333333333333</v>
      </c>
      <c r="M2" t="str">
        <f>IF(ISBLANK(K2),"NO","YES")</f>
        <v>YES</v>
      </c>
      <c r="N2">
        <f>H2*L2</f>
        <v>5066.6666666666661</v>
      </c>
    </row>
    <row r="3" spans="1:14" x14ac:dyDescent="0.25">
      <c r="A3" s="2" t="s">
        <v>16</v>
      </c>
      <c r="B3" s="2" t="s">
        <v>17</v>
      </c>
      <c r="C3" s="2">
        <v>27</v>
      </c>
      <c r="D3" s="2" t="s">
        <v>12</v>
      </c>
      <c r="E3" s="2" t="s">
        <v>13</v>
      </c>
      <c r="F3" s="3">
        <v>45714</v>
      </c>
      <c r="G3" s="3">
        <v>45740</v>
      </c>
      <c r="H3" s="2">
        <v>800</v>
      </c>
      <c r="I3" s="2">
        <v>20</v>
      </c>
      <c r="J3" s="2" t="s">
        <v>18</v>
      </c>
      <c r="K3" s="2" t="s">
        <v>19</v>
      </c>
      <c r="L3">
        <f t="shared" ref="L3:L36" si="0">(G3-F3)/30</f>
        <v>0.8666666666666667</v>
      </c>
      <c r="M3" t="str">
        <f t="shared" ref="M3:M36" si="1">IF(ISBLANK(K3),"NO","YES")</f>
        <v>YES</v>
      </c>
      <c r="N3">
        <f t="shared" ref="N3:N36" si="2">H3*L3</f>
        <v>693.33333333333337</v>
      </c>
    </row>
    <row r="4" spans="1:14" x14ac:dyDescent="0.25">
      <c r="A4" s="2" t="s">
        <v>20</v>
      </c>
      <c r="B4" s="2" t="s">
        <v>21</v>
      </c>
      <c r="C4" s="2">
        <v>24</v>
      </c>
      <c r="D4" s="2" t="s">
        <v>12</v>
      </c>
      <c r="E4" s="2" t="s">
        <v>22</v>
      </c>
      <c r="F4" s="3">
        <v>45191</v>
      </c>
      <c r="G4" s="3">
        <v>45371</v>
      </c>
      <c r="H4" s="2">
        <v>1200</v>
      </c>
      <c r="I4" s="2">
        <v>18</v>
      </c>
      <c r="J4" s="2" t="s">
        <v>23</v>
      </c>
      <c r="K4" s="2" t="s">
        <v>24</v>
      </c>
      <c r="L4">
        <f t="shared" si="0"/>
        <v>6</v>
      </c>
      <c r="M4" t="str">
        <f t="shared" si="1"/>
        <v>YES</v>
      </c>
      <c r="N4">
        <f t="shared" si="2"/>
        <v>7200</v>
      </c>
    </row>
    <row r="5" spans="1:14" x14ac:dyDescent="0.25">
      <c r="A5" s="2" t="s">
        <v>25</v>
      </c>
      <c r="B5" s="2" t="s">
        <v>26</v>
      </c>
      <c r="C5" s="2">
        <v>31</v>
      </c>
      <c r="D5" s="2" t="s">
        <v>27</v>
      </c>
      <c r="E5" s="2" t="s">
        <v>22</v>
      </c>
      <c r="F5" s="3">
        <v>45479</v>
      </c>
      <c r="G5" s="3">
        <v>45587</v>
      </c>
      <c r="H5" s="2">
        <v>1200</v>
      </c>
      <c r="I5" s="2">
        <v>16</v>
      </c>
      <c r="J5" s="2" t="s">
        <v>23</v>
      </c>
      <c r="K5" s="2" t="s">
        <v>28</v>
      </c>
      <c r="L5">
        <f t="shared" si="0"/>
        <v>3.6</v>
      </c>
      <c r="M5" t="str">
        <f t="shared" si="1"/>
        <v>YES</v>
      </c>
      <c r="N5">
        <f t="shared" si="2"/>
        <v>4320</v>
      </c>
    </row>
    <row r="6" spans="1:14" x14ac:dyDescent="0.25">
      <c r="A6" s="2" t="s">
        <v>29</v>
      </c>
      <c r="B6" s="2" t="s">
        <v>30</v>
      </c>
      <c r="C6" s="2">
        <v>19</v>
      </c>
      <c r="D6" s="2" t="s">
        <v>12</v>
      </c>
      <c r="E6" s="2" t="s">
        <v>31</v>
      </c>
      <c r="F6" s="3">
        <v>45286</v>
      </c>
      <c r="G6" s="3">
        <v>45501</v>
      </c>
      <c r="H6" s="2">
        <v>2500</v>
      </c>
      <c r="I6" s="2">
        <v>12</v>
      </c>
      <c r="J6" s="2" t="s">
        <v>14</v>
      </c>
      <c r="K6" s="2" t="s">
        <v>32</v>
      </c>
      <c r="L6">
        <f t="shared" si="0"/>
        <v>7.166666666666667</v>
      </c>
      <c r="M6" t="str">
        <f t="shared" si="1"/>
        <v>YES</v>
      </c>
      <c r="N6">
        <f t="shared" si="2"/>
        <v>17916.666666666668</v>
      </c>
    </row>
    <row r="7" spans="1:14" x14ac:dyDescent="0.25">
      <c r="A7" s="2" t="s">
        <v>33</v>
      </c>
      <c r="B7" s="2" t="s">
        <v>34</v>
      </c>
      <c r="C7" s="2">
        <v>40</v>
      </c>
      <c r="D7" s="2" t="s">
        <v>12</v>
      </c>
      <c r="E7" s="2" t="s">
        <v>13</v>
      </c>
      <c r="F7" s="3">
        <v>45317</v>
      </c>
      <c r="G7" s="3">
        <v>45392</v>
      </c>
      <c r="H7" s="2">
        <v>800</v>
      </c>
      <c r="I7" s="2">
        <v>14</v>
      </c>
      <c r="J7" s="2" t="s">
        <v>35</v>
      </c>
      <c r="K7" s="2" t="s">
        <v>36</v>
      </c>
      <c r="L7">
        <f t="shared" si="0"/>
        <v>2.5</v>
      </c>
      <c r="M7" t="str">
        <f t="shared" si="1"/>
        <v>YES</v>
      </c>
      <c r="N7">
        <f t="shared" si="2"/>
        <v>2000</v>
      </c>
    </row>
    <row r="8" spans="1:14" x14ac:dyDescent="0.25">
      <c r="A8" s="2" t="s">
        <v>37</v>
      </c>
      <c r="B8" s="2" t="s">
        <v>38</v>
      </c>
      <c r="C8" s="2">
        <v>41</v>
      </c>
      <c r="D8" s="2" t="s">
        <v>27</v>
      </c>
      <c r="E8" s="2" t="s">
        <v>13</v>
      </c>
      <c r="F8" s="3">
        <v>45588</v>
      </c>
      <c r="G8" s="3">
        <v>45677</v>
      </c>
      <c r="H8" s="2">
        <v>800</v>
      </c>
      <c r="I8" s="2">
        <v>25</v>
      </c>
      <c r="J8" s="2" t="s">
        <v>18</v>
      </c>
      <c r="L8">
        <f t="shared" si="0"/>
        <v>2.9666666666666668</v>
      </c>
      <c r="M8" t="str">
        <f t="shared" si="1"/>
        <v>NO</v>
      </c>
      <c r="N8">
        <f t="shared" si="2"/>
        <v>2373.3333333333335</v>
      </c>
    </row>
    <row r="9" spans="1:14" x14ac:dyDescent="0.25">
      <c r="A9" s="2" t="s">
        <v>39</v>
      </c>
      <c r="B9" s="2" t="s">
        <v>40</v>
      </c>
      <c r="C9" s="2">
        <v>43</v>
      </c>
      <c r="D9" s="2" t="s">
        <v>12</v>
      </c>
      <c r="E9" s="2" t="s">
        <v>41</v>
      </c>
      <c r="F9" s="3">
        <v>45450</v>
      </c>
      <c r="G9" s="3">
        <v>45563</v>
      </c>
      <c r="H9" s="2">
        <v>1800</v>
      </c>
      <c r="I9" s="2">
        <v>28</v>
      </c>
      <c r="J9" s="2" t="s">
        <v>42</v>
      </c>
      <c r="L9">
        <f t="shared" si="0"/>
        <v>3.7666666666666666</v>
      </c>
      <c r="M9" t="str">
        <f t="shared" si="1"/>
        <v>NO</v>
      </c>
      <c r="N9">
        <f t="shared" si="2"/>
        <v>6780</v>
      </c>
    </row>
    <row r="10" spans="1:14" x14ac:dyDescent="0.25">
      <c r="A10" s="2" t="s">
        <v>43</v>
      </c>
      <c r="B10" s="2" t="s">
        <v>44</v>
      </c>
      <c r="C10" s="2">
        <v>42</v>
      </c>
      <c r="D10" s="2" t="s">
        <v>12</v>
      </c>
      <c r="E10" s="2" t="s">
        <v>13</v>
      </c>
      <c r="F10" s="3">
        <v>45569</v>
      </c>
      <c r="G10" s="3">
        <v>45582</v>
      </c>
      <c r="H10" s="2">
        <v>800</v>
      </c>
      <c r="I10" s="2">
        <v>3</v>
      </c>
      <c r="J10" s="2" t="s">
        <v>42</v>
      </c>
      <c r="K10" s="2" t="s">
        <v>45</v>
      </c>
      <c r="L10">
        <f t="shared" si="0"/>
        <v>0.43333333333333335</v>
      </c>
      <c r="M10" t="str">
        <f t="shared" si="1"/>
        <v>YES</v>
      </c>
      <c r="N10">
        <f t="shared" si="2"/>
        <v>346.66666666666669</v>
      </c>
    </row>
    <row r="11" spans="1:14" x14ac:dyDescent="0.25">
      <c r="A11" s="2" t="s">
        <v>46</v>
      </c>
      <c r="B11" s="2" t="s">
        <v>47</v>
      </c>
      <c r="C11" s="2">
        <v>37</v>
      </c>
      <c r="D11" s="2" t="s">
        <v>12</v>
      </c>
      <c r="E11" s="2" t="s">
        <v>22</v>
      </c>
      <c r="F11" s="3">
        <v>45202</v>
      </c>
      <c r="G11" s="3">
        <v>45280</v>
      </c>
      <c r="H11" s="2">
        <v>1200</v>
      </c>
      <c r="I11" s="2">
        <v>29</v>
      </c>
      <c r="J11" s="2" t="s">
        <v>35</v>
      </c>
      <c r="K11" s="2" t="s">
        <v>48</v>
      </c>
      <c r="L11">
        <f t="shared" si="0"/>
        <v>2.6</v>
      </c>
      <c r="M11" t="str">
        <f t="shared" si="1"/>
        <v>YES</v>
      </c>
      <c r="N11">
        <f t="shared" si="2"/>
        <v>3120</v>
      </c>
    </row>
    <row r="12" spans="1:14" x14ac:dyDescent="0.25">
      <c r="A12" s="2" t="s">
        <v>49</v>
      </c>
      <c r="B12" s="2" t="s">
        <v>50</v>
      </c>
      <c r="C12" s="2">
        <v>48</v>
      </c>
      <c r="D12" s="2" t="s">
        <v>27</v>
      </c>
      <c r="E12" s="2" t="s">
        <v>22</v>
      </c>
      <c r="F12" s="3">
        <v>45297</v>
      </c>
      <c r="G12" s="3">
        <v>45459</v>
      </c>
      <c r="H12" s="2">
        <v>1200</v>
      </c>
      <c r="I12" s="2">
        <v>13</v>
      </c>
      <c r="J12" s="2" t="s">
        <v>14</v>
      </c>
      <c r="K12" s="2" t="s">
        <v>51</v>
      </c>
      <c r="L12">
        <f t="shared" si="0"/>
        <v>5.4</v>
      </c>
      <c r="M12" t="str">
        <f t="shared" si="1"/>
        <v>YES</v>
      </c>
      <c r="N12">
        <f t="shared" si="2"/>
        <v>6480</v>
      </c>
    </row>
    <row r="13" spans="1:14" x14ac:dyDescent="0.25">
      <c r="A13" s="2" t="s">
        <v>52</v>
      </c>
      <c r="B13" s="2" t="s">
        <v>53</v>
      </c>
      <c r="C13" s="2">
        <v>36</v>
      </c>
      <c r="D13" s="2" t="s">
        <v>12</v>
      </c>
      <c r="E13" s="2" t="s">
        <v>22</v>
      </c>
      <c r="F13" s="3">
        <v>45154</v>
      </c>
      <c r="G13" s="3">
        <v>45568</v>
      </c>
      <c r="H13" s="2">
        <v>1200</v>
      </c>
      <c r="I13" s="2">
        <v>19</v>
      </c>
      <c r="J13" s="2" t="s">
        <v>42</v>
      </c>
      <c r="K13" s="2" t="s">
        <v>54</v>
      </c>
      <c r="L13">
        <f t="shared" si="0"/>
        <v>13.8</v>
      </c>
      <c r="M13" t="str">
        <f t="shared" si="1"/>
        <v>YES</v>
      </c>
      <c r="N13">
        <f t="shared" si="2"/>
        <v>16560</v>
      </c>
    </row>
    <row r="14" spans="1:14" x14ac:dyDescent="0.25">
      <c r="A14" s="2" t="s">
        <v>55</v>
      </c>
      <c r="B14" s="2" t="s">
        <v>56</v>
      </c>
      <c r="C14" s="2">
        <v>48</v>
      </c>
      <c r="D14" s="2" t="s">
        <v>27</v>
      </c>
      <c r="E14" s="2" t="s">
        <v>41</v>
      </c>
      <c r="F14" s="3">
        <v>45556</v>
      </c>
      <c r="G14" s="3">
        <v>45641</v>
      </c>
      <c r="H14" s="2">
        <v>1800</v>
      </c>
      <c r="I14" s="2">
        <v>22</v>
      </c>
      <c r="J14" s="2" t="s">
        <v>42</v>
      </c>
      <c r="L14">
        <f t="shared" si="0"/>
        <v>2.8333333333333335</v>
      </c>
      <c r="M14" t="str">
        <f t="shared" si="1"/>
        <v>NO</v>
      </c>
      <c r="N14">
        <f t="shared" si="2"/>
        <v>5100</v>
      </c>
    </row>
    <row r="15" spans="1:14" x14ac:dyDescent="0.25">
      <c r="A15" s="2" t="s">
        <v>57</v>
      </c>
      <c r="B15" s="2" t="s">
        <v>58</v>
      </c>
      <c r="C15" s="2">
        <v>39</v>
      </c>
      <c r="D15" s="2" t="s">
        <v>12</v>
      </c>
      <c r="E15" s="2" t="s">
        <v>22</v>
      </c>
      <c r="F15" s="3">
        <v>45065</v>
      </c>
      <c r="G15" s="3">
        <v>45242</v>
      </c>
      <c r="H15" s="2">
        <v>1200</v>
      </c>
      <c r="I15" s="2">
        <v>28</v>
      </c>
      <c r="J15" s="2" t="s">
        <v>35</v>
      </c>
      <c r="L15">
        <f t="shared" si="0"/>
        <v>5.9</v>
      </c>
      <c r="M15" t="str">
        <f t="shared" si="1"/>
        <v>NO</v>
      </c>
      <c r="N15">
        <f t="shared" si="2"/>
        <v>7080</v>
      </c>
    </row>
    <row r="16" spans="1:14" x14ac:dyDescent="0.25">
      <c r="A16" s="2" t="s">
        <v>59</v>
      </c>
      <c r="B16" s="2" t="s">
        <v>60</v>
      </c>
      <c r="C16" s="2">
        <v>44</v>
      </c>
      <c r="D16" s="2" t="s">
        <v>27</v>
      </c>
      <c r="E16" s="2" t="s">
        <v>13</v>
      </c>
      <c r="F16" s="3">
        <v>45333</v>
      </c>
      <c r="G16" s="3">
        <v>45540</v>
      </c>
      <c r="H16" s="2">
        <v>800</v>
      </c>
      <c r="I16" s="2">
        <v>8</v>
      </c>
      <c r="J16" s="2" t="s">
        <v>23</v>
      </c>
      <c r="L16">
        <f t="shared" si="0"/>
        <v>6.9</v>
      </c>
      <c r="M16" t="str">
        <f t="shared" si="1"/>
        <v>NO</v>
      </c>
      <c r="N16">
        <f t="shared" si="2"/>
        <v>5520</v>
      </c>
    </row>
    <row r="17" spans="1:14" x14ac:dyDescent="0.25">
      <c r="A17" s="2" t="s">
        <v>61</v>
      </c>
      <c r="B17" s="2" t="s">
        <v>62</v>
      </c>
      <c r="C17" s="2">
        <v>39</v>
      </c>
      <c r="D17" s="2" t="s">
        <v>12</v>
      </c>
      <c r="E17" s="2" t="s">
        <v>31</v>
      </c>
      <c r="F17" s="3">
        <v>45702</v>
      </c>
      <c r="G17" s="3">
        <v>45732</v>
      </c>
      <c r="H17" s="2">
        <v>2500</v>
      </c>
      <c r="I17" s="2">
        <v>14</v>
      </c>
      <c r="J17" s="2" t="s">
        <v>42</v>
      </c>
      <c r="L17">
        <f t="shared" si="0"/>
        <v>1</v>
      </c>
      <c r="M17" t="str">
        <f t="shared" si="1"/>
        <v>NO</v>
      </c>
      <c r="N17">
        <f t="shared" si="2"/>
        <v>2500</v>
      </c>
    </row>
    <row r="18" spans="1:14" x14ac:dyDescent="0.25">
      <c r="A18" s="2" t="s">
        <v>63</v>
      </c>
      <c r="B18" s="2" t="s">
        <v>64</v>
      </c>
      <c r="C18" s="2">
        <v>35</v>
      </c>
      <c r="D18" s="2" t="s">
        <v>12</v>
      </c>
      <c r="E18" s="2" t="s">
        <v>22</v>
      </c>
      <c r="F18" s="3">
        <v>45329</v>
      </c>
      <c r="G18" s="3">
        <v>45685</v>
      </c>
      <c r="H18" s="2">
        <v>1200</v>
      </c>
      <c r="I18" s="2">
        <v>25</v>
      </c>
      <c r="J18" s="2" t="s">
        <v>23</v>
      </c>
      <c r="L18">
        <f t="shared" si="0"/>
        <v>11.866666666666667</v>
      </c>
      <c r="M18" t="str">
        <f t="shared" si="1"/>
        <v>NO</v>
      </c>
      <c r="N18">
        <f t="shared" si="2"/>
        <v>14240</v>
      </c>
    </row>
    <row r="19" spans="1:14" x14ac:dyDescent="0.25">
      <c r="A19" s="2" t="s">
        <v>65</v>
      </c>
      <c r="B19" s="2" t="s">
        <v>66</v>
      </c>
      <c r="C19" s="2">
        <v>56</v>
      </c>
      <c r="D19" s="2" t="s">
        <v>27</v>
      </c>
      <c r="E19" s="2" t="s">
        <v>31</v>
      </c>
      <c r="F19" s="3">
        <v>45213</v>
      </c>
      <c r="G19" s="3">
        <v>45649</v>
      </c>
      <c r="H19" s="2">
        <v>2500</v>
      </c>
      <c r="I19" s="2">
        <v>13</v>
      </c>
      <c r="J19" s="2" t="s">
        <v>67</v>
      </c>
      <c r="L19">
        <f t="shared" si="0"/>
        <v>14.533333333333333</v>
      </c>
      <c r="M19" t="str">
        <f t="shared" si="1"/>
        <v>NO</v>
      </c>
      <c r="N19">
        <f t="shared" si="2"/>
        <v>36333.333333333336</v>
      </c>
    </row>
    <row r="20" spans="1:14" x14ac:dyDescent="0.25">
      <c r="A20" s="2" t="s">
        <v>68</v>
      </c>
      <c r="B20" s="2" t="s">
        <v>69</v>
      </c>
      <c r="C20" s="2">
        <v>27</v>
      </c>
      <c r="D20" s="2" t="s">
        <v>27</v>
      </c>
      <c r="E20" s="2" t="s">
        <v>13</v>
      </c>
      <c r="F20" s="3">
        <v>45354</v>
      </c>
      <c r="G20" s="3">
        <v>45664</v>
      </c>
      <c r="H20" s="2">
        <v>800</v>
      </c>
      <c r="I20" s="2">
        <v>26</v>
      </c>
      <c r="J20" s="2" t="s">
        <v>35</v>
      </c>
      <c r="L20">
        <f t="shared" si="0"/>
        <v>10.333333333333334</v>
      </c>
      <c r="M20" t="str">
        <f t="shared" si="1"/>
        <v>NO</v>
      </c>
      <c r="N20">
        <f t="shared" si="2"/>
        <v>8266.6666666666679</v>
      </c>
    </row>
    <row r="21" spans="1:14" x14ac:dyDescent="0.25">
      <c r="A21" s="2" t="s">
        <v>70</v>
      </c>
      <c r="B21" s="2" t="s">
        <v>71</v>
      </c>
      <c r="C21" s="2">
        <v>28</v>
      </c>
      <c r="D21" s="2" t="s">
        <v>12</v>
      </c>
      <c r="E21" s="2" t="s">
        <v>31</v>
      </c>
      <c r="F21" s="3">
        <v>45417</v>
      </c>
      <c r="G21" s="3">
        <v>45608</v>
      </c>
      <c r="H21" s="2">
        <v>2500</v>
      </c>
      <c r="I21" s="2">
        <v>21</v>
      </c>
      <c r="J21" s="2" t="s">
        <v>35</v>
      </c>
      <c r="K21" s="2" t="s">
        <v>72</v>
      </c>
      <c r="L21">
        <f t="shared" si="0"/>
        <v>6.3666666666666663</v>
      </c>
      <c r="M21" t="str">
        <f t="shared" si="1"/>
        <v>YES</v>
      </c>
      <c r="N21">
        <f t="shared" si="2"/>
        <v>15916.666666666666</v>
      </c>
    </row>
    <row r="22" spans="1:14" x14ac:dyDescent="0.25">
      <c r="A22" s="2" t="s">
        <v>73</v>
      </c>
      <c r="B22" s="2" t="s">
        <v>74</v>
      </c>
      <c r="C22" s="2">
        <v>57</v>
      </c>
      <c r="D22" s="2" t="s">
        <v>27</v>
      </c>
      <c r="E22" s="2" t="s">
        <v>41</v>
      </c>
      <c r="F22" s="3">
        <v>45146</v>
      </c>
      <c r="G22" s="3">
        <v>45674</v>
      </c>
      <c r="H22" s="2">
        <v>1800</v>
      </c>
      <c r="I22" s="2">
        <v>19</v>
      </c>
      <c r="J22" s="2" t="s">
        <v>35</v>
      </c>
      <c r="L22">
        <f t="shared" si="0"/>
        <v>17.600000000000001</v>
      </c>
      <c r="M22" t="str">
        <f t="shared" si="1"/>
        <v>NO</v>
      </c>
      <c r="N22">
        <f t="shared" si="2"/>
        <v>31680.000000000004</v>
      </c>
    </row>
    <row r="23" spans="1:14" x14ac:dyDescent="0.25">
      <c r="A23" s="2" t="s">
        <v>75</v>
      </c>
      <c r="B23" s="2" t="s">
        <v>76</v>
      </c>
      <c r="C23" s="2">
        <v>26</v>
      </c>
      <c r="D23" s="2" t="s">
        <v>27</v>
      </c>
      <c r="E23" s="2" t="s">
        <v>41</v>
      </c>
      <c r="F23" s="3">
        <v>45320</v>
      </c>
      <c r="G23" s="3">
        <v>45616</v>
      </c>
      <c r="H23" s="2">
        <v>1800</v>
      </c>
      <c r="I23" s="2">
        <v>5</v>
      </c>
      <c r="J23" s="2" t="s">
        <v>14</v>
      </c>
      <c r="L23">
        <f t="shared" si="0"/>
        <v>9.8666666666666671</v>
      </c>
      <c r="M23" t="str">
        <f t="shared" si="1"/>
        <v>NO</v>
      </c>
      <c r="N23">
        <f t="shared" si="2"/>
        <v>17760</v>
      </c>
    </row>
    <row r="24" spans="1:14" x14ac:dyDescent="0.25">
      <c r="A24" s="2" t="s">
        <v>77</v>
      </c>
      <c r="B24" s="2" t="s">
        <v>78</v>
      </c>
      <c r="C24" s="2">
        <v>48</v>
      </c>
      <c r="D24" s="2" t="s">
        <v>12</v>
      </c>
      <c r="E24" s="2" t="s">
        <v>41</v>
      </c>
      <c r="F24" s="3">
        <v>45451</v>
      </c>
      <c r="G24" s="3">
        <v>45455</v>
      </c>
      <c r="H24" s="2">
        <v>1800</v>
      </c>
      <c r="I24" s="2">
        <v>18</v>
      </c>
      <c r="J24" s="2" t="s">
        <v>67</v>
      </c>
      <c r="L24">
        <f t="shared" si="0"/>
        <v>0.13333333333333333</v>
      </c>
      <c r="M24" t="str">
        <f t="shared" si="1"/>
        <v>NO</v>
      </c>
      <c r="N24">
        <f t="shared" si="2"/>
        <v>240</v>
      </c>
    </row>
    <row r="25" spans="1:14" x14ac:dyDescent="0.25">
      <c r="A25" s="2" t="s">
        <v>79</v>
      </c>
      <c r="B25" s="2" t="s">
        <v>80</v>
      </c>
      <c r="C25" s="2">
        <v>25</v>
      </c>
      <c r="D25" s="2" t="s">
        <v>27</v>
      </c>
      <c r="E25" s="2" t="s">
        <v>22</v>
      </c>
      <c r="F25" s="3">
        <v>45439</v>
      </c>
      <c r="G25" s="3">
        <v>45730</v>
      </c>
      <c r="H25" s="2">
        <v>1200</v>
      </c>
      <c r="I25" s="2">
        <v>6</v>
      </c>
      <c r="J25" s="2" t="s">
        <v>14</v>
      </c>
      <c r="L25">
        <f t="shared" si="0"/>
        <v>9.6999999999999993</v>
      </c>
      <c r="M25" t="str">
        <f t="shared" si="1"/>
        <v>NO</v>
      </c>
      <c r="N25">
        <f t="shared" si="2"/>
        <v>11640</v>
      </c>
    </row>
    <row r="26" spans="1:14" x14ac:dyDescent="0.25">
      <c r="A26" s="2" t="s">
        <v>81</v>
      </c>
      <c r="B26" s="2" t="s">
        <v>82</v>
      </c>
      <c r="C26" s="2">
        <v>53</v>
      </c>
      <c r="D26" s="2" t="s">
        <v>12</v>
      </c>
      <c r="E26" s="2" t="s">
        <v>41</v>
      </c>
      <c r="F26" s="3">
        <v>45286</v>
      </c>
      <c r="G26" s="3">
        <v>45372</v>
      </c>
      <c r="H26" s="2">
        <v>1800</v>
      </c>
      <c r="I26" s="2">
        <v>17</v>
      </c>
      <c r="J26" s="2" t="s">
        <v>35</v>
      </c>
      <c r="K26" s="2" t="s">
        <v>83</v>
      </c>
      <c r="L26">
        <f t="shared" si="0"/>
        <v>2.8666666666666667</v>
      </c>
      <c r="M26" t="str">
        <f t="shared" si="1"/>
        <v>YES</v>
      </c>
      <c r="N26">
        <f t="shared" si="2"/>
        <v>5160</v>
      </c>
    </row>
    <row r="27" spans="1:14" x14ac:dyDescent="0.25">
      <c r="A27" s="2" t="s">
        <v>84</v>
      </c>
      <c r="B27" s="2" t="s">
        <v>85</v>
      </c>
      <c r="C27" s="2">
        <v>42</v>
      </c>
      <c r="D27" s="2" t="s">
        <v>27</v>
      </c>
      <c r="E27" s="2" t="s">
        <v>22</v>
      </c>
      <c r="F27" s="3">
        <v>45702</v>
      </c>
      <c r="G27" s="3">
        <v>45727</v>
      </c>
      <c r="H27" s="2">
        <v>1200</v>
      </c>
      <c r="I27" s="2">
        <v>3</v>
      </c>
      <c r="J27" s="2" t="s">
        <v>67</v>
      </c>
      <c r="L27">
        <f t="shared" si="0"/>
        <v>0.83333333333333337</v>
      </c>
      <c r="M27" t="str">
        <f t="shared" si="1"/>
        <v>NO</v>
      </c>
      <c r="N27">
        <f t="shared" si="2"/>
        <v>1000</v>
      </c>
    </row>
    <row r="28" spans="1:14" x14ac:dyDescent="0.25">
      <c r="A28" s="2" t="s">
        <v>86</v>
      </c>
      <c r="B28" s="2" t="s">
        <v>87</v>
      </c>
      <c r="C28" s="2">
        <v>24</v>
      </c>
      <c r="D28" s="2" t="s">
        <v>12</v>
      </c>
      <c r="E28" s="2" t="s">
        <v>31</v>
      </c>
      <c r="F28" s="3">
        <v>45698</v>
      </c>
      <c r="G28" s="3">
        <v>45726</v>
      </c>
      <c r="H28" s="2">
        <v>2500</v>
      </c>
      <c r="I28" s="2">
        <v>28</v>
      </c>
      <c r="J28" s="2" t="s">
        <v>35</v>
      </c>
      <c r="L28">
        <f t="shared" si="0"/>
        <v>0.93333333333333335</v>
      </c>
      <c r="M28" t="str">
        <f t="shared" si="1"/>
        <v>NO</v>
      </c>
      <c r="N28">
        <f t="shared" si="2"/>
        <v>2333.3333333333335</v>
      </c>
    </row>
    <row r="29" spans="1:14" x14ac:dyDescent="0.25">
      <c r="A29" s="2" t="s">
        <v>88</v>
      </c>
      <c r="B29" s="2" t="s">
        <v>89</v>
      </c>
      <c r="C29" s="2">
        <v>53</v>
      </c>
      <c r="D29" s="2" t="s">
        <v>12</v>
      </c>
      <c r="E29" s="2" t="s">
        <v>22</v>
      </c>
      <c r="F29" s="3">
        <v>45614</v>
      </c>
      <c r="G29" s="3">
        <v>45645</v>
      </c>
      <c r="H29" s="2">
        <v>1200</v>
      </c>
      <c r="I29" s="2">
        <v>23</v>
      </c>
      <c r="J29" s="2" t="s">
        <v>18</v>
      </c>
      <c r="L29">
        <f t="shared" si="0"/>
        <v>1.0333333333333334</v>
      </c>
      <c r="M29" t="str">
        <f t="shared" si="1"/>
        <v>NO</v>
      </c>
      <c r="N29">
        <f t="shared" si="2"/>
        <v>1240.0000000000002</v>
      </c>
    </row>
    <row r="30" spans="1:14" x14ac:dyDescent="0.25">
      <c r="A30" s="2" t="s">
        <v>90</v>
      </c>
      <c r="B30" s="2" t="s">
        <v>91</v>
      </c>
      <c r="C30" s="2">
        <v>29</v>
      </c>
      <c r="D30" s="2" t="s">
        <v>27</v>
      </c>
      <c r="E30" s="2" t="s">
        <v>31</v>
      </c>
      <c r="F30" s="3">
        <v>45401</v>
      </c>
      <c r="G30" s="3">
        <v>45408</v>
      </c>
      <c r="H30" s="2">
        <v>2500</v>
      </c>
      <c r="I30" s="2">
        <v>8</v>
      </c>
      <c r="J30" s="2" t="s">
        <v>23</v>
      </c>
      <c r="L30">
        <f t="shared" si="0"/>
        <v>0.23333333333333334</v>
      </c>
      <c r="M30" t="str">
        <f t="shared" si="1"/>
        <v>NO</v>
      </c>
      <c r="N30">
        <f t="shared" si="2"/>
        <v>583.33333333333337</v>
      </c>
    </row>
    <row r="31" spans="1:14" x14ac:dyDescent="0.25">
      <c r="A31" s="2" t="s">
        <v>92</v>
      </c>
      <c r="B31" s="2" t="s">
        <v>93</v>
      </c>
      <c r="C31" s="2">
        <v>31</v>
      </c>
      <c r="D31" s="2" t="s">
        <v>27</v>
      </c>
      <c r="E31" s="2" t="s">
        <v>31</v>
      </c>
      <c r="F31" s="3">
        <v>45667</v>
      </c>
      <c r="G31" s="3">
        <v>45745</v>
      </c>
      <c r="H31" s="2">
        <v>2500</v>
      </c>
      <c r="I31" s="2">
        <v>23</v>
      </c>
      <c r="J31" s="2" t="s">
        <v>42</v>
      </c>
      <c r="K31" s="2" t="s">
        <v>94</v>
      </c>
      <c r="L31">
        <f t="shared" si="0"/>
        <v>2.6</v>
      </c>
      <c r="M31" t="str">
        <f t="shared" si="1"/>
        <v>YES</v>
      </c>
      <c r="N31">
        <f t="shared" si="2"/>
        <v>6500</v>
      </c>
    </row>
    <row r="32" spans="1:14" x14ac:dyDescent="0.25">
      <c r="A32" s="2" t="s">
        <v>95</v>
      </c>
      <c r="B32" s="2" t="s">
        <v>96</v>
      </c>
      <c r="C32" s="2">
        <v>52</v>
      </c>
      <c r="D32" s="2" t="s">
        <v>27</v>
      </c>
      <c r="E32" s="2" t="s">
        <v>13</v>
      </c>
      <c r="F32" s="3">
        <v>45088</v>
      </c>
      <c r="G32" s="3">
        <v>45656</v>
      </c>
      <c r="H32" s="2">
        <v>800</v>
      </c>
      <c r="I32" s="2">
        <v>9</v>
      </c>
      <c r="J32" s="2" t="s">
        <v>67</v>
      </c>
      <c r="K32" s="2" t="s">
        <v>97</v>
      </c>
      <c r="L32">
        <f t="shared" si="0"/>
        <v>18.933333333333334</v>
      </c>
      <c r="M32" t="str">
        <f t="shared" si="1"/>
        <v>YES</v>
      </c>
      <c r="N32">
        <f t="shared" si="2"/>
        <v>15146.666666666666</v>
      </c>
    </row>
    <row r="33" spans="1:14" x14ac:dyDescent="0.25">
      <c r="A33" s="2" t="s">
        <v>98</v>
      </c>
      <c r="B33" s="2" t="s">
        <v>99</v>
      </c>
      <c r="C33" s="2">
        <v>20</v>
      </c>
      <c r="D33" s="2" t="s">
        <v>12</v>
      </c>
      <c r="E33" s="2" t="s">
        <v>22</v>
      </c>
      <c r="F33" s="3">
        <v>45391</v>
      </c>
      <c r="G33" s="3">
        <v>45604</v>
      </c>
      <c r="H33" s="2">
        <v>1200</v>
      </c>
      <c r="I33" s="2">
        <v>2</v>
      </c>
      <c r="J33" s="2" t="s">
        <v>35</v>
      </c>
      <c r="L33">
        <f t="shared" si="0"/>
        <v>7.1</v>
      </c>
      <c r="M33" t="str">
        <f t="shared" si="1"/>
        <v>NO</v>
      </c>
      <c r="N33">
        <f t="shared" si="2"/>
        <v>8520</v>
      </c>
    </row>
    <row r="34" spans="1:14" x14ac:dyDescent="0.25">
      <c r="A34" s="2" t="s">
        <v>100</v>
      </c>
      <c r="B34" s="2" t="s">
        <v>101</v>
      </c>
      <c r="C34" s="2">
        <v>22</v>
      </c>
      <c r="D34" s="2" t="s">
        <v>12</v>
      </c>
      <c r="E34" s="2" t="s">
        <v>13</v>
      </c>
      <c r="F34" s="3">
        <v>45699</v>
      </c>
      <c r="G34" s="3">
        <v>45740</v>
      </c>
      <c r="H34" s="2">
        <v>800</v>
      </c>
      <c r="I34" s="2">
        <v>30</v>
      </c>
      <c r="J34" s="2" t="s">
        <v>35</v>
      </c>
      <c r="L34">
        <f t="shared" si="0"/>
        <v>1.3666666666666667</v>
      </c>
      <c r="M34" t="str">
        <f t="shared" si="1"/>
        <v>NO</v>
      </c>
      <c r="N34">
        <f t="shared" si="2"/>
        <v>1093.3333333333333</v>
      </c>
    </row>
    <row r="35" spans="1:14" x14ac:dyDescent="0.25">
      <c r="A35" s="2" t="s">
        <v>102</v>
      </c>
      <c r="B35" s="2" t="s">
        <v>103</v>
      </c>
      <c r="C35" s="2">
        <v>23</v>
      </c>
      <c r="D35" s="2" t="s">
        <v>12</v>
      </c>
      <c r="E35" s="2" t="s">
        <v>41</v>
      </c>
      <c r="F35" s="3">
        <v>45588</v>
      </c>
      <c r="G35" s="3">
        <v>45721</v>
      </c>
      <c r="H35" s="2">
        <v>1800</v>
      </c>
      <c r="I35" s="2">
        <v>23</v>
      </c>
      <c r="J35" s="2" t="s">
        <v>18</v>
      </c>
      <c r="K35" s="2" t="s">
        <v>104</v>
      </c>
      <c r="L35">
        <f t="shared" si="0"/>
        <v>4.4333333333333336</v>
      </c>
      <c r="M35" t="str">
        <f t="shared" si="1"/>
        <v>YES</v>
      </c>
      <c r="N35">
        <f t="shared" si="2"/>
        <v>7980</v>
      </c>
    </row>
    <row r="36" spans="1:14" x14ac:dyDescent="0.25">
      <c r="A36" s="2" t="s">
        <v>105</v>
      </c>
      <c r="B36" s="2" t="s">
        <v>106</v>
      </c>
      <c r="C36" s="2">
        <v>27</v>
      </c>
      <c r="D36" s="2" t="s">
        <v>27</v>
      </c>
      <c r="E36" s="2" t="s">
        <v>22</v>
      </c>
      <c r="F36" s="3">
        <v>45312</v>
      </c>
      <c r="G36" s="3">
        <v>45652</v>
      </c>
      <c r="H36" s="2">
        <v>1200</v>
      </c>
      <c r="I36" s="2">
        <v>27</v>
      </c>
      <c r="J36" s="2" t="s">
        <v>18</v>
      </c>
      <c r="L36">
        <f t="shared" si="0"/>
        <v>11.333333333333334</v>
      </c>
      <c r="M36" t="str">
        <f t="shared" si="1"/>
        <v>NO</v>
      </c>
      <c r="N36">
        <f t="shared" si="2"/>
        <v>13600</v>
      </c>
    </row>
    <row r="37" spans="1:14" x14ac:dyDescent="0.25">
      <c r="N37">
        <f>AVERAGE(N2:N36)</f>
        <v>8351.1428571428551</v>
      </c>
    </row>
  </sheetData>
  <conditionalFormatting sqref="I1:I1048576">
    <cfRule type="cellIs" dxfId="1" priority="3" operator="lessThan">
      <formula>8</formula>
    </cfRule>
  </conditionalFormatting>
  <conditionalFormatting sqref="L1:L1048576">
    <cfRule type="cellIs" dxfId="0" priority="1" operator="greaterThan">
      <formula>6</formula>
    </cfRule>
    <cfRule type="cellIs" priority="2" operator="greaterThanOrEqual">
      <formula>6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111B2-A680-4DAF-976B-318C4CEFBF33}">
  <dimension ref="A1:N36"/>
  <sheetViews>
    <sheetView workbookViewId="0">
      <selection activeCell="N2" sqref="N2:N36"/>
    </sheetView>
  </sheetViews>
  <sheetFormatPr defaultRowHeight="15" x14ac:dyDescent="0.25"/>
  <cols>
    <col min="2" max="2" width="16.140625" bestFit="1" customWidth="1"/>
    <col min="6" max="7" width="10.42578125" bestFit="1" customWidth="1"/>
    <col min="8" max="8" width="12.85546875" bestFit="1" customWidth="1"/>
    <col min="9" max="9" width="11.28515625" bestFit="1" customWidth="1"/>
    <col min="10" max="10" width="10.5703125" bestFit="1" customWidth="1"/>
    <col min="11" max="11" width="19" bestFit="1" customWidth="1"/>
    <col min="12" max="12" width="25.5703125" bestFit="1" customWidth="1"/>
    <col min="13" max="13" width="8.85546875" bestFit="1" customWidth="1"/>
  </cols>
  <sheetData>
    <row r="1" spans="1:14" x14ac:dyDescent="0.25">
      <c r="A1" s="1" t="s">
        <v>107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4" t="s">
        <v>108</v>
      </c>
      <c r="M1" s="4" t="s">
        <v>109</v>
      </c>
      <c r="N1" s="4" t="s">
        <v>119</v>
      </c>
    </row>
    <row r="2" spans="1:14" x14ac:dyDescent="0.25">
      <c r="A2" s="2" t="s">
        <v>10</v>
      </c>
      <c r="B2" s="2" t="s">
        <v>11</v>
      </c>
      <c r="C2" s="2">
        <v>59</v>
      </c>
      <c r="D2" s="2" t="s">
        <v>12</v>
      </c>
      <c r="E2" s="2" t="s">
        <v>13</v>
      </c>
      <c r="F2" s="3">
        <v>45235</v>
      </c>
      <c r="G2" s="3">
        <v>45425</v>
      </c>
      <c r="H2" s="2">
        <v>800</v>
      </c>
      <c r="I2" s="2">
        <v>25</v>
      </c>
      <c r="J2" s="2" t="s">
        <v>14</v>
      </c>
      <c r="K2" s="2" t="s">
        <v>15</v>
      </c>
      <c r="L2">
        <f>(G2-F2)/30</f>
        <v>6.333333333333333</v>
      </c>
      <c r="M2" t="s">
        <v>112</v>
      </c>
      <c r="N2" t="str">
        <f>IF(C2&lt;18,"Child",IF(C2&lt;=30,"Youth",IF(C2&lt;=45,"Adult","Senior")))</f>
        <v>Senior</v>
      </c>
    </row>
    <row r="3" spans="1:14" x14ac:dyDescent="0.25">
      <c r="A3" s="2" t="s">
        <v>16</v>
      </c>
      <c r="B3" s="2" t="s">
        <v>17</v>
      </c>
      <c r="C3" s="2">
        <v>27</v>
      </c>
      <c r="D3" s="2" t="s">
        <v>12</v>
      </c>
      <c r="E3" s="2" t="s">
        <v>13</v>
      </c>
      <c r="F3" s="3">
        <v>45714</v>
      </c>
      <c r="G3" s="3">
        <v>45740</v>
      </c>
      <c r="H3" s="2">
        <v>800</v>
      </c>
      <c r="I3" s="2">
        <v>20</v>
      </c>
      <c r="J3" s="2" t="s">
        <v>18</v>
      </c>
      <c r="K3" s="2" t="s">
        <v>19</v>
      </c>
      <c r="L3">
        <f t="shared" ref="L3:L36" si="0">(G3-F3)/30</f>
        <v>0.8666666666666667</v>
      </c>
      <c r="M3" t="str">
        <f>IF(ISBLANK(K3),"NO","YES")</f>
        <v>YES</v>
      </c>
      <c r="N3" t="str">
        <f t="shared" ref="N3:N36" si="1">IF(C3&lt;18,"Child",IF(C3&lt;=30,"Youth",IF(C3&lt;=45,"Adult","Senior")))</f>
        <v>Youth</v>
      </c>
    </row>
    <row r="4" spans="1:14" x14ac:dyDescent="0.25">
      <c r="A4" s="2" t="s">
        <v>20</v>
      </c>
      <c r="B4" s="2" t="s">
        <v>21</v>
      </c>
      <c r="C4" s="2">
        <v>24</v>
      </c>
      <c r="D4" s="2" t="s">
        <v>12</v>
      </c>
      <c r="E4" s="2" t="s">
        <v>22</v>
      </c>
      <c r="F4" s="3">
        <v>45191</v>
      </c>
      <c r="G4" s="3">
        <v>45371</v>
      </c>
      <c r="H4" s="2">
        <v>1200</v>
      </c>
      <c r="I4" s="2">
        <v>18</v>
      </c>
      <c r="J4" s="2" t="s">
        <v>23</v>
      </c>
      <c r="K4" s="2" t="s">
        <v>24</v>
      </c>
      <c r="L4">
        <f t="shared" si="0"/>
        <v>6</v>
      </c>
      <c r="M4" t="str">
        <f t="shared" ref="M4:M36" si="2">IF(ISBLANK(K4),"NO","YES")</f>
        <v>YES</v>
      </c>
      <c r="N4" t="str">
        <f t="shared" si="1"/>
        <v>Youth</v>
      </c>
    </row>
    <row r="5" spans="1:14" x14ac:dyDescent="0.25">
      <c r="A5" s="2" t="s">
        <v>25</v>
      </c>
      <c r="B5" s="2" t="s">
        <v>26</v>
      </c>
      <c r="C5" s="2">
        <v>31</v>
      </c>
      <c r="D5" s="2" t="s">
        <v>27</v>
      </c>
      <c r="E5" s="2" t="s">
        <v>22</v>
      </c>
      <c r="F5" s="3">
        <v>45479</v>
      </c>
      <c r="G5" s="3">
        <v>45587</v>
      </c>
      <c r="H5" s="2">
        <v>1200</v>
      </c>
      <c r="I5" s="2">
        <v>16</v>
      </c>
      <c r="J5" s="2" t="s">
        <v>23</v>
      </c>
      <c r="K5" s="2" t="s">
        <v>28</v>
      </c>
      <c r="L5">
        <f t="shared" si="0"/>
        <v>3.6</v>
      </c>
      <c r="M5" t="str">
        <f t="shared" si="2"/>
        <v>YES</v>
      </c>
      <c r="N5" t="str">
        <f t="shared" si="1"/>
        <v>Adult</v>
      </c>
    </row>
    <row r="6" spans="1:14" x14ac:dyDescent="0.25">
      <c r="A6" s="2" t="s">
        <v>29</v>
      </c>
      <c r="B6" s="2" t="s">
        <v>30</v>
      </c>
      <c r="C6" s="2">
        <v>19</v>
      </c>
      <c r="D6" s="2" t="s">
        <v>12</v>
      </c>
      <c r="E6" s="2" t="s">
        <v>31</v>
      </c>
      <c r="F6" s="3">
        <v>45286</v>
      </c>
      <c r="G6" s="3">
        <v>45501</v>
      </c>
      <c r="H6" s="2">
        <v>2500</v>
      </c>
      <c r="I6" s="2">
        <v>12</v>
      </c>
      <c r="J6" s="2" t="s">
        <v>14</v>
      </c>
      <c r="K6" s="2" t="s">
        <v>32</v>
      </c>
      <c r="L6">
        <f t="shared" si="0"/>
        <v>7.166666666666667</v>
      </c>
      <c r="M6" t="str">
        <f t="shared" si="2"/>
        <v>YES</v>
      </c>
      <c r="N6" t="str">
        <f t="shared" si="1"/>
        <v>Youth</v>
      </c>
    </row>
    <row r="7" spans="1:14" x14ac:dyDescent="0.25">
      <c r="A7" s="2" t="s">
        <v>33</v>
      </c>
      <c r="B7" s="2" t="s">
        <v>34</v>
      </c>
      <c r="C7" s="2">
        <v>40</v>
      </c>
      <c r="D7" s="2" t="s">
        <v>12</v>
      </c>
      <c r="E7" s="2" t="s">
        <v>13</v>
      </c>
      <c r="F7" s="3">
        <v>45317</v>
      </c>
      <c r="G7" s="3">
        <v>45392</v>
      </c>
      <c r="H7" s="2">
        <v>800</v>
      </c>
      <c r="I7" s="2">
        <v>14</v>
      </c>
      <c r="J7" s="2" t="s">
        <v>35</v>
      </c>
      <c r="K7" s="2" t="s">
        <v>36</v>
      </c>
      <c r="L7">
        <f t="shared" si="0"/>
        <v>2.5</v>
      </c>
      <c r="M7" t="str">
        <f t="shared" si="2"/>
        <v>YES</v>
      </c>
      <c r="N7" t="str">
        <f t="shared" si="1"/>
        <v>Adult</v>
      </c>
    </row>
    <row r="8" spans="1:14" x14ac:dyDescent="0.25">
      <c r="A8" s="2" t="s">
        <v>37</v>
      </c>
      <c r="B8" s="2" t="s">
        <v>38</v>
      </c>
      <c r="C8" s="2">
        <v>41</v>
      </c>
      <c r="D8" s="2" t="s">
        <v>27</v>
      </c>
      <c r="E8" s="2" t="s">
        <v>13</v>
      </c>
      <c r="F8" s="3">
        <v>45588</v>
      </c>
      <c r="G8" s="3">
        <v>45677</v>
      </c>
      <c r="H8" s="2">
        <v>800</v>
      </c>
      <c r="I8" s="2">
        <v>25</v>
      </c>
      <c r="J8" s="2" t="s">
        <v>18</v>
      </c>
      <c r="L8">
        <f t="shared" si="0"/>
        <v>2.9666666666666668</v>
      </c>
      <c r="M8" t="str">
        <f t="shared" si="2"/>
        <v>NO</v>
      </c>
      <c r="N8" t="str">
        <f t="shared" si="1"/>
        <v>Adult</v>
      </c>
    </row>
    <row r="9" spans="1:14" x14ac:dyDescent="0.25">
      <c r="A9" s="2" t="s">
        <v>39</v>
      </c>
      <c r="B9" s="2" t="s">
        <v>40</v>
      </c>
      <c r="C9" s="2">
        <v>43</v>
      </c>
      <c r="D9" s="2" t="s">
        <v>12</v>
      </c>
      <c r="E9" s="2" t="s">
        <v>41</v>
      </c>
      <c r="F9" s="3">
        <v>45450</v>
      </c>
      <c r="G9" s="3">
        <v>45563</v>
      </c>
      <c r="H9" s="2">
        <v>1800</v>
      </c>
      <c r="I9" s="2">
        <v>28</v>
      </c>
      <c r="J9" s="2" t="s">
        <v>42</v>
      </c>
      <c r="L9">
        <f t="shared" si="0"/>
        <v>3.7666666666666666</v>
      </c>
      <c r="M9" t="str">
        <f t="shared" si="2"/>
        <v>NO</v>
      </c>
      <c r="N9" t="str">
        <f t="shared" si="1"/>
        <v>Adult</v>
      </c>
    </row>
    <row r="10" spans="1:14" x14ac:dyDescent="0.25">
      <c r="A10" s="2" t="s">
        <v>43</v>
      </c>
      <c r="B10" s="2" t="s">
        <v>44</v>
      </c>
      <c r="C10" s="2">
        <v>42</v>
      </c>
      <c r="D10" s="2" t="s">
        <v>12</v>
      </c>
      <c r="E10" s="2" t="s">
        <v>13</v>
      </c>
      <c r="F10" s="3">
        <v>45569</v>
      </c>
      <c r="G10" s="3">
        <v>45582</v>
      </c>
      <c r="H10" s="2">
        <v>800</v>
      </c>
      <c r="I10" s="2">
        <v>3</v>
      </c>
      <c r="J10" s="2" t="s">
        <v>42</v>
      </c>
      <c r="K10" s="2" t="s">
        <v>45</v>
      </c>
      <c r="L10">
        <f t="shared" si="0"/>
        <v>0.43333333333333335</v>
      </c>
      <c r="M10" t="str">
        <f t="shared" si="2"/>
        <v>YES</v>
      </c>
      <c r="N10" t="str">
        <f t="shared" si="1"/>
        <v>Adult</v>
      </c>
    </row>
    <row r="11" spans="1:14" x14ac:dyDescent="0.25">
      <c r="A11" s="2" t="s">
        <v>46</v>
      </c>
      <c r="B11" s="2" t="s">
        <v>47</v>
      </c>
      <c r="C11" s="2">
        <v>37</v>
      </c>
      <c r="D11" s="2" t="s">
        <v>12</v>
      </c>
      <c r="E11" s="2" t="s">
        <v>22</v>
      </c>
      <c r="F11" s="3">
        <v>45202</v>
      </c>
      <c r="G11" s="3">
        <v>45280</v>
      </c>
      <c r="H11" s="2">
        <v>1200</v>
      </c>
      <c r="I11" s="2">
        <v>29</v>
      </c>
      <c r="J11" s="2" t="s">
        <v>35</v>
      </c>
      <c r="K11" s="2" t="s">
        <v>48</v>
      </c>
      <c r="L11">
        <f t="shared" si="0"/>
        <v>2.6</v>
      </c>
      <c r="M11" t="str">
        <f t="shared" si="2"/>
        <v>YES</v>
      </c>
      <c r="N11" t="str">
        <f t="shared" si="1"/>
        <v>Adult</v>
      </c>
    </row>
    <row r="12" spans="1:14" x14ac:dyDescent="0.25">
      <c r="A12" s="2" t="s">
        <v>49</v>
      </c>
      <c r="B12" s="2" t="s">
        <v>50</v>
      </c>
      <c r="C12" s="2">
        <v>48</v>
      </c>
      <c r="D12" s="2" t="s">
        <v>27</v>
      </c>
      <c r="E12" s="2" t="s">
        <v>22</v>
      </c>
      <c r="F12" s="3">
        <v>45297</v>
      </c>
      <c r="G12" s="3">
        <v>45459</v>
      </c>
      <c r="H12" s="2">
        <v>1200</v>
      </c>
      <c r="I12" s="2">
        <v>13</v>
      </c>
      <c r="J12" s="2" t="s">
        <v>14</v>
      </c>
      <c r="K12" s="2" t="s">
        <v>51</v>
      </c>
      <c r="L12">
        <f t="shared" si="0"/>
        <v>5.4</v>
      </c>
      <c r="M12" t="str">
        <f t="shared" si="2"/>
        <v>YES</v>
      </c>
      <c r="N12" t="str">
        <f t="shared" si="1"/>
        <v>Senior</v>
      </c>
    </row>
    <row r="13" spans="1:14" x14ac:dyDescent="0.25">
      <c r="A13" s="2" t="s">
        <v>52</v>
      </c>
      <c r="B13" s="2" t="s">
        <v>53</v>
      </c>
      <c r="C13" s="2">
        <v>36</v>
      </c>
      <c r="D13" s="2" t="s">
        <v>12</v>
      </c>
      <c r="E13" s="2" t="s">
        <v>22</v>
      </c>
      <c r="F13" s="3">
        <v>45154</v>
      </c>
      <c r="G13" s="3">
        <v>45568</v>
      </c>
      <c r="H13" s="2">
        <v>1200</v>
      </c>
      <c r="I13" s="2">
        <v>19</v>
      </c>
      <c r="J13" s="2" t="s">
        <v>42</v>
      </c>
      <c r="K13" s="2" t="s">
        <v>54</v>
      </c>
      <c r="L13">
        <f t="shared" si="0"/>
        <v>13.8</v>
      </c>
      <c r="M13" t="str">
        <f t="shared" si="2"/>
        <v>YES</v>
      </c>
      <c r="N13" t="str">
        <f t="shared" si="1"/>
        <v>Adult</v>
      </c>
    </row>
    <row r="14" spans="1:14" x14ac:dyDescent="0.25">
      <c r="A14" s="2" t="s">
        <v>55</v>
      </c>
      <c r="B14" s="2" t="s">
        <v>56</v>
      </c>
      <c r="C14" s="2">
        <v>48</v>
      </c>
      <c r="D14" s="2" t="s">
        <v>27</v>
      </c>
      <c r="E14" s="2" t="s">
        <v>41</v>
      </c>
      <c r="F14" s="3">
        <v>45556</v>
      </c>
      <c r="G14" s="3">
        <v>45641</v>
      </c>
      <c r="H14" s="2">
        <v>1800</v>
      </c>
      <c r="I14" s="2">
        <v>22</v>
      </c>
      <c r="J14" s="2" t="s">
        <v>42</v>
      </c>
      <c r="L14">
        <f t="shared" si="0"/>
        <v>2.8333333333333335</v>
      </c>
      <c r="M14" t="str">
        <f t="shared" si="2"/>
        <v>NO</v>
      </c>
      <c r="N14" t="str">
        <f t="shared" si="1"/>
        <v>Senior</v>
      </c>
    </row>
    <row r="15" spans="1:14" x14ac:dyDescent="0.25">
      <c r="A15" s="2" t="s">
        <v>57</v>
      </c>
      <c r="B15" s="2" t="s">
        <v>58</v>
      </c>
      <c r="C15" s="2">
        <v>39</v>
      </c>
      <c r="D15" s="2" t="s">
        <v>12</v>
      </c>
      <c r="E15" s="2" t="s">
        <v>22</v>
      </c>
      <c r="F15" s="3">
        <v>45065</v>
      </c>
      <c r="G15" s="3">
        <v>45242</v>
      </c>
      <c r="H15" s="2">
        <v>1200</v>
      </c>
      <c r="I15" s="2">
        <v>28</v>
      </c>
      <c r="J15" s="2" t="s">
        <v>35</v>
      </c>
      <c r="L15">
        <f t="shared" si="0"/>
        <v>5.9</v>
      </c>
      <c r="M15" t="str">
        <f t="shared" si="2"/>
        <v>NO</v>
      </c>
      <c r="N15" t="str">
        <f t="shared" si="1"/>
        <v>Adult</v>
      </c>
    </row>
    <row r="16" spans="1:14" x14ac:dyDescent="0.25">
      <c r="A16" s="2" t="s">
        <v>59</v>
      </c>
      <c r="B16" s="2" t="s">
        <v>60</v>
      </c>
      <c r="C16" s="2">
        <v>44</v>
      </c>
      <c r="D16" s="2" t="s">
        <v>27</v>
      </c>
      <c r="E16" s="2" t="s">
        <v>13</v>
      </c>
      <c r="F16" s="3">
        <v>45333</v>
      </c>
      <c r="G16" s="3">
        <v>45540</v>
      </c>
      <c r="H16" s="2">
        <v>800</v>
      </c>
      <c r="I16" s="2">
        <v>8</v>
      </c>
      <c r="J16" s="2" t="s">
        <v>23</v>
      </c>
      <c r="L16">
        <f t="shared" si="0"/>
        <v>6.9</v>
      </c>
      <c r="M16" t="str">
        <f t="shared" si="2"/>
        <v>NO</v>
      </c>
      <c r="N16" t="str">
        <f t="shared" si="1"/>
        <v>Adult</v>
      </c>
    </row>
    <row r="17" spans="1:14" x14ac:dyDescent="0.25">
      <c r="A17" s="2" t="s">
        <v>61</v>
      </c>
      <c r="B17" s="2" t="s">
        <v>62</v>
      </c>
      <c r="C17" s="2">
        <v>39</v>
      </c>
      <c r="D17" s="2" t="s">
        <v>12</v>
      </c>
      <c r="E17" s="2" t="s">
        <v>31</v>
      </c>
      <c r="F17" s="3">
        <v>45702</v>
      </c>
      <c r="G17" s="3">
        <v>45732</v>
      </c>
      <c r="H17" s="2">
        <v>2500</v>
      </c>
      <c r="I17" s="2">
        <v>14</v>
      </c>
      <c r="J17" s="2" t="s">
        <v>42</v>
      </c>
      <c r="L17">
        <f t="shared" si="0"/>
        <v>1</v>
      </c>
      <c r="M17" t="str">
        <f t="shared" si="2"/>
        <v>NO</v>
      </c>
      <c r="N17" t="str">
        <f t="shared" si="1"/>
        <v>Adult</v>
      </c>
    </row>
    <row r="18" spans="1:14" x14ac:dyDescent="0.25">
      <c r="A18" s="2" t="s">
        <v>63</v>
      </c>
      <c r="B18" s="2" t="s">
        <v>64</v>
      </c>
      <c r="C18" s="2">
        <v>35</v>
      </c>
      <c r="D18" s="2" t="s">
        <v>12</v>
      </c>
      <c r="E18" s="2" t="s">
        <v>22</v>
      </c>
      <c r="F18" s="3">
        <v>45329</v>
      </c>
      <c r="G18" s="3">
        <v>45685</v>
      </c>
      <c r="H18" s="2">
        <v>1200</v>
      </c>
      <c r="I18" s="2">
        <v>25</v>
      </c>
      <c r="J18" s="2" t="s">
        <v>23</v>
      </c>
      <c r="L18">
        <f t="shared" si="0"/>
        <v>11.866666666666667</v>
      </c>
      <c r="M18" t="str">
        <f t="shared" si="2"/>
        <v>NO</v>
      </c>
      <c r="N18" t="str">
        <f t="shared" si="1"/>
        <v>Adult</v>
      </c>
    </row>
    <row r="19" spans="1:14" x14ac:dyDescent="0.25">
      <c r="A19" s="2" t="s">
        <v>65</v>
      </c>
      <c r="B19" s="2" t="s">
        <v>66</v>
      </c>
      <c r="C19" s="2">
        <v>56</v>
      </c>
      <c r="D19" s="2" t="s">
        <v>27</v>
      </c>
      <c r="E19" s="2" t="s">
        <v>31</v>
      </c>
      <c r="F19" s="3">
        <v>45213</v>
      </c>
      <c r="G19" s="3">
        <v>45649</v>
      </c>
      <c r="H19" s="2">
        <v>2500</v>
      </c>
      <c r="I19" s="2">
        <v>13</v>
      </c>
      <c r="J19" s="2" t="s">
        <v>67</v>
      </c>
      <c r="L19">
        <f t="shared" si="0"/>
        <v>14.533333333333333</v>
      </c>
      <c r="M19" t="str">
        <f t="shared" si="2"/>
        <v>NO</v>
      </c>
      <c r="N19" t="str">
        <f t="shared" si="1"/>
        <v>Senior</v>
      </c>
    </row>
    <row r="20" spans="1:14" x14ac:dyDescent="0.25">
      <c r="A20" s="2" t="s">
        <v>68</v>
      </c>
      <c r="B20" s="2" t="s">
        <v>69</v>
      </c>
      <c r="C20" s="2">
        <v>27</v>
      </c>
      <c r="D20" s="2" t="s">
        <v>27</v>
      </c>
      <c r="E20" s="2" t="s">
        <v>13</v>
      </c>
      <c r="F20" s="3">
        <v>45354</v>
      </c>
      <c r="G20" s="3">
        <v>45664</v>
      </c>
      <c r="H20" s="2">
        <v>800</v>
      </c>
      <c r="I20" s="2">
        <v>26</v>
      </c>
      <c r="J20" s="2" t="s">
        <v>35</v>
      </c>
      <c r="L20">
        <f t="shared" si="0"/>
        <v>10.333333333333334</v>
      </c>
      <c r="M20" t="str">
        <f t="shared" si="2"/>
        <v>NO</v>
      </c>
      <c r="N20" t="str">
        <f t="shared" si="1"/>
        <v>Youth</v>
      </c>
    </row>
    <row r="21" spans="1:14" x14ac:dyDescent="0.25">
      <c r="A21" s="2" t="s">
        <v>70</v>
      </c>
      <c r="B21" s="2" t="s">
        <v>71</v>
      </c>
      <c r="C21" s="2">
        <v>28</v>
      </c>
      <c r="D21" s="2" t="s">
        <v>12</v>
      </c>
      <c r="E21" s="2" t="s">
        <v>31</v>
      </c>
      <c r="F21" s="3">
        <v>45417</v>
      </c>
      <c r="G21" s="3">
        <v>45608</v>
      </c>
      <c r="H21" s="2">
        <v>2500</v>
      </c>
      <c r="I21" s="2">
        <v>21</v>
      </c>
      <c r="J21" s="2" t="s">
        <v>35</v>
      </c>
      <c r="K21" s="2" t="s">
        <v>72</v>
      </c>
      <c r="L21">
        <f t="shared" si="0"/>
        <v>6.3666666666666663</v>
      </c>
      <c r="M21" t="str">
        <f t="shared" si="2"/>
        <v>YES</v>
      </c>
      <c r="N21" t="str">
        <f t="shared" si="1"/>
        <v>Youth</v>
      </c>
    </row>
    <row r="22" spans="1:14" x14ac:dyDescent="0.25">
      <c r="A22" s="2" t="s">
        <v>73</v>
      </c>
      <c r="B22" s="2" t="s">
        <v>74</v>
      </c>
      <c r="C22" s="2">
        <v>57</v>
      </c>
      <c r="D22" s="2" t="s">
        <v>27</v>
      </c>
      <c r="E22" s="2" t="s">
        <v>41</v>
      </c>
      <c r="F22" s="3">
        <v>45146</v>
      </c>
      <c r="G22" s="3">
        <v>45674</v>
      </c>
      <c r="H22" s="2">
        <v>1800</v>
      </c>
      <c r="I22" s="2">
        <v>19</v>
      </c>
      <c r="J22" s="2" t="s">
        <v>35</v>
      </c>
      <c r="L22">
        <f t="shared" si="0"/>
        <v>17.600000000000001</v>
      </c>
      <c r="M22" t="str">
        <f t="shared" si="2"/>
        <v>NO</v>
      </c>
      <c r="N22" t="str">
        <f t="shared" si="1"/>
        <v>Senior</v>
      </c>
    </row>
    <row r="23" spans="1:14" x14ac:dyDescent="0.25">
      <c r="A23" s="2" t="s">
        <v>75</v>
      </c>
      <c r="B23" s="2" t="s">
        <v>76</v>
      </c>
      <c r="C23" s="2">
        <v>26</v>
      </c>
      <c r="D23" s="2" t="s">
        <v>27</v>
      </c>
      <c r="E23" s="2" t="s">
        <v>41</v>
      </c>
      <c r="F23" s="3">
        <v>45320</v>
      </c>
      <c r="G23" s="3">
        <v>45616</v>
      </c>
      <c r="H23" s="2">
        <v>1800</v>
      </c>
      <c r="I23" s="2">
        <v>5</v>
      </c>
      <c r="J23" s="2" t="s">
        <v>14</v>
      </c>
      <c r="L23">
        <f t="shared" si="0"/>
        <v>9.8666666666666671</v>
      </c>
      <c r="M23" t="str">
        <f t="shared" si="2"/>
        <v>NO</v>
      </c>
      <c r="N23" t="str">
        <f t="shared" si="1"/>
        <v>Youth</v>
      </c>
    </row>
    <row r="24" spans="1:14" x14ac:dyDescent="0.25">
      <c r="A24" s="2" t="s">
        <v>77</v>
      </c>
      <c r="B24" s="2" t="s">
        <v>78</v>
      </c>
      <c r="C24" s="2">
        <v>48</v>
      </c>
      <c r="D24" s="2" t="s">
        <v>12</v>
      </c>
      <c r="E24" s="2" t="s">
        <v>41</v>
      </c>
      <c r="F24" s="3">
        <v>45451</v>
      </c>
      <c r="G24" s="3">
        <v>45455</v>
      </c>
      <c r="H24" s="2">
        <v>1800</v>
      </c>
      <c r="I24" s="2">
        <v>18</v>
      </c>
      <c r="J24" s="2" t="s">
        <v>67</v>
      </c>
      <c r="L24">
        <f t="shared" si="0"/>
        <v>0.13333333333333333</v>
      </c>
      <c r="M24" t="str">
        <f t="shared" si="2"/>
        <v>NO</v>
      </c>
      <c r="N24" t="str">
        <f t="shared" si="1"/>
        <v>Senior</v>
      </c>
    </row>
    <row r="25" spans="1:14" x14ac:dyDescent="0.25">
      <c r="A25" s="2" t="s">
        <v>79</v>
      </c>
      <c r="B25" s="2" t="s">
        <v>80</v>
      </c>
      <c r="C25" s="2">
        <v>25</v>
      </c>
      <c r="D25" s="2" t="s">
        <v>27</v>
      </c>
      <c r="E25" s="2" t="s">
        <v>22</v>
      </c>
      <c r="F25" s="3">
        <v>45439</v>
      </c>
      <c r="G25" s="3">
        <v>45730</v>
      </c>
      <c r="H25" s="2">
        <v>1200</v>
      </c>
      <c r="I25" s="2">
        <v>6</v>
      </c>
      <c r="J25" s="2" t="s">
        <v>14</v>
      </c>
      <c r="L25">
        <f t="shared" si="0"/>
        <v>9.6999999999999993</v>
      </c>
      <c r="M25" t="str">
        <f t="shared" si="2"/>
        <v>NO</v>
      </c>
      <c r="N25" t="str">
        <f t="shared" si="1"/>
        <v>Youth</v>
      </c>
    </row>
    <row r="26" spans="1:14" x14ac:dyDescent="0.25">
      <c r="A26" s="2" t="s">
        <v>81</v>
      </c>
      <c r="B26" s="2" t="s">
        <v>82</v>
      </c>
      <c r="C26" s="2">
        <v>53</v>
      </c>
      <c r="D26" s="2" t="s">
        <v>12</v>
      </c>
      <c r="E26" s="2" t="s">
        <v>41</v>
      </c>
      <c r="F26" s="3">
        <v>45286</v>
      </c>
      <c r="G26" s="3">
        <v>45372</v>
      </c>
      <c r="H26" s="2">
        <v>1800</v>
      </c>
      <c r="I26" s="2">
        <v>17</v>
      </c>
      <c r="J26" s="2" t="s">
        <v>35</v>
      </c>
      <c r="K26" s="2" t="s">
        <v>83</v>
      </c>
      <c r="L26">
        <f t="shared" si="0"/>
        <v>2.8666666666666667</v>
      </c>
      <c r="M26" t="str">
        <f t="shared" si="2"/>
        <v>YES</v>
      </c>
      <c r="N26" t="str">
        <f t="shared" si="1"/>
        <v>Senior</v>
      </c>
    </row>
    <row r="27" spans="1:14" x14ac:dyDescent="0.25">
      <c r="A27" s="2" t="s">
        <v>84</v>
      </c>
      <c r="B27" s="2" t="s">
        <v>85</v>
      </c>
      <c r="C27" s="2">
        <v>42</v>
      </c>
      <c r="D27" s="2" t="s">
        <v>27</v>
      </c>
      <c r="E27" s="2" t="s">
        <v>22</v>
      </c>
      <c r="F27" s="3">
        <v>45702</v>
      </c>
      <c r="G27" s="3">
        <v>45727</v>
      </c>
      <c r="H27" s="2">
        <v>1200</v>
      </c>
      <c r="I27" s="2">
        <v>3</v>
      </c>
      <c r="J27" s="2" t="s">
        <v>67</v>
      </c>
      <c r="L27">
        <f t="shared" si="0"/>
        <v>0.83333333333333337</v>
      </c>
      <c r="M27" t="str">
        <f t="shared" si="2"/>
        <v>NO</v>
      </c>
      <c r="N27" t="str">
        <f t="shared" si="1"/>
        <v>Adult</v>
      </c>
    </row>
    <row r="28" spans="1:14" x14ac:dyDescent="0.25">
      <c r="A28" s="2" t="s">
        <v>86</v>
      </c>
      <c r="B28" s="2" t="s">
        <v>87</v>
      </c>
      <c r="C28" s="2">
        <v>24</v>
      </c>
      <c r="D28" s="2" t="s">
        <v>12</v>
      </c>
      <c r="E28" s="2" t="s">
        <v>31</v>
      </c>
      <c r="F28" s="3">
        <v>45698</v>
      </c>
      <c r="G28" s="3">
        <v>45726</v>
      </c>
      <c r="H28" s="2">
        <v>2500</v>
      </c>
      <c r="I28" s="2">
        <v>28</v>
      </c>
      <c r="J28" s="2" t="s">
        <v>35</v>
      </c>
      <c r="L28">
        <f t="shared" si="0"/>
        <v>0.93333333333333335</v>
      </c>
      <c r="M28" t="str">
        <f t="shared" si="2"/>
        <v>NO</v>
      </c>
      <c r="N28" t="str">
        <f t="shared" si="1"/>
        <v>Youth</v>
      </c>
    </row>
    <row r="29" spans="1:14" x14ac:dyDescent="0.25">
      <c r="A29" s="2" t="s">
        <v>88</v>
      </c>
      <c r="B29" s="2" t="s">
        <v>89</v>
      </c>
      <c r="C29" s="2">
        <v>53</v>
      </c>
      <c r="D29" s="2" t="s">
        <v>12</v>
      </c>
      <c r="E29" s="2" t="s">
        <v>22</v>
      </c>
      <c r="F29" s="3">
        <v>45614</v>
      </c>
      <c r="G29" s="3">
        <v>45645</v>
      </c>
      <c r="H29" s="2">
        <v>1200</v>
      </c>
      <c r="I29" s="2">
        <v>23</v>
      </c>
      <c r="J29" s="2" t="s">
        <v>18</v>
      </c>
      <c r="L29">
        <f t="shared" si="0"/>
        <v>1.0333333333333334</v>
      </c>
      <c r="M29" t="str">
        <f t="shared" si="2"/>
        <v>NO</v>
      </c>
      <c r="N29" t="str">
        <f t="shared" si="1"/>
        <v>Senior</v>
      </c>
    </row>
    <row r="30" spans="1:14" x14ac:dyDescent="0.25">
      <c r="A30" s="2" t="s">
        <v>90</v>
      </c>
      <c r="B30" s="2" t="s">
        <v>91</v>
      </c>
      <c r="C30" s="2">
        <v>29</v>
      </c>
      <c r="D30" s="2" t="s">
        <v>27</v>
      </c>
      <c r="E30" s="2" t="s">
        <v>31</v>
      </c>
      <c r="F30" s="3">
        <v>45401</v>
      </c>
      <c r="G30" s="3">
        <v>45408</v>
      </c>
      <c r="H30" s="2">
        <v>2500</v>
      </c>
      <c r="I30" s="2">
        <v>8</v>
      </c>
      <c r="J30" s="2" t="s">
        <v>23</v>
      </c>
      <c r="L30">
        <f t="shared" si="0"/>
        <v>0.23333333333333334</v>
      </c>
      <c r="M30" t="str">
        <f t="shared" si="2"/>
        <v>NO</v>
      </c>
      <c r="N30" t="str">
        <f t="shared" si="1"/>
        <v>Youth</v>
      </c>
    </row>
    <row r="31" spans="1:14" x14ac:dyDescent="0.25">
      <c r="A31" s="2" t="s">
        <v>92</v>
      </c>
      <c r="B31" s="2" t="s">
        <v>93</v>
      </c>
      <c r="C31" s="2">
        <v>31</v>
      </c>
      <c r="D31" s="2" t="s">
        <v>27</v>
      </c>
      <c r="E31" s="2" t="s">
        <v>31</v>
      </c>
      <c r="F31" s="3">
        <v>45667</v>
      </c>
      <c r="G31" s="3">
        <v>45745</v>
      </c>
      <c r="H31" s="2">
        <v>2500</v>
      </c>
      <c r="I31" s="2">
        <v>23</v>
      </c>
      <c r="J31" s="2" t="s">
        <v>42</v>
      </c>
      <c r="K31" s="2" t="s">
        <v>94</v>
      </c>
      <c r="L31">
        <f t="shared" si="0"/>
        <v>2.6</v>
      </c>
      <c r="M31" t="str">
        <f t="shared" si="2"/>
        <v>YES</v>
      </c>
      <c r="N31" t="str">
        <f t="shared" si="1"/>
        <v>Adult</v>
      </c>
    </row>
    <row r="32" spans="1:14" x14ac:dyDescent="0.25">
      <c r="A32" s="2" t="s">
        <v>95</v>
      </c>
      <c r="B32" s="2" t="s">
        <v>96</v>
      </c>
      <c r="C32" s="2">
        <v>52</v>
      </c>
      <c r="D32" s="2" t="s">
        <v>27</v>
      </c>
      <c r="E32" s="2" t="s">
        <v>13</v>
      </c>
      <c r="F32" s="3">
        <v>45088</v>
      </c>
      <c r="G32" s="3">
        <v>45656</v>
      </c>
      <c r="H32" s="2">
        <v>800</v>
      </c>
      <c r="I32" s="2">
        <v>9</v>
      </c>
      <c r="J32" s="2" t="s">
        <v>67</v>
      </c>
      <c r="K32" s="2" t="s">
        <v>97</v>
      </c>
      <c r="L32">
        <f t="shared" si="0"/>
        <v>18.933333333333334</v>
      </c>
      <c r="M32" t="str">
        <f t="shared" si="2"/>
        <v>YES</v>
      </c>
      <c r="N32" t="str">
        <f t="shared" si="1"/>
        <v>Senior</v>
      </c>
    </row>
    <row r="33" spans="1:14" x14ac:dyDescent="0.25">
      <c r="A33" s="2" t="s">
        <v>98</v>
      </c>
      <c r="B33" s="2" t="s">
        <v>99</v>
      </c>
      <c r="C33" s="2">
        <v>20</v>
      </c>
      <c r="D33" s="2" t="s">
        <v>12</v>
      </c>
      <c r="E33" s="2" t="s">
        <v>22</v>
      </c>
      <c r="F33" s="3">
        <v>45391</v>
      </c>
      <c r="G33" s="3">
        <v>45604</v>
      </c>
      <c r="H33" s="2">
        <v>1200</v>
      </c>
      <c r="I33" s="2">
        <v>2</v>
      </c>
      <c r="J33" s="2" t="s">
        <v>35</v>
      </c>
      <c r="L33">
        <f t="shared" si="0"/>
        <v>7.1</v>
      </c>
      <c r="M33" t="str">
        <f t="shared" si="2"/>
        <v>NO</v>
      </c>
      <c r="N33" t="str">
        <f t="shared" si="1"/>
        <v>Youth</v>
      </c>
    </row>
    <row r="34" spans="1:14" x14ac:dyDescent="0.25">
      <c r="A34" s="2" t="s">
        <v>100</v>
      </c>
      <c r="B34" s="2" t="s">
        <v>101</v>
      </c>
      <c r="C34" s="2">
        <v>22</v>
      </c>
      <c r="D34" s="2" t="s">
        <v>12</v>
      </c>
      <c r="E34" s="2" t="s">
        <v>13</v>
      </c>
      <c r="F34" s="3">
        <v>45699</v>
      </c>
      <c r="G34" s="3">
        <v>45740</v>
      </c>
      <c r="H34" s="2">
        <v>800</v>
      </c>
      <c r="I34" s="2">
        <v>30</v>
      </c>
      <c r="J34" s="2" t="s">
        <v>35</v>
      </c>
      <c r="L34">
        <f t="shared" si="0"/>
        <v>1.3666666666666667</v>
      </c>
      <c r="M34" t="str">
        <f t="shared" si="2"/>
        <v>NO</v>
      </c>
      <c r="N34" t="str">
        <f t="shared" si="1"/>
        <v>Youth</v>
      </c>
    </row>
    <row r="35" spans="1:14" x14ac:dyDescent="0.25">
      <c r="A35" s="2" t="s">
        <v>102</v>
      </c>
      <c r="B35" s="2" t="s">
        <v>103</v>
      </c>
      <c r="C35" s="2">
        <v>23</v>
      </c>
      <c r="D35" s="2" t="s">
        <v>12</v>
      </c>
      <c r="E35" s="2" t="s">
        <v>41</v>
      </c>
      <c r="F35" s="3">
        <v>45588</v>
      </c>
      <c r="G35" s="3">
        <v>45721</v>
      </c>
      <c r="H35" s="2">
        <v>1800</v>
      </c>
      <c r="I35" s="2">
        <v>23</v>
      </c>
      <c r="J35" s="2" t="s">
        <v>18</v>
      </c>
      <c r="K35" s="2" t="s">
        <v>104</v>
      </c>
      <c r="L35">
        <f t="shared" si="0"/>
        <v>4.4333333333333336</v>
      </c>
      <c r="M35" t="str">
        <f t="shared" si="2"/>
        <v>YES</v>
      </c>
      <c r="N35" t="str">
        <f t="shared" si="1"/>
        <v>Youth</v>
      </c>
    </row>
    <row r="36" spans="1:14" x14ac:dyDescent="0.25">
      <c r="A36" s="2" t="s">
        <v>105</v>
      </c>
      <c r="B36" s="2" t="s">
        <v>106</v>
      </c>
      <c r="C36" s="2">
        <v>27</v>
      </c>
      <c r="D36" s="2" t="s">
        <v>27</v>
      </c>
      <c r="E36" s="2" t="s">
        <v>22</v>
      </c>
      <c r="F36" s="3">
        <v>45312</v>
      </c>
      <c r="G36" s="3">
        <v>45652</v>
      </c>
      <c r="H36" s="2">
        <v>1200</v>
      </c>
      <c r="I36" s="2">
        <v>27</v>
      </c>
      <c r="J36" s="2" t="s">
        <v>18</v>
      </c>
      <c r="L36">
        <f t="shared" si="0"/>
        <v>11.333333333333334</v>
      </c>
      <c r="M36" t="str">
        <f t="shared" si="2"/>
        <v>NO</v>
      </c>
      <c r="N36" t="str">
        <f t="shared" si="1"/>
        <v>Youth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33B74-8F9B-4C00-BC03-235893570C25}">
  <dimension ref="A3:B43"/>
  <sheetViews>
    <sheetView topLeftCell="A4" workbookViewId="0">
      <selection activeCell="A3" sqref="A3"/>
    </sheetView>
  </sheetViews>
  <sheetFormatPr defaultRowHeight="15" x14ac:dyDescent="0.25"/>
  <cols>
    <col min="1" max="1" width="16.28515625" bestFit="1" customWidth="1"/>
    <col min="2" max="2" width="11" bestFit="1" customWidth="1"/>
    <col min="3" max="3" width="5.7109375" bestFit="1" customWidth="1"/>
    <col min="4" max="4" width="10.5703125" bestFit="1" customWidth="1"/>
    <col min="5" max="5" width="7.5703125" bestFit="1" customWidth="1"/>
    <col min="6" max="6" width="8.42578125" bestFit="1" customWidth="1"/>
    <col min="7" max="7" width="5.5703125" bestFit="1" customWidth="1"/>
    <col min="8" max="8" width="11.28515625" bestFit="1" customWidth="1"/>
    <col min="10" max="10" width="8.85546875" bestFit="1" customWidth="1"/>
    <col min="11" max="11" width="10.5703125" bestFit="1" customWidth="1"/>
    <col min="12" max="12" width="12.42578125" bestFit="1" customWidth="1"/>
    <col min="13" max="13" width="6.85546875" bestFit="1" customWidth="1"/>
    <col min="14" max="14" width="8.85546875" bestFit="1" customWidth="1"/>
    <col min="15" max="15" width="15.5703125" bestFit="1" customWidth="1"/>
    <col min="16" max="16" width="9.42578125" bestFit="1" customWidth="1"/>
    <col min="17" max="17" width="6.85546875" bestFit="1" customWidth="1"/>
    <col min="19" max="19" width="8.85546875" bestFit="1" customWidth="1"/>
    <col min="20" max="20" width="12.42578125" bestFit="1" customWidth="1"/>
    <col min="21" max="21" width="10.28515625" bestFit="1" customWidth="1"/>
    <col min="22" max="22" width="6.85546875" bestFit="1" customWidth="1"/>
    <col min="24" max="24" width="8.85546875" bestFit="1" customWidth="1"/>
    <col min="25" max="25" width="13.42578125" bestFit="1" customWidth="1"/>
    <col min="26" max="26" width="7.42578125" bestFit="1" customWidth="1"/>
    <col min="28" max="28" width="8.85546875" bestFit="1" customWidth="1"/>
    <col min="29" max="29" width="10.42578125" bestFit="1" customWidth="1"/>
    <col min="30" max="30" width="11.28515625" bestFit="1" customWidth="1"/>
  </cols>
  <sheetData>
    <row r="3" spans="1:2" x14ac:dyDescent="0.25">
      <c r="A3" s="5" t="s">
        <v>110</v>
      </c>
      <c r="B3" t="s">
        <v>118</v>
      </c>
    </row>
    <row r="4" spans="1:2" x14ac:dyDescent="0.25">
      <c r="A4" s="6" t="s">
        <v>27</v>
      </c>
      <c r="B4">
        <v>584</v>
      </c>
    </row>
    <row r="5" spans="1:2" x14ac:dyDescent="0.25">
      <c r="A5" s="7" t="s">
        <v>13</v>
      </c>
      <c r="B5">
        <v>164</v>
      </c>
    </row>
    <row r="6" spans="1:2" x14ac:dyDescent="0.25">
      <c r="A6" s="8" t="s">
        <v>67</v>
      </c>
      <c r="B6">
        <v>52</v>
      </c>
    </row>
    <row r="7" spans="1:2" x14ac:dyDescent="0.25">
      <c r="A7" s="8" t="s">
        <v>23</v>
      </c>
      <c r="B7">
        <v>44</v>
      </c>
    </row>
    <row r="8" spans="1:2" x14ac:dyDescent="0.25">
      <c r="A8" s="8" t="s">
        <v>35</v>
      </c>
      <c r="B8">
        <v>27</v>
      </c>
    </row>
    <row r="9" spans="1:2" x14ac:dyDescent="0.25">
      <c r="A9" s="8" t="s">
        <v>18</v>
      </c>
      <c r="B9">
        <v>41</v>
      </c>
    </row>
    <row r="10" spans="1:2" x14ac:dyDescent="0.25">
      <c r="A10" s="7" t="s">
        <v>31</v>
      </c>
      <c r="B10">
        <v>116</v>
      </c>
    </row>
    <row r="11" spans="1:2" x14ac:dyDescent="0.25">
      <c r="A11" s="8" t="s">
        <v>67</v>
      </c>
      <c r="B11">
        <v>56</v>
      </c>
    </row>
    <row r="12" spans="1:2" x14ac:dyDescent="0.25">
      <c r="A12" s="8" t="s">
        <v>23</v>
      </c>
      <c r="B12">
        <v>29</v>
      </c>
    </row>
    <row r="13" spans="1:2" x14ac:dyDescent="0.25">
      <c r="A13" s="8" t="s">
        <v>42</v>
      </c>
      <c r="B13">
        <v>31</v>
      </c>
    </row>
    <row r="14" spans="1:2" x14ac:dyDescent="0.25">
      <c r="A14" s="7" t="s">
        <v>41</v>
      </c>
      <c r="B14">
        <v>131</v>
      </c>
    </row>
    <row r="15" spans="1:2" x14ac:dyDescent="0.25">
      <c r="A15" s="8" t="s">
        <v>14</v>
      </c>
      <c r="B15">
        <v>26</v>
      </c>
    </row>
    <row r="16" spans="1:2" x14ac:dyDescent="0.25">
      <c r="A16" s="8" t="s">
        <v>42</v>
      </c>
      <c r="B16">
        <v>48</v>
      </c>
    </row>
    <row r="17" spans="1:2" x14ac:dyDescent="0.25">
      <c r="A17" s="8" t="s">
        <v>35</v>
      </c>
      <c r="B17">
        <v>57</v>
      </c>
    </row>
    <row r="18" spans="1:2" x14ac:dyDescent="0.25">
      <c r="A18" s="7" t="s">
        <v>22</v>
      </c>
      <c r="B18">
        <v>173</v>
      </c>
    </row>
    <row r="19" spans="1:2" x14ac:dyDescent="0.25">
      <c r="A19" s="8" t="s">
        <v>14</v>
      </c>
      <c r="B19">
        <v>73</v>
      </c>
    </row>
    <row r="20" spans="1:2" x14ac:dyDescent="0.25">
      <c r="A20" s="8" t="s">
        <v>67</v>
      </c>
      <c r="B20">
        <v>42</v>
      </c>
    </row>
    <row r="21" spans="1:2" x14ac:dyDescent="0.25">
      <c r="A21" s="8" t="s">
        <v>23</v>
      </c>
      <c r="B21">
        <v>31</v>
      </c>
    </row>
    <row r="22" spans="1:2" x14ac:dyDescent="0.25">
      <c r="A22" s="8" t="s">
        <v>18</v>
      </c>
      <c r="B22">
        <v>27</v>
      </c>
    </row>
    <row r="23" spans="1:2" x14ac:dyDescent="0.25">
      <c r="A23" s="6" t="s">
        <v>12</v>
      </c>
      <c r="B23">
        <v>711</v>
      </c>
    </row>
    <row r="24" spans="1:2" x14ac:dyDescent="0.25">
      <c r="A24" s="7" t="s">
        <v>13</v>
      </c>
      <c r="B24">
        <v>190</v>
      </c>
    </row>
    <row r="25" spans="1:2" x14ac:dyDescent="0.25">
      <c r="A25" s="8" t="s">
        <v>14</v>
      </c>
      <c r="B25">
        <v>59</v>
      </c>
    </row>
    <row r="26" spans="1:2" x14ac:dyDescent="0.25">
      <c r="A26" s="8" t="s">
        <v>42</v>
      </c>
      <c r="B26">
        <v>42</v>
      </c>
    </row>
    <row r="27" spans="1:2" x14ac:dyDescent="0.25">
      <c r="A27" s="8" t="s">
        <v>35</v>
      </c>
      <c r="B27">
        <v>62</v>
      </c>
    </row>
    <row r="28" spans="1:2" x14ac:dyDescent="0.25">
      <c r="A28" s="8" t="s">
        <v>18</v>
      </c>
      <c r="B28">
        <v>27</v>
      </c>
    </row>
    <row r="29" spans="1:2" x14ac:dyDescent="0.25">
      <c r="A29" s="7" t="s">
        <v>31</v>
      </c>
      <c r="B29">
        <v>110</v>
      </c>
    </row>
    <row r="30" spans="1:2" x14ac:dyDescent="0.25">
      <c r="A30" s="8" t="s">
        <v>14</v>
      </c>
      <c r="B30">
        <v>19</v>
      </c>
    </row>
    <row r="31" spans="1:2" x14ac:dyDescent="0.25">
      <c r="A31" s="8" t="s">
        <v>42</v>
      </c>
      <c r="B31">
        <v>39</v>
      </c>
    </row>
    <row r="32" spans="1:2" x14ac:dyDescent="0.25">
      <c r="A32" s="8" t="s">
        <v>35</v>
      </c>
      <c r="B32">
        <v>52</v>
      </c>
    </row>
    <row r="33" spans="1:2" x14ac:dyDescent="0.25">
      <c r="A33" s="7" t="s">
        <v>41</v>
      </c>
      <c r="B33">
        <v>167</v>
      </c>
    </row>
    <row r="34" spans="1:2" x14ac:dyDescent="0.25">
      <c r="A34" s="8" t="s">
        <v>67</v>
      </c>
      <c r="B34">
        <v>48</v>
      </c>
    </row>
    <row r="35" spans="1:2" x14ac:dyDescent="0.25">
      <c r="A35" s="8" t="s">
        <v>42</v>
      </c>
      <c r="B35">
        <v>43</v>
      </c>
    </row>
    <row r="36" spans="1:2" x14ac:dyDescent="0.25">
      <c r="A36" s="8" t="s">
        <v>35</v>
      </c>
      <c r="B36">
        <v>53</v>
      </c>
    </row>
    <row r="37" spans="1:2" x14ac:dyDescent="0.25">
      <c r="A37" s="8" t="s">
        <v>18</v>
      </c>
      <c r="B37">
        <v>23</v>
      </c>
    </row>
    <row r="38" spans="1:2" x14ac:dyDescent="0.25">
      <c r="A38" s="7" t="s">
        <v>22</v>
      </c>
      <c r="B38">
        <v>244</v>
      </c>
    </row>
    <row r="39" spans="1:2" x14ac:dyDescent="0.25">
      <c r="A39" s="8" t="s">
        <v>23</v>
      </c>
      <c r="B39">
        <v>59</v>
      </c>
    </row>
    <row r="40" spans="1:2" x14ac:dyDescent="0.25">
      <c r="A40" s="8" t="s">
        <v>42</v>
      </c>
      <c r="B40">
        <v>36</v>
      </c>
    </row>
    <row r="41" spans="1:2" x14ac:dyDescent="0.25">
      <c r="A41" s="8" t="s">
        <v>35</v>
      </c>
      <c r="B41">
        <v>96</v>
      </c>
    </row>
    <row r="42" spans="1:2" x14ac:dyDescent="0.25">
      <c r="A42" s="8" t="s">
        <v>18</v>
      </c>
      <c r="B42">
        <v>53</v>
      </c>
    </row>
    <row r="43" spans="1:2" x14ac:dyDescent="0.25">
      <c r="A43" s="6" t="s">
        <v>113</v>
      </c>
      <c r="B43">
        <v>1295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7D45A-4B2E-4479-967E-15BD89F55362}">
  <dimension ref="A3:B20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1" bestFit="1" customWidth="1"/>
  </cols>
  <sheetData>
    <row r="3" spans="1:2" x14ac:dyDescent="0.25">
      <c r="A3" s="5" t="s">
        <v>110</v>
      </c>
      <c r="B3" t="s">
        <v>118</v>
      </c>
    </row>
    <row r="4" spans="1:2" x14ac:dyDescent="0.25">
      <c r="A4" s="6" t="s">
        <v>13</v>
      </c>
      <c r="B4">
        <v>354</v>
      </c>
    </row>
    <row r="5" spans="1:2" x14ac:dyDescent="0.25">
      <c r="A5" s="7" t="s">
        <v>120</v>
      </c>
      <c r="B5">
        <v>167</v>
      </c>
    </row>
    <row r="6" spans="1:2" x14ac:dyDescent="0.25">
      <c r="A6" s="7" t="s">
        <v>121</v>
      </c>
      <c r="B6">
        <v>111</v>
      </c>
    </row>
    <row r="7" spans="1:2" x14ac:dyDescent="0.25">
      <c r="A7" s="7" t="s">
        <v>122</v>
      </c>
      <c r="B7">
        <v>76</v>
      </c>
    </row>
    <row r="8" spans="1:2" x14ac:dyDescent="0.25">
      <c r="A8" s="6" t="s">
        <v>31</v>
      </c>
      <c r="B8">
        <v>226</v>
      </c>
    </row>
    <row r="9" spans="1:2" x14ac:dyDescent="0.25">
      <c r="A9" s="7" t="s">
        <v>120</v>
      </c>
      <c r="B9">
        <v>70</v>
      </c>
    </row>
    <row r="10" spans="1:2" x14ac:dyDescent="0.25">
      <c r="A10" s="7" t="s">
        <v>121</v>
      </c>
      <c r="B10">
        <v>56</v>
      </c>
    </row>
    <row r="11" spans="1:2" x14ac:dyDescent="0.25">
      <c r="A11" s="7" t="s">
        <v>122</v>
      </c>
      <c r="B11">
        <v>100</v>
      </c>
    </row>
    <row r="12" spans="1:2" x14ac:dyDescent="0.25">
      <c r="A12" s="6" t="s">
        <v>41</v>
      </c>
      <c r="B12">
        <v>298</v>
      </c>
    </row>
    <row r="13" spans="1:2" x14ac:dyDescent="0.25">
      <c r="A13" s="7" t="s">
        <v>120</v>
      </c>
      <c r="B13">
        <v>43</v>
      </c>
    </row>
    <row r="14" spans="1:2" x14ac:dyDescent="0.25">
      <c r="A14" s="7" t="s">
        <v>121</v>
      </c>
      <c r="B14">
        <v>206</v>
      </c>
    </row>
    <row r="15" spans="1:2" x14ac:dyDescent="0.25">
      <c r="A15" s="7" t="s">
        <v>122</v>
      </c>
      <c r="B15">
        <v>49</v>
      </c>
    </row>
    <row r="16" spans="1:2" x14ac:dyDescent="0.25">
      <c r="A16" s="6" t="s">
        <v>22</v>
      </c>
      <c r="B16">
        <v>417</v>
      </c>
    </row>
    <row r="17" spans="1:2" x14ac:dyDescent="0.25">
      <c r="A17" s="7" t="s">
        <v>120</v>
      </c>
      <c r="B17">
        <v>220</v>
      </c>
    </row>
    <row r="18" spans="1:2" x14ac:dyDescent="0.25">
      <c r="A18" s="7" t="s">
        <v>121</v>
      </c>
      <c r="B18">
        <v>101</v>
      </c>
    </row>
    <row r="19" spans="1:2" x14ac:dyDescent="0.25">
      <c r="A19" s="7" t="s">
        <v>122</v>
      </c>
      <c r="B19">
        <v>96</v>
      </c>
    </row>
    <row r="20" spans="1:2" x14ac:dyDescent="0.25">
      <c r="A20" s="6" t="s">
        <v>113</v>
      </c>
      <c r="B20">
        <v>1295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Question 1</vt:lpstr>
      <vt:lpstr>Question 2</vt:lpstr>
      <vt:lpstr>Question-2 (avarage_value)</vt:lpstr>
      <vt:lpstr>question 3</vt:lpstr>
      <vt:lpstr>question 3 (pivot tables)</vt:lpstr>
      <vt:lpstr>Question 4</vt:lpstr>
      <vt:lpstr>question 6</vt:lpstr>
      <vt:lpstr>question6 pivot chat(1)</vt:lpstr>
      <vt:lpstr>question6 pivot chat(2)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Chayan Kumar Dey</cp:lastModifiedBy>
  <dcterms:created xsi:type="dcterms:W3CDTF">2025-04-06T20:54:03Z</dcterms:created>
  <dcterms:modified xsi:type="dcterms:W3CDTF">2025-04-17T18:20:15Z</dcterms:modified>
</cp:coreProperties>
</file>