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wsSortMap1.xml" ContentType="application/vnd.ms-excel.wsSortMap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46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43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S:\Temara\D16\CAO-WINDOWS\SHARED\2-Dossiers Personnels\A.EL GHANDOURI\Stage Chaymae EL GHANDOURI\"/>
    </mc:Choice>
  </mc:AlternateContent>
  <bookViews>
    <workbookView xWindow="0" yWindow="0" windowWidth="23040" windowHeight="8616" tabRatio="547" activeTab="1"/>
  </bookViews>
  <sheets>
    <sheet name="Suivi Défauts internes" sheetId="1" r:id="rId1"/>
    <sheet name="DACP Int et Ext plus IMP" sheetId="2" r:id="rId2"/>
    <sheet name="Suivi NC" sheetId="3" r:id="rId3"/>
    <sheet name="Code défaut" sheetId="4" r:id="rId4"/>
    <sheet name="Donnée" sheetId="5" r:id="rId5"/>
    <sheet name="Code défaut 2D" sheetId="6" state="hidden" r:id="rId6"/>
    <sheet name="Code Défauts A350" sheetId="7" state="hidden" r:id="rId7"/>
    <sheet name="DACP IMP Serie" sheetId="8" state="hidden" r:id="rId8"/>
    <sheet name="DACP IMP AH" sheetId="9" state="hidden" r:id="rId9"/>
    <sheet name="DACP IMP S.Cabine" sheetId="10" state="hidden" r:id="rId10"/>
    <sheet name="Sheet1" sheetId="11" state="hidden" r:id="rId11"/>
  </sheets>
  <externalReferences>
    <externalReference r:id="rId12"/>
  </externalReferences>
  <definedNames>
    <definedName name="_xlnm._FilterDatabase" localSheetId="3" hidden="1">'Code défaut'!$A$1:$C$85</definedName>
    <definedName name="_xlnm._FilterDatabase" localSheetId="5" hidden="1">'Code défaut 2D'!$A$1:$C$59</definedName>
    <definedName name="_xlnm._FilterDatabase" localSheetId="6" hidden="1">'Code Défauts A350'!$A$1:$H$61</definedName>
    <definedName name="_xlnm._FilterDatabase" localSheetId="8" hidden="1">'DACP IMP AH'!$A$1:$L$34</definedName>
    <definedName name="_xlnm._FilterDatabase" localSheetId="9" hidden="1">'DACP IMP S.Cabine'!$A$1:$K$34</definedName>
    <definedName name="_xlnm._FilterDatabase" localSheetId="1" hidden="1">'DACP Int et Ext plus IMP'!$A$1:$AA$248</definedName>
    <definedName name="_xlnm._FilterDatabase" localSheetId="0" hidden="1">'Suivi Défauts internes'!$A$1:$U$365</definedName>
    <definedName name="_xlnm._FilterDatabase" localSheetId="2" hidden="1">'Suivi NC'!$A$1:$L$93</definedName>
    <definedName name="AddCheckBottom" localSheetId="6">'Code Défauts A350'!#REF!</definedName>
    <definedName name="Z_013FCFEE_1AC4_4051_AA90_59C92B0369B0_.wvu.FilterData" localSheetId="0" hidden="1">'Suivi Défauts internes'!$A$1:$P$364</definedName>
    <definedName name="Z_0144AA62_5C46_4475_93D9_0A6285C6F7B9_.wvu.FilterData" localSheetId="6" hidden="1">'Code Défauts A350'!$A$1:$H$57</definedName>
    <definedName name="Z_01CD9F77_F7B7_4B9F_B4A4_C5479FF33276_.wvu.Cols" localSheetId="1" hidden="1">'DACP Int et Ext plus IMP'!$P:$Z</definedName>
    <definedName name="Z_01CD9F77_F7B7_4B9F_B4A4_C5479FF33276_.wvu.Cols" localSheetId="0" hidden="1">'Suivi Défauts internes'!$Q:$T</definedName>
    <definedName name="Z_01CD9F77_F7B7_4B9F_B4A4_C5479FF33276_.wvu.FilterData" localSheetId="3" hidden="1">'Code défaut'!$A$1:$C$85</definedName>
    <definedName name="Z_01CD9F77_F7B7_4B9F_B4A4_C5479FF33276_.wvu.FilterData" localSheetId="5" hidden="1">'Code défaut 2D'!$A$1:$C$59</definedName>
    <definedName name="Z_01CD9F77_F7B7_4B9F_B4A4_C5479FF33276_.wvu.FilterData" localSheetId="6" hidden="1">'Code Défauts A350'!$A$1:$H$61</definedName>
    <definedName name="Z_01CD9F77_F7B7_4B9F_B4A4_C5479FF33276_.wvu.FilterData" localSheetId="8" hidden="1">'DACP IMP AH'!$A$1:$L$34</definedName>
    <definedName name="Z_01CD9F77_F7B7_4B9F_B4A4_C5479FF33276_.wvu.FilterData" localSheetId="9" hidden="1">'DACP IMP S.Cabine'!$A$1:$K$34</definedName>
    <definedName name="Z_01CD9F77_F7B7_4B9F_B4A4_C5479FF33276_.wvu.FilterData" localSheetId="1" hidden="1">'DACP Int et Ext plus IMP'!$A$1:$AA$248</definedName>
    <definedName name="Z_01CD9F77_F7B7_4B9F_B4A4_C5479FF33276_.wvu.FilterData" localSheetId="0" hidden="1">'Suivi Défauts internes'!$A$1:$T$365</definedName>
    <definedName name="Z_01CD9F77_F7B7_4B9F_B4A4_C5479FF33276_.wvu.FilterData" localSheetId="2" hidden="1">'Suivi NC'!$A$1:$L$93</definedName>
    <definedName name="Z_025954D9_F086_4A8A_9642_A479679748F7_.wvu.FilterData" localSheetId="0" hidden="1">'Suivi Défauts internes'!$A$1:$P$364</definedName>
    <definedName name="Z_0315F011_527E_4807_8560_05518A77E103_.wvu.FilterData" localSheetId="0" hidden="1">'Suivi Défauts internes'!$A$1:$P$363</definedName>
    <definedName name="Z_04599B6B_B1CC_4CF6_9845_4FC177E8FDB6_.wvu.FilterData" localSheetId="0" hidden="1">'Suivi Défauts internes'!$A$1:$U$365</definedName>
    <definedName name="Z_04E53851_3526_4D0E_ACF4_0C8679C8960B_.wvu.FilterData" localSheetId="0" hidden="1">'Suivi Défauts internes'!$A$1:$T$364</definedName>
    <definedName name="Z_04F81341_AA64_4A3F_8F4C_38BDA0CB548A_.wvu.FilterData" localSheetId="0" hidden="1">'Suivi Défauts internes'!$A$1:$P$363</definedName>
    <definedName name="Z_055DFE63_34E0_4AC8_B94F_E42821533BD0_.wvu.FilterData" localSheetId="3" hidden="1">'Code défaut'!$A$1:$C$85</definedName>
    <definedName name="Z_055DFE63_34E0_4AC8_B94F_E42821533BD0_.wvu.FilterData" localSheetId="5" hidden="1">'Code défaut 2D'!$A$1:$C$59</definedName>
    <definedName name="Z_055DFE63_34E0_4AC8_B94F_E42821533BD0_.wvu.FilterData" localSheetId="6" hidden="1">'Code Défauts A350'!$A$1:$H$61</definedName>
    <definedName name="Z_055DFE63_34E0_4AC8_B94F_E42821533BD0_.wvu.FilterData" localSheetId="8" hidden="1">'DACP IMP AH'!$A$1:$L$34</definedName>
    <definedName name="Z_055DFE63_34E0_4AC8_B94F_E42821533BD0_.wvu.FilterData" localSheetId="9" hidden="1">'DACP IMP S.Cabine'!$A$1:$K$34</definedName>
    <definedName name="Z_055DFE63_34E0_4AC8_B94F_E42821533BD0_.wvu.FilterData" localSheetId="1" hidden="1">'DACP Int et Ext plus IMP'!$A$1:$X$1</definedName>
    <definedName name="Z_055DFE63_34E0_4AC8_B94F_E42821533BD0_.wvu.FilterData" localSheetId="0" hidden="1">'Suivi Défauts internes'!$A$1:$P$364</definedName>
    <definedName name="Z_06313F32_7E14_4651_92C0_C8E3F8848EF7_.wvu.FilterData" localSheetId="3" hidden="1">'Code défaut'!$A$1:$C$85</definedName>
    <definedName name="Z_06313F32_7E14_4651_92C0_C8E3F8848EF7_.wvu.FilterData" localSheetId="5" hidden="1">'Code défaut 2D'!$A$1:$C$59</definedName>
    <definedName name="Z_06313F32_7E14_4651_92C0_C8E3F8848EF7_.wvu.FilterData" localSheetId="6" hidden="1">'Code Défauts A350'!$A$1:$H$61</definedName>
    <definedName name="Z_06313F32_7E14_4651_92C0_C8E3F8848EF7_.wvu.FilterData" localSheetId="0" hidden="1">'Suivi Défauts internes'!$A$1:$P$363</definedName>
    <definedName name="Z_07A9D1D5_2F9B_4DC6_A234_D9D8E13087EF_.wvu.FilterData" localSheetId="0" hidden="1">'Suivi Défauts internes'!$A$1:$P$364</definedName>
    <definedName name="Z_07D5D416_2DD6_4A6D_8C5B_EB2CC37BCD6A_.wvu.FilterData" localSheetId="3" hidden="1">'Code défaut'!$A$1:$C$85</definedName>
    <definedName name="Z_07D5D416_2DD6_4A6D_8C5B_EB2CC37BCD6A_.wvu.FilterData" localSheetId="5" hidden="1">'Code défaut 2D'!$A$1:$C$59</definedName>
    <definedName name="Z_07D5D416_2DD6_4A6D_8C5B_EB2CC37BCD6A_.wvu.FilterData" localSheetId="6" hidden="1">'Code Défauts A350'!$A$1:$H$61</definedName>
    <definedName name="Z_07D5D416_2DD6_4A6D_8C5B_EB2CC37BCD6A_.wvu.FilterData" localSheetId="0" hidden="1">'Suivi Défauts internes'!$A$1:$P$364</definedName>
    <definedName name="Z_0883E09C_D345_455E_B026_3AB05BEAE6FB_.wvu.Cols" localSheetId="1" hidden="1">'DACP Int et Ext plus IMP'!$P:$Y</definedName>
    <definedName name="Z_0883E09C_D345_455E_B026_3AB05BEAE6FB_.wvu.Cols" localSheetId="0" hidden="1">'Suivi Défauts internes'!$Q:$S</definedName>
    <definedName name="Z_0883E09C_D345_455E_B026_3AB05BEAE6FB_.wvu.FilterData" localSheetId="3" hidden="1">'Code défaut'!$A$1:$C$85</definedName>
    <definedName name="Z_0883E09C_D345_455E_B026_3AB05BEAE6FB_.wvu.FilterData" localSheetId="5" hidden="1">'Code défaut 2D'!$A$1:$C$59</definedName>
    <definedName name="Z_0883E09C_D345_455E_B026_3AB05BEAE6FB_.wvu.FilterData" localSheetId="6" hidden="1">'Code Défauts A350'!$A$1:$H$61</definedName>
    <definedName name="Z_0883E09C_D345_455E_B026_3AB05BEAE6FB_.wvu.FilterData" localSheetId="8" hidden="1">'DACP IMP AH'!$A$1:$L$34</definedName>
    <definedName name="Z_0883E09C_D345_455E_B026_3AB05BEAE6FB_.wvu.FilterData" localSheetId="9" hidden="1">'DACP IMP S.Cabine'!$A$1:$K$34</definedName>
    <definedName name="Z_0883E09C_D345_455E_B026_3AB05BEAE6FB_.wvu.FilterData" localSheetId="1" hidden="1">'DACP Int et Ext plus IMP'!$A$1:$Y$248</definedName>
    <definedName name="Z_0883E09C_D345_455E_B026_3AB05BEAE6FB_.wvu.FilterData" localSheetId="0" hidden="1">'Suivi Défauts internes'!$A$1:$T$364</definedName>
    <definedName name="Z_0883E09C_D345_455E_B026_3AB05BEAE6FB_.wvu.FilterData" localSheetId="2" hidden="1">'Suivi NC'!$A$1:$L$93</definedName>
    <definedName name="Z_0A70E956_B12A_43AB_B6D7_AA61E2A5BA4E_.wvu.FilterData" localSheetId="6" hidden="1">'Code Défauts A350'!$A$1:$H$57</definedName>
    <definedName name="Z_0AD72770_AA31_4C92_8DEE_20567755D62B_.wvu.FilterData" localSheetId="8" hidden="1">'DACP IMP AH'!$A$1:$L$34</definedName>
    <definedName name="Z_0AD72770_AA31_4C92_8DEE_20567755D62B_.wvu.FilterData" localSheetId="9" hidden="1">'DACP IMP S.Cabine'!$A$1:$K$34</definedName>
    <definedName name="Z_0AD72770_AA31_4C92_8DEE_20567755D62B_.wvu.FilterData" localSheetId="1" hidden="1">'DACP Int et Ext plus IMP'!$A$1:$X$1</definedName>
    <definedName name="Z_0BE8AD3A_7B7C_4CA6_A140_4C2806DEA8FA_.wvu.FilterData" localSheetId="6" hidden="1">'Code Défauts A350'!$A$1:$H$57</definedName>
    <definedName name="Z_0C23EF0C_B34E_4951_8065_60FED20D5FD2_.wvu.FilterData" localSheetId="6" hidden="1">'Code Défauts A350'!$A$1:$H$59</definedName>
    <definedName name="Z_0C6C7AEC_4163_405D_891C_8F4B77BAFE1F_.wvu.FilterData" localSheetId="6" hidden="1">'Code Défauts A350'!$A$1:$H$57</definedName>
    <definedName name="Z_0C781B7B_4FE7_4964_9A6C_653E66384E17_.wvu.FilterData" localSheetId="0" hidden="1">'Suivi Défauts internes'!$A$1:$P$363</definedName>
    <definedName name="Z_0D13E63C_8FA4_4FE3_8B64_5214B0ADC9F6_.wvu.FilterData" localSheetId="3" hidden="1">'Code défaut'!$A$1:$C$85</definedName>
    <definedName name="Z_0D13E63C_8FA4_4FE3_8B64_5214B0ADC9F6_.wvu.FilterData" localSheetId="5" hidden="1">'Code défaut 2D'!$A$1:$C$59</definedName>
    <definedName name="Z_0D13E63C_8FA4_4FE3_8B64_5214B0ADC9F6_.wvu.FilterData" localSheetId="6" hidden="1">'Code Défauts A350'!$A$1:$H$61</definedName>
    <definedName name="Z_0D13E63C_8FA4_4FE3_8B64_5214B0ADC9F6_.wvu.FilterData" localSheetId="0" hidden="1">'Suivi Défauts internes'!$A$1:$P$363</definedName>
    <definedName name="Z_0DACD06E_0ADE_43CD_90CA_174E2AD69353_.wvu.FilterData" localSheetId="0" hidden="1">'Suivi Défauts internes'!$A$1:$P$363</definedName>
    <definedName name="Z_0E1756DC_D500_4DF6_9810_2694932932C3_.wvu.FilterData" localSheetId="6" hidden="1">'Code Défauts A350'!$A$1:$H$59</definedName>
    <definedName name="Z_0EFA2325_5B10_4BFD_99B5_7D8A50C7A41E_.wvu.Cols" localSheetId="1" hidden="1">'DACP Int et Ext plus IMP'!$P:$Y</definedName>
    <definedName name="Z_0EFA2325_5B10_4BFD_99B5_7D8A50C7A41E_.wvu.Cols" localSheetId="0" hidden="1">'Suivi Défauts internes'!$Q:$T</definedName>
    <definedName name="Z_0EFA2325_5B10_4BFD_99B5_7D8A50C7A41E_.wvu.FilterData" localSheetId="3" hidden="1">'Code défaut'!$A$1:$C$85</definedName>
    <definedName name="Z_0EFA2325_5B10_4BFD_99B5_7D8A50C7A41E_.wvu.FilterData" localSheetId="5" hidden="1">'Code défaut 2D'!$A$1:$C$59</definedName>
    <definedName name="Z_0EFA2325_5B10_4BFD_99B5_7D8A50C7A41E_.wvu.FilterData" localSheetId="6" hidden="1">'Code Défauts A350'!$A$1:$H$61</definedName>
    <definedName name="Z_0EFA2325_5B10_4BFD_99B5_7D8A50C7A41E_.wvu.FilterData" localSheetId="8" hidden="1">'DACP IMP AH'!$A$1:$L$34</definedName>
    <definedName name="Z_0EFA2325_5B10_4BFD_99B5_7D8A50C7A41E_.wvu.FilterData" localSheetId="9" hidden="1">'DACP IMP S.Cabine'!$A$1:$K$34</definedName>
    <definedName name="Z_0EFA2325_5B10_4BFD_99B5_7D8A50C7A41E_.wvu.FilterData" localSheetId="1" hidden="1">'DACP Int et Ext plus IMP'!$A$1:$X$116</definedName>
    <definedName name="Z_0EFA2325_5B10_4BFD_99B5_7D8A50C7A41E_.wvu.FilterData" localSheetId="0" hidden="1">'Suivi Défauts internes'!$A$1:$P$364</definedName>
    <definedName name="Z_0EFA2325_5B10_4BFD_99B5_7D8A50C7A41E_.wvu.FilterData" localSheetId="2" hidden="1">'Suivi NC'!$A$1:$L$91</definedName>
    <definedName name="Z_0FB42A04_D9A4_4760_87AA_455DD2737F1F_.wvu.FilterData" localSheetId="6" hidden="1">'Code Défauts A350'!$A$1:$H$61</definedName>
    <definedName name="Z_0FDC2A24_72B7_4CD3_8A23_D7343C02892D_.wvu.FilterData" localSheetId="6" hidden="1">'Code Défauts A350'!$A$1:$H$61</definedName>
    <definedName name="Z_102C09E7_D2FA_4929_9A04_39D93D92B034_.wvu.FilterData" localSheetId="3" hidden="1">'Code défaut'!$A$1:$C$85</definedName>
    <definedName name="Z_102C09E7_D2FA_4929_9A04_39D93D92B034_.wvu.FilterData" localSheetId="5" hidden="1">'Code défaut 2D'!$A$1:$C$59</definedName>
    <definedName name="Z_102C09E7_D2FA_4929_9A04_39D93D92B034_.wvu.FilterData" localSheetId="6" hidden="1">'Code Défauts A350'!$A$1:$H$61</definedName>
    <definedName name="Z_102C09E7_D2FA_4929_9A04_39D93D92B034_.wvu.FilterData" localSheetId="8" hidden="1">'DACP IMP AH'!$A$1:$L$34</definedName>
    <definedName name="Z_102C09E7_D2FA_4929_9A04_39D93D92B034_.wvu.FilterData" localSheetId="9" hidden="1">'DACP IMP S.Cabine'!$A$1:$K$34</definedName>
    <definedName name="Z_102C09E7_D2FA_4929_9A04_39D93D92B034_.wvu.FilterData" localSheetId="1" hidden="1">'DACP Int et Ext plus IMP'!$A$1:$X$1</definedName>
    <definedName name="Z_102C09E7_D2FA_4929_9A04_39D93D92B034_.wvu.FilterData" localSheetId="0" hidden="1">'Suivi Défauts internes'!$A$1:$P$364</definedName>
    <definedName name="Z_102C09E7_D2FA_4929_9A04_39D93D92B034_.wvu.FilterData" localSheetId="2" hidden="1">'Suivi NC'!$A$1:$L$90</definedName>
    <definedName name="Z_113C44F9_B72D_42C6_8C09_2AD5376EB20E_.wvu.FilterData" localSheetId="6" hidden="1">'Code Défauts A350'!$A$1:$H$61</definedName>
    <definedName name="Z_11595583_9A0C_4055_8EE8_5180697CAEEC_.wvu.FilterData" localSheetId="3" hidden="1">'Code défaut'!$A$1:$C$85</definedName>
    <definedName name="Z_11595583_9A0C_4055_8EE8_5180697CAEEC_.wvu.FilterData" localSheetId="5" hidden="1">'Code défaut 2D'!$A$1:$C$59</definedName>
    <definedName name="Z_11595583_9A0C_4055_8EE8_5180697CAEEC_.wvu.FilterData" localSheetId="6" hidden="1">'Code Défauts A350'!$A$1:$H$61</definedName>
    <definedName name="Z_11595583_9A0C_4055_8EE8_5180697CAEEC_.wvu.FilterData" localSheetId="0" hidden="1">'Suivi Défauts internes'!$A$1:$P$363</definedName>
    <definedName name="Z_118290D6_56F1_4A20_A0F1_186F703A85A9_.wvu.FilterData" localSheetId="1" hidden="1">'DACP Int et Ext plus IMP'!$A$1:$N$1</definedName>
    <definedName name="Z_11891D58_D4EC_4C33_93DD_5542E9E5E9D5_.wvu.FilterData" localSheetId="0" hidden="1">'Suivi Défauts internes'!$A$1:$P$363</definedName>
    <definedName name="Z_11D906A7_93E7_4DA3_BE07_FDFCF7DC15CE_.wvu.FilterData" localSheetId="0" hidden="1">'Suivi Défauts internes'!$A$1:$P$364</definedName>
    <definedName name="Z_11FA4BB7_E6F4_478C_ADA0_A910BF9C336D_.wvu.FilterData" localSheetId="1" hidden="1">'DACP Int et Ext plus IMP'!$A$1:$X$1</definedName>
    <definedName name="Z_122842C6_68DD_44A6_8A3B_E180114304C6_.wvu.FilterData" localSheetId="0" hidden="1">'Suivi Défauts internes'!$A$1:$P$364</definedName>
    <definedName name="Z_122E9283_D59B_4BCE_9046_5F2FE3CBE6AB_.wvu.FilterData" localSheetId="0" hidden="1">'Suivi Défauts internes'!$A$1:$P$363</definedName>
    <definedName name="Z_12955D49_84D6_4D9D_8087_DCDCF184E429_.wvu.FilterData" localSheetId="6" hidden="1">'Code Défauts A350'!$A$1:$H$61</definedName>
    <definedName name="Z_12BC6C1E_C629_47A3_96F1_715B463D56E7_.wvu.FilterData" localSheetId="0" hidden="1">'Suivi Défauts internes'!$A$1:$P$364</definedName>
    <definedName name="Z_13579A68_CB3A_4E49_800B_C2A69478CD38_.wvu.FilterData" localSheetId="0" hidden="1">'Suivi Défauts internes'!$A$1:$P$364</definedName>
    <definedName name="Z_1393E647_AD19_476F_89C2_22152AAA62A8_.wvu.FilterData" localSheetId="0" hidden="1">'Suivi Défauts internes'!$A$1:$P$364</definedName>
    <definedName name="Z_14701694_ED96_4587_A21F_5111869777EA_.wvu.FilterData" localSheetId="6" hidden="1">'Code Défauts A350'!$A$1:$H$59</definedName>
    <definedName name="Z_1564ED18_2BB6_414C_B060_77A17436A806_.wvu.FilterData" localSheetId="0" hidden="1">'Suivi Défauts internes'!$A$1:$P$364</definedName>
    <definedName name="Z_158F2DCF_1F82_499F_BE6C_1230146A904A_.wvu.FilterData" localSheetId="6" hidden="1">'Code Défauts A350'!$A$1:$H$57</definedName>
    <definedName name="Z_16E158C5_5E45_43DB_8887_D8BC77325F66_.wvu.FilterData" localSheetId="0" hidden="1">'Suivi Défauts internes'!$A$1:$P$363</definedName>
    <definedName name="Z_17E25C3A_E02D_4BB7_A462_373ECF493C6C_.wvu.FilterData" localSheetId="0" hidden="1">'Suivi Défauts internes'!$A$1:$P$364</definedName>
    <definedName name="Z_184C6A4B_9211_4C36_BEA8_1C775871C6FB_.wvu.FilterData" localSheetId="0" hidden="1">'Suivi Défauts internes'!$A$1:$P$364</definedName>
    <definedName name="Z_1851C4EF_899B_44A2_9101_3DEE4733F218_.wvu.FilterData" localSheetId="0" hidden="1">'Suivi Défauts internes'!$A$1:$P$363</definedName>
    <definedName name="Z_18BEDB9A_1E9F_4096_8624_5A71C186779F_.wvu.Cols" localSheetId="1" hidden="1">'DACP Int et Ext plus IMP'!$P:$Y</definedName>
    <definedName name="Z_18BEDB9A_1E9F_4096_8624_5A71C186779F_.wvu.Cols" localSheetId="0" hidden="1">'Suivi Défauts internes'!$Q:$T</definedName>
    <definedName name="Z_18BEDB9A_1E9F_4096_8624_5A71C186779F_.wvu.FilterData" localSheetId="3" hidden="1">'Code défaut'!$A$1:$C$85</definedName>
    <definedName name="Z_18BEDB9A_1E9F_4096_8624_5A71C186779F_.wvu.FilterData" localSheetId="5" hidden="1">'Code défaut 2D'!$A$1:$C$59</definedName>
    <definedName name="Z_18BEDB9A_1E9F_4096_8624_5A71C186779F_.wvu.FilterData" localSheetId="6" hidden="1">'Code Défauts A350'!$A$1:$H$61</definedName>
    <definedName name="Z_18BEDB9A_1E9F_4096_8624_5A71C186779F_.wvu.FilterData" localSheetId="8" hidden="1">'DACP IMP AH'!$A$1:$L$34</definedName>
    <definedName name="Z_18BEDB9A_1E9F_4096_8624_5A71C186779F_.wvu.FilterData" localSheetId="9" hidden="1">'DACP IMP S.Cabine'!$A$1:$K$34</definedName>
    <definedName name="Z_18BEDB9A_1E9F_4096_8624_5A71C186779F_.wvu.FilterData" localSheetId="1" hidden="1">'DACP Int et Ext plus IMP'!$A$1:$X$116</definedName>
    <definedName name="Z_18BEDB9A_1E9F_4096_8624_5A71C186779F_.wvu.FilterData" localSheetId="0" hidden="1">'Suivi Défauts internes'!$A$1:$T$364</definedName>
    <definedName name="Z_18BEDB9A_1E9F_4096_8624_5A71C186779F_.wvu.FilterData" localSheetId="2" hidden="1">'Suivi NC'!$A$1:$L$93</definedName>
    <definedName name="Z_19C3291E_EE36_4FB8_B43E_0FD41404B060_.wvu.FilterData" localSheetId="1" hidden="1">'DACP Int et Ext plus IMP'!$A$1:$Y$248</definedName>
    <definedName name="Z_19C3291E_EE36_4FB8_B43E_0FD41404B060_.wvu.FilterData" localSheetId="0" hidden="1">'Suivi Défauts internes'!$A$1:$P$365</definedName>
    <definedName name="Z_1A2163EB_96C6_409F_B4EE_523EDEBE59CB_.wvu.FilterData" localSheetId="6" hidden="1">'Code Défauts A350'!$A$1:$H$57</definedName>
    <definedName name="Z_1A680C18_EC4A_4262_9ADD_4E23748FA556_.wvu.FilterData" localSheetId="6" hidden="1">'Code Défauts A350'!$A$1:$H$61</definedName>
    <definedName name="Z_1AD0413E_9CAA_4C54_B766_7112157BCBEE_.wvu.FilterData" localSheetId="6" hidden="1">'Code Défauts A350'!$A$1:$H$57</definedName>
    <definedName name="Z_1C175310_9A54_4580_A827_D8F147CDA69A_.wvu.FilterData" localSheetId="6" hidden="1">'Code Défauts A350'!$A$1:$H$57</definedName>
    <definedName name="Z_1CCB9467_0020_4906_A53F_51E2D1403A5F_.wvu.FilterData" localSheetId="3" hidden="1">'Code défaut'!$A$1:$C$85</definedName>
    <definedName name="Z_1CCB9467_0020_4906_A53F_51E2D1403A5F_.wvu.FilterData" localSheetId="5" hidden="1">'Code défaut 2D'!$A$1:$C$59</definedName>
    <definedName name="Z_1CCB9467_0020_4906_A53F_51E2D1403A5F_.wvu.FilterData" localSheetId="6" hidden="1">'Code Défauts A350'!$A$1:$H$61</definedName>
    <definedName name="Z_1CCB9467_0020_4906_A53F_51E2D1403A5F_.wvu.FilterData" localSheetId="0" hidden="1">'Suivi Défauts internes'!$A$1:$P$364</definedName>
    <definedName name="Z_1FA9BA3A_A702_489A_9C92_840441D9046A_.wvu.FilterData" localSheetId="3" hidden="1">'Code défaut'!$A$1:$C$85</definedName>
    <definedName name="Z_1FA9BA3A_A702_489A_9C92_840441D9046A_.wvu.FilterData" localSheetId="5" hidden="1">'Code défaut 2D'!$A$1:$C$59</definedName>
    <definedName name="Z_1FA9BA3A_A702_489A_9C92_840441D9046A_.wvu.FilterData" localSheetId="6" hidden="1">'Code Défauts A350'!$A$1:$H$61</definedName>
    <definedName name="Z_1FA9BA3A_A702_489A_9C92_840441D9046A_.wvu.FilterData" localSheetId="0" hidden="1">'Suivi Défauts internes'!$A$1:$P$364</definedName>
    <definedName name="Z_1FDB23FC_2458_4757_9CDC_5039A227633F_.wvu.FilterData" localSheetId="0" hidden="1">'Suivi Défauts internes'!$A$1:$P$364</definedName>
    <definedName name="Z_1FEB1EE0_E3E5_4CDE_B2FF_702115626F39_.wvu.FilterData" localSheetId="0" hidden="1">'Suivi Défauts internes'!$A$1:$P$363</definedName>
    <definedName name="Z_20589C1A_4584_4DE6_95CF_B2FA9D06DFC7_.wvu.FilterData" localSheetId="0" hidden="1">'Suivi Défauts internes'!$A$1:$P$364</definedName>
    <definedName name="Z_208003D7_17A7_4EA6_89A0_59A27773DF6A_.wvu.FilterData" localSheetId="6" hidden="1">'Code Défauts A350'!$A$1:$H$59</definedName>
    <definedName name="Z_21218C6B_6A7B_47FB_91FD_7D2AD3807165_.wvu.FilterData" localSheetId="0" hidden="1">'Suivi Défauts internes'!$A$1:$P$364</definedName>
    <definedName name="Z_2123B5E3_1329_4EC2_BCEA_6B0DAAC2C6DF_.wvu.FilterData" localSheetId="0" hidden="1">'Suivi Défauts internes'!$A$1:$P$363</definedName>
    <definedName name="Z_21798683_34FC_473B_94EC_D1C2991513F0_.wvu.FilterData" localSheetId="6" hidden="1">'Code Défauts A350'!$A$1:$H$57</definedName>
    <definedName name="Z_21D0AFAC_34A7_4340_8D5F_428F9E8E26B2_.wvu.FilterData" localSheetId="6" hidden="1">'Code Défauts A350'!$A$1:$H$61</definedName>
    <definedName name="Z_21FBA551_A2AB_4A5E_BAA0_A79CAAD651D6_.wvu.FilterData" localSheetId="6" hidden="1">'Code Défauts A350'!$A$1:$H$57</definedName>
    <definedName name="Z_22307A63_A09E_4DC1_8853_56C888B861E3_.wvu.FilterData" localSheetId="3" hidden="1">'Code défaut'!$A$1:$C$85</definedName>
    <definedName name="Z_22307A63_A09E_4DC1_8853_56C888B861E3_.wvu.FilterData" localSheetId="5" hidden="1">'Code défaut 2D'!$A$1:$C$59</definedName>
    <definedName name="Z_22307A63_A09E_4DC1_8853_56C888B861E3_.wvu.FilterData" localSheetId="6" hidden="1">'Code Défauts A350'!$A$1:$H$61</definedName>
    <definedName name="Z_22307A63_A09E_4DC1_8853_56C888B861E3_.wvu.FilterData" localSheetId="0" hidden="1">'Suivi Défauts internes'!$A$1:$P$363</definedName>
    <definedName name="Z_225F1D45_86A2_4841_8D83_20AB11B226EA_.wvu.FilterData" localSheetId="0" hidden="1">'Suivi Défauts internes'!$A$1:$U$365</definedName>
    <definedName name="Z_2364EA32_0A40_47EC_943F_EE46546C8905_.wvu.FilterData" localSheetId="6" hidden="1">'Code Défauts A350'!$A$1:$H$57</definedName>
    <definedName name="Z_2383D4EC_85FC_433A_B4F8_63BCBBCADCB3_.wvu.FilterData" localSheetId="6" hidden="1">'Code Défauts A350'!$A$1:$H$57</definedName>
    <definedName name="Z_23EA5260_7581_4A1F_8E6A_276D82FCEAD7_.wvu.FilterData" localSheetId="3" hidden="1">'Code défaut'!$A$1:$C$85</definedName>
    <definedName name="Z_23EA5260_7581_4A1F_8E6A_276D82FCEAD7_.wvu.FilterData" localSheetId="5" hidden="1">'Code défaut 2D'!$A$1:$C$59</definedName>
    <definedName name="Z_23EA5260_7581_4A1F_8E6A_276D82FCEAD7_.wvu.FilterData" localSheetId="6" hidden="1">'Code Défauts A350'!$A$1:$H$61</definedName>
    <definedName name="Z_23EA5260_7581_4A1F_8E6A_276D82FCEAD7_.wvu.FilterData" localSheetId="0" hidden="1">'Suivi Défauts internes'!$A$1:$P$363</definedName>
    <definedName name="Z_24B766EF_6772_4CBA_84A4_289AD63CB4D9_.wvu.FilterData" localSheetId="6" hidden="1">'Code Défauts A350'!$A$1:$H$61</definedName>
    <definedName name="Z_2557C6C4_2FAF_4E92_82E6_01B938578CFB_.wvu.FilterData" localSheetId="6" hidden="1">'Code Défauts A350'!$A$1:$H$58</definedName>
    <definedName name="Z_26CD1B19_FACC_41AD_8D33_8A748CAC0CB6_.wvu.FilterData" localSheetId="0" hidden="1">'Suivi Défauts internes'!$A$1:$P$364</definedName>
    <definedName name="Z_2768FAAA_6A51_4517_B21D_898898871354_.wvu.FilterData" localSheetId="3" hidden="1">'Code défaut'!$A$1:$C$85</definedName>
    <definedName name="Z_2768FAAA_6A51_4517_B21D_898898871354_.wvu.FilterData" localSheetId="5" hidden="1">'Code défaut 2D'!$A$1:$C$59</definedName>
    <definedName name="Z_2768FAAA_6A51_4517_B21D_898898871354_.wvu.FilterData" localSheetId="6" hidden="1">'Code Défauts A350'!$A$1:$H$61</definedName>
    <definedName name="Z_2768FAAA_6A51_4517_B21D_898898871354_.wvu.FilterData" localSheetId="0" hidden="1">'Suivi Défauts internes'!$A$1:$P$363</definedName>
    <definedName name="Z_2783BB21_88B2_4F88_94B2_9410F20C79B7_.wvu.FilterData" localSheetId="0" hidden="1">'Suivi Défauts internes'!$A$1:$P$363</definedName>
    <definedName name="Z_27B34130_69F6_43EF_93CC_93C21659E587_.wvu.FilterData" localSheetId="0" hidden="1">'Suivi Défauts internes'!$A$1:$P$364</definedName>
    <definedName name="Z_27C0A258_DFF7_4DC1_BF4A_6A16C9815ED0_.wvu.FilterData" localSheetId="3" hidden="1">'Code défaut'!$A$1:$C$85</definedName>
    <definedName name="Z_27C0A258_DFF7_4DC1_BF4A_6A16C9815ED0_.wvu.FilterData" localSheetId="5" hidden="1">'Code défaut 2D'!$A$1:$C$59</definedName>
    <definedName name="Z_27C0A258_DFF7_4DC1_BF4A_6A16C9815ED0_.wvu.FilterData" localSheetId="6" hidden="1">'Code Défauts A350'!$A$1:$H$61</definedName>
    <definedName name="Z_27C0A258_DFF7_4DC1_BF4A_6A16C9815ED0_.wvu.FilterData" localSheetId="8" hidden="1">'DACP IMP AH'!$A$1:$L$34</definedName>
    <definedName name="Z_27C0A258_DFF7_4DC1_BF4A_6A16C9815ED0_.wvu.FilterData" localSheetId="9" hidden="1">'DACP IMP S.Cabine'!$A$1:$K$34</definedName>
    <definedName name="Z_27C0A258_DFF7_4DC1_BF4A_6A16C9815ED0_.wvu.FilterData" localSheetId="1" hidden="1">'DACP Int et Ext plus IMP'!$A$1:$X$1</definedName>
    <definedName name="Z_27C0A258_DFF7_4DC1_BF4A_6A16C9815ED0_.wvu.FilterData" localSheetId="0" hidden="1">'Suivi Défauts internes'!$A$1:$P$364</definedName>
    <definedName name="Z_27C0A258_DFF7_4DC1_BF4A_6A16C9815ED0_.wvu.FilterData" localSheetId="2" hidden="1">'Suivi NC'!$A$1:$L$90</definedName>
    <definedName name="Z_27C0DD24_9383_47A8_B47C_7963282EB216_.wvu.FilterData" localSheetId="0" hidden="1">'Suivi Défauts internes'!$A$1:$P$363</definedName>
    <definedName name="Z_27D832C7_2633_4D3C_BB42_8FDA05C3494E_.wvu.FilterData" localSheetId="0" hidden="1">'Suivi Défauts internes'!$A$1:$P$364</definedName>
    <definedName name="Z_2865BDEA_C02A_4257_A709_173CAC4DAB0A_.wvu.FilterData" localSheetId="0" hidden="1">'Suivi Défauts internes'!$A$1:$P$364</definedName>
    <definedName name="Z_28C0C208_B8AB_4E0A_BE24_46BB3FA8EF70_.wvu.FilterData" localSheetId="6" hidden="1">'Code Défauts A350'!$A$1:$H$59</definedName>
    <definedName name="Z_2942B8FC_1678_4A09_8AEF_FEACE9247CDA_.wvu.FilterData" localSheetId="0" hidden="1">'Suivi Défauts internes'!$A$1:$P$363</definedName>
    <definedName name="Z_2969E3FD_DFAB_46E3_A9F6_2401402443ED_.wvu.FilterData" localSheetId="0" hidden="1">'Suivi Défauts internes'!$A$1:$P$364</definedName>
    <definedName name="Z_2989C6E7_05D1_4C70_8CFC_1FE78383FD56_.wvu.FilterData" localSheetId="3" hidden="1">'Code défaut'!$A$1:$C$85</definedName>
    <definedName name="Z_2989C6E7_05D1_4C70_8CFC_1FE78383FD56_.wvu.FilterData" localSheetId="5" hidden="1">'Code défaut 2D'!$A$1:$C$59</definedName>
    <definedName name="Z_2989C6E7_05D1_4C70_8CFC_1FE78383FD56_.wvu.FilterData" localSheetId="6" hidden="1">'Code Défauts A350'!$A$1:$H$61</definedName>
    <definedName name="Z_2989C6E7_05D1_4C70_8CFC_1FE78383FD56_.wvu.FilterData" localSheetId="0" hidden="1">'Suivi Défauts internes'!$A$1:$P$363</definedName>
    <definedName name="Z_29C15C72_0E2E_46C7_B2FC_6A3C6F28AF84_.wvu.FilterData" localSheetId="6" hidden="1">'Code Défauts A350'!$A$1:$H$57</definedName>
    <definedName name="Z_29F2197D_F2FB_493F_96B6_854324D9A1DC_.wvu.FilterData" localSheetId="0" hidden="1">'Suivi Défauts internes'!$A$1:$P$363</definedName>
    <definedName name="Z_2A0A7B54_E931_48CC_901E_724DE5CBCB9B_.wvu.Cols" localSheetId="1" hidden="1">'DACP Int et Ext plus IMP'!$P:$Y</definedName>
    <definedName name="Z_2A0A7B54_E931_48CC_901E_724DE5CBCB9B_.wvu.Cols" localSheetId="0" hidden="1">'Suivi Défauts internes'!$Q:$S</definedName>
    <definedName name="Z_2A0A7B54_E931_48CC_901E_724DE5CBCB9B_.wvu.FilterData" localSheetId="3" hidden="1">'Code défaut'!$A$1:$C$85</definedName>
    <definedName name="Z_2A0A7B54_E931_48CC_901E_724DE5CBCB9B_.wvu.FilterData" localSheetId="5" hidden="1">'Code défaut 2D'!$A$1:$C$59</definedName>
    <definedName name="Z_2A0A7B54_E931_48CC_901E_724DE5CBCB9B_.wvu.FilterData" localSheetId="6" hidden="1">'Code Défauts A350'!$A$1:$H$61</definedName>
    <definedName name="Z_2A0A7B54_E931_48CC_901E_724DE5CBCB9B_.wvu.FilterData" localSheetId="8" hidden="1">'DACP IMP AH'!$A$1:$L$34</definedName>
    <definedName name="Z_2A0A7B54_E931_48CC_901E_724DE5CBCB9B_.wvu.FilterData" localSheetId="9" hidden="1">'DACP IMP S.Cabine'!$A$1:$K$34</definedName>
    <definedName name="Z_2A0A7B54_E931_48CC_901E_724DE5CBCB9B_.wvu.FilterData" localSheetId="1" hidden="1">'DACP Int et Ext plus IMP'!$A$1:$Y$248</definedName>
    <definedName name="Z_2A0A7B54_E931_48CC_901E_724DE5CBCB9B_.wvu.FilterData" localSheetId="0" hidden="1">'Suivi Défauts internes'!$A$1:$P$365</definedName>
    <definedName name="Z_2A0A7B54_E931_48CC_901E_724DE5CBCB9B_.wvu.FilterData" localSheetId="2" hidden="1">'Suivi NC'!$A$1:$L$93</definedName>
    <definedName name="Z_2AF17319_0689_4DB9_B754_9C0A55F73B5C_.wvu.FilterData" localSheetId="6" hidden="1">'Code Défauts A350'!$A$1:$H$61</definedName>
    <definedName name="Z_2BCC28FE_9F3C_43E4_8824_5EDFCDF1C0EB_.wvu.FilterData" localSheetId="0" hidden="1">'Suivi Défauts internes'!$A$1:$P$363</definedName>
    <definedName name="Z_2C3F2E54_7F4D_409A_AC19_546CE6967217_.wvu.FilterData" localSheetId="0" hidden="1">'Suivi Défauts internes'!$A$1:$U$365</definedName>
    <definedName name="Z_2CF643DB_EF56_478F_AF42_118C7AAF1B1A_.wvu.FilterData" localSheetId="0" hidden="1">'Suivi Défauts internes'!$A$1:$P$363</definedName>
    <definedName name="Z_2D9A82B0_3AFC_4661_A6AC_A0592BD68CBF_.wvu.FilterData" localSheetId="0" hidden="1">'Suivi Défauts internes'!$A$1:$P$364</definedName>
    <definedName name="Z_2EA3CB72_FA02_4E82_8106_E8F3FF97C958_.wvu.FilterData" localSheetId="6" hidden="1">'Code Défauts A350'!$A$1:$H$57</definedName>
    <definedName name="Z_2EBB2E99_BDA2_416F_979D_A8CC50A75B59_.wvu.FilterData" localSheetId="0" hidden="1">'Suivi Défauts internes'!$A$1:$P$363</definedName>
    <definedName name="Z_2F4E174C_781B_4E26_8F37_C83E437167BD_.wvu.FilterData" localSheetId="0" hidden="1">'Suivi Défauts internes'!$A$1:$P$364</definedName>
    <definedName name="Z_2F99A93F_8DA7_4A6B_88BB_E84F73CA116D_.wvu.FilterData" localSheetId="0" hidden="1">'Suivi Défauts internes'!$A$1:$P$363</definedName>
    <definedName name="Z_2FC97C80_5DA4_4537_B431_E5F75E912AFC_.wvu.FilterData" localSheetId="0" hidden="1">'Suivi Défauts internes'!$A$1:$P$364</definedName>
    <definedName name="Z_303EBE0F_A9D7_4D40_A21D_F765FDC16D2D_.wvu.FilterData" localSheetId="0" hidden="1">'Suivi Défauts internes'!$A$1:$P$363</definedName>
    <definedName name="Z_310B2E1E_B8CA_446E_986B_26733A01C888_.wvu.Cols" localSheetId="1" hidden="1">'DACP Int et Ext plus IMP'!$P:$Y</definedName>
    <definedName name="Z_310B2E1E_B8CA_446E_986B_26733A01C888_.wvu.Cols" localSheetId="0" hidden="1">'Suivi Défauts internes'!$Q:$T</definedName>
    <definedName name="Z_310B2E1E_B8CA_446E_986B_26733A01C888_.wvu.FilterData" localSheetId="3" hidden="1">'Code défaut'!$A$1:$C$85</definedName>
    <definedName name="Z_310B2E1E_B8CA_446E_986B_26733A01C888_.wvu.FilterData" localSheetId="5" hidden="1">'Code défaut 2D'!$A$1:$C$59</definedName>
    <definedName name="Z_310B2E1E_B8CA_446E_986B_26733A01C888_.wvu.FilterData" localSheetId="6" hidden="1">'Code Défauts A350'!$A$1:$H$61</definedName>
    <definedName name="Z_310B2E1E_B8CA_446E_986B_26733A01C888_.wvu.FilterData" localSheetId="8" hidden="1">'DACP IMP AH'!$A$1:$L$34</definedName>
    <definedName name="Z_310B2E1E_B8CA_446E_986B_26733A01C888_.wvu.FilterData" localSheetId="9" hidden="1">'DACP IMP S.Cabine'!$A$1:$K$34</definedName>
    <definedName name="Z_310B2E1E_B8CA_446E_986B_26733A01C888_.wvu.FilterData" localSheetId="1" hidden="1">'DACP Int et Ext plus IMP'!$A$1:$X$1</definedName>
    <definedName name="Z_310B2E1E_B8CA_446E_986B_26733A01C888_.wvu.FilterData" localSheetId="0" hidden="1">'Suivi Défauts internes'!$A$1:$P$364</definedName>
    <definedName name="Z_310B2E1E_B8CA_446E_986B_26733A01C888_.wvu.FilterData" localSheetId="2" hidden="1">'Suivi NC'!$A$1:$L$90</definedName>
    <definedName name="Z_31D07B10_6FD6_4B21_8368_6BB1911F0F4B_.wvu.FilterData" localSheetId="0" hidden="1">'Suivi Défauts internes'!$A$1:$T$364</definedName>
    <definedName name="Z_31E7C5D6_98EF_4A9A_876B_B5E21BAF764B_.wvu.FilterData" localSheetId="6" hidden="1">'Code Défauts A350'!$A$1:$H$58</definedName>
    <definedName name="Z_322182D5_2E68_40ED_8B7F_120427A6EB93_.wvu.FilterData" localSheetId="0" hidden="1">'Suivi Défauts internes'!$A$1:$U$365</definedName>
    <definedName name="Z_335E4C6D_EF61_42CC_9479_43820AE8F465_.wvu.FilterData" localSheetId="0" hidden="1">'Suivi Défauts internes'!$A$1:$P$363</definedName>
    <definedName name="Z_33850773_45E0_4C57_A18F_ADC17EFAF8FC_.wvu.FilterData" localSheetId="0" hidden="1">'Suivi Défauts internes'!$A$1:$P$363</definedName>
    <definedName name="Z_342AC9B6_8C68_466E_ADE0_17E8A842DC41_.wvu.FilterData" localSheetId="3" hidden="1">'Code défaut'!$A$1:$C$85</definedName>
    <definedName name="Z_342AC9B6_8C68_466E_ADE0_17E8A842DC41_.wvu.FilterData" localSheetId="5" hidden="1">'Code défaut 2D'!$A$1:$C$59</definedName>
    <definedName name="Z_342AC9B6_8C68_466E_ADE0_17E8A842DC41_.wvu.FilterData" localSheetId="6" hidden="1">'Code Défauts A350'!$A$1:$H$61</definedName>
    <definedName name="Z_342AC9B6_8C68_466E_ADE0_17E8A842DC41_.wvu.FilterData" localSheetId="0" hidden="1">'Suivi Défauts internes'!$A$1:$P$364</definedName>
    <definedName name="Z_34D8AAD8_01B6_461D_BC45_61868056DEDF_.wvu.FilterData" localSheetId="0" hidden="1">'Suivi Défauts internes'!$A$1:$P$364</definedName>
    <definedName name="Z_354E06AC_7BC1_450C_AE13_00C734A5D649_.wvu.Cols" localSheetId="1" hidden="1">'DACP Int et Ext plus IMP'!$P:$Y</definedName>
    <definedName name="Z_354E06AC_7BC1_450C_AE13_00C734A5D649_.wvu.Cols" localSheetId="0" hidden="1">'Suivi Défauts internes'!$Q:$T</definedName>
    <definedName name="Z_354E06AC_7BC1_450C_AE13_00C734A5D649_.wvu.FilterData" localSheetId="3" hidden="1">'Code défaut'!$A$1:$C$85</definedName>
    <definedName name="Z_354E06AC_7BC1_450C_AE13_00C734A5D649_.wvu.FilterData" localSheetId="5" hidden="1">'Code défaut 2D'!$A$1:$C$59</definedName>
    <definedName name="Z_354E06AC_7BC1_450C_AE13_00C734A5D649_.wvu.FilterData" localSheetId="6" hidden="1">'Code Défauts A350'!$A$1:$H$61</definedName>
    <definedName name="Z_354E06AC_7BC1_450C_AE13_00C734A5D649_.wvu.FilterData" localSheetId="8" hidden="1">'DACP IMP AH'!$A$1:$L$34</definedName>
    <definedName name="Z_354E06AC_7BC1_450C_AE13_00C734A5D649_.wvu.FilterData" localSheetId="9" hidden="1">'DACP IMP S.Cabine'!$A$1:$K$34</definedName>
    <definedName name="Z_354E06AC_7BC1_450C_AE13_00C734A5D649_.wvu.FilterData" localSheetId="1" hidden="1">'DACP Int et Ext plus IMP'!$A$1:$Y$141</definedName>
    <definedName name="Z_354E06AC_7BC1_450C_AE13_00C734A5D649_.wvu.FilterData" localSheetId="0" hidden="1">'Suivi Défauts internes'!$A$1:$P$364</definedName>
    <definedName name="Z_354E06AC_7BC1_450C_AE13_00C734A5D649_.wvu.FilterData" localSheetId="2" hidden="1">'Suivi NC'!$A$1:$L$93</definedName>
    <definedName name="Z_35617858_B092_480A_A3F8_1EAD227B0329_.wvu.FilterData" localSheetId="3" hidden="1">'Code défaut'!$A$1:$C$85</definedName>
    <definedName name="Z_35617858_B092_480A_A3F8_1EAD227B0329_.wvu.FilterData" localSheetId="5" hidden="1">'Code défaut 2D'!$A$1:$C$59</definedName>
    <definedName name="Z_35617858_B092_480A_A3F8_1EAD227B0329_.wvu.FilterData" localSheetId="6" hidden="1">'Code Défauts A350'!$A$1:$H$61</definedName>
    <definedName name="Z_35617858_B092_480A_A3F8_1EAD227B0329_.wvu.FilterData" localSheetId="8" hidden="1">'DACP IMP AH'!$A$1:$L$34</definedName>
    <definedName name="Z_35617858_B092_480A_A3F8_1EAD227B0329_.wvu.FilterData" localSheetId="9" hidden="1">'DACP IMP S.Cabine'!$A$1:$K$34</definedName>
    <definedName name="Z_35617858_B092_480A_A3F8_1EAD227B0329_.wvu.FilterData" localSheetId="1" hidden="1">'DACP Int et Ext plus IMP'!$A$1:$X$1</definedName>
    <definedName name="Z_35617858_B092_480A_A3F8_1EAD227B0329_.wvu.FilterData" localSheetId="0" hidden="1">'Suivi Défauts internes'!$A$1:$P$364</definedName>
    <definedName name="Z_3575FC2F_6E38_488C_A107_0C57A465D3F5_.wvu.FilterData" localSheetId="0" hidden="1">'Suivi Défauts internes'!$A$1:$P$363</definedName>
    <definedName name="Z_3753D7B3_4CB4_4566_9818_5AF724DA1A1C_.wvu.FilterData" localSheetId="0" hidden="1">'Suivi Défauts internes'!$A$1:$P$363</definedName>
    <definedName name="Z_382BF2A6_1214_4E83_BC11_6633C2F8D3BB_.wvu.FilterData" localSheetId="3" hidden="1">'Code défaut'!$A$1:$C$85</definedName>
    <definedName name="Z_382BF2A6_1214_4E83_BC11_6633C2F8D3BB_.wvu.FilterData" localSheetId="5" hidden="1">'Code défaut 2D'!$A$1:$C$59</definedName>
    <definedName name="Z_382BF2A6_1214_4E83_BC11_6633C2F8D3BB_.wvu.FilterData" localSheetId="6" hidden="1">'Code Défauts A350'!$A$1:$H$61</definedName>
    <definedName name="Z_382BF2A6_1214_4E83_BC11_6633C2F8D3BB_.wvu.FilterData" localSheetId="8" hidden="1">'DACP IMP AH'!$A$1:$L$34</definedName>
    <definedName name="Z_382BF2A6_1214_4E83_BC11_6633C2F8D3BB_.wvu.FilterData" localSheetId="9" hidden="1">'DACP IMP S.Cabine'!$A$1:$K$34</definedName>
    <definedName name="Z_382BF2A6_1214_4E83_BC11_6633C2F8D3BB_.wvu.FilterData" localSheetId="1" hidden="1">'DACP Int et Ext plus IMP'!$A$1:$X$1</definedName>
    <definedName name="Z_382BF2A6_1214_4E83_BC11_6633C2F8D3BB_.wvu.FilterData" localSheetId="0" hidden="1">'Suivi Défauts internes'!$A$1:$P$364</definedName>
    <definedName name="Z_382BF2A6_1214_4E83_BC11_6633C2F8D3BB_.wvu.FilterData" localSheetId="2" hidden="1">'Suivi NC'!$A$1:$L$90</definedName>
    <definedName name="Z_3842FD9B_921D_4E25_8BBF_EEB626B0477A_.wvu.FilterData" localSheetId="3" hidden="1">'Code défaut'!$A$1:$C$85</definedName>
    <definedName name="Z_3842FD9B_921D_4E25_8BBF_EEB626B0477A_.wvu.FilterData" localSheetId="5" hidden="1">'Code défaut 2D'!$A$1:$C$59</definedName>
    <definedName name="Z_3842FD9B_921D_4E25_8BBF_EEB626B0477A_.wvu.FilterData" localSheetId="6" hidden="1">'Code Défauts A350'!$A$1:$H$61</definedName>
    <definedName name="Z_3842FD9B_921D_4E25_8BBF_EEB626B0477A_.wvu.FilterData" localSheetId="0" hidden="1">'Suivi Défauts internes'!$A$1:$P$364</definedName>
    <definedName name="Z_38888A8E_D940_4386_AD20_3303429F37DC_.wvu.FilterData" localSheetId="0" hidden="1">'Suivi Défauts internes'!$A$1:$P$363</definedName>
    <definedName name="Z_38A65B15_FF5D_4973_B614_CCCE37E4D96B_.wvu.FilterData" localSheetId="0" hidden="1">'Suivi Défauts internes'!$A$1:$P$363</definedName>
    <definedName name="Z_3943BF7A_5917_4D25_929A_831D6CE16569_.wvu.FilterData" localSheetId="6" hidden="1">'Code Défauts A350'!$A$1:$H$59</definedName>
    <definedName name="Z_3A9C0AC7_D7F0_48B0_ADFF_36AD589CB58B_.wvu.FilterData" localSheetId="6" hidden="1">'Code Défauts A350'!$A$1:$H$61</definedName>
    <definedName name="Z_3BD78209_5EDE_4A13_A38F_B98ABF132982_.wvu.FilterData" localSheetId="6" hidden="1">'Code Défauts A350'!$A$1:$H$57</definedName>
    <definedName name="Z_3BEB2466_0166_4891_A025_09C421D5FA9C_.wvu.FilterData" localSheetId="0" hidden="1">'Suivi Défauts internes'!$A$1:$P$363</definedName>
    <definedName name="Z_3D4CF3D7_FA24_4D06_AF76_BBF8BE76DCA6_.wvu.FilterData" localSheetId="0" hidden="1">'Suivi Défauts internes'!$A$1:$P$364</definedName>
    <definedName name="Z_3D95C99E_D17E_4E89_A18F_EF3BEC86EE14_.wvu.FilterData" localSheetId="0" hidden="1">'Suivi Défauts internes'!$A$1:$P$363</definedName>
    <definedName name="Z_3F23B6C7_49AE_40C4_99F2_79B10E15EA92_.wvu.FilterData" localSheetId="0" hidden="1">'Suivi Défauts internes'!$A$1:$P$363</definedName>
    <definedName name="Z_3F3CE960_38EB_4F1D_88CA_74914F6861A5_.wvu.FilterData" localSheetId="0" hidden="1">'Suivi Défauts internes'!$A$1:$P$363</definedName>
    <definedName name="Z_409CC015_1F7F_4B64_8A11_8554C6E34BBB_.wvu.FilterData" localSheetId="0" hidden="1">'Suivi Défauts internes'!$A$1:$P$363</definedName>
    <definedName name="Z_410257E7_5AB6_4558_8A01_230A411A972B_.wvu.FilterData" localSheetId="0" hidden="1">'Suivi Défauts internes'!$A$1:$P$364</definedName>
    <definedName name="Z_4136D57A_924D_466E_B96A_A9C62968CBD0_.wvu.FilterData" localSheetId="3" hidden="1">'Code défaut'!$A$1:$C$85</definedName>
    <definedName name="Z_4136D57A_924D_466E_B96A_A9C62968CBD0_.wvu.FilterData" localSheetId="5" hidden="1">'Code défaut 2D'!$A$1:$C$59</definedName>
    <definedName name="Z_4136D57A_924D_466E_B96A_A9C62968CBD0_.wvu.FilterData" localSheetId="6" hidden="1">'Code Défauts A350'!$A$1:$H$61</definedName>
    <definedName name="Z_4136D57A_924D_466E_B96A_A9C62968CBD0_.wvu.FilterData" localSheetId="8" hidden="1">'DACP IMP AH'!$A$1:$L$34</definedName>
    <definedName name="Z_4136D57A_924D_466E_B96A_A9C62968CBD0_.wvu.FilterData" localSheetId="9" hidden="1">'DACP IMP S.Cabine'!$A$1:$K$34</definedName>
    <definedName name="Z_4136D57A_924D_466E_B96A_A9C62968CBD0_.wvu.FilterData" localSheetId="1" hidden="1">'DACP Int et Ext plus IMP'!$A$1:$X$1</definedName>
    <definedName name="Z_4136D57A_924D_466E_B96A_A9C62968CBD0_.wvu.FilterData" localSheetId="0" hidden="1">'Suivi Défauts internes'!$A$1:$P$364</definedName>
    <definedName name="Z_4136D57A_924D_466E_B96A_A9C62968CBD0_.wvu.FilterData" localSheetId="2" hidden="1">'Suivi NC'!$A$1:$L$90</definedName>
    <definedName name="Z_41884C26_9F7E_4D43_9176_84A4591576B3_.wvu.FilterData" localSheetId="6" hidden="1">'Code Défauts A350'!$A$1:$H$61</definedName>
    <definedName name="Z_42159AA2_17BF_4DAF_8FCD_9C6D78E974C2_.wvu.FilterData" localSheetId="6" hidden="1">'Code Défauts A350'!$A$1:$H$61</definedName>
    <definedName name="Z_427A8EA5_A60D_48C8_84C0_9A373D9AAD7A_.wvu.FilterData" localSheetId="0" hidden="1">'Suivi Défauts internes'!$A$1:$U$365</definedName>
    <definedName name="Z_44DEF5BA_79CE_4D5C_8A2C_214989EE62D7_.wvu.FilterData" localSheetId="0" hidden="1">'Suivi Défauts internes'!$A$1:$P$364</definedName>
    <definedName name="Z_451592E2_1994_4879_B856_9C3723F289D7_.wvu.FilterData" localSheetId="0" hidden="1">'Suivi Défauts internes'!$A$1:$T$364</definedName>
    <definedName name="Z_45E41A92_622C_4DBC_A444_792FE40FA1CB_.wvu.FilterData" localSheetId="6" hidden="1">'Code Défauts A350'!$A$1:$H$57</definedName>
    <definedName name="Z_4769D13F_327A_4EC6_B0C2_B79E00E296AF_.wvu.FilterData" localSheetId="6" hidden="1">'Code Défauts A350'!$A$1:$H$61</definedName>
    <definedName name="Z_48334B51_DEA2_4152_8C15_29DA63019787_.wvu.Cols" localSheetId="0" hidden="1">'Suivi Défauts internes'!$Q:$S</definedName>
    <definedName name="Z_48334B51_DEA2_4152_8C15_29DA63019787_.wvu.FilterData" localSheetId="3" hidden="1">'Code défaut'!$A$1:$C$85</definedName>
    <definedName name="Z_48334B51_DEA2_4152_8C15_29DA63019787_.wvu.FilterData" localSheetId="5" hidden="1">'Code défaut 2D'!$A$1:$C$59</definedName>
    <definedName name="Z_48334B51_DEA2_4152_8C15_29DA63019787_.wvu.FilterData" localSheetId="6" hidden="1">'Code Défauts A350'!$A$1:$H$61</definedName>
    <definedName name="Z_48334B51_DEA2_4152_8C15_29DA63019787_.wvu.FilterData" localSheetId="8" hidden="1">'DACP IMP AH'!$A$1:$L$34</definedName>
    <definedName name="Z_48334B51_DEA2_4152_8C15_29DA63019787_.wvu.FilterData" localSheetId="9" hidden="1">'DACP IMP S.Cabine'!$A$1:$K$34</definedName>
    <definedName name="Z_48334B51_DEA2_4152_8C15_29DA63019787_.wvu.FilterData" localSheetId="1" hidden="1">'DACP Int et Ext plus IMP'!$A$1:$Y$141</definedName>
    <definedName name="Z_48334B51_DEA2_4152_8C15_29DA63019787_.wvu.FilterData" localSheetId="0" hidden="1">'Suivi Défauts internes'!$A$1:$T$364</definedName>
    <definedName name="Z_48334B51_DEA2_4152_8C15_29DA63019787_.wvu.FilterData" localSheetId="2" hidden="1">'Suivi NC'!$A$1:$L$93</definedName>
    <definedName name="Z_48D3B839_C596_4B4A_B964_17FCD154574F_.wvu.FilterData" localSheetId="0" hidden="1">'Suivi Défauts internes'!$A$1:$P$363</definedName>
    <definedName name="Z_49A8837E_82D3_4ACD_ABC2_A6AD6F762C97_.wvu.FilterData" localSheetId="6" hidden="1">'Code Défauts A350'!$A$1:$H$61</definedName>
    <definedName name="Z_4A42B3C7_934B_449B_BC61_6EF4CD5A19AB_.wvu.FilterData" localSheetId="6" hidden="1">'Code Défauts A350'!$A$1:$H$57</definedName>
    <definedName name="Z_4ADC542A_8625_4CF2_99DA_DBB042348051_.wvu.FilterData" localSheetId="0" hidden="1">'Suivi Défauts internes'!$A$1:$P$363</definedName>
    <definedName name="Z_4AE614E6_83B6_4062_B590_CE1B5CC97C07_.wvu.FilterData" localSheetId="0" hidden="1">'Suivi Défauts internes'!$A$1:$P$363</definedName>
    <definedName name="Z_4B0FFDAD_ECB8_4D40_8A84_2E9C258C510D_.wvu.FilterData" localSheetId="1" hidden="1">'DACP Int et Ext plus IMP'!$A$1:$N$1</definedName>
    <definedName name="Z_4B1523B5_87E6_4B17_9E76_0298D25CD731_.wvu.FilterData" localSheetId="0" hidden="1">'Suivi Défauts internes'!$A$1:$P$364</definedName>
    <definedName name="Z_4B3492CB_6AEE_4694_86C7_17CC98070099_.wvu.FilterData" localSheetId="0" hidden="1">'Suivi Défauts internes'!$A$1:$P$364</definedName>
    <definedName name="Z_4C28F7AD_3108_4E34_B33E_ECFB9FCF3B73_.wvu.FilterData" localSheetId="0" hidden="1">'Suivi Défauts internes'!$A$1:$P$363</definedName>
    <definedName name="Z_4D37CD5F_C75A_4CE9_A4D8_5AA10C056617_.wvu.Cols" localSheetId="1" hidden="1">'DACP Int et Ext plus IMP'!$P:$Y</definedName>
    <definedName name="Z_4D37CD5F_C75A_4CE9_A4D8_5AA10C056617_.wvu.Cols" localSheetId="0" hidden="1">'Suivi Défauts internes'!$Q:$T</definedName>
    <definedName name="Z_4D37CD5F_C75A_4CE9_A4D8_5AA10C056617_.wvu.FilterData" localSheetId="3" hidden="1">'Code défaut'!$A$1:$C$85</definedName>
    <definedName name="Z_4D37CD5F_C75A_4CE9_A4D8_5AA10C056617_.wvu.FilterData" localSheetId="5" hidden="1">'Code défaut 2D'!$A$1:$C$59</definedName>
    <definedName name="Z_4D37CD5F_C75A_4CE9_A4D8_5AA10C056617_.wvu.FilterData" localSheetId="6" hidden="1">'Code Défauts A350'!$A$1:$H$61</definedName>
    <definedName name="Z_4D37CD5F_C75A_4CE9_A4D8_5AA10C056617_.wvu.FilterData" localSheetId="8" hidden="1">'DACP IMP AH'!$A$1:$L$34</definedName>
    <definedName name="Z_4D37CD5F_C75A_4CE9_A4D8_5AA10C056617_.wvu.FilterData" localSheetId="9" hidden="1">'DACP IMP S.Cabine'!$A$1:$K$34</definedName>
    <definedName name="Z_4D37CD5F_C75A_4CE9_A4D8_5AA10C056617_.wvu.FilterData" localSheetId="1" hidden="1">'DACP Int et Ext plus IMP'!$A$1:$Y$248</definedName>
    <definedName name="Z_4D37CD5F_C75A_4CE9_A4D8_5AA10C056617_.wvu.FilterData" localSheetId="0" hidden="1">'Suivi Défauts internes'!$A$1:$P$365</definedName>
    <definedName name="Z_4D37CD5F_C75A_4CE9_A4D8_5AA10C056617_.wvu.FilterData" localSheetId="2" hidden="1">'Suivi NC'!$A$1:$L$93</definedName>
    <definedName name="Z_4D676BE6_6329_4D64_8091_25A8470D9B0B_.wvu.FilterData" localSheetId="0" hidden="1">'Suivi Défauts internes'!$A$1:$P$364</definedName>
    <definedName name="Z_4D7F3A41_14E1_452F_95EA_F8B72733EA14_.wvu.FilterData" localSheetId="0" hidden="1">'Suivi Défauts internes'!$A$1:$P$363</definedName>
    <definedName name="Z_4E9E3133_784E_4EDA_B1A3_B5C6EB8489D3_.wvu.FilterData" localSheetId="0" hidden="1">'Suivi Défauts internes'!$A$1:$P$364</definedName>
    <definedName name="Z_50E18217_6C81_43E7_B4B3_AAFC7EFA7120_.wvu.FilterData" localSheetId="0" hidden="1">'Suivi Défauts internes'!$A$1:$P$363</definedName>
    <definedName name="Z_511F80FB_9A6A_4AC9_9E5A_6BB0C695BB04_.wvu.FilterData" localSheetId="0" hidden="1">'Suivi Défauts internes'!$A$1:$P$364</definedName>
    <definedName name="Z_5149A865_1C9E_4D71_8CF5_C8810A838B98_.wvu.FilterData" localSheetId="0" hidden="1">'Suivi Défauts internes'!$A$1:$P$363</definedName>
    <definedName name="Z_514F0CCE_7400_41F4_8B48_9CC0DB829583_.wvu.FilterData" localSheetId="1" hidden="1">'DACP Int et Ext plus IMP'!$A$1:$N$1</definedName>
    <definedName name="Z_515075BF_4A2C_4893_8173_81963DDD8E1B_.wvu.FilterData" localSheetId="0" hidden="1">'Suivi Défauts internes'!$A$1:$U$365</definedName>
    <definedName name="Z_534F683B_2843_4511_A45B_BF002C0291E2_.wvu.FilterData" localSheetId="0" hidden="1">'Suivi Défauts internes'!$A$1:$P$364</definedName>
    <definedName name="Z_536C95C9_4E97_450F_BF17_A441957387A6_.wvu.FilterData" localSheetId="0" hidden="1">'Suivi Défauts internes'!$A$1:$P$364</definedName>
    <definedName name="Z_545C2724_A7DF_43C5_A60F_4AF61E159540_.wvu.FilterData" localSheetId="1" hidden="1">'DACP Int et Ext plus IMP'!$A$1:$N$1</definedName>
    <definedName name="Z_54ADFDBA_8C4B_48C5_AC8B_7A3E60D8B4EF_.wvu.FilterData" localSheetId="3" hidden="1">'Code défaut'!$A$1:$C$85</definedName>
    <definedName name="Z_54ADFDBA_8C4B_48C5_AC8B_7A3E60D8B4EF_.wvu.FilterData" localSheetId="5" hidden="1">'Code défaut 2D'!$A$1:$C$59</definedName>
    <definedName name="Z_54ADFDBA_8C4B_48C5_AC8B_7A3E60D8B4EF_.wvu.FilterData" localSheetId="6" hidden="1">'Code Défauts A350'!$A$1:$H$61</definedName>
    <definedName name="Z_54ADFDBA_8C4B_48C5_AC8B_7A3E60D8B4EF_.wvu.FilterData" localSheetId="0" hidden="1">'Suivi Défauts internes'!$A$1:$P$363</definedName>
    <definedName name="Z_54D22A87_E686_4E3F_843C_82B97F9BEC1F_.wvu.FilterData" localSheetId="6" hidden="1">'Code Défauts A350'!$A$1:$H$57</definedName>
    <definedName name="Z_551645CD_5746_4FB4_BAA3_DD2F716A9FF2_.wvu.FilterData" localSheetId="6" hidden="1">'Code Défauts A350'!$A$1:$H$59</definedName>
    <definedName name="Z_55B6A575_66D8_4AA2_91B7_8A622C11B656_.wvu.FilterData" localSheetId="0" hidden="1">'Suivi Défauts internes'!$A$1:$P$363</definedName>
    <definedName name="Z_55BCDF90_5FCE_4727_8081_BF898039D9CD_.wvu.FilterData" localSheetId="0" hidden="1">'Suivi Défauts internes'!$A$1:$P$364</definedName>
    <definedName name="Z_561D9B30_6B4A_4E93_B72C_B7CD8272FDF7_.wvu.FilterData" localSheetId="3" hidden="1">'Code défaut'!$A$1:$C$85</definedName>
    <definedName name="Z_561D9B30_6B4A_4E93_B72C_B7CD8272FDF7_.wvu.FilterData" localSheetId="5" hidden="1">'Code défaut 2D'!$A$1:$C$59</definedName>
    <definedName name="Z_561D9B30_6B4A_4E93_B72C_B7CD8272FDF7_.wvu.FilterData" localSheetId="6" hidden="1">'Code Défauts A350'!$A$1:$H$61</definedName>
    <definedName name="Z_561D9B30_6B4A_4E93_B72C_B7CD8272FDF7_.wvu.FilterData" localSheetId="0" hidden="1">'Suivi Défauts internes'!$A$1:$P$363</definedName>
    <definedName name="Z_56294908_3BC1_41BB_A7EB_55E13D443A8E_.wvu.FilterData" localSheetId="0" hidden="1">'Suivi Défauts internes'!$A$1:$P$364</definedName>
    <definedName name="Z_5650383E_E1EA_432D_B52E_DC5BAA665E62_.wvu.FilterData" localSheetId="6" hidden="1">'Code Défauts A350'!$A$1:$H$57</definedName>
    <definedName name="Z_56705E97_574C_4816_B63E_45C2E0521801_.wvu.FilterData" localSheetId="6" hidden="1">'Code Défauts A350'!$A$1:$H$57</definedName>
    <definedName name="Z_56BD1C1E_4FE4_45A5_A5E4_5835772CD372_.wvu.Cols" localSheetId="1" hidden="1">'DACP Int et Ext plus IMP'!$P:$Y</definedName>
    <definedName name="Z_56BD1C1E_4FE4_45A5_A5E4_5835772CD372_.wvu.Cols" localSheetId="0" hidden="1">'Suivi Défauts internes'!$Q:$S</definedName>
    <definedName name="Z_56BD1C1E_4FE4_45A5_A5E4_5835772CD372_.wvu.FilterData" localSheetId="3" hidden="1">'Code défaut'!$A$1:$C$85</definedName>
    <definedName name="Z_56BD1C1E_4FE4_45A5_A5E4_5835772CD372_.wvu.FilterData" localSheetId="5" hidden="1">'Code défaut 2D'!$A$1:$C$59</definedName>
    <definedName name="Z_56BD1C1E_4FE4_45A5_A5E4_5835772CD372_.wvu.FilterData" localSheetId="6" hidden="1">'Code Défauts A350'!$A$1:$H$61</definedName>
    <definedName name="Z_56BD1C1E_4FE4_45A5_A5E4_5835772CD372_.wvu.FilterData" localSheetId="8" hidden="1">'DACP IMP AH'!$A$1:$L$34</definedName>
    <definedName name="Z_56BD1C1E_4FE4_45A5_A5E4_5835772CD372_.wvu.FilterData" localSheetId="9" hidden="1">'DACP IMP S.Cabine'!$A$1:$K$34</definedName>
    <definedName name="Z_56BD1C1E_4FE4_45A5_A5E4_5835772CD372_.wvu.FilterData" localSheetId="1" hidden="1">'DACP Int et Ext plus IMP'!$A$1:$AA$248</definedName>
    <definedName name="Z_56BD1C1E_4FE4_45A5_A5E4_5835772CD372_.wvu.FilterData" localSheetId="0" hidden="1">'Suivi Défauts internes'!$A$1:$T$365</definedName>
    <definedName name="Z_56BD1C1E_4FE4_45A5_A5E4_5835772CD372_.wvu.FilterData" localSheetId="2" hidden="1">'Suivi NC'!$A$1:$L$93</definedName>
    <definedName name="Z_56F12115_18C8_4FC8_B22B_059E97DC46E3_.wvu.FilterData" localSheetId="0" hidden="1">'Suivi Défauts internes'!$A$1:$P$364</definedName>
    <definedName name="Z_56F37AE8_A3FF_4358_8820_C89D2E55353F_.wvu.FilterData" localSheetId="0" hidden="1">'Suivi Défauts internes'!$A$1:$P$364</definedName>
    <definedName name="Z_570488B2_BC89_4345_B8A4_01C5A3F598F7_.wvu.FilterData" localSheetId="0" hidden="1">'Suivi Défauts internes'!$A$1:$P$364</definedName>
    <definedName name="Z_5720E6EF_8732_48AB_9157_14706A830B8E_.wvu.FilterData" localSheetId="0" hidden="1">'Suivi Défauts internes'!$A$1:$P$363</definedName>
    <definedName name="Z_57353295_FD1E_40E1_8EDE_52BF8C24E8EE_.wvu.FilterData" localSheetId="6" hidden="1">'Code Défauts A350'!$A$1:$H$59</definedName>
    <definedName name="Z_5739D117_453C_40D9_BBAF_915CC9BDEA8D_.wvu.FilterData" localSheetId="0" hidden="1">'Suivi Défauts internes'!$A$1:$P$363</definedName>
    <definedName name="Z_5742D0C3_3C52_4092_AF0E_A2722D2D0FE3_.wvu.FilterData" localSheetId="0" hidden="1">'Suivi Défauts internes'!$A$1:$P$363</definedName>
    <definedName name="Z_5764C3E8_D564_4D91_95CA_29545BF1EEF0_.wvu.FilterData" localSheetId="0" hidden="1">'Suivi Défauts internes'!$A$1:$P$363</definedName>
    <definedName name="Z_57DE3C25_2A65_4CAA_8305_0C8005C6642B_.wvu.Cols" localSheetId="1" hidden="1">'DACP Int et Ext plus IMP'!$P:$Y</definedName>
    <definedName name="Z_57DE3C25_2A65_4CAA_8305_0C8005C6642B_.wvu.Cols" localSheetId="0" hidden="1">'Suivi Défauts internes'!$Q:$T</definedName>
    <definedName name="Z_57DE3C25_2A65_4CAA_8305_0C8005C6642B_.wvu.FilterData" localSheetId="3" hidden="1">'Code défaut'!$A$1:$C$85</definedName>
    <definedName name="Z_57DE3C25_2A65_4CAA_8305_0C8005C6642B_.wvu.FilterData" localSheetId="5" hidden="1">'Code défaut 2D'!$A$1:$C$59</definedName>
    <definedName name="Z_57DE3C25_2A65_4CAA_8305_0C8005C6642B_.wvu.FilterData" localSheetId="6" hidden="1">'Code Défauts A350'!$A$1:$H$61</definedName>
    <definedName name="Z_57DE3C25_2A65_4CAA_8305_0C8005C6642B_.wvu.FilterData" localSheetId="8" hidden="1">'DACP IMP AH'!$A$1:$L$34</definedName>
    <definedName name="Z_57DE3C25_2A65_4CAA_8305_0C8005C6642B_.wvu.FilterData" localSheetId="9" hidden="1">'DACP IMP S.Cabine'!$A$1:$K$34</definedName>
    <definedName name="Z_57DE3C25_2A65_4CAA_8305_0C8005C6642B_.wvu.FilterData" localSheetId="1" hidden="1">'DACP Int et Ext plus IMP'!$A$1:$X$1</definedName>
    <definedName name="Z_57DE3C25_2A65_4CAA_8305_0C8005C6642B_.wvu.FilterData" localSheetId="0" hidden="1">'Suivi Défauts internes'!$A$1:$P$364</definedName>
    <definedName name="Z_57DE3C25_2A65_4CAA_8305_0C8005C6642B_.wvu.FilterData" localSheetId="2" hidden="1">'Suivi NC'!$A$1:$L$90</definedName>
    <definedName name="Z_58C6CA0E_4BA2_4EB9_8F91_8D544D531021_.wvu.Cols" localSheetId="1" hidden="1">'DACP Int et Ext plus IMP'!$N:$N,'DACP Int et Ext plus IMP'!$U:$X</definedName>
    <definedName name="Z_58C6CA0E_4BA2_4EB9_8F91_8D544D531021_.wvu.FilterData" localSheetId="3" hidden="1">'Code défaut'!$A$1:$C$85</definedName>
    <definedName name="Z_58C6CA0E_4BA2_4EB9_8F91_8D544D531021_.wvu.FilterData" localSheetId="5" hidden="1">'Code défaut 2D'!$A$1:$C$59</definedName>
    <definedName name="Z_58C6CA0E_4BA2_4EB9_8F91_8D544D531021_.wvu.FilterData" localSheetId="6" hidden="1">'Code Défauts A350'!$A$1:$H$61</definedName>
    <definedName name="Z_58C6CA0E_4BA2_4EB9_8F91_8D544D531021_.wvu.FilterData" localSheetId="8" hidden="1">'DACP IMP AH'!$A$1:$L$34</definedName>
    <definedName name="Z_58C6CA0E_4BA2_4EB9_8F91_8D544D531021_.wvu.FilterData" localSheetId="9" hidden="1">'DACP IMP S.Cabine'!$A$1:$K$34</definedName>
    <definedName name="Z_58C6CA0E_4BA2_4EB9_8F91_8D544D531021_.wvu.FilterData" localSheetId="1" hidden="1">'DACP Int et Ext plus IMP'!$A$1:$AA$248</definedName>
    <definedName name="Z_58C6CA0E_4BA2_4EB9_8F91_8D544D531021_.wvu.FilterData" localSheetId="0" hidden="1">'Suivi Défauts internes'!$A$1:$U$365</definedName>
    <definedName name="Z_58C6CA0E_4BA2_4EB9_8F91_8D544D531021_.wvu.FilterData" localSheetId="2" hidden="1">'Suivi NC'!$A$1:$L$93</definedName>
    <definedName name="Z_58CCA52F_40AC_40C6_9230_D2F247DBD2D0_.wvu.FilterData" localSheetId="6" hidden="1">'Code Défauts A350'!$A$1:$H$57</definedName>
    <definedName name="Z_5B8ECF9A_C666_4A7D_9F31_9829CD1A848F_.wvu.FilterData" localSheetId="6" hidden="1">'Code Défauts A350'!$A$1:$H$57</definedName>
    <definedName name="Z_5B968C9C_A360_489D_9C58_851A8DEAE628_.wvu.FilterData" localSheetId="6" hidden="1">'Code Défauts A350'!$A$1:$H$57</definedName>
    <definedName name="Z_5C91B1D4_8A0C_4AB9_B3D1_2220180AB3F6_.wvu.FilterData" localSheetId="6" hidden="1">'Code Défauts A350'!$A$1:$H$61</definedName>
    <definedName name="Z_5CBBB711_E71A_44C7_9A08_398FE9EA034B_.wvu.FilterData" localSheetId="6" hidden="1">'Code Défauts A350'!$A$1:$H$57</definedName>
    <definedName name="Z_5CC61880_D72C_419C_94D6_31AE9FD837B6_.wvu.FilterData" localSheetId="0" hidden="1">'Suivi Défauts internes'!$A$1:$P$364</definedName>
    <definedName name="Z_5D7388F0_778E_43DA_9931_6084322C3769_.wvu.FilterData" localSheetId="6" hidden="1">'Code Défauts A350'!$A$1:$H$59</definedName>
    <definedName name="Z_5E14C666_CBFB_4429_9323_12FBCCEDF527_.wvu.FilterData" localSheetId="0" hidden="1">'Suivi Défauts internes'!$A$1:$P$363</definedName>
    <definedName name="Z_5E1DE5CE_48FC_40F1_A67C_05D972D86543_.wvu.FilterData" localSheetId="0" hidden="1">'Suivi Défauts internes'!$A$1:$P$363</definedName>
    <definedName name="Z_5E4C9BEF_E1E6_450A_BF3B_188ABFBC2F2E_.wvu.FilterData" localSheetId="0" hidden="1">'Suivi Défauts internes'!$A$1:$P$364</definedName>
    <definedName name="Z_5E71B466_3F59_4B47_8E37_06DAF999705F_.wvu.FilterData" localSheetId="6" hidden="1">'Code Défauts A350'!$A$1:$H$57</definedName>
    <definedName name="Z_5EAA4E3C_70D1_40F0_BA0D_FA09D64263B3_.wvu.FilterData" localSheetId="6" hidden="1">'Code Défauts A350'!$A$1:$H$57</definedName>
    <definedName name="Z_5FD18B43_E781_4B60_891F_2FC9FBC75D68_.wvu.Cols" localSheetId="1" hidden="1">'DACP Int et Ext plus IMP'!$P:$Y</definedName>
    <definedName name="Z_5FD18B43_E781_4B60_891F_2FC9FBC75D68_.wvu.Cols" localSheetId="0" hidden="1">'Suivi Défauts internes'!$Q:$T</definedName>
    <definedName name="Z_5FD18B43_E781_4B60_891F_2FC9FBC75D68_.wvu.FilterData" localSheetId="3" hidden="1">'Code défaut'!$A$1:$C$85</definedName>
    <definedName name="Z_5FD18B43_E781_4B60_891F_2FC9FBC75D68_.wvu.FilterData" localSheetId="5" hidden="1">'Code défaut 2D'!$A$1:$C$59</definedName>
    <definedName name="Z_5FD18B43_E781_4B60_891F_2FC9FBC75D68_.wvu.FilterData" localSheetId="6" hidden="1">'Code Défauts A350'!$A$1:$H$61</definedName>
    <definedName name="Z_5FD18B43_E781_4B60_891F_2FC9FBC75D68_.wvu.FilterData" localSheetId="8" hidden="1">'DACP IMP AH'!$A$1:$L$34</definedName>
    <definedName name="Z_5FD18B43_E781_4B60_891F_2FC9FBC75D68_.wvu.FilterData" localSheetId="9" hidden="1">'DACP IMP S.Cabine'!$A$1:$K$34</definedName>
    <definedName name="Z_5FD18B43_E781_4B60_891F_2FC9FBC75D68_.wvu.FilterData" localSheetId="1" hidden="1">'DACP Int et Ext plus IMP'!$A$1:$X$1</definedName>
    <definedName name="Z_5FD18B43_E781_4B60_891F_2FC9FBC75D68_.wvu.FilterData" localSheetId="0" hidden="1">'Suivi Défauts internes'!$A$1:$P$364</definedName>
    <definedName name="Z_5FD18B43_E781_4B60_891F_2FC9FBC75D68_.wvu.FilterData" localSheetId="2" hidden="1">'Suivi NC'!$A$1:$L$91</definedName>
    <definedName name="Z_5FF71A77_1C56_4B61_9A9D_68E3E2E53A4B_.wvu.FilterData" localSheetId="0" hidden="1">'Suivi Défauts internes'!$A$1:$P$363</definedName>
    <definedName name="Z_612509F8_9187_4FD1_9B42_1CEA5B157425_.wvu.FilterData" localSheetId="0" hidden="1">'Suivi Défauts internes'!$A$1:$P$364</definedName>
    <definedName name="Z_628858DB_1662_422D_AEE7_830B9AC0127A_.wvu.Cols" localSheetId="1" hidden="1">'DACP Int et Ext plus IMP'!$P:$Y</definedName>
    <definedName name="Z_628858DB_1662_422D_AEE7_830B9AC0127A_.wvu.Cols" localSheetId="0" hidden="1">'Suivi Défauts internes'!$Q:$T</definedName>
    <definedName name="Z_628858DB_1662_422D_AEE7_830B9AC0127A_.wvu.FilterData" localSheetId="3" hidden="1">'Code défaut'!$A$1:$C$85</definedName>
    <definedName name="Z_628858DB_1662_422D_AEE7_830B9AC0127A_.wvu.FilterData" localSheetId="5" hidden="1">'Code défaut 2D'!$A$1:$C$59</definedName>
    <definedName name="Z_628858DB_1662_422D_AEE7_830B9AC0127A_.wvu.FilterData" localSheetId="6" hidden="1">'Code Défauts A350'!$A$1:$H$61</definedName>
    <definedName name="Z_628858DB_1662_422D_AEE7_830B9AC0127A_.wvu.FilterData" localSheetId="8" hidden="1">'DACP IMP AH'!$A$1:$L$34</definedName>
    <definedName name="Z_628858DB_1662_422D_AEE7_830B9AC0127A_.wvu.FilterData" localSheetId="9" hidden="1">'DACP IMP S.Cabine'!$A$1:$K$34</definedName>
    <definedName name="Z_628858DB_1662_422D_AEE7_830B9AC0127A_.wvu.FilterData" localSheetId="1" hidden="1">'DACP Int et Ext plus IMP'!$A$1:$X$116</definedName>
    <definedName name="Z_628858DB_1662_422D_AEE7_830B9AC0127A_.wvu.FilterData" localSheetId="0" hidden="1">'Suivi Défauts internes'!$A$1:$T$365</definedName>
    <definedName name="Z_628858DB_1662_422D_AEE7_830B9AC0127A_.wvu.FilterData" localSheetId="2" hidden="1">'Suivi NC'!$A$1:$L$93</definedName>
    <definedName name="Z_62997D02_10CD_47E6_A05E_B2BFE112CBA2_.wvu.FilterData" localSheetId="3" hidden="1">'Code défaut'!$A$1:$C$85</definedName>
    <definedName name="Z_62997D02_10CD_47E6_A05E_B2BFE112CBA2_.wvu.FilterData" localSheetId="5" hidden="1">'Code défaut 2D'!$A$1:$C$59</definedName>
    <definedName name="Z_62997D02_10CD_47E6_A05E_B2BFE112CBA2_.wvu.FilterData" localSheetId="6" hidden="1">'Code Défauts A350'!$A$1:$H$61</definedName>
    <definedName name="Z_62997D02_10CD_47E6_A05E_B2BFE112CBA2_.wvu.FilterData" localSheetId="8" hidden="1">'DACP IMP AH'!$A$1:$L$34</definedName>
    <definedName name="Z_62997D02_10CD_47E6_A05E_B2BFE112CBA2_.wvu.FilterData" localSheetId="9" hidden="1">'DACP IMP S.Cabine'!$A$1:$K$34</definedName>
    <definedName name="Z_62997D02_10CD_47E6_A05E_B2BFE112CBA2_.wvu.FilterData" localSheetId="1" hidden="1">'DACP Int et Ext plus IMP'!$A$1:$X$1</definedName>
    <definedName name="Z_62997D02_10CD_47E6_A05E_B2BFE112CBA2_.wvu.FilterData" localSheetId="0" hidden="1">'Suivi Défauts internes'!$A$1:$P$364</definedName>
    <definedName name="Z_62997D02_10CD_47E6_A05E_B2BFE112CBA2_.wvu.FilterData" localSheetId="2" hidden="1">'Suivi NC'!$A$1:$L$90</definedName>
    <definedName name="Z_62EBE99C_6D34_4DCD_B1F3_340DE58D164A_.wvu.FilterData" localSheetId="3" hidden="1">'Code défaut'!$A$1:$C$85</definedName>
    <definedName name="Z_62EBE99C_6D34_4DCD_B1F3_340DE58D164A_.wvu.FilterData" localSheetId="5" hidden="1">'Code défaut 2D'!$A$1:$C$59</definedName>
    <definedName name="Z_62EBE99C_6D34_4DCD_B1F3_340DE58D164A_.wvu.FilterData" localSheetId="6" hidden="1">'Code Défauts A350'!$A$1:$H$61</definedName>
    <definedName name="Z_62EBE99C_6D34_4DCD_B1F3_340DE58D164A_.wvu.FilterData" localSheetId="0" hidden="1">'Suivi Défauts internes'!$A$1:$P$363</definedName>
    <definedName name="Z_6320F92F_5B37_40C0_9FE2_10CE4B66EF5C_.wvu.FilterData" localSheetId="6" hidden="1">'Code Défauts A350'!$A$1:$H$57</definedName>
    <definedName name="Z_63EB0F59_BEF1_4640_9DE7_D5ED37C9DB95_.wvu.FilterData" localSheetId="0" hidden="1">'Suivi Défauts internes'!$A$1:$P$364</definedName>
    <definedName name="Z_6492D2A6_2F87_4AD5_8F8C_F7E0236ED3F1_.wvu.FilterData" localSheetId="6" hidden="1">'Code Défauts A350'!$A$1:$H$57</definedName>
    <definedName name="Z_654B0BA7_8D7F_4E28_9374_8082D6EA21DE_.wvu.FilterData" localSheetId="0" hidden="1">'Suivi Défauts internes'!$A$1:$P$363</definedName>
    <definedName name="Z_65958F49_9E0F_430C_912D_52C39B70D3F9_.wvu.FilterData" localSheetId="0" hidden="1">'Suivi Défauts internes'!$A$1:$P$363</definedName>
    <definedName name="Z_669DC34D_CADB_42B4_9656_AE4FD8E7FEFA_.wvu.Cols" localSheetId="0" hidden="1">'Suivi Défauts internes'!$Q:$T</definedName>
    <definedName name="Z_669DC34D_CADB_42B4_9656_AE4FD8E7FEFA_.wvu.FilterData" localSheetId="3" hidden="1">'Code défaut'!$A$1:$C$85</definedName>
    <definedName name="Z_669DC34D_CADB_42B4_9656_AE4FD8E7FEFA_.wvu.FilterData" localSheetId="5" hidden="1">'Code défaut 2D'!$A$1:$C$59</definedName>
    <definedName name="Z_669DC34D_CADB_42B4_9656_AE4FD8E7FEFA_.wvu.FilterData" localSheetId="6" hidden="1">'Code Défauts A350'!$A$1:$H$61</definedName>
    <definedName name="Z_669DC34D_CADB_42B4_9656_AE4FD8E7FEFA_.wvu.FilterData" localSheetId="8" hidden="1">'DACP IMP AH'!$A$1:$L$34</definedName>
    <definedName name="Z_669DC34D_CADB_42B4_9656_AE4FD8E7FEFA_.wvu.FilterData" localSheetId="9" hidden="1">'DACP IMP S.Cabine'!$A$1:$K$34</definedName>
    <definedName name="Z_669DC34D_CADB_42B4_9656_AE4FD8E7FEFA_.wvu.FilterData" localSheetId="1" hidden="1">'DACP Int et Ext plus IMP'!$A$1:$X$1</definedName>
    <definedName name="Z_669DC34D_CADB_42B4_9656_AE4FD8E7FEFA_.wvu.FilterData" localSheetId="0" hidden="1">'Suivi Défauts internes'!$A$1:$P$364</definedName>
    <definedName name="Z_669DC34D_CADB_42B4_9656_AE4FD8E7FEFA_.wvu.FilterData" localSheetId="2" hidden="1">'Suivi NC'!$A$1:$L$90</definedName>
    <definedName name="Z_6730075D_A74D_4F92_A2C1_79C480053BCD_.wvu.FilterData" localSheetId="3" hidden="1">'Code défaut'!$A$1:$C$85</definedName>
    <definedName name="Z_6730075D_A74D_4F92_A2C1_79C480053BCD_.wvu.FilterData" localSheetId="5" hidden="1">'Code défaut 2D'!$A$1:$C$59</definedName>
    <definedName name="Z_6730075D_A74D_4F92_A2C1_79C480053BCD_.wvu.FilterData" localSheetId="6" hidden="1">'Code Défauts A350'!$A$1:$H$61</definedName>
    <definedName name="Z_6730075D_A74D_4F92_A2C1_79C480053BCD_.wvu.FilterData" localSheetId="8" hidden="1">'DACP IMP AH'!$A$1:$L$34</definedName>
    <definedName name="Z_6730075D_A74D_4F92_A2C1_79C480053BCD_.wvu.FilterData" localSheetId="9" hidden="1">'DACP IMP S.Cabine'!$A$1:$K$34</definedName>
    <definedName name="Z_6730075D_A74D_4F92_A2C1_79C480053BCD_.wvu.FilterData" localSheetId="1" hidden="1">'DACP Int et Ext plus IMP'!$A$1:$X$1</definedName>
    <definedName name="Z_6730075D_A74D_4F92_A2C1_79C480053BCD_.wvu.FilterData" localSheetId="0" hidden="1">'Suivi Défauts internes'!$A$1:$P$364</definedName>
    <definedName name="Z_6730075D_A74D_4F92_A2C1_79C480053BCD_.wvu.FilterData" localSheetId="2" hidden="1">'Suivi NC'!$A$1:$L$90</definedName>
    <definedName name="Z_67D5E097_CDA2_4174_A248_1456745E366F_.wvu.FilterData" localSheetId="0" hidden="1">'Suivi Défauts internes'!$A$1:$P$364</definedName>
    <definedName name="Z_6896631E_6583_4D9E_BFA2_E69350957D5F_.wvu.FilterData" localSheetId="0" hidden="1">'Suivi Défauts internes'!$A$1:$P$364</definedName>
    <definedName name="Z_68A79D13_DD3E_4972_964C_DA8E3A18CC6F_.wvu.FilterData" localSheetId="0" hidden="1">'Suivi Défauts internes'!$A$1:$P$364</definedName>
    <definedName name="Z_69DCFF74_3E8F_47DF_95CB_1C68DFBFB084_.wvu.Cols" localSheetId="1" hidden="1">'DACP Int et Ext plus IMP'!$P:$Y</definedName>
    <definedName name="Z_69DCFF74_3E8F_47DF_95CB_1C68DFBFB084_.wvu.Cols" localSheetId="0" hidden="1">'Suivi Défauts internes'!$Q:$S</definedName>
    <definedName name="Z_69DCFF74_3E8F_47DF_95CB_1C68DFBFB084_.wvu.FilterData" localSheetId="3" hidden="1">'Code défaut'!$A$1:$C$85</definedName>
    <definedName name="Z_69DCFF74_3E8F_47DF_95CB_1C68DFBFB084_.wvu.FilterData" localSheetId="5" hidden="1">'Code défaut 2D'!$A$1:$C$59</definedName>
    <definedName name="Z_69DCFF74_3E8F_47DF_95CB_1C68DFBFB084_.wvu.FilterData" localSheetId="6" hidden="1">'Code Défauts A350'!$A$1:$H$61</definedName>
    <definedName name="Z_69DCFF74_3E8F_47DF_95CB_1C68DFBFB084_.wvu.FilterData" localSheetId="8" hidden="1">'DACP IMP AH'!$A$1:$L$34</definedName>
    <definedName name="Z_69DCFF74_3E8F_47DF_95CB_1C68DFBFB084_.wvu.FilterData" localSheetId="9" hidden="1">'DACP IMP S.Cabine'!$A$1:$K$34</definedName>
    <definedName name="Z_69DCFF74_3E8F_47DF_95CB_1C68DFBFB084_.wvu.FilterData" localSheetId="1" hidden="1">'DACP Int et Ext plus IMP'!$A$1:$Y$248</definedName>
    <definedName name="Z_69DCFF74_3E8F_47DF_95CB_1C68DFBFB084_.wvu.FilterData" localSheetId="0" hidden="1">'Suivi Défauts internes'!$A$1:$T$365</definedName>
    <definedName name="Z_69DCFF74_3E8F_47DF_95CB_1C68DFBFB084_.wvu.FilterData" localSheetId="2" hidden="1">'Suivi NC'!$A$1:$L$93</definedName>
    <definedName name="Z_6B51C4AE_24E3_4AFE_A12C_06047C661433_.wvu.FilterData" localSheetId="0" hidden="1">'Suivi Défauts internes'!$A$1:$P$363</definedName>
    <definedName name="Z_6C7F632A_9493_403B_96F8_CDA2371DD304_.wvu.FilterData" localSheetId="6" hidden="1">'Code Défauts A350'!$A$1:$H$57</definedName>
    <definedName name="Z_6E2CFFB4_5B49_4224_B514_6DC3E75F962B_.wvu.FilterData" localSheetId="0" hidden="1">'Suivi Défauts internes'!$A$1:$P$364</definedName>
    <definedName name="Z_6FC45595_76C2_4638_9412_0BEC270A9161_.wvu.FilterData" localSheetId="3" hidden="1">'Code défaut'!$A$1:$C$85</definedName>
    <definedName name="Z_6FC45595_76C2_4638_9412_0BEC270A9161_.wvu.FilterData" localSheetId="5" hidden="1">'Code défaut 2D'!$A$1:$C$59</definedName>
    <definedName name="Z_700CA31C_50AB_4BDB_AA15_570DB5799602_.wvu.FilterData" localSheetId="6" hidden="1">'Code Défauts A350'!$A$1:$H$55</definedName>
    <definedName name="Z_70740CDE_2DA7_48C8_8D19_3C3BC1A99302_.wvu.FilterData" localSheetId="0" hidden="1">'Suivi Défauts internes'!$A$1:$P$364</definedName>
    <definedName name="Z_71A5522B_B962_4435_B1AE_E122EF4124B5_.wvu.FilterData" localSheetId="3" hidden="1">'Code défaut'!$A$1:$C$85</definedName>
    <definedName name="Z_71A5522B_B962_4435_B1AE_E122EF4124B5_.wvu.FilterData" localSheetId="0" hidden="1">'Suivi Défauts internes'!$A$1:$P$365</definedName>
    <definedName name="Z_7375A37C_75AE_4883_B5C3_608D9BC84483_.wvu.FilterData" localSheetId="0" hidden="1">'Suivi Défauts internes'!$A$1:$P$363</definedName>
    <definedName name="Z_73E1E47F_3A0E_4657_A895_22CC93BCD931_.wvu.FilterData" localSheetId="0" hidden="1">'Suivi Défauts internes'!$A$1:$P$363</definedName>
    <definedName name="Z_7470EA1F_6C98_46C4_B6C7_D04949EDD9EB_.wvu.FilterData" localSheetId="6" hidden="1">'Code Défauts A350'!$A$1:$H$59</definedName>
    <definedName name="Z_762CC22C_693F_4887_BADC_D4425502E807_.wvu.Cols" localSheetId="1" hidden="1">'DACP Int et Ext plus IMP'!$N:$N,'DACP Int et Ext plus IMP'!$U:$X</definedName>
    <definedName name="Z_762CC22C_693F_4887_BADC_D4425502E807_.wvu.FilterData" localSheetId="3" hidden="1">'Code défaut'!$A$1:$C$85</definedName>
    <definedName name="Z_762CC22C_693F_4887_BADC_D4425502E807_.wvu.FilterData" localSheetId="5" hidden="1">'Code défaut 2D'!$A$1:$C$59</definedName>
    <definedName name="Z_762CC22C_693F_4887_BADC_D4425502E807_.wvu.FilterData" localSheetId="6" hidden="1">'Code Défauts A350'!$A$1:$H$61</definedName>
    <definedName name="Z_762CC22C_693F_4887_BADC_D4425502E807_.wvu.FilterData" localSheetId="8" hidden="1">'DACP IMP AH'!$A$1:$L$34</definedName>
    <definedName name="Z_762CC22C_693F_4887_BADC_D4425502E807_.wvu.FilterData" localSheetId="9" hidden="1">'DACP IMP S.Cabine'!$A$1:$K$34</definedName>
    <definedName name="Z_762CC22C_693F_4887_BADC_D4425502E807_.wvu.FilterData" localSheetId="1" hidden="1">'DACP Int et Ext plus IMP'!$A$1:$AA$248</definedName>
    <definedName name="Z_762CC22C_693F_4887_BADC_D4425502E807_.wvu.FilterData" localSheetId="0" hidden="1">'Suivi Défauts internes'!$A$1:$U$365</definedName>
    <definedName name="Z_762CC22C_693F_4887_BADC_D4425502E807_.wvu.FilterData" localSheetId="2" hidden="1">'Suivi NC'!$A$1:$L$93</definedName>
    <definedName name="Z_7659518D_C3F7_463E_B851_E690A9E180D0_.wvu.FilterData" localSheetId="0" hidden="1">'Suivi Défauts internes'!$A$1:$U$365</definedName>
    <definedName name="Z_7679B153_2486_42A2_A0ED_23F810999C35_.wvu.FilterData" localSheetId="6" hidden="1">'Code Défauts A350'!$A$1:$H$59</definedName>
    <definedName name="Z_775A645B_5194_4573_B51B_A1AC85370F30_.wvu.FilterData" localSheetId="0" hidden="1">'Suivi Défauts internes'!$A$1:$P$364</definedName>
    <definedName name="Z_781F0A61_0A40_4C1A_A50D_053E81FBBD07_.wvu.FilterData" localSheetId="6" hidden="1">'Code Défauts A350'!$A$1:$H$59</definedName>
    <definedName name="Z_7961DFE4_0E40_4B2B_8FD0_E1A2C5386836_.wvu.FilterData" localSheetId="0" hidden="1">'Suivi Défauts internes'!$A$1:$P$364</definedName>
    <definedName name="Z_7969CB9E_7DD7_495C_A8AB_4266EDAF1165_.wvu.FilterData" localSheetId="0" hidden="1">'Suivi Défauts internes'!$A$1:$P$364</definedName>
    <definedName name="Z_79E3FC2F_89B8_43B5_B4AA_C817177CDAD4_.wvu.FilterData" localSheetId="0" hidden="1">'Suivi Défauts internes'!$A$1:$P$363</definedName>
    <definedName name="Z_7A911150_E557_4750_8CD7_B9F061A141E7_.wvu.FilterData" localSheetId="3" hidden="1">'Code défaut'!$A$1:$C$85</definedName>
    <definedName name="Z_7A911150_E557_4750_8CD7_B9F061A141E7_.wvu.FilterData" localSheetId="5" hidden="1">'Code défaut 2D'!$A$1:$C$59</definedName>
    <definedName name="Z_7A911150_E557_4750_8CD7_B9F061A141E7_.wvu.FilterData" localSheetId="6" hidden="1">'Code Défauts A350'!$A$1:$H$61</definedName>
    <definedName name="Z_7A911150_E557_4750_8CD7_B9F061A141E7_.wvu.FilterData" localSheetId="8" hidden="1">'DACP IMP AH'!$A$1:$L$34</definedName>
    <definedName name="Z_7A911150_E557_4750_8CD7_B9F061A141E7_.wvu.FilterData" localSheetId="9" hidden="1">'DACP IMP S.Cabine'!$A$1:$K$34</definedName>
    <definedName name="Z_7A911150_E557_4750_8CD7_B9F061A141E7_.wvu.FilterData" localSheetId="1" hidden="1">'DACP Int et Ext plus IMP'!$A$1:$X$1</definedName>
    <definedName name="Z_7A911150_E557_4750_8CD7_B9F061A141E7_.wvu.FilterData" localSheetId="0" hidden="1">'Suivi Défauts internes'!$A$1:$P$364</definedName>
    <definedName name="Z_7A911150_E557_4750_8CD7_B9F061A141E7_.wvu.FilterData" localSheetId="2" hidden="1">'Suivi NC'!$A$1:$L$90</definedName>
    <definedName name="Z_7AD343D6_5133_4376_BFF8_A90608655EB0_.wvu.FilterData" localSheetId="6" hidden="1">'Code Défauts A350'!$A$1:$H$57</definedName>
    <definedName name="Z_7B73506E_6F1D_420F_996E_5CDDCD818B60_.wvu.FilterData" localSheetId="1" hidden="1">'DACP Int et Ext plus IMP'!$A$1:$Y$116</definedName>
    <definedName name="Z_7B884D83_156B_4DE0_9A45_20F8B41C9345_.wvu.FilterData" localSheetId="0" hidden="1">'Suivi Défauts internes'!$A$1:$P$363</definedName>
    <definedName name="Z_7D35AC08_1741_49D3_B6F4_7ED2752C9D25_.wvu.FilterData" localSheetId="0" hidden="1">'Suivi Défauts internes'!$A$1:$P$364</definedName>
    <definedName name="Z_7D6F8E02_D09E_48F4_BBAC_0C224AD66FB3_.wvu.FilterData" localSheetId="0" hidden="1">'Suivi Défauts internes'!$A$1:$P$363</definedName>
    <definedName name="Z_7D83F47E_555A_4660_A3BE_8062418E7131_.wvu.FilterData" localSheetId="0" hidden="1">'Suivi Défauts internes'!$A$1:$P$363</definedName>
    <definedName name="Z_7DB9D0DB_FE8C_4BA7_A826_48C0C0986A1C_.wvu.Cols" localSheetId="1" hidden="1">'DACP Int et Ext plus IMP'!$P:$Y</definedName>
    <definedName name="Z_7DB9D0DB_FE8C_4BA7_A826_48C0C0986A1C_.wvu.Cols" localSheetId="0" hidden="1">'Suivi Défauts internes'!$Q:$T</definedName>
    <definedName name="Z_7DB9D0DB_FE8C_4BA7_A826_48C0C0986A1C_.wvu.FilterData" localSheetId="3" hidden="1">'Code défaut'!$A$1:$C$85</definedName>
    <definedName name="Z_7DB9D0DB_FE8C_4BA7_A826_48C0C0986A1C_.wvu.FilterData" localSheetId="5" hidden="1">'Code défaut 2D'!$A$1:$C$59</definedName>
    <definedName name="Z_7DB9D0DB_FE8C_4BA7_A826_48C0C0986A1C_.wvu.FilterData" localSheetId="6" hidden="1">'Code Défauts A350'!$A$1:$H$61</definedName>
    <definedName name="Z_7DB9D0DB_FE8C_4BA7_A826_48C0C0986A1C_.wvu.FilterData" localSheetId="8" hidden="1">'DACP IMP AH'!$A$1:$L$34</definedName>
    <definedName name="Z_7DB9D0DB_FE8C_4BA7_A826_48C0C0986A1C_.wvu.FilterData" localSheetId="9" hidden="1">'DACP IMP S.Cabine'!$A$1:$K$34</definedName>
    <definedName name="Z_7DB9D0DB_FE8C_4BA7_A826_48C0C0986A1C_.wvu.FilterData" localSheetId="1" hidden="1">'DACP Int et Ext plus IMP'!$A$1:$Y$116</definedName>
    <definedName name="Z_7DB9D0DB_FE8C_4BA7_A826_48C0C0986A1C_.wvu.FilterData" localSheetId="0" hidden="1">'Suivi Défauts internes'!$A$1:$T$364</definedName>
    <definedName name="Z_7DB9D0DB_FE8C_4BA7_A826_48C0C0986A1C_.wvu.FilterData" localSheetId="2" hidden="1">'Suivi NC'!$A$1:$L$93</definedName>
    <definedName name="Z_7E30F5F0_5315_446A_90F6_D96691F0D8C8_.wvu.FilterData" localSheetId="6" hidden="1">'Code Défauts A350'!$A$1:$H$57</definedName>
    <definedName name="Z_7E881D39_53D6_46D7_A518_BA40F3E3EC67_.wvu.FilterData" localSheetId="6" hidden="1">'Code Défauts A350'!$A$1:$H$59</definedName>
    <definedName name="Z_7EC42FFF_DC4F_4544_A2DD_98EB0A42B7C9_.wvu.FilterData" localSheetId="0" hidden="1">'Suivi Défauts internes'!$A$1:$P$363</definedName>
    <definedName name="Z_7F793110_5628_486C_BDE4_8C3E87335952_.wvu.FilterData" localSheetId="0" hidden="1">'Suivi Défauts internes'!$A$1:$U$365</definedName>
    <definedName name="Z_80203269_AC7C_4B3A_91E1_043B1466F76A_.wvu.FilterData" localSheetId="0" hidden="1">'Suivi Défauts internes'!$A$1:$P$363</definedName>
    <definedName name="Z_806DBA24_8A6E_4BC3_B26C_141410E708ED_.wvu.FilterData" localSheetId="0" hidden="1">'Suivi Défauts internes'!$A$1:$U$365</definedName>
    <definedName name="Z_808DA340_F192_4111_B094_194C6220AB45_.wvu.Cols" localSheetId="1" hidden="1">'DACP Int et Ext plus IMP'!$P:$Y</definedName>
    <definedName name="Z_808DA340_F192_4111_B094_194C6220AB45_.wvu.Cols" localSheetId="0" hidden="1">'Suivi Défauts internes'!$Q:$T</definedName>
    <definedName name="Z_808DA340_F192_4111_B094_194C6220AB45_.wvu.FilterData" localSheetId="3" hidden="1">'Code défaut'!$A$1:$C$85</definedName>
    <definedName name="Z_808DA340_F192_4111_B094_194C6220AB45_.wvu.FilterData" localSheetId="5" hidden="1">'Code défaut 2D'!$A$1:$C$59</definedName>
    <definedName name="Z_808DA340_F192_4111_B094_194C6220AB45_.wvu.FilterData" localSheetId="6" hidden="1">'Code Défauts A350'!$A$1:$H$61</definedName>
    <definedName name="Z_808DA340_F192_4111_B094_194C6220AB45_.wvu.FilterData" localSheetId="8" hidden="1">'DACP IMP AH'!$A$1:$L$34</definedName>
    <definedName name="Z_808DA340_F192_4111_B094_194C6220AB45_.wvu.FilterData" localSheetId="9" hidden="1">'DACP IMP S.Cabine'!$A$1:$K$34</definedName>
    <definedName name="Z_808DA340_F192_4111_B094_194C6220AB45_.wvu.FilterData" localSheetId="1" hidden="1">'DACP Int et Ext plus IMP'!$A$1:$Y$248</definedName>
    <definedName name="Z_808DA340_F192_4111_B094_194C6220AB45_.wvu.FilterData" localSheetId="0" hidden="1">'Suivi Défauts internes'!$A$1:$T$365</definedName>
    <definedName name="Z_808DA340_F192_4111_B094_194C6220AB45_.wvu.FilterData" localSheetId="2" hidden="1">'Suivi NC'!$A$1:$L$93</definedName>
    <definedName name="Z_82BDB8F9_07F8_44EF_8C16_39664CFD3548_.wvu.FilterData" localSheetId="0" hidden="1">'Suivi Défauts internes'!$A$1:$P$363</definedName>
    <definedName name="Z_82DAB09C_5593_4E5F_943F_3D8FA90A3971_.wvu.FilterData" localSheetId="0" hidden="1">'Suivi Défauts internes'!$A$1:$P$363</definedName>
    <definedName name="Z_83968C77_54B7_4144_BC03_BE5F9DB7F8F8_.wvu.FilterData" localSheetId="6" hidden="1">'Code Défauts A350'!$A$1:$H$57</definedName>
    <definedName name="Z_8407F33A_DC9F_4728_B289_196D40ECACCD_.wvu.FilterData" localSheetId="6" hidden="1">'Code Défauts A350'!$A$1:$H$61</definedName>
    <definedName name="Z_8423B39A_2D48_4E55_9967_72FE7C503A9A_.wvu.FilterData" localSheetId="0" hidden="1">'Suivi Défauts internes'!$A$1:$P$364</definedName>
    <definedName name="Z_84AAD34E_DC4E_4A6A_B00A_AB7C1C603677_.wvu.FilterData" localSheetId="3" hidden="1">'Code défaut'!$A$1:$C$85</definedName>
    <definedName name="Z_84AAD34E_DC4E_4A6A_B00A_AB7C1C603677_.wvu.FilterData" localSheetId="5" hidden="1">'Code défaut 2D'!$A$1:$C$59</definedName>
    <definedName name="Z_84AAD34E_DC4E_4A6A_B00A_AB7C1C603677_.wvu.FilterData" localSheetId="6" hidden="1">'Code Défauts A350'!$A$1:$H$61</definedName>
    <definedName name="Z_84AAD34E_DC4E_4A6A_B00A_AB7C1C603677_.wvu.FilterData" localSheetId="0" hidden="1">'Suivi Défauts internes'!$A$1:$P$364</definedName>
    <definedName name="Z_85BDEF55_613E_4BFA_9CD7_9E6BD7653D6C_.wvu.FilterData" localSheetId="0" hidden="1">'Suivi Défauts internes'!$A$1:$P$364</definedName>
    <definedName name="Z_87CE29BD_EB19_459D_BF93_9C4BEFE82938_.wvu.FilterData" localSheetId="3" hidden="1">'Code défaut'!$A$1:$C$85</definedName>
    <definedName name="Z_87CE29BD_EB19_459D_BF93_9C4BEFE82938_.wvu.FilterData" localSheetId="5" hidden="1">'Code défaut 2D'!$A$1:$C$59</definedName>
    <definedName name="Z_87CE29BD_EB19_459D_BF93_9C4BEFE82938_.wvu.FilterData" localSheetId="6" hidden="1">'Code Défauts A350'!$A$1:$H$61</definedName>
    <definedName name="Z_87CE29BD_EB19_459D_BF93_9C4BEFE82938_.wvu.FilterData" localSheetId="0" hidden="1">'Suivi Défauts internes'!$A$1:$P$364</definedName>
    <definedName name="Z_87FEC7BB_8981_4A40_B00B_8B4D8816E70B_.wvu.FilterData" localSheetId="0" hidden="1">'Suivi Défauts internes'!$A$1:$P$363</definedName>
    <definedName name="Z_89224511_4737_476A_9DC9_BA43C0DF51C1_.wvu.FilterData" localSheetId="6" hidden="1">'Code Défauts A350'!$A$1:$H$57</definedName>
    <definedName name="Z_8A8D0B07_AB1E_4FA5_A163_2FFC0858ED15_.wvu.FilterData" localSheetId="3" hidden="1">'Code défaut'!$A$1:$C$85</definedName>
    <definedName name="Z_8A8D0B07_AB1E_4FA5_A163_2FFC0858ED15_.wvu.FilterData" localSheetId="5" hidden="1">'Code défaut 2D'!$A$1:$C$59</definedName>
    <definedName name="Z_8A8D0B07_AB1E_4FA5_A163_2FFC0858ED15_.wvu.FilterData" localSheetId="6" hidden="1">'Code Défauts A350'!$A$1:$H$61</definedName>
    <definedName name="Z_8A8D0B07_AB1E_4FA5_A163_2FFC0858ED15_.wvu.FilterData" localSheetId="0" hidden="1">'Suivi Défauts internes'!$A$1:$P$364</definedName>
    <definedName name="Z_8B10C62C_8C42_427D_B3DF_CE8E0F88D695_.wvu.FilterData" localSheetId="0" hidden="1">'Suivi Défauts internes'!$A$1:$P$363</definedName>
    <definedName name="Z_8B25C7EA_7707_4EB0_A6E6_50EEF0B65F1B_.wvu.FilterData" localSheetId="0" hidden="1">'Suivi Défauts internes'!$A$1:$P$363</definedName>
    <definedName name="Z_8B80C2E2_938A_4358_B6EC_2E0AB2461E59_.wvu.FilterData" localSheetId="0" hidden="1">'Suivi Défauts internes'!$A$1:$P$363</definedName>
    <definedName name="Z_8D56523C_A25F_4290_B3C1_B4819D12917B_.wvu.FilterData" localSheetId="0" hidden="1">'Suivi Défauts internes'!$A$1:$P$364</definedName>
    <definedName name="Z_8DAF9184_61D0_40A9_949F_E982C07B141C_.wvu.FilterData" localSheetId="3" hidden="1">'Code défaut'!$A$1:$C$85</definedName>
    <definedName name="Z_8DAF9184_61D0_40A9_949F_E982C07B141C_.wvu.FilterData" localSheetId="5" hidden="1">'Code défaut 2D'!$A$1:$C$59</definedName>
    <definedName name="Z_8DAF9184_61D0_40A9_949F_E982C07B141C_.wvu.FilterData" localSheetId="6" hidden="1">'Code Défauts A350'!$A$1:$H$61</definedName>
    <definedName name="Z_8DAF9184_61D0_40A9_949F_E982C07B141C_.wvu.FilterData" localSheetId="0" hidden="1">'Suivi Défauts internes'!$A$1:$P$363</definedName>
    <definedName name="Z_8EB4FFB2_C07F_41C9_B738_C7CD2FD31C4D_.wvu.FilterData" localSheetId="6" hidden="1">'Code Défauts A350'!$A$1:$H$57</definedName>
    <definedName name="Z_8EEC7DAB_B36C_45CD_90C7_F8561D9D7A16_.wvu.FilterData" localSheetId="0" hidden="1">'Suivi Défauts internes'!$A$1:$P$363</definedName>
    <definedName name="Z_8F20D698_CE11_4F8D_BF07_118F058438C4_.wvu.FilterData" localSheetId="0" hidden="1">'Suivi Défauts internes'!$A$1:$P$363</definedName>
    <definedName name="Z_8FA68058_01AF_4B64_A763_CD55E143A277_.wvu.FilterData" localSheetId="3" hidden="1">'Code défaut'!$A$1:$C$85</definedName>
    <definedName name="Z_8FA68058_01AF_4B64_A763_CD55E143A277_.wvu.FilterData" localSheetId="5" hidden="1">'Code défaut 2D'!$A$1:$C$59</definedName>
    <definedName name="Z_8FA68058_01AF_4B64_A763_CD55E143A277_.wvu.FilterData" localSheetId="6" hidden="1">'Code Défauts A350'!$A$1:$H$61</definedName>
    <definedName name="Z_8FA68058_01AF_4B64_A763_CD55E143A277_.wvu.FilterData" localSheetId="0" hidden="1">'Suivi Défauts internes'!$A$1:$P$363</definedName>
    <definedName name="Z_8FAD6161_BF66_41F5_B96C_15AF1A0DA11B_.wvu.FilterData" localSheetId="0" hidden="1">'Suivi Défauts internes'!$A$1:$P$364</definedName>
    <definedName name="Z_8FCDED71_BF9D_42AD_867E_507873F9F36A_.wvu.FilterData" localSheetId="6" hidden="1">'Code Défauts A350'!$A$1:$H$57</definedName>
    <definedName name="Z_8FFDF6F7_189E_4BAB_85B7_E30D313DF0F7_.wvu.FilterData" localSheetId="0" hidden="1">'Suivi Défauts internes'!$A$1:$P$363</definedName>
    <definedName name="Z_900784AA_6D78_4028_B65C_F2BDCC61B0D4_.wvu.FilterData" localSheetId="0" hidden="1">'Suivi Défauts internes'!$A$1:$P$364</definedName>
    <definedName name="Z_90CF8975_6E15_4588_9343_410740B8929E_.wvu.FilterData" localSheetId="0" hidden="1">'Suivi Défauts internes'!$A$1:$P$363</definedName>
    <definedName name="Z_9190AEB5_1A86_4EE6_805F_2678BBDC0C97_.wvu.FilterData" localSheetId="6" hidden="1">'Code Défauts A350'!$A$1:$H$57</definedName>
    <definedName name="Z_91BF5CC0_4B4A_4260_A862_10DFA5B8193D_.wvu.FilterData" localSheetId="0" hidden="1">'Suivi Défauts internes'!$A$1:$T$364</definedName>
    <definedName name="Z_92B92422_4348_466A_AA2C_497BD52D4C55_.wvu.FilterData" localSheetId="6" hidden="1">'Code Défauts A350'!$A$1:$H$57</definedName>
    <definedName name="Z_9341B247_FB02_45EF_A07D_1812DB9707D3_.wvu.FilterData" localSheetId="6" hidden="1">'Code Défauts A350'!$A$1:$H$59</definedName>
    <definedName name="Z_93428525_AEFA_4BF5_869E_93EE435E5DCD_.wvu.FilterData" localSheetId="3" hidden="1">'Code défaut'!$A$1:$C$85</definedName>
    <definedName name="Z_93428525_AEFA_4BF5_869E_93EE435E5DCD_.wvu.FilterData" localSheetId="5" hidden="1">'Code défaut 2D'!$A$1:$C$59</definedName>
    <definedName name="Z_93428525_AEFA_4BF5_869E_93EE435E5DCD_.wvu.FilterData" localSheetId="6" hidden="1">'Code Défauts A350'!$A$1:$H$61</definedName>
    <definedName name="Z_93428525_AEFA_4BF5_869E_93EE435E5DCD_.wvu.FilterData" localSheetId="0" hidden="1">'Suivi Défauts internes'!$A$1:$P$364</definedName>
    <definedName name="Z_94370254_EAC2_471A_8CDC_519A267D9851_.wvu.FilterData" localSheetId="6" hidden="1">'Code Défauts A350'!$A$1:$H$61</definedName>
    <definedName name="Z_94405908_149E_494E_BF71_AC7DAB57756C_.wvu.FilterData" localSheetId="6" hidden="1">'Code Défauts A350'!$A$1:$H$61</definedName>
    <definedName name="Z_9471A385_1383_458A_A478_DBD56EA43598_.wvu.FilterData" localSheetId="0" hidden="1">'Suivi Défauts internes'!$A$1:$P$364</definedName>
    <definedName name="Z_94F7AD3A_A2F6_48F3_9C29_4FEB354F4AC9_.wvu.FilterData" localSheetId="3" hidden="1">'Code défaut'!$A$1:$C$85</definedName>
    <definedName name="Z_94F7AD3A_A2F6_48F3_9C29_4FEB354F4AC9_.wvu.FilterData" localSheetId="5" hidden="1">'Code défaut 2D'!$A$1:$C$59</definedName>
    <definedName name="Z_94F7AD3A_A2F6_48F3_9C29_4FEB354F4AC9_.wvu.FilterData" localSheetId="6" hidden="1">'Code Défauts A350'!$A$1:$H$61</definedName>
    <definedName name="Z_94F7AD3A_A2F6_48F3_9C29_4FEB354F4AC9_.wvu.FilterData" localSheetId="0" hidden="1">'Suivi Défauts internes'!$A$1:$P$363</definedName>
    <definedName name="Z_9669FB70_807E_47A9_BB5E_F72F96D6930F_.wvu.FilterData" localSheetId="3" hidden="1">'Code défaut'!$A$1:$C$85</definedName>
    <definedName name="Z_9669FB70_807E_47A9_BB5E_F72F96D6930F_.wvu.FilterData" localSheetId="5" hidden="1">'Code défaut 2D'!$A$1:$C$59</definedName>
    <definedName name="Z_9669FB70_807E_47A9_BB5E_F72F96D6930F_.wvu.FilterData" localSheetId="6" hidden="1">'Code Défauts A350'!$A$1:$H$61</definedName>
    <definedName name="Z_9669FB70_807E_47A9_BB5E_F72F96D6930F_.wvu.FilterData" localSheetId="0" hidden="1">'Suivi Défauts internes'!$A$1:$P$363</definedName>
    <definedName name="Z_9770A9A9_93A5_4CF4_830D_ACEA39C2A9FF_.wvu.FilterData" localSheetId="6" hidden="1">'Code Défauts A350'!$A$1:$H$61</definedName>
    <definedName name="Z_9881C437_60A9_43CE_BEA2_A2CA5201E5A0_.wvu.FilterData" localSheetId="0" hidden="1">'Suivi Défauts internes'!$A$1:$P$363</definedName>
    <definedName name="Z_98C6D7D2_EE8C_4E8A_AAFD_B68A9D24A0BB_.wvu.FilterData" localSheetId="6" hidden="1">'Code Défauts A350'!$A$1:$H$61</definedName>
    <definedName name="Z_99387793_9DD3_4732_ADCB_624F9FDEAC1B_.wvu.FilterData" localSheetId="6" hidden="1">'Code Défauts A350'!$A$1:$H$57</definedName>
    <definedName name="Z_995FA06B_5F13_4723_BF6C_DCE4CA6743F7_.wvu.FilterData" localSheetId="0" hidden="1">'Suivi Défauts internes'!$A$1:$P$363</definedName>
    <definedName name="Z_99EE804C_1EDF_441B_ADDA_A9C26CFDEE26_.wvu.FilterData" localSheetId="0" hidden="1">'Suivi Défauts internes'!$A$1:$U$365</definedName>
    <definedName name="Z_9B10A4D6_32BD_47B3_8D6D_F4BC95E320E8_.wvu.FilterData" localSheetId="0" hidden="1">'Suivi Défauts internes'!$A$1:$P$364</definedName>
    <definedName name="Z_9B1E15A6_2002_477F_98E1_4F58FDD4CBD9_.wvu.FilterData" localSheetId="3" hidden="1">'Code défaut'!$A$1:$C$85</definedName>
    <definedName name="Z_9B1E15A6_2002_477F_98E1_4F58FDD4CBD9_.wvu.FilterData" localSheetId="5" hidden="1">'Code défaut 2D'!$A$1:$C$59</definedName>
    <definedName name="Z_9B1E15A6_2002_477F_98E1_4F58FDD4CBD9_.wvu.FilterData" localSheetId="6" hidden="1">'Code Défauts A350'!$A$1:$H$61</definedName>
    <definedName name="Z_9B1E15A6_2002_477F_98E1_4F58FDD4CBD9_.wvu.FilterData" localSheetId="0" hidden="1">'Suivi Défauts internes'!$A$1:$P$364</definedName>
    <definedName name="Z_9C579071_13B6_479E_954D_3B8A87D41036_.wvu.FilterData" localSheetId="0" hidden="1">'Suivi Défauts internes'!$A$1:$P$363</definedName>
    <definedName name="Z_9C5A130F_917B_4563_805F_BE104E6C24F2_.wvu.FilterData" localSheetId="6" hidden="1">'Code Défauts A350'!$A$1:$H$57</definedName>
    <definedName name="Z_9C7749F1_040E_48FF_861F_F77F9FD9209F_.wvu.Cols" localSheetId="1" hidden="1">'DACP Int et Ext plus IMP'!$P:$Y</definedName>
    <definedName name="Z_9C7749F1_040E_48FF_861F_F77F9FD9209F_.wvu.Cols" localSheetId="0" hidden="1">'Suivi Défauts internes'!$Q:$S</definedName>
    <definedName name="Z_9C7749F1_040E_48FF_861F_F77F9FD9209F_.wvu.FilterData" localSheetId="3" hidden="1">'Code défaut'!$A$1:$C$85</definedName>
    <definedName name="Z_9C7749F1_040E_48FF_861F_F77F9FD9209F_.wvu.FilterData" localSheetId="5" hidden="1">'Code défaut 2D'!$A$1:$C$59</definedName>
    <definedName name="Z_9C7749F1_040E_48FF_861F_F77F9FD9209F_.wvu.FilterData" localSheetId="6" hidden="1">'Code Défauts A350'!$A$1:$H$61</definedName>
    <definedName name="Z_9C7749F1_040E_48FF_861F_F77F9FD9209F_.wvu.FilterData" localSheetId="8" hidden="1">'DACP IMP AH'!$A$1:$L$34</definedName>
    <definedName name="Z_9C7749F1_040E_48FF_861F_F77F9FD9209F_.wvu.FilterData" localSheetId="9" hidden="1">'DACP IMP S.Cabine'!$A$1:$K$34</definedName>
    <definedName name="Z_9C7749F1_040E_48FF_861F_F77F9FD9209F_.wvu.FilterData" localSheetId="1" hidden="1">'DACP Int et Ext plus IMP'!$A$1:$AA$248</definedName>
    <definedName name="Z_9C7749F1_040E_48FF_861F_F77F9FD9209F_.wvu.FilterData" localSheetId="0" hidden="1">'Suivi Défauts internes'!$A$1:$T$365</definedName>
    <definedName name="Z_9C7749F1_040E_48FF_861F_F77F9FD9209F_.wvu.FilterData" localSheetId="2" hidden="1">'Suivi NC'!$A$1:$L$93</definedName>
    <definedName name="Z_9CF98BF8_5212_4F6A_8991_E566F66DE2B4_.wvu.FilterData" localSheetId="3" hidden="1">'Code défaut'!$A$1:$C$85</definedName>
    <definedName name="Z_9CF98BF8_5212_4F6A_8991_E566F66DE2B4_.wvu.FilterData" localSheetId="5" hidden="1">'Code défaut 2D'!$A$1:$C$59</definedName>
    <definedName name="Z_9CF98BF8_5212_4F6A_8991_E566F66DE2B4_.wvu.FilterData" localSheetId="6" hidden="1">'Code Défauts A350'!$A$1:$H$61</definedName>
    <definedName name="Z_9CF98BF8_5212_4F6A_8991_E566F66DE2B4_.wvu.FilterData" localSheetId="0" hidden="1">'Suivi Défauts internes'!$A$1:$P$363</definedName>
    <definedName name="Z_9D306823_75F2_400F_BD0E_07F8D94372D2_.wvu.FilterData" localSheetId="0" hidden="1">'Suivi Défauts internes'!$A$1:$P$363</definedName>
    <definedName name="Z_9DCD2A00_1924_4BB7_8168_A3BD2ED6DD9E_.wvu.FilterData" localSheetId="6" hidden="1">'Code Défauts A350'!$A$1:$H$57</definedName>
    <definedName name="Z_9ED1E595_92C0_4182_B1F7_B8CBD3D1982A_.wvu.FilterData" localSheetId="0" hidden="1">'Suivi Défauts internes'!$A$1:$P$363</definedName>
    <definedName name="Z_9FC688C3_84FB_4173_90BC_FBD31CF8585B_.wvu.FilterData" localSheetId="6" hidden="1">'Code Défauts A350'!$A$1:$H$61</definedName>
    <definedName name="Z_A057D2C3_8AC2_4437_B32B_5269F8D1D91E_.wvu.FilterData" localSheetId="0" hidden="1">'Suivi Défauts internes'!$A$1:$P$364</definedName>
    <definedName name="Z_A0745463_355C_4C17_A406_C05A83575C2A_.wvu.FilterData" localSheetId="3" hidden="1">'Code défaut'!$A$1:$C$85</definedName>
    <definedName name="Z_A0745463_355C_4C17_A406_C05A83575C2A_.wvu.FilterData" localSheetId="5" hidden="1">'Code défaut 2D'!$A$1:$C$59</definedName>
    <definedName name="Z_A0745463_355C_4C17_A406_C05A83575C2A_.wvu.FilterData" localSheetId="6" hidden="1">'Code Défauts A350'!$A$1:$H$61</definedName>
    <definedName name="Z_A0745463_355C_4C17_A406_C05A83575C2A_.wvu.FilterData" localSheetId="0" hidden="1">'Suivi Défauts internes'!$A$1:$P$363</definedName>
    <definedName name="Z_A0FBE47D_BF2E_4F11_9475_E2D6B36C4E30_.wvu.FilterData" localSheetId="0" hidden="1">'Suivi Défauts internes'!$A$1:$P$364</definedName>
    <definedName name="Z_A12DB911_B690_49CB_A477_9E5CB72AD0A1_.wvu.FilterData" localSheetId="0" hidden="1">'Suivi Défauts internes'!$A$1:$P$363</definedName>
    <definedName name="Z_A1C2C838_5026_4A8C_BF50_1F3E3DCDCFC0_.wvu.FilterData" localSheetId="0" hidden="1">'Suivi Défauts internes'!$A$1:$P$364</definedName>
    <definedName name="Z_A225E8D2_3CCC_4419_8182_FC444D12F4F3_.wvu.FilterData" localSheetId="0" hidden="1">'Suivi Défauts internes'!$A$1:$P$364</definedName>
    <definedName name="Z_A282ACBA_6230_4F90_9369_82C849BF358E_.wvu.FilterData" localSheetId="0" hidden="1">'Suivi Défauts internes'!$A$1:$P$364</definedName>
    <definedName name="Z_A342B82F_A299_4C3E_8770_C8F35E480914_.wvu.FilterData" localSheetId="6" hidden="1">'Code Défauts A350'!$A$1:$H$61</definedName>
    <definedName name="Z_A3440EA6_4CC1_42A6_B5ED_C45EFEF572A3_.wvu.FilterData" localSheetId="0" hidden="1">'Suivi Défauts internes'!$A$1:$P$364</definedName>
    <definedName name="Z_A3BB2695_2001_4B6A_8B27_3EDB9B805E6D_.wvu.FilterData" localSheetId="3" hidden="1">'Code défaut'!$A$1:$C$85</definedName>
    <definedName name="Z_A3BB2695_2001_4B6A_8B27_3EDB9B805E6D_.wvu.FilterData" localSheetId="5" hidden="1">'Code défaut 2D'!$A$1:$C$59</definedName>
    <definedName name="Z_A3BB2695_2001_4B6A_8B27_3EDB9B805E6D_.wvu.FilterData" localSheetId="6" hidden="1">'Code Défauts A350'!$A$1:$H$61</definedName>
    <definedName name="Z_A3BB2695_2001_4B6A_8B27_3EDB9B805E6D_.wvu.FilterData" localSheetId="0" hidden="1">'Suivi Défauts internes'!$A$1:$P$364</definedName>
    <definedName name="Z_A40BAFD9_DBF4_4BD2_9405_6F4FC13AFA70_.wvu.FilterData" localSheetId="0" hidden="1">'Suivi Défauts internes'!$A$1:$P$364</definedName>
    <definedName name="Z_A43356EE_D22E_4B9F_83B2_A5E99E965F63_.wvu.FilterData" localSheetId="6" hidden="1">'Code Défauts A350'!$A$1:$H$57</definedName>
    <definedName name="Z_A4EAEA76_AC46_4F53_8F75_F96B0F839658_.wvu.FilterData" localSheetId="0" hidden="1">'Suivi Défauts internes'!$A$1:$P$364</definedName>
    <definedName name="Z_A75FCCDC_3D29_4B43_AB0F_74BE86DFF5FB_.wvu.FilterData" localSheetId="0" hidden="1">'Suivi Défauts internes'!$A$1:$P$364</definedName>
    <definedName name="Z_A763A90A_031C_4D50_83D0_5E314380768F_.wvu.FilterData" localSheetId="0" hidden="1">'Suivi Défauts internes'!$A$1:$P$364</definedName>
    <definedName name="Z_A8257B05_2F9E_421E_A361_DBDB5E825FB5_.wvu.FilterData" localSheetId="0" hidden="1">'Suivi Défauts internes'!$A$1:$P$364</definedName>
    <definedName name="Z_A8D4EB7E_A757_402C_97BE_1DE3C2A57233_.wvu.FilterData" localSheetId="6" hidden="1">'Code Défauts A350'!$A$1:$H$57</definedName>
    <definedName name="Z_AA5FDB57_3DA8_45F8_A765_4D7A7C99ABFE_.wvu.FilterData" localSheetId="0" hidden="1">'Suivi Défauts internes'!$A$1:$P$363</definedName>
    <definedName name="Z_AA6BC06E_B935_4400_86A1_CF6E24ED5E46_.wvu.FilterData" localSheetId="3" hidden="1">'Code défaut'!$A$1:$C$85</definedName>
    <definedName name="Z_AA6BC06E_B935_4400_86A1_CF6E24ED5E46_.wvu.FilterData" localSheetId="5" hidden="1">'Code défaut 2D'!$A$1:$C$59</definedName>
    <definedName name="Z_AA6BC06E_B935_4400_86A1_CF6E24ED5E46_.wvu.FilterData" localSheetId="6" hidden="1">'Code Défauts A350'!$A$1:$H$61</definedName>
    <definedName name="Z_AA6BC06E_B935_4400_86A1_CF6E24ED5E46_.wvu.FilterData" localSheetId="0" hidden="1">'Suivi Défauts internes'!$A$1:$P$364</definedName>
    <definedName name="Z_AA7B2A75_6EB2_49D1_A1C6_A66DF019ABE1_.wvu.FilterData" localSheetId="6" hidden="1">'Code Défauts A350'!$A$1:$H$61</definedName>
    <definedName name="Z_AA81190C_BC66_439C_A741_F71CE2C77812_.wvu.FilterData" localSheetId="6" hidden="1">'Code Défauts A350'!$A$1:$H$59</definedName>
    <definedName name="Z_AB0B2B0B_FB5D_455F_9F03_1CB1E8054234_.wvu.FilterData" localSheetId="6" hidden="1">'Code Défauts A350'!$A$1:$H$59</definedName>
    <definedName name="Z_AB713832_344C_4F31_A99C_8A9BE30E5A9E_.wvu.FilterData" localSheetId="0" hidden="1">'Suivi Défauts internes'!$A$1:$P$363</definedName>
    <definedName name="Z_AB8012F3_9D09_4AB5_B1ED_792C13192E90_.wvu.FilterData" localSheetId="0" hidden="1">'Suivi Défauts internes'!$A$1:$P$364</definedName>
    <definedName name="Z_ABBAC356_6B7B_4140_AF90_A99DE66226A6_.wvu.FilterData" localSheetId="0" hidden="1">'Suivi Défauts internes'!$A$1:$P$363</definedName>
    <definedName name="Z_ABBD53B2_2543_492E_9566_FF7FFD8FCBE4_.wvu.FilterData" localSheetId="0" hidden="1">'Suivi Défauts internes'!$A$1:$P$363</definedName>
    <definedName name="Z_AC890DCF_EC08_4993_9305_99A9F4191B90_.wvu.FilterData" localSheetId="6" hidden="1">'Code Défauts A350'!$A$1:$H$59</definedName>
    <definedName name="Z_ACAE9780_D172_4B2B_87F6_98341515C8AC_.wvu.FilterData" localSheetId="6" hidden="1">'Code Défauts A350'!$A$1:$H$57</definedName>
    <definedName name="Z_AD2484C6_C8E9_4657_83F5_79437F0964B8_.wvu.FilterData" localSheetId="0" hidden="1">'Suivi Défauts internes'!$A$1:$P$364</definedName>
    <definedName name="Z_AD4AB661_B31F_47AE_BBDA_19F15081C6B3_.wvu.FilterData" localSheetId="3" hidden="1">'Code défaut'!$A$1:$C$85</definedName>
    <definedName name="Z_AD4AB661_B31F_47AE_BBDA_19F15081C6B3_.wvu.FilterData" localSheetId="5" hidden="1">'Code défaut 2D'!$A$1:$C$59</definedName>
    <definedName name="Z_AD4AB661_B31F_47AE_BBDA_19F15081C6B3_.wvu.FilterData" localSheetId="6" hidden="1">'Code Défauts A350'!$A$1:$H$61</definedName>
    <definedName name="Z_AD4AB661_B31F_47AE_BBDA_19F15081C6B3_.wvu.FilterData" localSheetId="8" hidden="1">'DACP IMP AH'!$A$1:$L$34</definedName>
    <definedName name="Z_AD4AB661_B31F_47AE_BBDA_19F15081C6B3_.wvu.FilterData" localSheetId="9" hidden="1">'DACP IMP S.Cabine'!$A$1:$K$34</definedName>
    <definedName name="Z_AD4AB661_B31F_47AE_BBDA_19F15081C6B3_.wvu.FilterData" localSheetId="1" hidden="1">'DACP Int et Ext plus IMP'!$A$1:$X$1</definedName>
    <definedName name="Z_AD4AB661_B31F_47AE_BBDA_19F15081C6B3_.wvu.FilterData" localSheetId="0" hidden="1">'Suivi Défauts internes'!$A$1:$P$364</definedName>
    <definedName name="Z_AD4AB661_B31F_47AE_BBDA_19F15081C6B3_.wvu.FilterData" localSheetId="2" hidden="1">'Suivi NC'!$A$1:$L$90</definedName>
    <definedName name="Z_AF980786_90FA_4F59_917D_100D550E9A45_.wvu.FilterData" localSheetId="6" hidden="1">'Code Défauts A350'!$A$1:$H$57</definedName>
    <definedName name="Z_B0A80DEB_0B17_4980_B1DF_E70ED93C947B_.wvu.FilterData" localSheetId="1" hidden="1">'DACP Int et Ext plus IMP'!$A$1:$Y$248</definedName>
    <definedName name="Z_B0A80DEB_0B17_4980_B1DF_E70ED93C947B_.wvu.FilterData" localSheetId="0" hidden="1">'Suivi Défauts internes'!$A$1:$T$365</definedName>
    <definedName name="Z_B1EFA566_DC6C_467A_A02A_5DB45D76A144_.wvu.Cols" localSheetId="1" hidden="1">'DACP Int et Ext plus IMP'!$N:$N</definedName>
    <definedName name="Z_B1EFA566_DC6C_467A_A02A_5DB45D76A144_.wvu.FilterData" localSheetId="3" hidden="1">'Code défaut'!$A$1:$C$85</definedName>
    <definedName name="Z_B1EFA566_DC6C_467A_A02A_5DB45D76A144_.wvu.FilterData" localSheetId="5" hidden="1">'Code défaut 2D'!$A$1:$C$59</definedName>
    <definedName name="Z_B1EFA566_DC6C_467A_A02A_5DB45D76A144_.wvu.FilterData" localSheetId="6" hidden="1">'Code Défauts A350'!$A$1:$H$61</definedName>
    <definedName name="Z_B1EFA566_DC6C_467A_A02A_5DB45D76A144_.wvu.FilterData" localSheetId="8" hidden="1">'DACP IMP AH'!$A$1:$L$34</definedName>
    <definedName name="Z_B1EFA566_DC6C_467A_A02A_5DB45D76A144_.wvu.FilterData" localSheetId="9" hidden="1">'DACP IMP S.Cabine'!$A$1:$K$34</definedName>
    <definedName name="Z_B1EFA566_DC6C_467A_A02A_5DB45D76A144_.wvu.FilterData" localSheetId="1" hidden="1">'DACP Int et Ext plus IMP'!$A$1:$Y$141</definedName>
    <definedName name="Z_B1EFA566_DC6C_467A_A02A_5DB45D76A144_.wvu.FilterData" localSheetId="0" hidden="1">'Suivi Défauts internes'!$A$1:$U$365</definedName>
    <definedName name="Z_B1EFA566_DC6C_467A_A02A_5DB45D76A144_.wvu.FilterData" localSheetId="2" hidden="1">'Suivi NC'!$A$1:$L$93</definedName>
    <definedName name="Z_B20AA1C5_1205_4BE0_9582_3697AD956EDD_.wvu.FilterData" localSheetId="6" hidden="1">'Code Défauts A350'!$A$1:$H$61</definedName>
    <definedName name="Z_B2985DB3_01E1_4E0E_B9BB_9C7A02343642_.wvu.FilterData" localSheetId="0" hidden="1">'Suivi Défauts internes'!$A$1:$P$364</definedName>
    <definedName name="Z_B2C85FAE_BA46_4821_A908_F621FA959317_.wvu.FilterData" localSheetId="3" hidden="1">'Code défaut'!$A$1:$C$85</definedName>
    <definedName name="Z_B2C85FAE_BA46_4821_A908_F621FA959317_.wvu.FilterData" localSheetId="5" hidden="1">'Code défaut 2D'!$A$1:$C$59</definedName>
    <definedName name="Z_B2C85FAE_BA46_4821_A908_F621FA959317_.wvu.FilterData" localSheetId="6" hidden="1">'Code Défauts A350'!$A$1:$H$61</definedName>
    <definedName name="Z_B2C85FAE_BA46_4821_A908_F621FA959317_.wvu.FilterData" localSheetId="0" hidden="1">'Suivi Défauts internes'!$A$1:$P$363</definedName>
    <definedName name="Z_B3F3D1E3_8C95_4280_B1C5_6B6ABED79999_.wvu.FilterData" localSheetId="6" hidden="1">'Code Défauts A350'!$A$1:$H$57</definedName>
    <definedName name="Z_B3F48770_65E9_4EE3_8FFA_C183770A3700_.wvu.FilterData" localSheetId="0" hidden="1">'Suivi Défauts internes'!$A$1:$P$363</definedName>
    <definedName name="Z_B4E281EA_C53D_4987_A59F_53F303584013_.wvu.FilterData" localSheetId="3" hidden="1">'Code défaut'!$A$1:$C$85</definedName>
    <definedName name="Z_B4E281EA_C53D_4987_A59F_53F303584013_.wvu.FilterData" localSheetId="5" hidden="1">'Code défaut 2D'!$A$1:$C$59</definedName>
    <definedName name="Z_B4E281EA_C53D_4987_A59F_53F303584013_.wvu.FilterData" localSheetId="6" hidden="1">'Code Défauts A350'!$A$1:$H$61</definedName>
    <definedName name="Z_B4E281EA_C53D_4987_A59F_53F303584013_.wvu.FilterData" localSheetId="0" hidden="1">'Suivi Défauts internes'!$A$1:$P$363</definedName>
    <definedName name="Z_B519D883_6951_4DBD_8A25_B366FA5BF4F7_.wvu.FilterData" localSheetId="6" hidden="1">'Code Défauts A350'!$A$1:$H$57</definedName>
    <definedName name="Z_B5D4B93B_A2F2_486F_9E9A_7583FC92A0DF_.wvu.FilterData" localSheetId="0" hidden="1">'Suivi Défauts internes'!$A$1:$P$364</definedName>
    <definedName name="Z_B5F46836_42AB_4D2E_880F_730A3CB12687_.wvu.FilterData" localSheetId="0" hidden="1">'Suivi Défauts internes'!$A$1:$P$363</definedName>
    <definedName name="Z_B71377F9_198C_48E0_97A1_333AA2190B3C_.wvu.FilterData" localSheetId="0" hidden="1">'Suivi Défauts internes'!$A$1:$P$364</definedName>
    <definedName name="Z_B7D09C8B_AA21_47BB_8257_12A85B161476_.wvu.FilterData" localSheetId="0" hidden="1">'Suivi Défauts internes'!$A$1:$P$363</definedName>
    <definedName name="Z_B8814E51_8A39_45FC_AC66_1C34C8BA9B98_.wvu.FilterData" localSheetId="6" hidden="1">'Code Défauts A350'!$A$1:$H$61</definedName>
    <definedName name="Z_B907C91A_B58C_405C_841B_261497096DFC_.wvu.FilterData" localSheetId="3" hidden="1">'Code défaut'!$A$1:$C$85</definedName>
    <definedName name="Z_B907C91A_B58C_405C_841B_261497096DFC_.wvu.FilterData" localSheetId="0" hidden="1">'Suivi Défauts internes'!$A$1:$P$363</definedName>
    <definedName name="Z_B99FCB3D_8064_4E4D_9061_C839409D5EC0_.wvu.FilterData" localSheetId="6" hidden="1">'Code Défauts A350'!$A$1:$H$59</definedName>
    <definedName name="Z_B9EF2471_0270_4A3C_B4E6_5AC57BD7FC6C_.wvu.FilterData" localSheetId="6" hidden="1">'Code Défauts A350'!$A$1:$H$60</definedName>
    <definedName name="Z_BB470D32_0A8A_44EA_90DC_62AC60D2621B_.wvu.FilterData" localSheetId="0" hidden="1">'Suivi Défauts internes'!$A$1:$P$363</definedName>
    <definedName name="Z_BB915A72_9A94_46EE_9A8C_86A45A5E510B_.wvu.FilterData" localSheetId="0" hidden="1">'Suivi Défauts internes'!$A$1:$P$364</definedName>
    <definedName name="Z_BBE3EC54_01C0_4E8F_9A47_CD0A01A05416_.wvu.FilterData" localSheetId="0" hidden="1">'Suivi Défauts internes'!$A$1:$P$364</definedName>
    <definedName name="Z_BBF54953_A361_4554_A066_1D133EF034BD_.wvu.FilterData" localSheetId="0" hidden="1">'Suivi Défauts internes'!$A$1:$P$363</definedName>
    <definedName name="Z_BD92A86C_342C_405A_B8A1_B21D715B9B35_.wvu.Cols" localSheetId="1" hidden="1">'DACP Int et Ext plus IMP'!$P:$Y</definedName>
    <definedName name="Z_BD92A86C_342C_405A_B8A1_B21D715B9B35_.wvu.Cols" localSheetId="0" hidden="1">'Suivi Défauts internes'!$Q:$S</definedName>
    <definedName name="Z_BD92A86C_342C_405A_B8A1_B21D715B9B35_.wvu.FilterData" localSheetId="3" hidden="1">'Code défaut'!$A$1:$C$85</definedName>
    <definedName name="Z_BD92A86C_342C_405A_B8A1_B21D715B9B35_.wvu.FilterData" localSheetId="5" hidden="1">'Code défaut 2D'!$A$1:$C$59</definedName>
    <definedName name="Z_BD92A86C_342C_405A_B8A1_B21D715B9B35_.wvu.FilterData" localSheetId="6" hidden="1">'Code Défauts A350'!$A$1:$H$61</definedName>
    <definedName name="Z_BD92A86C_342C_405A_B8A1_B21D715B9B35_.wvu.FilterData" localSheetId="8" hidden="1">'DACP IMP AH'!$A$1:$L$34</definedName>
    <definedName name="Z_BD92A86C_342C_405A_B8A1_B21D715B9B35_.wvu.FilterData" localSheetId="9" hidden="1">'DACP IMP S.Cabine'!$A$1:$K$34</definedName>
    <definedName name="Z_BD92A86C_342C_405A_B8A1_B21D715B9B35_.wvu.FilterData" localSheetId="1" hidden="1">'DACP Int et Ext plus IMP'!$A$1:$Y$248</definedName>
    <definedName name="Z_BD92A86C_342C_405A_B8A1_B21D715B9B35_.wvu.FilterData" localSheetId="0" hidden="1">'Suivi Défauts internes'!$A$1:$T$365</definedName>
    <definedName name="Z_BD92A86C_342C_405A_B8A1_B21D715B9B35_.wvu.FilterData" localSheetId="2" hidden="1">'Suivi NC'!$A$1:$L$93</definedName>
    <definedName name="Z_BDA646C9_2382_443C_A6AC_655E2F11E565_.wvu.FilterData" localSheetId="0" hidden="1">'Suivi Défauts internes'!$A$1:$P$363</definedName>
    <definedName name="Z_BEADE2A5_4A3D_4B4D_ABF8_287E073B6B92_.wvu.FilterData" localSheetId="6" hidden="1">'Code Défauts A350'!$A$1:$H$57</definedName>
    <definedName name="Z_BEF04D78_F27F_4914_8807_CEDB90160A4D_.wvu.FilterData" localSheetId="6" hidden="1">'Code Défauts A350'!$A$1:$H$57</definedName>
    <definedName name="Z_C03FC871_E33B_4BCA_9EB0_A51B0CDFC68D_.wvu.FilterData" localSheetId="0" hidden="1">'Suivi Défauts internes'!$A$1:$P$364</definedName>
    <definedName name="Z_C04F4FB7_1671_4BCB_B3B9_F523705D8922_.wvu.FilterData" localSheetId="0" hidden="1">'Suivi Défauts internes'!$A$1:$P$363</definedName>
    <definedName name="Z_C0A0C13B_F401_432E_B505_E2C766449578_.wvu.FilterData" localSheetId="6" hidden="1">'Code Défauts A350'!$A$1:$H$61</definedName>
    <definedName name="Z_C0A52851_A57A_4436_94D2_5B671FE13F76_.wvu.Cols" localSheetId="1" hidden="1">'DACP Int et Ext plus IMP'!$P:$Y</definedName>
    <definedName name="Z_C0A52851_A57A_4436_94D2_5B671FE13F76_.wvu.Cols" localSheetId="0" hidden="1">'Suivi Défauts internes'!$Q:$S</definedName>
    <definedName name="Z_C0A52851_A57A_4436_94D2_5B671FE13F76_.wvu.FilterData" localSheetId="3" hidden="1">'Code défaut'!$A$1:$C$85</definedName>
    <definedName name="Z_C0A52851_A57A_4436_94D2_5B671FE13F76_.wvu.FilterData" localSheetId="5" hidden="1">'Code défaut 2D'!$A$1:$C$59</definedName>
    <definedName name="Z_C0A52851_A57A_4436_94D2_5B671FE13F76_.wvu.FilterData" localSheetId="6" hidden="1">'Code Défauts A350'!$A$1:$H$61</definedName>
    <definedName name="Z_C0A52851_A57A_4436_94D2_5B671FE13F76_.wvu.FilterData" localSheetId="8" hidden="1">'DACP IMP AH'!$A$1:$L$34</definedName>
    <definedName name="Z_C0A52851_A57A_4436_94D2_5B671FE13F76_.wvu.FilterData" localSheetId="9" hidden="1">'DACP IMP S.Cabine'!$A$1:$K$34</definedName>
    <definedName name="Z_C0A52851_A57A_4436_94D2_5B671FE13F76_.wvu.FilterData" localSheetId="1" hidden="1">'DACP Int et Ext plus IMP'!$A$1:$Y$248</definedName>
    <definedName name="Z_C0A52851_A57A_4436_94D2_5B671FE13F76_.wvu.FilterData" localSheetId="0" hidden="1">'Suivi Défauts internes'!$A$1:$T$365</definedName>
    <definedName name="Z_C0A52851_A57A_4436_94D2_5B671FE13F76_.wvu.FilterData" localSheetId="2" hidden="1">'Suivi NC'!$A$1:$L$93</definedName>
    <definedName name="Z_C16CA0BC_D578_45DD_B48B_8BFAE935046C_.wvu.FilterData" localSheetId="6" hidden="1">'Code Défauts A350'!$A$1:$H$61</definedName>
    <definedName name="Z_C1DCD196_C6ED_4A0A_8D95_E37A6C5EC449_.wvu.FilterData" localSheetId="6" hidden="1">'Code Défauts A350'!$A$1:$H$57</definedName>
    <definedName name="Z_C1F9CC5F_2333_4779_9D32_7BF3B7A80805_.wvu.FilterData" localSheetId="3" hidden="1">'Code défaut'!$A$1:$C$85</definedName>
    <definedName name="Z_C1F9CC5F_2333_4779_9D32_7BF3B7A80805_.wvu.FilterData" localSheetId="5" hidden="1">'Code défaut 2D'!$A$1:$C$59</definedName>
    <definedName name="Z_C1F9CC5F_2333_4779_9D32_7BF3B7A80805_.wvu.FilterData" localSheetId="6" hidden="1">'Code Défauts A350'!$A$1:$H$61</definedName>
    <definedName name="Z_C1F9CC5F_2333_4779_9D32_7BF3B7A80805_.wvu.FilterData" localSheetId="0" hidden="1">'Suivi Défauts internes'!$A$1:$P$363</definedName>
    <definedName name="Z_C21F293B_A3C8_489A_9084_FADE611ADC96_.wvu.FilterData" localSheetId="0" hidden="1">'Suivi Défauts internes'!$A$1:$P$364</definedName>
    <definedName name="Z_C29D715F_2BC5_46FB_8545_D9FB0481B484_.wvu.FilterData" localSheetId="0" hidden="1">'Suivi Défauts internes'!$A$1:$P$364</definedName>
    <definedName name="Z_C2ABD0A4_3687_4A69_8FD8_DF85A16B499F_.wvu.FilterData" localSheetId="0" hidden="1">'Suivi Défauts internes'!$A$1:$P$364</definedName>
    <definedName name="Z_C2C5590B_8CCD_4318_AF04_4E4F7B44BD5A_.wvu.FilterData" localSheetId="6" hidden="1">'Code Défauts A350'!$A$1:$H$57</definedName>
    <definedName name="Z_C338F8EF_12B2_4F1D_B331_C89833058A95_.wvu.FilterData" localSheetId="6" hidden="1">'Code Défauts A350'!$A$1:$H$55</definedName>
    <definedName name="Z_C424FC18_8614_45BB_89AC_16EFF8067C13_.wvu.FilterData" localSheetId="6" hidden="1">'Code Défauts A350'!$A$1:$H$57</definedName>
    <definedName name="Z_C5B248C4_7FE5_434A_B7D0_D8C7AF286ADD_.wvu.FilterData" localSheetId="0" hidden="1">'Suivi Défauts internes'!$A$1:$P$363</definedName>
    <definedName name="Z_C60CCDB6_5381_4206_BA10_1FB654B37788_.wvu.FilterData" localSheetId="0" hidden="1">'Suivi Défauts internes'!$A$1:$P$364</definedName>
    <definedName name="Z_C631A194_79FA_4F99_961D_4EAEAF61B75D_.wvu.FilterData" localSheetId="6" hidden="1">'Code Défauts A350'!$A$1:$H$57</definedName>
    <definedName name="Z_C679E6DB_4776_4196_87D1_4E78C010327B_.wvu.FilterData" localSheetId="6" hidden="1">'Code Défauts A350'!$A$1:$H$57</definedName>
    <definedName name="Z_C6D98563_8AB0_4423_B6A2_2E325E09F1D1_.wvu.Cols" localSheetId="1" hidden="1">'DACP Int et Ext plus IMP'!$P:$Y</definedName>
    <definedName name="Z_C6D98563_8AB0_4423_B6A2_2E325E09F1D1_.wvu.Cols" localSheetId="0" hidden="1">'Suivi Défauts internes'!$Q:$T</definedName>
    <definedName name="Z_C6D98563_8AB0_4423_B6A2_2E325E09F1D1_.wvu.FilterData" localSheetId="3" hidden="1">'Code défaut'!$A$1:$C$85</definedName>
    <definedName name="Z_C6D98563_8AB0_4423_B6A2_2E325E09F1D1_.wvu.FilterData" localSheetId="5" hidden="1">'Code défaut 2D'!$A$1:$C$59</definedName>
    <definedName name="Z_C6D98563_8AB0_4423_B6A2_2E325E09F1D1_.wvu.FilterData" localSheetId="6" hidden="1">'Code Défauts A350'!$A$1:$H$61</definedName>
    <definedName name="Z_C6D98563_8AB0_4423_B6A2_2E325E09F1D1_.wvu.FilterData" localSheetId="8" hidden="1">'DACP IMP AH'!$A$1:$L$34</definedName>
    <definedName name="Z_C6D98563_8AB0_4423_B6A2_2E325E09F1D1_.wvu.FilterData" localSheetId="9" hidden="1">'DACP IMP S.Cabine'!$A$1:$K$34</definedName>
    <definedName name="Z_C6D98563_8AB0_4423_B6A2_2E325E09F1D1_.wvu.FilterData" localSheetId="1" hidden="1">'DACP Int et Ext plus IMP'!$A$1:$Y$116</definedName>
    <definedName name="Z_C6D98563_8AB0_4423_B6A2_2E325E09F1D1_.wvu.FilterData" localSheetId="0" hidden="1">'Suivi Défauts internes'!$A$1:$P$364</definedName>
    <definedName name="Z_C6D98563_8AB0_4423_B6A2_2E325E09F1D1_.wvu.FilterData" localSheetId="2" hidden="1">'Suivi NC'!$A$1:$L$93</definedName>
    <definedName name="Z_C7188109_A2EC_4745_BE02_9755090F5102_.wvu.FilterData" localSheetId="0" hidden="1">'Suivi Défauts internes'!$A$1:$P$364</definedName>
    <definedName name="Z_C7C3E543_5866_4099_B729_D6634F9661B3_.wvu.FilterData" localSheetId="0" hidden="1">'Suivi Défauts internes'!$A$1:$P$363</definedName>
    <definedName name="Z_C7E40AB0_5A16_4ABC_AD90_A2CCCBDA5CED_.wvu.FilterData" localSheetId="6" hidden="1">'Code Défauts A350'!$A$1:$H$61</definedName>
    <definedName name="Z_C81AA555_661A_41E5_B81B_03F10ACED160_.wvu.FilterData" localSheetId="0" hidden="1">'Suivi Défauts internes'!$A$1:$P$364</definedName>
    <definedName name="Z_C8B08EF3_F307_440D_87DE_CDE5C6880766_.wvu.FilterData" localSheetId="0" hidden="1">'Suivi Défauts internes'!$A$1:$P$364</definedName>
    <definedName name="Z_C9CF6AC7_EA07_4BC0_BD86_D9496C4E0CAA_.wvu.FilterData" localSheetId="6" hidden="1">'Code Défauts A350'!$A$1:$H$61</definedName>
    <definedName name="Z_CBC32AEF_6430_413E_852F_2C9C60CD87EA_.wvu.FilterData" localSheetId="6" hidden="1">'Code Défauts A350'!$A$1:$H$57</definedName>
    <definedName name="Z_CCC2650E_004D_4500_9DAF_46ADF0D6E336_.wvu.FilterData" localSheetId="0" hidden="1">'Suivi Défauts internes'!$A$1:$P$363</definedName>
    <definedName name="Z_CD2D040C_349E_4027_B76F_F178B7039C3E_.wvu.FilterData" localSheetId="0" hidden="1">'Suivi Défauts internes'!$A$1:$P$363</definedName>
    <definedName name="Z_CDA15D82_AA7E_4EE5_9437_E910BB3DE387_.wvu.FilterData" localSheetId="0" hidden="1">'Suivi Défauts internes'!$A$1:$P$364</definedName>
    <definedName name="Z_CDEF9C18_530E_494F_BAAD_88B7D2B9E893_.wvu.FilterData" localSheetId="6" hidden="1">'Code Défauts A350'!$A$1:$H$57</definedName>
    <definedName name="Z_CE6CC4E7_D3A4_46F3_9ECF_74A57ACDD107_.wvu.FilterData" localSheetId="6" hidden="1">'Code Défauts A350'!$A$1:$H$61</definedName>
    <definedName name="Z_CE6FA20E_6030_4711_A49D_B9EB86BA7151_.wvu.FilterData" localSheetId="0" hidden="1">'Suivi Défauts internes'!$A$1:$P$363</definedName>
    <definedName name="Z_D06E700B_8926_4602_8002_10A68F8AEC24_.wvu.FilterData" localSheetId="0" hidden="1">'Suivi Défauts internes'!$A$1:$P$363</definedName>
    <definedName name="Z_D0A8DD9E_5FA1_4C3A_AB50_A22B2AA79013_.wvu.FilterData" localSheetId="6" hidden="1">'Code Défauts A350'!$A$1:$H$57</definedName>
    <definedName name="Z_D0DE82F6_EEB2_46B3_8D25_5CC5CCD67B1B_.wvu.FilterData" localSheetId="6" hidden="1">'Code Défauts A350'!$A$1:$H$59</definedName>
    <definedName name="Z_D1895AEE_9BEC_46C8_AF08_34EDA06C763C_.wvu.FilterData" localSheetId="3" hidden="1">'Code défaut'!$A$1:$C$85</definedName>
    <definedName name="Z_D1895AEE_9BEC_46C8_AF08_34EDA06C763C_.wvu.FilterData" localSheetId="5" hidden="1">'Code défaut 2D'!$A$1:$C$59</definedName>
    <definedName name="Z_D1895AEE_9BEC_46C8_AF08_34EDA06C763C_.wvu.FilterData" localSheetId="6" hidden="1">'Code Défauts A350'!$A$1:$H$61</definedName>
    <definedName name="Z_D1895AEE_9BEC_46C8_AF08_34EDA06C763C_.wvu.FilterData" localSheetId="0" hidden="1">'Suivi Défauts internes'!$A$1:$P$363</definedName>
    <definedName name="Z_D1C9405C_82D4_4384_ADD9_7D1F30F8B037_.wvu.FilterData" localSheetId="6" hidden="1">'Code Défauts A350'!$A$1:$H$59</definedName>
    <definedName name="Z_D1F324A9_2D17_4638_A0A9_FD3AF1FC061F_.wvu.FilterData" localSheetId="0" hidden="1">'Suivi Défauts internes'!$A$1:$P$363</definedName>
    <definedName name="Z_D2088DBE_BA90_4512_93B8_FE42212E2012_.wvu.FilterData" localSheetId="0" hidden="1">'Suivi Défauts internes'!$A$1:$P$364</definedName>
    <definedName name="Z_D2450686_C664_41F1_AB70_5EBAB727FEB6_.wvu.FilterData" localSheetId="0" hidden="1">'Suivi Défauts internes'!$A$1:$P$363</definedName>
    <definedName name="Z_D26E24CC_07BC_47E0_9961_1F5C9C0386B5_.wvu.FilterData" localSheetId="6" hidden="1">'Code Défauts A350'!$A$1:$H$61</definedName>
    <definedName name="Z_D275F2F3_8B62_44B8_AAD0_8DAA3CCF0C37_.wvu.FilterData" localSheetId="3" hidden="1">'Code défaut'!$A$1:$C$85</definedName>
    <definedName name="Z_D275F2F3_8B62_44B8_AAD0_8DAA3CCF0C37_.wvu.FilterData" localSheetId="5" hidden="1">'Code défaut 2D'!$A$1:$C$59</definedName>
    <definedName name="Z_D275F2F3_8B62_44B8_AAD0_8DAA3CCF0C37_.wvu.FilterData" localSheetId="6" hidden="1">'Code Défauts A350'!$A$1:$H$61</definedName>
    <definedName name="Z_D275F2F3_8B62_44B8_AAD0_8DAA3CCF0C37_.wvu.FilterData" localSheetId="0" hidden="1">'Suivi Défauts internes'!$A$1:$P$364</definedName>
    <definedName name="Z_D289F225_C4E0_49C6_A206_3668E4908F56_.wvu.FilterData" localSheetId="1" hidden="1">'DACP Int et Ext plus IMP'!$A$1:$Y$116</definedName>
    <definedName name="Z_D2EF7EEF_64AF_4B7F_A505_FE4147657689_.wvu.FilterData" localSheetId="6" hidden="1">'Code Défauts A350'!$A$1:$H$57</definedName>
    <definedName name="Z_D3D3BB5E_CBEF_4480_9D3E_2634E95897B5_.wvu.FilterData" localSheetId="0" hidden="1">'Suivi Défauts internes'!$A$1:$P$363</definedName>
    <definedName name="Z_D3F5E87C_3BCA_41E1_A91E_B1E61DE4B6CA_.wvu.FilterData" localSheetId="0" hidden="1">'Suivi Défauts internes'!$A$1:$P$364</definedName>
    <definedName name="Z_D43202E5_20B0_4B76_BD80_39170289B830_.wvu.FilterData" localSheetId="0" hidden="1">'Suivi Défauts internes'!$A$1:$P$364</definedName>
    <definedName name="Z_D55714D9_5C5A_4E82_8C40_28D1C87452D0_.wvu.FilterData" localSheetId="6" hidden="1">'Code Défauts A350'!$A$1:$H$57</definedName>
    <definedName name="Z_D64E5F31_147E_46E4_909F_3CE1A1EBCF06_.wvu.FilterData" localSheetId="6" hidden="1">'Code Défauts A350'!$A$1:$H$61</definedName>
    <definedName name="Z_D7250A2F_B3F3_4DC2_B247_42702BE1C809_.wvu.FilterData" localSheetId="6" hidden="1">'Code Défauts A350'!$A$1:$H$59</definedName>
    <definedName name="Z_D81FB2CC_38CC_4000_8D1D_72DF3F6821CD_.wvu.Cols" localSheetId="1" hidden="1">'DACP Int et Ext plus IMP'!$P:$Y</definedName>
    <definedName name="Z_D81FB2CC_38CC_4000_8D1D_72DF3F6821CD_.wvu.Cols" localSheetId="0" hidden="1">'Suivi Défauts internes'!$Q:$T</definedName>
    <definedName name="Z_D81FB2CC_38CC_4000_8D1D_72DF3F6821CD_.wvu.FilterData" localSheetId="3" hidden="1">'Code défaut'!$A$1:$C$85</definedName>
    <definedName name="Z_D81FB2CC_38CC_4000_8D1D_72DF3F6821CD_.wvu.FilterData" localSheetId="5" hidden="1">'Code défaut 2D'!$A$1:$C$59</definedName>
    <definedName name="Z_D81FB2CC_38CC_4000_8D1D_72DF3F6821CD_.wvu.FilterData" localSheetId="6" hidden="1">'Code Défauts A350'!$A$1:$H$61</definedName>
    <definedName name="Z_D81FB2CC_38CC_4000_8D1D_72DF3F6821CD_.wvu.FilterData" localSheetId="8" hidden="1">'DACP IMP AH'!$A$1:$L$34</definedName>
    <definedName name="Z_D81FB2CC_38CC_4000_8D1D_72DF3F6821CD_.wvu.FilterData" localSheetId="9" hidden="1">'DACP IMP S.Cabine'!$A$1:$K$34</definedName>
    <definedName name="Z_D81FB2CC_38CC_4000_8D1D_72DF3F6821CD_.wvu.FilterData" localSheetId="1" hidden="1">'DACP Int et Ext plus IMP'!$A$1:$AA$248</definedName>
    <definedName name="Z_D81FB2CC_38CC_4000_8D1D_72DF3F6821CD_.wvu.FilterData" localSheetId="0" hidden="1">'Suivi Défauts internes'!$A$1:$T$365</definedName>
    <definedName name="Z_D81FB2CC_38CC_4000_8D1D_72DF3F6821CD_.wvu.FilterData" localSheetId="2" hidden="1">'Suivi NC'!$A$1:$L$93</definedName>
    <definedName name="Z_DAF5BC49_05A3_4B5F_8246_A9EAEB6A2A79_.wvu.FilterData" localSheetId="0" hidden="1">'Suivi Défauts internes'!$A$1:$P$363</definedName>
    <definedName name="Z_DC00905D_CC7B_459B_9DA8_EAF57C9AC46E_.wvu.FilterData" localSheetId="0" hidden="1">'Suivi Défauts internes'!$A$1:$T$365</definedName>
    <definedName name="Z_DC78DDBE_07DD_4C08_B901_FB12ECF4F665_.wvu.FilterData" localSheetId="3" hidden="1">'Code défaut'!$A$1:$C$85</definedName>
    <definedName name="Z_DC78DDBE_07DD_4C08_B901_FB12ECF4F665_.wvu.FilterData" localSheetId="5" hidden="1">'Code défaut 2D'!$A$1:$C$59</definedName>
    <definedName name="Z_DC78DDBE_07DD_4C08_B901_FB12ECF4F665_.wvu.FilterData" localSheetId="6" hidden="1">'Code Défauts A350'!$A$1:$H$61</definedName>
    <definedName name="Z_DC78DDBE_07DD_4C08_B901_FB12ECF4F665_.wvu.FilterData" localSheetId="0" hidden="1">'Suivi Défauts internes'!$A$1:$P$364</definedName>
    <definedName name="Z_DDF40DF6_4D67_41A4_BB9F_AB0C7FFDD102_.wvu.FilterData" localSheetId="0" hidden="1">'Suivi Défauts internes'!$A$1:$P$364</definedName>
    <definedName name="Z_DE979B5A_3790_4347_BB6A_16A8920E6FAC_.wvu.FilterData" localSheetId="1" hidden="1">'DACP Int et Ext plus IMP'!$A$1:$Y$248</definedName>
    <definedName name="Z_DE979B5A_3790_4347_BB6A_16A8920E6FAC_.wvu.FilterData" localSheetId="0" hidden="1">'Suivi Défauts internes'!$A$1:$U$365</definedName>
    <definedName name="Z_DEA629F9_5AA3_42AB_A455_785A96BCD269_.wvu.FilterData" localSheetId="0" hidden="1">'Suivi Défauts internes'!$A$1:$U$365</definedName>
    <definedName name="Z_DF576937_F948_4E25_A130_C289FAEEC4D6_.wvu.FilterData" localSheetId="0" hidden="1">'Suivi Défauts internes'!$A$1:$P$364</definedName>
    <definedName name="Z_E07C468E_31BB_4C8F_8C61_60FB29FADFE9_.wvu.FilterData" localSheetId="0" hidden="1">'Suivi Défauts internes'!$A$1:$P$364</definedName>
    <definedName name="Z_E14A3E4F_8E9B_4662_BE6C_504356D1FCB4_.wvu.FilterData" localSheetId="6" hidden="1">'Code Défauts A350'!$A$1:$H$59</definedName>
    <definedName name="Z_E2048770_1DCF_4389_8035_5C767B38459A_.wvu.FilterData" localSheetId="1" hidden="1">'DACP Int et Ext plus IMP'!$A$1:$Y$141</definedName>
    <definedName name="Z_E2945CF6_5090_4F15_9179_C31EE20D2E9C_.wvu.FilterData" localSheetId="0" hidden="1">'Suivi Défauts internes'!$A$1:$P$364</definedName>
    <definedName name="Z_E298C1B8_F12E_4103_987C_BB3E71C68DD6_.wvu.FilterData" localSheetId="0" hidden="1">'Suivi Défauts internes'!$A$1:$P$363</definedName>
    <definedName name="Z_E2C6B876_85CF_4D3E_A767_682FB5AD12AD_.wvu.FilterData" localSheetId="0" hidden="1">'Suivi Défauts internes'!$A$1:$P$363</definedName>
    <definedName name="Z_E2E6471F_EBC3_494D_8D37_CE24A72939FE_.wvu.FilterData" localSheetId="1" hidden="1">'DACP Int et Ext plus IMP'!$A$1:$X$1</definedName>
    <definedName name="Z_E4829C26_40BB_4D34_ABAF_7518D41C85D6_.wvu.FilterData" localSheetId="0" hidden="1">'Suivi Défauts internes'!$A$1:$P$363</definedName>
    <definedName name="Z_E53BFB56_F451_4EC8_B520_6F06919DA1AF_.wvu.FilterData" localSheetId="0" hidden="1">'Suivi Défauts internes'!$A$1:$P$363</definedName>
    <definedName name="Z_E6A5E7F9_0621_49AB_AF9B_B706E8179210_.wvu.FilterData" localSheetId="3" hidden="1">'Code défaut'!$A$1:$C$85</definedName>
    <definedName name="Z_E6A5E7F9_0621_49AB_AF9B_B706E8179210_.wvu.FilterData" localSheetId="5" hidden="1">'Code défaut 2D'!$A$1:$C$59</definedName>
    <definedName name="Z_E6A5E7F9_0621_49AB_AF9B_B706E8179210_.wvu.FilterData" localSheetId="6" hidden="1">'Code Défauts A350'!$A$1:$H$61</definedName>
    <definedName name="Z_E6A5E7F9_0621_49AB_AF9B_B706E8179210_.wvu.FilterData" localSheetId="0" hidden="1">'Suivi Défauts internes'!$A$1:$P$363</definedName>
    <definedName name="Z_E8C92F35_7E7F_4061_AA91_143E2A2FF4DE_.wvu.FilterData" localSheetId="6" hidden="1">'Code Défauts A350'!$A$1:$H$57</definedName>
    <definedName name="Z_E997FF0A_755F_4DB7_8920_0B18CD30CE77_.wvu.FilterData" localSheetId="0" hidden="1">'Suivi Défauts internes'!$A$1:$P$364</definedName>
    <definedName name="Z_E9A28331_35FD_4B71_9E75_E333B1580EB2_.wvu.FilterData" localSheetId="1" hidden="1">'DACP Int et Ext plus IMP'!$A$1:$N$1</definedName>
    <definedName name="Z_EA247D79_F179_4CDB_8ECE_427990C4BE18_.wvu.FilterData" localSheetId="0" hidden="1">'Suivi Défauts internes'!$A$1:$P$364</definedName>
    <definedName name="Z_ECEC4F67_3971_45B0_B5CD_73B8B9A7E8EA_.wvu.FilterData" localSheetId="0" hidden="1">'Suivi Défauts internes'!$A$1:$P$364</definedName>
    <definedName name="Z_ECFD46AD_2582_4C8C_A2FC_A72BA4AF53BE_.wvu.FilterData" localSheetId="0" hidden="1">'Suivi Défauts internes'!$A$1:$P$364</definedName>
    <definedName name="Z_ED10AA84_66F1_4204_A2FD_0D7B4F450F38_.wvu.FilterData" localSheetId="6" hidden="1">'Code Défauts A350'!$A$1:$H$57</definedName>
    <definedName name="Z_ED5585DA_8C60_4B6B_8B33_70459328F867_.wvu.FilterData" localSheetId="1" hidden="1">'DACP Int et Ext plus IMP'!$A$1:$X$1</definedName>
    <definedName name="Z_EDBC2D5C_06C6_4BF4_9C0C_0CB50D824EE0_.wvu.FilterData" localSheetId="0" hidden="1">'Suivi Défauts internes'!$A$1:$P$363</definedName>
    <definedName name="Z_EEA2B496_D700_43D2_8639_A061C008DF67_.wvu.FilterData" localSheetId="6" hidden="1">'Code Défauts A350'!$A$1:$H$60</definedName>
    <definedName name="Z_EF087F18_9789_40DC_AF8E_360C865D5496_.wvu.FilterData" localSheetId="6" hidden="1">'Code Défauts A350'!$A$1:$H$57</definedName>
    <definedName name="Z_EF4C6420_8523_4D51_A850_55DD63FB16E5_.wvu.FilterData" localSheetId="3" hidden="1">'Code défaut'!$A$1:$C$85</definedName>
    <definedName name="Z_EF4C6420_8523_4D51_A850_55DD63FB16E5_.wvu.FilterData" localSheetId="5" hidden="1">'Code défaut 2D'!$A$1:$C$59</definedName>
    <definedName name="Z_EF4C6420_8523_4D51_A850_55DD63FB16E5_.wvu.FilterData" localSheetId="6" hidden="1">'Code Défauts A350'!$A$1:$H$61</definedName>
    <definedName name="Z_EF4C6420_8523_4D51_A850_55DD63FB16E5_.wvu.FilterData" localSheetId="0" hidden="1">'Suivi Défauts internes'!$A$1:$P$363</definedName>
    <definedName name="Z_EF7785AF_DCEA_42A8_84D9_35D9BA74E94B_.wvu.FilterData" localSheetId="6" hidden="1">'Code Défauts A350'!$A$1:$H$57</definedName>
    <definedName name="Z_EF7EC0AE_1513_43EA_A900_A900A529DDA6_.wvu.FilterData" localSheetId="6" hidden="1">'Code Défauts A350'!$A$1:$H$61</definedName>
    <definedName name="Z_EF9FD068_FE66_488A_9845_5D69B8CA9EE5_.wvu.FilterData" localSheetId="6" hidden="1">'Code Défauts A350'!$A$1:$H$60</definedName>
    <definedName name="Z_F0FF7F0E_E6A4_4832_A8B7_DBD89E1B6DD9_.wvu.FilterData" localSheetId="6" hidden="1">'Code Défauts A350'!$A$1:$H$57</definedName>
    <definedName name="Z_F1DCA2BF_4805_41BD_92CA_11AB68FD534C_.wvu.FilterData" localSheetId="0" hidden="1">'Suivi Défauts internes'!$A$1:$P$363</definedName>
    <definedName name="Z_F29EFB58_154A_4299_938F_ECE20718128E_.wvu.FilterData" localSheetId="0" hidden="1">'Suivi Défauts internes'!$A$1:$P$363</definedName>
    <definedName name="Z_F2B67981_C85E_4F45_8497_FF34C3D3F3B4_.wvu.FilterData" localSheetId="6" hidden="1">'Code Défauts A350'!$A$1:$H$57</definedName>
    <definedName name="Z_F2BC79E2_3489_48E3_A909_A174047CB27E_.wvu.FilterData" localSheetId="6" hidden="1">'Code Défauts A350'!$A$1:$H$57</definedName>
    <definedName name="Z_F2F69565_AACE_46A5_97DE_E988FE47E8BB_.wvu.FilterData" localSheetId="6" hidden="1">'Code Défauts A350'!$A$1:$H$57</definedName>
    <definedName name="Z_F32176E6_9F02_4418_A289_2ECCF1996A66_.wvu.FilterData" localSheetId="3" hidden="1">'Code défaut'!$A$1:$C$85</definedName>
    <definedName name="Z_F32176E6_9F02_4418_A289_2ECCF1996A66_.wvu.FilterData" localSheetId="5" hidden="1">'Code défaut 2D'!$A$1:$C$59</definedName>
    <definedName name="Z_F32176E6_9F02_4418_A289_2ECCF1996A66_.wvu.FilterData" localSheetId="6" hidden="1">'Code Défauts A350'!$A$1:$H$61</definedName>
    <definedName name="Z_F32176E6_9F02_4418_A289_2ECCF1996A66_.wvu.FilterData" localSheetId="0" hidden="1">'Suivi Défauts internes'!$A$1:$P$364</definedName>
    <definedName name="Z_F5F43098_967D_47CF_9D4A_136BDA9B78D1_.wvu.FilterData" localSheetId="0" hidden="1">'Suivi Défauts internes'!$A$1:$P$364</definedName>
    <definedName name="Z_F63F3C80_657C_41FB_BD61_6E9AD6460CB3_.wvu.FilterData" localSheetId="0" hidden="1">'Suivi Défauts internes'!$A$1:$P$363</definedName>
    <definedName name="Z_F78EB8E6_2506_454E_8A65_02F85C5F6F43_.wvu.FilterData" localSheetId="0" hidden="1">'Suivi Défauts internes'!$A$1:$P$363</definedName>
    <definedName name="Z_F7AEB2BA_34CD_4B02_8AC6_9F5F39B9E66F_.wvu.FilterData" localSheetId="3" hidden="1">'Code défaut'!$A$1:$C$85</definedName>
    <definedName name="Z_F7AEB2BA_34CD_4B02_8AC6_9F5F39B9E66F_.wvu.FilterData" localSheetId="5" hidden="1">'Code défaut 2D'!$A$1:$C$59</definedName>
    <definedName name="Z_F7AEB2BA_34CD_4B02_8AC6_9F5F39B9E66F_.wvu.FilterData" localSheetId="6" hidden="1">'Code Défauts A350'!$A$1:$H$61</definedName>
    <definedName name="Z_F7AEB2BA_34CD_4B02_8AC6_9F5F39B9E66F_.wvu.FilterData" localSheetId="0" hidden="1">'Suivi Défauts internes'!$A$1:$P$363</definedName>
    <definedName name="Z_F7C1B2F1_83EE_43F1_8A8A_60ED2189B1EF_.wvu.FilterData" localSheetId="0" hidden="1">'Suivi Défauts internes'!$A$1:$P$363</definedName>
    <definedName name="Z_F7D51519_1156_425B_9F2A_F37D00C6CC9D_.wvu.FilterData" localSheetId="0" hidden="1">'Suivi Défauts internes'!$A$1:$P$363</definedName>
    <definedName name="Z_F8907E2B_7483_492D_B8D7_0ABADB0CFE85_.wvu.FilterData" localSheetId="0" hidden="1">'Suivi Défauts internes'!$A$1:$U$365</definedName>
    <definedName name="Z_F97CB9E8_38A7_4CA9_9286_34E301614C66_.wvu.FilterData" localSheetId="0" hidden="1">'Suivi Défauts internes'!$A$1:$P$364</definedName>
    <definedName name="Z_F9A27F24_5873_4576_830B_75C518E5F4B9_.wvu.FilterData" localSheetId="0" hidden="1">'Suivi Défauts internes'!$A$1:$P$364</definedName>
    <definedName name="Z_FA25965A_0E25_4970_BB20_2F6029A8CDDD_.wvu.FilterData" localSheetId="1" hidden="1">'DACP Int et Ext plus IMP'!$A$1:$N$1</definedName>
    <definedName name="Z_FB71C86D_BE42_4F8A_A459_48D6C66A8D74_.wvu.FilterData" localSheetId="3" hidden="1">'Code défaut'!$A$1:$C$85</definedName>
    <definedName name="Z_FB71C86D_BE42_4F8A_A459_48D6C66A8D74_.wvu.FilterData" localSheetId="5" hidden="1">'Code défaut 2D'!$A$1:$C$59</definedName>
    <definedName name="Z_FB71C86D_BE42_4F8A_A459_48D6C66A8D74_.wvu.FilterData" localSheetId="6" hidden="1">'Code Défauts A350'!$A$1:$H$61</definedName>
    <definedName name="Z_FB71C86D_BE42_4F8A_A459_48D6C66A8D74_.wvu.FilterData" localSheetId="0" hidden="1">'Suivi Défauts internes'!$A$1:$P$363</definedName>
    <definedName name="Z_FBDB3B2B_3C8C_4A7B_8116_D8E10DC70BB9_.wvu.FilterData" localSheetId="6" hidden="1">'Code Défauts A350'!$A$1:$H$59</definedName>
    <definedName name="Z_FC20A9EB_25F6_4445_B183_4C90FD422E1E_.wvu.FilterData" localSheetId="3" hidden="1">'Code défaut'!$A$1:$C$85</definedName>
    <definedName name="Z_FC20A9EB_25F6_4445_B183_4C90FD422E1E_.wvu.FilterData" localSheetId="5" hidden="1">'Code défaut 2D'!$A$1:$C$59</definedName>
    <definedName name="Z_FC20A9EB_25F6_4445_B183_4C90FD422E1E_.wvu.FilterData" localSheetId="6" hidden="1">'Code Défauts A350'!$A$1:$H$61</definedName>
    <definedName name="Z_FC20A9EB_25F6_4445_B183_4C90FD422E1E_.wvu.FilterData" localSheetId="0" hidden="1">'Suivi Défauts internes'!$A$1:$P$363</definedName>
    <definedName name="Z_FC257378_B629_4909_B43F_49B00C02058F_.wvu.FilterData" localSheetId="0" hidden="1">'Suivi Défauts internes'!$A$1:$P$363</definedName>
    <definedName name="Z_FD3D8933_440B_4E12_80D9_19F3CF08CE9A_.wvu.FilterData" localSheetId="3" hidden="1">'Code défaut'!$A$1:$C$85</definedName>
    <definedName name="Z_FD3D8933_440B_4E12_80D9_19F3CF08CE9A_.wvu.FilterData" localSheetId="5" hidden="1">'Code défaut 2D'!$A$1:$C$59</definedName>
    <definedName name="Z_FD3D8933_440B_4E12_80D9_19F3CF08CE9A_.wvu.FilterData" localSheetId="6" hidden="1">'Code Défauts A350'!$A$1:$H$61</definedName>
    <definedName name="Z_FD3D8933_440B_4E12_80D9_19F3CF08CE9A_.wvu.FilterData" localSheetId="0" hidden="1">'Suivi Défauts internes'!$A$1:$P$363</definedName>
    <definedName name="Z_FF4F5D85_9752_4569_952D_0E351EED1BF6_.wvu.FilterData" localSheetId="0" hidden="1">'Suivi Défauts internes'!$A$1:$P$364</definedName>
    <definedName name="Z_FF79E5AD_DA52_4681_A7F8_ACD439C94723_.wvu.FilterData" localSheetId="0" hidden="1">'Suivi Défauts internes'!$A$1:$P$364</definedName>
  </definedNames>
  <calcPr calcId="162913"/>
  <customWorkbookViews>
    <customWorkbookView name="ALAOUI Hicham (SAFRAN ELECTRICAL &amp; POWER) - WL0009632 - Affichage personnalisé" guid="{762CC22C-693F-4887-BADC-D4425502E807}" mergeInterval="0" personalView="1" maximized="1" xWindow="-9" yWindow="-9" windowWidth="1938" windowHeight="1048" tabRatio="547" activeSheetId="2"/>
    <customWorkbookView name="ZOUINE Nada (SAFRAN ELECTRICAL &amp; POWER) - PCTMR4384 - Affichage personnalisé" guid="{D81FB2CC-38CC-4000-8D1D-72DF3F6821CD}" mergeInterval="0" personalView="1" maximized="1" xWindow="1912" windowWidth="1936" windowHeight="1056" activeSheetId="2"/>
    <customWorkbookView name="BELKHSIRI Mina - Affichage personnalisé" guid="{9C7749F1-040E-48FF-861F-F77F9FD9209F}" mergeInterval="0" personalView="1" maximized="1" xWindow="-8" yWindow="-8" windowWidth="1936" windowHeight="1056" activeSheetId="1"/>
    <customWorkbookView name="SADOUK Chahin (SAFRAN ELECTRICAL &amp; POWER) - PCTMR1990 - Affichage personnalisé" guid="{BD92A86C-342C-405A-B8A1-B21D715B9B35}" mergeInterval="0" personalView="1" maximized="1" xWindow="-9" yWindow="-9" windowWidth="1938" windowHeight="1048" activeSheetId="1"/>
    <customWorkbookView name="OULD ABBOU El-Mehdi (SAFRAN ELECTRICAL &amp; POWER) - Affichage personnalisé" guid="{69DCFF74-3E8F-47DF-95CB-1C68DFBFB084}" mergeInterval="0" personalView="1" maximized="1" xWindow="-1928" yWindow="-8" windowWidth="1936" windowHeight="1056" activeSheetId="2"/>
    <customWorkbookView name="CHATTAT Aissam (SAFRAN ELECTRICAL &amp; POWER) - Affichage personnalisé" guid="{2A0A7B54-E931-48CC-901E-724DE5CBCB9B}" mergeInterval="0" personalView="1" maximized="1" xWindow="2391" yWindow="-9" windowWidth="2418" windowHeight="1331" activeSheetId="1"/>
    <customWorkbookView name="AKRAT Younes (SAFRAN ELECTRICAL &amp; POWER) - PCTMR4288 - Affichage personnalisé" guid="{0883E09C-D345-455E-B026-3AB05BEAE6FB}" mergeInterval="0" personalView="1" maximized="1" xWindow="1912" yWindow="-8" windowWidth="1936" windowHeight="1056" activeSheetId="1"/>
    <customWorkbookView name="OULD ABBOU El-Mehdi - PCTMR1123 - Affichage personnalisé" guid="{48334B51-DEA2-4152-8C15-29DA63019787}" mergeInterval="0" personalView="1" maximized="1" xWindow="1912" yWindow="-6" windowWidth="1936" windowHeight="1056" activeSheetId="2"/>
    <customWorkbookView name="EL MOUSSAOUI Aissa (SAFRAN ELECTRICAL &amp; POWER) - Affichage personnalisé" guid="{7DB9D0DB-FE8C-4BA7-A826-48C0C0986A1C}" mergeInterval="0" personalView="1" maximized="1" xWindow="1912" yWindow="70" windowWidth="1936" windowHeight="1056" activeSheetId="1"/>
    <customWorkbookView name="BELKHSIRI Mina - Personal View" guid="{628858DB-1662-422D-AEE7-830B9AC0127A}" mergeInterval="0" personalView="1" maximized="1" xWindow="-8" yWindow="-8" windowWidth="1936" windowHeight="1056" activeSheetId="1"/>
    <customWorkbookView name="KARMI Abdelilah (SAFRAN ELECTRICAL &amp; POWER) - PCTMR436 - Affichage personnalisé" guid="{18BEDB9A-1E9F-4096-8624-5A71C186779F}" mergeInterval="0" personalView="1" maximized="1" xWindow="-8" yWindow="-8" windowWidth="1936" windowHeight="1056" activeSheetId="1"/>
    <customWorkbookView name="ZAHWANE Khaddouj - PCTMR4372 - Affichage personnalisé" guid="{310B2E1E-B8CA-446E-986B-26733A01C888}" mergeInterval="0" personalView="1" maximized="1" xWindow="-1928" yWindow="-5" windowWidth="1936" windowHeight="1056" activeSheetId="1"/>
    <customWorkbookView name="KARMI Abdelilah - PCTMR4130 - Affichage personnalisé" guid="{6730075D-A74D-4F92-A2C1-79C480053BCD}" mergeInterval="0" personalView="1" maximized="1" xWindow="-1928" yWindow="-8" windowWidth="1936" windowHeight="1056" activeSheetId="1"/>
    <customWorkbookView name="AYACHE Redioune - PCTMR1111 - Affichage personnalisé" guid="{7A911150-E557-4750-8CD7-B9F061A141E7}" mergeInterval="0" personalView="1" maximized="1" xWindow="-8" yWindow="-8" windowWidth="1936" windowHeight="1056" activeSheetId="1"/>
    <customWorkbookView name="WATIK Mourad - Affichage personnalisé" guid="{27C0A258-DFF7-4DC1-BF4A-6A16C9815ED0}" mergeInterval="0" personalView="1" maximized="1" xWindow="1912" yWindow="-8" windowWidth="1936" windowHeight="1056" activeSheetId="1"/>
    <customWorkbookView name="ZAHWANE Khaddouj - PCTMR1115 - Affichage personnalisé" guid="{102C09E7-D2FA-4929-9A04-39D93D92B034}" mergeInterval="0" personalView="1" maximized="1" xWindow="-1928" yWindow="-5" windowWidth="1936" windowHeight="1056" activeSheetId="1"/>
    <customWorkbookView name="ZOUINE Nada - PCTMR1315 - Affichage personnalisé" guid="{4136D57A-924D-466E-B96A-A9C62968CBD0}" mergeInterval="0" personalView="1" maximized="1" xWindow="-8" yWindow="-8" windowWidth="1936" windowHeight="1056" activeSheetId="2"/>
    <customWorkbookView name="ALAOUI Hicham - PCTMR1939 - Affichage personnalisé" guid="{055DFE63-34E0-4AC8-B94F-E42821533BD0}" mergeInterval="0" personalView="1" maximized="1" xWindow="-8" yWindow="-8" windowWidth="1936" windowHeight="1056" activeSheetId="8"/>
    <customWorkbookView name="SBAISSI Imane - Affichage personnalisé" guid="{35617858-B092-480A-A3F8-1EAD227B0329}" mergeInterval="0" personalView="1" maximized="1" xWindow="-8" yWindow="-8" windowWidth="1936" windowHeight="1056" activeSheetId="2"/>
    <customWorkbookView name="ABBASSI Redouane - PCTMR1376 - Affichage personnalisé" guid="{382BF2A6-1214-4E83-BC11-6633C2F8D3BB}" mergeInterval="0" personalView="1" maximized="1" xWindow="-1928" yWindow="-8" windowWidth="1936" windowHeight="1056" activeSheetId="1"/>
    <customWorkbookView name="BAKOUCH Mohammed - PCTMR4132 - Affichage personnalisé" guid="{62997D02-10CD-47E6-A05E-B2BFE112CBA2}" mergeInterval="0" personalView="1" maximized="1" xWindow="-8" yWindow="-8" windowWidth="1936" windowHeight="1056" activeSheetId="1"/>
    <customWorkbookView name="SBAISSI Imane - PCTMR1109 - Affichage personnalisé" guid="{AD4AB661-B31F-47AE-BBDA-19F15081C6B3}" mergeInterval="0" personalView="1" maximized="1" xWindow="-8" yWindow="-8" windowWidth="1936" windowHeight="1056" activeSheetId="1"/>
    <customWorkbookView name="AYACHE Redioune - Affichage personnalisé" guid="{669DC34D-CADB-42B4-9656-AE4FD8E7FEFA}" mergeInterval="0" personalView="1" maximized="1" xWindow="-9" yWindow="-9" windowWidth="1938" windowHeight="1048" activeSheetId="1"/>
    <customWorkbookView name="AYACHE Redioune - Personal View" guid="{57DE3C25-2A65-4CAA-8305-0C8005C6642B}" mergeInterval="0" personalView="1" maximized="1" xWindow="-9" yWindow="-1359" windowWidth="2418" windowHeight="1318" activeSheetId="1"/>
    <customWorkbookView name="BENBRAHIM Hassan - PCTMR4108 - Affichage personnalisé" guid="{5FD18B43-E781-4B60-891F-2FC9FBC75D68}" mergeInterval="0" personalView="1" maximized="1" xWindow="-11" yWindow="-11" windowWidth="1942" windowHeight="1042" activeSheetId="2"/>
    <customWorkbookView name="ZAHWANE Khaddouj (SAFRAN ELECTRICAL &amp; POWER) - PCTMR43 - Affichage personnalisé" guid="{0EFA2325-5B10-4BFD-99B5-7D8A50C7A41E}" mergeInterval="0" personalView="1" maximized="1" xWindow="-8" yWindow="-8" windowWidth="1936" windowHeight="1056" activeSheetId="1"/>
    <customWorkbookView name="EL MOUSSAOUI Aissa - Affichage personnalisé" guid="{C6D98563-8AB0-4423-B6A2-2E325E09F1D1}" mergeInterval="0" personalView="1" maximized="1" xWindow="1912" yWindow="70" windowWidth="1936" windowHeight="1056" activeSheetId="1"/>
    <customWorkbookView name="KARMI Abdelilah (SAFRAN ELECTRICAL &amp; POWER) - Affichage personnalisé" guid="{354E06AC-7BC1-450C-AE13-00C734A5D649}" mergeInterval="0" personalView="1" maximized="1" xWindow="-8" yWindow="-8" windowWidth="1936" windowHeight="1056" activeSheetId="1"/>
    <customWorkbookView name="BENBRAHIM Hassan (SAFRAN ELECTRICAL &amp; POWER) - PCTMR41 - Affichage personnalisé" guid="{B1EFA566-DC6C-467A-A02A-5DB45D76A144}" mergeInterval="0" personalView="1" maximized="1" xWindow="-11" yWindow="-11" windowWidth="1942" windowHeight="1042" activeSheetId="1"/>
    <customWorkbookView name="ZAHWANE Khaddouj (SAFRAN ELECTRICAL &amp; POWER) - Affichage personnalisé" guid="{4D37CD5F-C75A-4CE9-A4D8-5AA10C056617}" mergeInterval="0" personalView="1" maximized="1" xWindow="-8" yWindow="-8" windowWidth="1936" windowHeight="1056" activeSheetId="1"/>
    <customWorkbookView name="ABBASSI Redouane (SAFRAN ELECTRICAL &amp; POWER) - PCTMR43 - Affichage personnalisé" guid="{C0A52851-A57A-4436-94D2-5B671FE13F76}" mergeInterval="0" personalView="1" maximized="1" xWindow="-8" yWindow="-8" windowWidth="1936" windowHeight="1056" activeSheetId="1"/>
    <customWorkbookView name="SBAISSI Imane (SAFRAN ELECTRICAL &amp; POWER) - Personal View" guid="{808DA340-F192-4111-B094-194C6220AB45}" mergeInterval="0" personalView="1" maximized="1" xWindow="-1928" yWindow="-8" windowWidth="1936" windowHeight="1056" activeSheetId="1"/>
    <customWorkbookView name="SADOUK Chahin (SAFRAN ELECTRICAL &amp; POWER) - Affichage personnalisé" guid="{01CD9F77-F7B7-4B9F-B4A4-C5479FF33276}" mergeInterval="0" personalView="1" maximized="1" xWindow="-9" yWindow="-9" windowWidth="1938" windowHeight="1048" activeSheetId="2"/>
    <customWorkbookView name="HANGUIGUE Ahmed - Affichage personnalisé" guid="{56BD1C1E-4FE4-45A5-A5E4-5835772CD372}" mergeInterval="0" personalView="1" maximized="1" xWindow="-8" yWindow="-8" windowWidth="1936" windowHeight="1056" activeSheetId="1"/>
    <customWorkbookView name="BENBRAHIM Hassan (SAFRAN ELECTRICAL &amp; POWER) - Affichage personnalisé" guid="{58C6CA0E-4BA2-4EB9-8F91-8D544D531021}" mergeInterval="0" personalView="1" maximized="1" xWindow="-9" yWindow="-9" windowWidth="1938" windowHeight="1048" tabRatio="547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3" i="2" l="1"/>
  <c r="A202" i="2"/>
  <c r="A203" i="2"/>
  <c r="A204" i="2"/>
  <c r="A205" i="2"/>
  <c r="A206" i="2"/>
  <c r="A207" i="2"/>
  <c r="A208" i="2"/>
  <c r="K213" i="2"/>
  <c r="F213" i="2"/>
  <c r="G213" i="2"/>
  <c r="F202" i="2"/>
  <c r="G202" i="2"/>
  <c r="F203" i="2"/>
  <c r="G203" i="2"/>
  <c r="F204" i="2"/>
  <c r="G204" i="2"/>
  <c r="F205" i="2"/>
  <c r="G205" i="2"/>
  <c r="F206" i="2"/>
  <c r="G206" i="2"/>
  <c r="F207" i="2"/>
  <c r="G207" i="2"/>
  <c r="F208" i="2"/>
  <c r="G208" i="2"/>
  <c r="K208" i="2"/>
  <c r="M162" i="1" l="1"/>
  <c r="L161" i="1"/>
  <c r="M161" i="1" s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35" i="2"/>
  <c r="G20" i="2"/>
  <c r="G21" i="2"/>
  <c r="G22" i="2"/>
  <c r="G23" i="2"/>
  <c r="G24" i="2"/>
  <c r="G26" i="2"/>
  <c r="G25" i="2"/>
  <c r="G27" i="2"/>
  <c r="G28" i="2"/>
  <c r="G29" i="2"/>
  <c r="G30" i="2"/>
  <c r="G31" i="2"/>
  <c r="G32" i="2"/>
  <c r="G33" i="2"/>
  <c r="G34" i="2"/>
  <c r="G36" i="2"/>
  <c r="G37" i="2"/>
  <c r="G38" i="2"/>
  <c r="G39" i="2"/>
  <c r="G40" i="2"/>
  <c r="G41" i="2"/>
  <c r="G42" i="2"/>
  <c r="G44" i="2"/>
  <c r="G45" i="2"/>
  <c r="G46" i="2"/>
  <c r="G47" i="2"/>
  <c r="G48" i="2"/>
  <c r="G49" i="2"/>
  <c r="G50" i="2"/>
  <c r="G43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209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210" i="2"/>
  <c r="G139" i="2"/>
  <c r="G140" i="2"/>
  <c r="G141" i="2"/>
  <c r="G21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4" i="2"/>
  <c r="G160" i="2"/>
  <c r="G161" i="2"/>
  <c r="G162" i="2"/>
  <c r="G163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212" i="2"/>
  <c r="G181" i="2"/>
  <c r="G182" i="2"/>
  <c r="G183" i="2"/>
  <c r="G195" i="2"/>
  <c r="G184" i="2"/>
  <c r="G185" i="2"/>
  <c r="G186" i="2"/>
  <c r="G187" i="2"/>
  <c r="G188" i="2"/>
  <c r="G189" i="2"/>
  <c r="G190" i="2"/>
  <c r="G191" i="2"/>
  <c r="G192" i="2"/>
  <c r="G193" i="2"/>
  <c r="G194" i="2"/>
  <c r="G196" i="2"/>
  <c r="G197" i="2"/>
  <c r="G198" i="2"/>
  <c r="G199" i="2"/>
  <c r="G200" i="2"/>
  <c r="G201" i="2"/>
  <c r="G2" i="2"/>
  <c r="L159" i="1" l="1"/>
  <c r="M159" i="1" s="1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35" i="2"/>
  <c r="F20" i="2"/>
  <c r="F21" i="2"/>
  <c r="F22" i="2"/>
  <c r="F23" i="2"/>
  <c r="F24" i="2"/>
  <c r="F26" i="2"/>
  <c r="F25" i="2"/>
  <c r="F27" i="2"/>
  <c r="F28" i="2"/>
  <c r="F29" i="2"/>
  <c r="F30" i="2"/>
  <c r="F31" i="2"/>
  <c r="F32" i="2"/>
  <c r="F33" i="2"/>
  <c r="F34" i="2"/>
  <c r="F36" i="2"/>
  <c r="F37" i="2"/>
  <c r="F38" i="2"/>
  <c r="F39" i="2"/>
  <c r="F40" i="2"/>
  <c r="F41" i="2"/>
  <c r="F42" i="2"/>
  <c r="F44" i="2"/>
  <c r="F45" i="2"/>
  <c r="F46" i="2"/>
  <c r="F47" i="2"/>
  <c r="F48" i="2"/>
  <c r="F49" i="2"/>
  <c r="F50" i="2"/>
  <c r="F43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209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210" i="2"/>
  <c r="F139" i="2"/>
  <c r="F140" i="2"/>
  <c r="F141" i="2"/>
  <c r="F21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4" i="2"/>
  <c r="F160" i="2"/>
  <c r="F161" i="2"/>
  <c r="F162" i="2"/>
  <c r="F163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212" i="2"/>
  <c r="F181" i="2"/>
  <c r="F182" i="2"/>
  <c r="F183" i="2"/>
  <c r="F195" i="2"/>
  <c r="F184" i="2"/>
  <c r="F185" i="2"/>
  <c r="F186" i="2"/>
  <c r="F187" i="2"/>
  <c r="F188" i="2"/>
  <c r="F189" i="2"/>
  <c r="F190" i="2"/>
  <c r="F191" i="2"/>
  <c r="F192" i="2"/>
  <c r="F193" i="2"/>
  <c r="F194" i="2"/>
  <c r="F196" i="2"/>
  <c r="F197" i="2"/>
  <c r="F198" i="2"/>
  <c r="F199" i="2"/>
  <c r="F200" i="2"/>
  <c r="F201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" i="2"/>
  <c r="K194" i="2" l="1"/>
  <c r="A185" i="2"/>
  <c r="L158" i="1" l="1"/>
  <c r="M158" i="1" s="1"/>
  <c r="L157" i="1" l="1"/>
  <c r="M157" i="1" s="1"/>
  <c r="L156" i="1" l="1"/>
  <c r="M156" i="1" s="1"/>
  <c r="L154" i="1" l="1"/>
  <c r="M154" i="1" s="1"/>
  <c r="L153" i="1" l="1"/>
  <c r="M153" i="1" s="1"/>
  <c r="L152" i="1"/>
  <c r="M152" i="1" s="1"/>
  <c r="L151" i="1" l="1"/>
  <c r="M151" i="1" s="1"/>
  <c r="L149" i="1" l="1"/>
  <c r="M149" i="1" s="1"/>
  <c r="L145" i="1" l="1"/>
  <c r="M145" i="1" s="1"/>
  <c r="L141" i="1" l="1"/>
  <c r="M141" i="1" s="1"/>
  <c r="A183" i="2"/>
  <c r="L138" i="1" l="1"/>
  <c r="M138" i="1" s="1"/>
  <c r="L137" i="1" l="1"/>
  <c r="M137" i="1" s="1"/>
  <c r="L135" i="1" l="1"/>
  <c r="M135" i="1" s="1"/>
  <c r="L134" i="1" l="1"/>
  <c r="M134" i="1" s="1"/>
  <c r="L120" i="1" l="1"/>
  <c r="M120" i="1" s="1"/>
  <c r="L131" i="1" l="1"/>
  <c r="M131" i="1" s="1"/>
  <c r="L129" i="1" l="1"/>
  <c r="M129" i="1" s="1"/>
  <c r="L128" i="1" l="1"/>
  <c r="M128" i="1" s="1"/>
  <c r="L127" i="1"/>
  <c r="M127" i="1" s="1"/>
  <c r="L122" i="1" l="1"/>
  <c r="M122" i="1" s="1"/>
  <c r="A169" i="2" l="1"/>
  <c r="A167" i="2"/>
  <c r="A166" i="2"/>
  <c r="A163" i="2"/>
  <c r="A162" i="2"/>
  <c r="A159" i="2"/>
  <c r="A158" i="2"/>
  <c r="L121" i="1" l="1"/>
  <c r="M121" i="1" s="1"/>
  <c r="L119" i="1" l="1"/>
  <c r="M119" i="1" s="1"/>
  <c r="L118" i="1"/>
  <c r="M118" i="1" s="1"/>
  <c r="L116" i="1" l="1"/>
  <c r="M116" i="1" s="1"/>
  <c r="L115" i="1"/>
  <c r="M115" i="1" s="1"/>
  <c r="L114" i="1"/>
  <c r="M114" i="1" s="1"/>
  <c r="L113" i="1"/>
  <c r="M113" i="1" s="1"/>
  <c r="R147" i="2" l="1"/>
  <c r="R144" i="2"/>
  <c r="R138" i="2"/>
  <c r="A140" i="2"/>
  <c r="A141" i="2"/>
  <c r="A211" i="2"/>
  <c r="K211" i="2"/>
  <c r="A142" i="2"/>
  <c r="A143" i="2"/>
  <c r="A144" i="2"/>
  <c r="A145" i="2"/>
  <c r="A146" i="2"/>
  <c r="A147" i="2"/>
  <c r="K147" i="2"/>
  <c r="A148" i="2"/>
  <c r="A149" i="2"/>
  <c r="A150" i="2"/>
  <c r="A151" i="2"/>
  <c r="A152" i="2"/>
  <c r="A153" i="2"/>
  <c r="K153" i="2"/>
  <c r="A155" i="2"/>
  <c r="A156" i="2"/>
  <c r="K156" i="2"/>
  <c r="A157" i="2"/>
  <c r="K157" i="2"/>
  <c r="K159" i="2"/>
  <c r="A164" i="2"/>
  <c r="A160" i="2"/>
  <c r="A161" i="2"/>
  <c r="K162" i="2"/>
  <c r="A165" i="2"/>
  <c r="A168" i="2"/>
  <c r="K168" i="2"/>
  <c r="A170" i="2"/>
  <c r="A171" i="2"/>
  <c r="A172" i="2"/>
  <c r="A173" i="2"/>
  <c r="A174" i="2"/>
  <c r="A175" i="2"/>
  <c r="A176" i="2"/>
  <c r="A177" i="2"/>
  <c r="K177" i="2"/>
  <c r="A178" i="2"/>
  <c r="A179" i="2"/>
  <c r="A180" i="2"/>
  <c r="K180" i="2"/>
  <c r="A212" i="2"/>
  <c r="K212" i="2"/>
  <c r="A181" i="2"/>
  <c r="A182" i="2"/>
  <c r="A195" i="2"/>
  <c r="K195" i="2"/>
  <c r="A184" i="2"/>
  <c r="A186" i="2"/>
  <c r="A187" i="2"/>
  <c r="A188" i="2"/>
  <c r="K188" i="2"/>
  <c r="A189" i="2"/>
  <c r="A190" i="2"/>
  <c r="A191" i="2"/>
  <c r="A192" i="2"/>
  <c r="A193" i="2"/>
  <c r="A194" i="2"/>
  <c r="A196" i="2"/>
  <c r="A197" i="2"/>
  <c r="K197" i="2"/>
  <c r="A198" i="2"/>
  <c r="A199" i="2"/>
  <c r="A200" i="2"/>
  <c r="A201" i="2"/>
  <c r="A214" i="2"/>
  <c r="K214" i="2"/>
  <c r="A215" i="2"/>
  <c r="K215" i="2"/>
  <c r="A216" i="2"/>
  <c r="K216" i="2"/>
  <c r="A217" i="2"/>
  <c r="K217" i="2"/>
  <c r="A218" i="2"/>
  <c r="K218" i="2"/>
  <c r="A219" i="2"/>
  <c r="K219" i="2"/>
  <c r="A220" i="2"/>
  <c r="K220" i="2"/>
  <c r="A221" i="2"/>
  <c r="K221" i="2"/>
  <c r="A222" i="2"/>
  <c r="K222" i="2"/>
  <c r="A223" i="2"/>
  <c r="K223" i="2"/>
  <c r="A224" i="2"/>
  <c r="K224" i="2"/>
  <c r="A225" i="2"/>
  <c r="K225" i="2"/>
  <c r="A226" i="2"/>
  <c r="K226" i="2"/>
  <c r="A227" i="2"/>
  <c r="K227" i="2"/>
  <c r="A228" i="2"/>
  <c r="K228" i="2"/>
  <c r="A229" i="2"/>
  <c r="K229" i="2"/>
  <c r="A230" i="2"/>
  <c r="K230" i="2"/>
  <c r="A231" i="2"/>
  <c r="K231" i="2"/>
  <c r="A232" i="2"/>
  <c r="K232" i="2"/>
  <c r="A233" i="2"/>
  <c r="K233" i="2"/>
  <c r="A234" i="2"/>
  <c r="K234" i="2"/>
  <c r="A235" i="2"/>
  <c r="K235" i="2"/>
  <c r="A236" i="2"/>
  <c r="K236" i="2"/>
  <c r="A237" i="2"/>
  <c r="K237" i="2"/>
  <c r="A238" i="2"/>
  <c r="K238" i="2"/>
  <c r="A239" i="2"/>
  <c r="K239" i="2"/>
  <c r="A240" i="2"/>
  <c r="K240" i="2"/>
  <c r="A241" i="2"/>
  <c r="K241" i="2"/>
  <c r="A242" i="2"/>
  <c r="K242" i="2"/>
  <c r="A243" i="2"/>
  <c r="K243" i="2"/>
  <c r="A244" i="2"/>
  <c r="K244" i="2"/>
  <c r="A245" i="2"/>
  <c r="K245" i="2"/>
  <c r="A246" i="2"/>
  <c r="K246" i="2"/>
  <c r="A247" i="2"/>
  <c r="K247" i="2"/>
  <c r="A248" i="2"/>
  <c r="K248" i="2"/>
  <c r="A139" i="2"/>
  <c r="K131" i="2" l="1"/>
  <c r="L110" i="1" l="1"/>
  <c r="M110" i="1" s="1"/>
  <c r="L109" i="1"/>
  <c r="M109" i="1" s="1"/>
  <c r="K118" i="2" l="1"/>
  <c r="L107" i="1" l="1"/>
  <c r="M107" i="1" s="1"/>
  <c r="L106" i="1"/>
  <c r="M106" i="1" s="1"/>
  <c r="L105" i="1"/>
  <c r="M105" i="1" s="1"/>
  <c r="Y129" i="2" l="1"/>
  <c r="Y131" i="2"/>
  <c r="Y126" i="2"/>
  <c r="R131" i="2" l="1"/>
  <c r="L102" i="1" l="1"/>
  <c r="M102" i="1" s="1"/>
  <c r="L101" i="1" l="1"/>
  <c r="M101" i="1" s="1"/>
  <c r="R129" i="2" l="1"/>
  <c r="R130" i="2"/>
  <c r="Y128" i="2" l="1"/>
  <c r="Y125" i="2"/>
  <c r="R128" i="2"/>
  <c r="R127" i="2"/>
  <c r="R126" i="2"/>
  <c r="R125" i="2"/>
  <c r="K127" i="2"/>
  <c r="Y124" i="2" l="1"/>
  <c r="Y123" i="2"/>
  <c r="Y122" i="2"/>
  <c r="Y118" i="2"/>
  <c r="Y115" i="2"/>
  <c r="Y113" i="2"/>
  <c r="Y112" i="2"/>
  <c r="Y105" i="2"/>
  <c r="Y101" i="2"/>
  <c r="Y98" i="2"/>
  <c r="Y95" i="2"/>
  <c r="Y94" i="2"/>
  <c r="Y92" i="2"/>
  <c r="Y90" i="2"/>
  <c r="Y89" i="2"/>
  <c r="Y84" i="2"/>
  <c r="Y82" i="2"/>
  <c r="Y76" i="2"/>
  <c r="Y75" i="2"/>
  <c r="Y73" i="2"/>
  <c r="Y72" i="2"/>
  <c r="Y71" i="2"/>
  <c r="Y70" i="2"/>
  <c r="Y66" i="2"/>
  <c r="Y63" i="2"/>
  <c r="Y62" i="2"/>
  <c r="Y61" i="2"/>
  <c r="Y58" i="2"/>
  <c r="Y54" i="2"/>
  <c r="Y48" i="2"/>
  <c r="Y45" i="2"/>
  <c r="Y40" i="2"/>
  <c r="Y39" i="2"/>
  <c r="Y37" i="2"/>
  <c r="Y36" i="2"/>
  <c r="Y34" i="2"/>
  <c r="Y33" i="2"/>
  <c r="Y32" i="2"/>
  <c r="Y30" i="2"/>
  <c r="Y29" i="2"/>
  <c r="Y28" i="2"/>
  <c r="Y22" i="2"/>
  <c r="Y21" i="2"/>
  <c r="Y20" i="2"/>
  <c r="Y18" i="2"/>
  <c r="Y16" i="2"/>
  <c r="Y12" i="2"/>
  <c r="Y3" i="2"/>
  <c r="Y2" i="2"/>
  <c r="R124" i="2"/>
  <c r="R123" i="2"/>
  <c r="R122" i="2"/>
  <c r="R118" i="2"/>
  <c r="L95" i="1" l="1"/>
  <c r="M95" i="1" s="1"/>
  <c r="L94" i="1" l="1"/>
  <c r="M94" i="1" s="1"/>
  <c r="R113" i="2" l="1"/>
  <c r="R115" i="2"/>
  <c r="R112" i="2"/>
  <c r="L90" i="1" l="1"/>
  <c r="M90" i="1" s="1"/>
  <c r="L89" i="1" l="1"/>
  <c r="M89" i="1" s="1"/>
  <c r="L88" i="1"/>
  <c r="M88" i="1" s="1"/>
  <c r="L87" i="1"/>
  <c r="M87" i="1" s="1"/>
  <c r="L86" i="1" l="1"/>
  <c r="M86" i="1" s="1"/>
  <c r="R105" i="2" l="1"/>
  <c r="R101" i="2"/>
  <c r="R98" i="2"/>
  <c r="A116" i="2" l="1"/>
  <c r="A117" i="2"/>
  <c r="A118" i="2"/>
  <c r="A119" i="2"/>
  <c r="A120" i="2"/>
  <c r="K120" i="2"/>
  <c r="A121" i="2"/>
  <c r="A122" i="2"/>
  <c r="A123" i="2"/>
  <c r="K123" i="2"/>
  <c r="A124" i="2"/>
  <c r="K124" i="2"/>
  <c r="A125" i="2"/>
  <c r="K125" i="2"/>
  <c r="A126" i="2"/>
  <c r="A127" i="2"/>
  <c r="A128" i="2"/>
  <c r="A129" i="2"/>
  <c r="K129" i="2"/>
  <c r="A130" i="2"/>
  <c r="A131" i="2"/>
  <c r="A132" i="2"/>
  <c r="A133" i="2"/>
  <c r="A134" i="2"/>
  <c r="K134" i="2"/>
  <c r="A135" i="2"/>
  <c r="A136" i="2"/>
  <c r="A137" i="2"/>
  <c r="A138" i="2"/>
  <c r="A210" i="2"/>
  <c r="K210" i="2"/>
  <c r="R95" i="2" l="1"/>
  <c r="R94" i="2"/>
  <c r="R92" i="2"/>
  <c r="R90" i="2"/>
  <c r="R89" i="2"/>
  <c r="L84" i="1"/>
  <c r="M84" i="1" s="1"/>
  <c r="R84" i="2" l="1"/>
  <c r="R63" i="2"/>
  <c r="R61" i="2"/>
  <c r="R58" i="2"/>
  <c r="R82" i="2"/>
  <c r="L78" i="1" l="1"/>
  <c r="M78" i="1" s="1"/>
  <c r="K81" i="2" l="1"/>
  <c r="R76" i="2"/>
  <c r="R75" i="2" l="1"/>
  <c r="R73" i="2"/>
  <c r="R72" i="2"/>
  <c r="K71" i="2"/>
  <c r="R71" i="2"/>
  <c r="R70" i="2"/>
  <c r="K67" i="2"/>
  <c r="R66" i="2" l="1"/>
  <c r="R62" i="2" l="1"/>
  <c r="R40" i="2"/>
  <c r="L69" i="1" l="1"/>
  <c r="M69" i="1" s="1"/>
  <c r="L68" i="1" l="1"/>
  <c r="M68" i="1" s="1"/>
  <c r="R54" i="2" l="1"/>
  <c r="L63" i="1" l="1"/>
  <c r="M63" i="1" s="1"/>
  <c r="A63" i="1"/>
  <c r="L62" i="1" l="1"/>
  <c r="M62" i="1" s="1"/>
  <c r="A62" i="1"/>
  <c r="L61" i="1" l="1"/>
  <c r="M61" i="1" s="1"/>
  <c r="A61" i="1"/>
  <c r="L60" i="1"/>
  <c r="M60" i="1" s="1"/>
  <c r="A60" i="1"/>
  <c r="L59" i="1" l="1"/>
  <c r="M59" i="1" s="1"/>
  <c r="A59" i="1"/>
  <c r="L58" i="1" l="1"/>
  <c r="M58" i="1" s="1"/>
  <c r="A58" i="1"/>
  <c r="M50" i="1" l="1"/>
  <c r="A50" i="1"/>
  <c r="M49" i="1" l="1"/>
  <c r="A49" i="1"/>
  <c r="L48" i="1" l="1"/>
  <c r="M48" i="1" s="1"/>
  <c r="A48" i="1"/>
  <c r="L47" i="1"/>
  <c r="M47" i="1" s="1"/>
  <c r="A47" i="1"/>
  <c r="L46" i="1"/>
  <c r="M46" i="1" s="1"/>
  <c r="A46" i="1"/>
  <c r="L45" i="1"/>
  <c r="M45" i="1" s="1"/>
  <c r="A45" i="1"/>
  <c r="L43" i="1"/>
  <c r="M43" i="1" s="1"/>
  <c r="L41" i="1"/>
  <c r="M41" i="1" s="1"/>
  <c r="R48" i="2" l="1"/>
  <c r="L40" i="1"/>
  <c r="M40" i="1" s="1"/>
  <c r="A16" i="1" l="1"/>
  <c r="A15" i="1"/>
  <c r="A14" i="1"/>
  <c r="A11" i="1"/>
  <c r="R45" i="2" l="1"/>
  <c r="K45" i="2"/>
  <c r="R39" i="2" l="1"/>
  <c r="R36" i="2" l="1"/>
  <c r="R37" i="2"/>
  <c r="A35" i="2"/>
  <c r="R34" i="2" l="1"/>
  <c r="R33" i="2" l="1"/>
  <c r="L7" i="1" l="1"/>
  <c r="M7" i="1" s="1"/>
  <c r="A7" i="1"/>
  <c r="R32" i="2" l="1"/>
  <c r="R30" i="2"/>
  <c r="R29" i="2" l="1"/>
  <c r="A3" i="1"/>
  <c r="A2" i="1"/>
  <c r="R28" i="2" l="1"/>
  <c r="R2" i="2" l="1"/>
  <c r="R22" i="2"/>
  <c r="R21" i="2"/>
  <c r="R20" i="2"/>
  <c r="R18" i="2"/>
  <c r="R16" i="2"/>
  <c r="R12" i="2"/>
  <c r="R3" i="2"/>
  <c r="A2" i="2" l="1"/>
  <c r="A3" i="2"/>
  <c r="A4" i="2"/>
  <c r="A5" i="2"/>
  <c r="A6" i="2"/>
  <c r="A7" i="2"/>
  <c r="A8" i="2"/>
  <c r="A9" i="2"/>
  <c r="A10" i="2"/>
  <c r="A11" i="2"/>
  <c r="A12" i="2"/>
  <c r="A13" i="2"/>
  <c r="K13" i="2"/>
  <c r="A14" i="2"/>
  <c r="A15" i="2"/>
  <c r="A16" i="2"/>
  <c r="K16" i="2"/>
  <c r="A17" i="2"/>
  <c r="A18" i="2"/>
  <c r="A19" i="2"/>
  <c r="A20" i="2"/>
  <c r="A21" i="2"/>
  <c r="K21" i="2"/>
  <c r="A22" i="2"/>
  <c r="A23" i="2"/>
  <c r="A24" i="2"/>
  <c r="A26" i="2"/>
  <c r="A25" i="2"/>
  <c r="A27" i="2"/>
  <c r="A28" i="2"/>
  <c r="K28" i="2"/>
  <c r="A29" i="2"/>
  <c r="A30" i="2"/>
  <c r="A31" i="2"/>
  <c r="A32" i="2"/>
  <c r="A33" i="2"/>
  <c r="A34" i="2"/>
  <c r="A36" i="2"/>
  <c r="A37" i="2"/>
  <c r="A38" i="2"/>
  <c r="A39" i="2"/>
  <c r="A40" i="2"/>
  <c r="A41" i="2"/>
  <c r="A42" i="2"/>
  <c r="K42" i="2"/>
  <c r="A44" i="2"/>
  <c r="A45" i="2"/>
  <c r="A46" i="2"/>
  <c r="A47" i="2"/>
  <c r="A48" i="2"/>
  <c r="A49" i="2"/>
  <c r="A50" i="2"/>
  <c r="A43" i="2"/>
  <c r="A51" i="2"/>
  <c r="A52" i="2"/>
  <c r="A53" i="2"/>
  <c r="A54" i="2"/>
  <c r="A55" i="2"/>
  <c r="K55" i="2"/>
  <c r="A56" i="2"/>
  <c r="A57" i="2"/>
  <c r="A58" i="2"/>
  <c r="K58" i="2"/>
  <c r="A59" i="2"/>
  <c r="A60" i="2"/>
  <c r="A61" i="2"/>
  <c r="K61" i="2"/>
  <c r="A62" i="2"/>
  <c r="A63" i="2"/>
  <c r="K63" i="2"/>
  <c r="A64" i="2"/>
  <c r="A65" i="2"/>
  <c r="A66" i="2"/>
  <c r="A67" i="2"/>
  <c r="A68" i="2"/>
  <c r="K68" i="2"/>
  <c r="A69" i="2"/>
  <c r="K69" i="2"/>
  <c r="A70" i="2"/>
  <c r="K70" i="2"/>
  <c r="A71" i="2"/>
  <c r="A72" i="2"/>
  <c r="K72" i="2"/>
  <c r="A73" i="2"/>
  <c r="K73" i="2"/>
  <c r="A74" i="2"/>
  <c r="K74" i="2"/>
  <c r="A75" i="2"/>
  <c r="A76" i="2"/>
  <c r="K76" i="2"/>
  <c r="A209" i="2"/>
  <c r="K209" i="2"/>
  <c r="A77" i="2"/>
  <c r="K77" i="2"/>
  <c r="A78" i="2"/>
  <c r="A79" i="2"/>
  <c r="A80" i="2"/>
  <c r="K80" i="2"/>
  <c r="A81" i="2"/>
  <c r="A82" i="2"/>
  <c r="A83" i="2"/>
  <c r="A84" i="2"/>
  <c r="K84" i="2"/>
  <c r="A85" i="2"/>
  <c r="A86" i="2"/>
  <c r="K86" i="2"/>
  <c r="A87" i="2"/>
  <c r="K87" i="2"/>
  <c r="A88" i="2"/>
  <c r="A89" i="2"/>
  <c r="K89" i="2"/>
  <c r="A90" i="2"/>
  <c r="A91" i="2"/>
  <c r="A92" i="2"/>
  <c r="K92" i="2"/>
  <c r="A93" i="2"/>
  <c r="K93" i="2"/>
  <c r="A94" i="2"/>
  <c r="K94" i="2"/>
  <c r="A95" i="2"/>
  <c r="A96" i="2"/>
  <c r="A97" i="2"/>
  <c r="A98" i="2"/>
  <c r="A99" i="2"/>
  <c r="A100" i="2"/>
  <c r="A101" i="2"/>
  <c r="A102" i="2"/>
  <c r="A103" i="2"/>
  <c r="K103" i="2"/>
  <c r="A104" i="2"/>
  <c r="K104" i="2"/>
  <c r="A105" i="2"/>
  <c r="A106" i="2"/>
  <c r="A107" i="2"/>
  <c r="A108" i="2"/>
  <c r="K108" i="2"/>
  <c r="A109" i="2"/>
  <c r="A110" i="2"/>
  <c r="A111" i="2"/>
  <c r="A112" i="2"/>
  <c r="K112" i="2"/>
  <c r="A113" i="2"/>
  <c r="A114" i="2"/>
  <c r="A115" i="2"/>
  <c r="A33" i="1" l="1"/>
  <c r="A34" i="1"/>
  <c r="A35" i="1"/>
  <c r="A36" i="1"/>
  <c r="A39" i="1"/>
  <c r="A44" i="1"/>
  <c r="A54" i="1"/>
  <c r="A55" i="1"/>
  <c r="A56" i="1"/>
  <c r="A57" i="1"/>
  <c r="A70" i="1"/>
  <c r="A71" i="1"/>
  <c r="A72" i="1"/>
  <c r="A73" i="1"/>
  <c r="A136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J34" i="10" l="1"/>
  <c r="F34" i="10"/>
  <c r="A34" i="10"/>
  <c r="J33" i="10"/>
  <c r="F33" i="10"/>
  <c r="A33" i="10"/>
  <c r="J32" i="10"/>
  <c r="F32" i="10"/>
  <c r="A32" i="10"/>
  <c r="J31" i="10"/>
  <c r="F31" i="10"/>
  <c r="A31" i="10"/>
  <c r="J30" i="10"/>
  <c r="F30" i="10"/>
  <c r="A30" i="10"/>
  <c r="J29" i="10"/>
  <c r="F29" i="10"/>
  <c r="A29" i="10"/>
  <c r="J28" i="10"/>
  <c r="F28" i="10"/>
  <c r="A28" i="10"/>
  <c r="J27" i="10"/>
  <c r="F27" i="10"/>
  <c r="A27" i="10"/>
  <c r="J26" i="10"/>
  <c r="F26" i="10"/>
  <c r="A26" i="10"/>
  <c r="J25" i="10"/>
  <c r="F25" i="10"/>
  <c r="A25" i="10"/>
  <c r="J24" i="10"/>
  <c r="F24" i="10"/>
  <c r="A24" i="10"/>
  <c r="J23" i="10"/>
  <c r="F23" i="10"/>
  <c r="A23" i="10"/>
  <c r="J22" i="10"/>
  <c r="F22" i="10"/>
  <c r="A22" i="10"/>
  <c r="J21" i="10"/>
  <c r="F21" i="10"/>
  <c r="A21" i="10"/>
  <c r="J20" i="10"/>
  <c r="F20" i="10"/>
  <c r="A20" i="10"/>
  <c r="J19" i="10"/>
  <c r="F19" i="10"/>
  <c r="A19" i="10"/>
  <c r="J18" i="10"/>
  <c r="F18" i="10"/>
  <c r="A18" i="10"/>
  <c r="J17" i="10"/>
  <c r="F17" i="10"/>
  <c r="A17" i="10"/>
  <c r="J16" i="10"/>
  <c r="F16" i="10"/>
  <c r="A16" i="10"/>
  <c r="J15" i="10"/>
  <c r="F15" i="10"/>
  <c r="A15" i="10"/>
  <c r="J14" i="10"/>
  <c r="F14" i="10"/>
  <c r="A14" i="10"/>
  <c r="J13" i="10"/>
  <c r="F13" i="10"/>
  <c r="A13" i="10"/>
  <c r="J12" i="10"/>
  <c r="F12" i="10"/>
  <c r="A12" i="10"/>
  <c r="J11" i="10"/>
  <c r="F11" i="10"/>
  <c r="A11" i="10"/>
  <c r="J10" i="10"/>
  <c r="F10" i="10"/>
  <c r="A10" i="10"/>
  <c r="J9" i="10"/>
  <c r="F9" i="10"/>
  <c r="A9" i="10"/>
  <c r="J8" i="10"/>
  <c r="F8" i="10"/>
  <c r="A8" i="10"/>
  <c r="J7" i="10"/>
  <c r="F7" i="10"/>
  <c r="A7" i="10"/>
  <c r="J6" i="10"/>
  <c r="F6" i="10"/>
  <c r="A6" i="10"/>
  <c r="F5" i="10"/>
  <c r="A5" i="10"/>
  <c r="F4" i="10"/>
  <c r="A4" i="10"/>
  <c r="F3" i="10"/>
  <c r="A3" i="10"/>
  <c r="F2" i="10"/>
  <c r="A2" i="10"/>
  <c r="K34" i="9"/>
  <c r="G34" i="9"/>
  <c r="A34" i="9"/>
  <c r="K33" i="9"/>
  <c r="G33" i="9"/>
  <c r="A33" i="9"/>
  <c r="K32" i="9"/>
  <c r="G32" i="9"/>
  <c r="A32" i="9"/>
  <c r="K31" i="9"/>
  <c r="G31" i="9"/>
  <c r="A31" i="9"/>
  <c r="K30" i="9"/>
  <c r="G30" i="9"/>
  <c r="A30" i="9"/>
  <c r="K29" i="9"/>
  <c r="G29" i="9"/>
  <c r="A29" i="9"/>
  <c r="K28" i="9"/>
  <c r="G28" i="9"/>
  <c r="A28" i="9"/>
  <c r="K27" i="9"/>
  <c r="G27" i="9"/>
  <c r="A27" i="9"/>
  <c r="K26" i="9"/>
  <c r="G26" i="9"/>
  <c r="A26" i="9"/>
  <c r="K25" i="9"/>
  <c r="G25" i="9"/>
  <c r="A25" i="9"/>
  <c r="K24" i="9"/>
  <c r="G24" i="9"/>
  <c r="A24" i="9"/>
  <c r="K23" i="9"/>
  <c r="G23" i="9"/>
  <c r="A23" i="9"/>
  <c r="K22" i="9"/>
  <c r="G22" i="9"/>
  <c r="A22" i="9"/>
  <c r="K21" i="9"/>
  <c r="G21" i="9"/>
  <c r="A21" i="9"/>
  <c r="K20" i="9"/>
  <c r="G20" i="9"/>
  <c r="A20" i="9"/>
  <c r="K19" i="9"/>
  <c r="G19" i="9"/>
  <c r="A19" i="9"/>
  <c r="K18" i="9"/>
  <c r="G18" i="9"/>
  <c r="A18" i="9"/>
  <c r="K17" i="9"/>
  <c r="G17" i="9"/>
  <c r="A17" i="9"/>
  <c r="K16" i="9"/>
  <c r="G16" i="9"/>
  <c r="A16" i="9"/>
  <c r="K15" i="9"/>
  <c r="G15" i="9"/>
  <c r="A15" i="9"/>
  <c r="K14" i="9"/>
  <c r="G14" i="9"/>
  <c r="A14" i="9"/>
  <c r="K13" i="9"/>
  <c r="G13" i="9"/>
  <c r="A13" i="9"/>
  <c r="K12" i="9"/>
  <c r="G12" i="9"/>
  <c r="A12" i="9"/>
  <c r="K11" i="9"/>
  <c r="G11" i="9"/>
  <c r="A11" i="9"/>
  <c r="K10" i="9"/>
  <c r="G10" i="9"/>
  <c r="A10" i="9"/>
  <c r="K9" i="9"/>
  <c r="G9" i="9"/>
  <c r="A9" i="9"/>
  <c r="K8" i="9"/>
  <c r="G8" i="9"/>
  <c r="A8" i="9"/>
  <c r="K7" i="9"/>
  <c r="G7" i="9"/>
  <c r="A7" i="9"/>
  <c r="K6" i="9"/>
  <c r="G6" i="9"/>
  <c r="A6" i="9"/>
  <c r="K5" i="9"/>
  <c r="G5" i="9"/>
  <c r="A5" i="9"/>
  <c r="K4" i="9"/>
  <c r="G4" i="9"/>
  <c r="A4" i="9"/>
  <c r="G3" i="9"/>
  <c r="A3" i="9"/>
  <c r="K2" i="9"/>
  <c r="G2" i="9"/>
  <c r="A2" i="9"/>
  <c r="K37" i="8"/>
  <c r="G37" i="8"/>
  <c r="A37" i="8"/>
  <c r="K36" i="8"/>
  <c r="G36" i="8"/>
  <c r="A36" i="8"/>
  <c r="K35" i="8"/>
  <c r="G35" i="8"/>
  <c r="A35" i="8"/>
  <c r="K34" i="8"/>
  <c r="G34" i="8"/>
  <c r="A34" i="8"/>
  <c r="K33" i="8"/>
  <c r="G33" i="8"/>
  <c r="A33" i="8"/>
  <c r="K32" i="8"/>
  <c r="G32" i="8"/>
  <c r="A32" i="8"/>
  <c r="K31" i="8"/>
  <c r="G31" i="8"/>
  <c r="A31" i="8"/>
  <c r="K30" i="8"/>
  <c r="G30" i="8"/>
  <c r="A30" i="8"/>
  <c r="K29" i="8"/>
  <c r="G29" i="8"/>
  <c r="A29" i="8"/>
  <c r="K28" i="8"/>
  <c r="G28" i="8"/>
  <c r="A28" i="8"/>
  <c r="K27" i="8"/>
  <c r="G27" i="8"/>
  <c r="A27" i="8"/>
  <c r="K26" i="8"/>
  <c r="G26" i="8"/>
  <c r="A26" i="8"/>
  <c r="K25" i="8"/>
  <c r="G25" i="8"/>
  <c r="A25" i="8"/>
  <c r="K24" i="8"/>
  <c r="G24" i="8"/>
  <c r="A24" i="8"/>
  <c r="K23" i="8"/>
  <c r="G23" i="8"/>
  <c r="A23" i="8"/>
  <c r="K22" i="8"/>
  <c r="G22" i="8"/>
  <c r="A22" i="8"/>
  <c r="K21" i="8"/>
  <c r="G21" i="8"/>
  <c r="A21" i="8"/>
  <c r="K20" i="8"/>
  <c r="G20" i="8"/>
  <c r="A20" i="8"/>
  <c r="K19" i="8"/>
  <c r="G19" i="8"/>
  <c r="A19" i="8"/>
  <c r="K18" i="8"/>
  <c r="G18" i="8"/>
  <c r="A18" i="8"/>
  <c r="K17" i="8"/>
  <c r="G17" i="8"/>
  <c r="A17" i="8"/>
  <c r="K16" i="8"/>
  <c r="G16" i="8"/>
  <c r="A16" i="8"/>
  <c r="K15" i="8"/>
  <c r="G15" i="8"/>
  <c r="A15" i="8"/>
  <c r="K14" i="8"/>
  <c r="G14" i="8"/>
  <c r="A14" i="8"/>
  <c r="K13" i="8"/>
  <c r="G13" i="8"/>
  <c r="A13" i="8"/>
  <c r="K12" i="8"/>
  <c r="G12" i="8"/>
  <c r="A12" i="8"/>
  <c r="K11" i="8"/>
  <c r="G11" i="8"/>
  <c r="A11" i="8"/>
  <c r="K10" i="8"/>
  <c r="G10" i="8"/>
  <c r="A10" i="8"/>
  <c r="G9" i="8"/>
  <c r="A9" i="8"/>
  <c r="G8" i="8"/>
  <c r="A8" i="8"/>
  <c r="G7" i="8"/>
  <c r="A7" i="8"/>
  <c r="G6" i="8"/>
  <c r="A6" i="8"/>
  <c r="K4" i="8"/>
  <c r="G4" i="8"/>
  <c r="A4" i="8"/>
  <c r="K3" i="8"/>
  <c r="G3" i="8"/>
  <c r="A3" i="8"/>
  <c r="L364" i="1" l="1"/>
  <c r="M364" i="1" s="1"/>
  <c r="L363" i="1"/>
  <c r="M363" i="1" s="1"/>
  <c r="L362" i="1"/>
  <c r="M362" i="1" s="1"/>
  <c r="L361" i="1"/>
  <c r="M361" i="1" s="1"/>
  <c r="L360" i="1"/>
  <c r="M360" i="1" s="1"/>
  <c r="L359" i="1"/>
  <c r="M359" i="1" s="1"/>
  <c r="L358" i="1"/>
  <c r="M358" i="1" s="1"/>
  <c r="L357" i="1"/>
  <c r="M357" i="1" s="1"/>
  <c r="L356" i="1"/>
  <c r="M356" i="1" s="1"/>
  <c r="L355" i="1"/>
  <c r="M355" i="1" s="1"/>
  <c r="L354" i="1"/>
  <c r="M354" i="1" s="1"/>
  <c r="L353" i="1"/>
  <c r="M353" i="1" s="1"/>
  <c r="L352" i="1"/>
  <c r="M352" i="1" s="1"/>
  <c r="L351" i="1"/>
  <c r="M351" i="1" s="1"/>
  <c r="L350" i="1"/>
  <c r="M350" i="1" s="1"/>
  <c r="L349" i="1"/>
  <c r="M349" i="1" s="1"/>
  <c r="L348" i="1"/>
  <c r="M348" i="1" s="1"/>
  <c r="L347" i="1"/>
  <c r="M347" i="1" s="1"/>
  <c r="L346" i="1"/>
  <c r="M346" i="1" s="1"/>
  <c r="L345" i="1"/>
  <c r="M345" i="1" s="1"/>
  <c r="L344" i="1"/>
  <c r="M344" i="1" s="1"/>
  <c r="L343" i="1"/>
  <c r="M343" i="1" s="1"/>
  <c r="L342" i="1"/>
  <c r="M342" i="1" s="1"/>
  <c r="L341" i="1"/>
  <c r="M341" i="1" s="1"/>
  <c r="L340" i="1"/>
  <c r="M340" i="1" s="1"/>
  <c r="L339" i="1"/>
  <c r="M339" i="1" s="1"/>
  <c r="L338" i="1"/>
  <c r="M338" i="1" s="1"/>
  <c r="L337" i="1"/>
  <c r="M337" i="1" s="1"/>
  <c r="L336" i="1"/>
  <c r="M336" i="1" s="1"/>
  <c r="L335" i="1"/>
  <c r="M335" i="1" s="1"/>
  <c r="L334" i="1"/>
  <c r="M334" i="1" s="1"/>
  <c r="L333" i="1"/>
  <c r="M333" i="1" s="1"/>
  <c r="L332" i="1"/>
  <c r="M332" i="1" s="1"/>
  <c r="L331" i="1"/>
  <c r="M331" i="1" s="1"/>
  <c r="L330" i="1"/>
  <c r="M330" i="1" s="1"/>
  <c r="L329" i="1"/>
  <c r="M329" i="1" s="1"/>
  <c r="L328" i="1"/>
  <c r="M328" i="1" s="1"/>
  <c r="L327" i="1"/>
  <c r="M327" i="1" s="1"/>
  <c r="L326" i="1"/>
  <c r="M326" i="1" s="1"/>
  <c r="L325" i="1"/>
  <c r="M325" i="1" s="1"/>
  <c r="L324" i="1"/>
  <c r="M324" i="1" s="1"/>
  <c r="L323" i="1"/>
  <c r="M323" i="1" s="1"/>
  <c r="L322" i="1"/>
  <c r="M322" i="1" s="1"/>
  <c r="L321" i="1"/>
  <c r="M321" i="1" s="1"/>
  <c r="L320" i="1"/>
  <c r="M320" i="1" s="1"/>
  <c r="L319" i="1"/>
  <c r="M319" i="1" s="1"/>
  <c r="L318" i="1"/>
  <c r="M318" i="1" s="1"/>
  <c r="L317" i="1"/>
  <c r="M317" i="1" s="1"/>
  <c r="L316" i="1"/>
  <c r="M316" i="1" s="1"/>
  <c r="L315" i="1"/>
  <c r="M315" i="1" s="1"/>
  <c r="L314" i="1"/>
  <c r="M314" i="1" s="1"/>
  <c r="L313" i="1"/>
  <c r="M313" i="1" s="1"/>
  <c r="L312" i="1"/>
  <c r="M312" i="1" s="1"/>
  <c r="L311" i="1"/>
  <c r="M311" i="1" s="1"/>
  <c r="L310" i="1"/>
  <c r="M310" i="1" s="1"/>
  <c r="L309" i="1"/>
  <c r="M309" i="1" s="1"/>
  <c r="L308" i="1"/>
  <c r="M308" i="1" s="1"/>
  <c r="L307" i="1"/>
  <c r="M307" i="1" s="1"/>
  <c r="L306" i="1"/>
  <c r="M306" i="1" s="1"/>
  <c r="L305" i="1"/>
  <c r="M305" i="1" s="1"/>
  <c r="L304" i="1"/>
  <c r="M304" i="1" s="1"/>
  <c r="L303" i="1"/>
  <c r="M303" i="1" s="1"/>
  <c r="L302" i="1"/>
  <c r="M302" i="1" s="1"/>
  <c r="L301" i="1"/>
  <c r="M301" i="1" s="1"/>
  <c r="L300" i="1"/>
  <c r="M300" i="1" s="1"/>
  <c r="L299" i="1"/>
  <c r="M299" i="1" s="1"/>
  <c r="L298" i="1"/>
  <c r="M298" i="1" s="1"/>
  <c r="L297" i="1"/>
  <c r="M297" i="1" s="1"/>
  <c r="L296" i="1"/>
  <c r="M296" i="1" s="1"/>
  <c r="L295" i="1"/>
  <c r="M295" i="1" s="1"/>
  <c r="L294" i="1"/>
  <c r="M294" i="1" s="1"/>
  <c r="L293" i="1"/>
  <c r="M293" i="1" s="1"/>
  <c r="L292" i="1"/>
  <c r="M292" i="1" s="1"/>
  <c r="L291" i="1"/>
  <c r="M291" i="1" s="1"/>
  <c r="L290" i="1"/>
  <c r="M290" i="1" s="1"/>
  <c r="L289" i="1"/>
  <c r="M289" i="1" s="1"/>
  <c r="L288" i="1"/>
  <c r="M288" i="1" s="1"/>
  <c r="L287" i="1"/>
  <c r="M287" i="1" s="1"/>
  <c r="L286" i="1"/>
  <c r="M286" i="1" s="1"/>
  <c r="L285" i="1"/>
  <c r="M285" i="1" s="1"/>
  <c r="L284" i="1"/>
  <c r="M284" i="1" s="1"/>
  <c r="L283" i="1"/>
  <c r="M283" i="1" s="1"/>
  <c r="L282" i="1"/>
  <c r="M282" i="1" s="1"/>
  <c r="L281" i="1"/>
  <c r="M281" i="1" s="1"/>
  <c r="L280" i="1"/>
  <c r="M280" i="1" s="1"/>
  <c r="L279" i="1"/>
  <c r="M279" i="1" s="1"/>
  <c r="L278" i="1"/>
  <c r="M278" i="1" s="1"/>
  <c r="L277" i="1"/>
  <c r="M277" i="1" s="1"/>
  <c r="L276" i="1"/>
  <c r="M276" i="1" s="1"/>
  <c r="L275" i="1"/>
  <c r="M275" i="1" s="1"/>
  <c r="L274" i="1"/>
  <c r="M274" i="1" s="1"/>
  <c r="L273" i="1"/>
  <c r="M273" i="1" s="1"/>
  <c r="L272" i="1"/>
  <c r="M272" i="1" s="1"/>
  <c r="L271" i="1"/>
  <c r="M271" i="1" s="1"/>
  <c r="L270" i="1"/>
  <c r="M270" i="1" s="1"/>
  <c r="L269" i="1"/>
  <c r="M269" i="1" s="1"/>
  <c r="L268" i="1"/>
  <c r="M268" i="1" s="1"/>
  <c r="L267" i="1"/>
  <c r="M267" i="1" s="1"/>
  <c r="L266" i="1"/>
  <c r="M266" i="1" s="1"/>
  <c r="L265" i="1"/>
  <c r="M265" i="1" s="1"/>
  <c r="L264" i="1"/>
  <c r="M264" i="1" s="1"/>
  <c r="L263" i="1"/>
  <c r="M263" i="1" s="1"/>
  <c r="L262" i="1"/>
  <c r="M262" i="1" s="1"/>
  <c r="L261" i="1"/>
  <c r="M261" i="1" s="1"/>
  <c r="L260" i="1"/>
  <c r="M260" i="1" s="1"/>
  <c r="L259" i="1"/>
  <c r="M259" i="1" s="1"/>
  <c r="L258" i="1"/>
  <c r="M258" i="1" s="1"/>
  <c r="L257" i="1"/>
  <c r="M257" i="1" s="1"/>
  <c r="L256" i="1"/>
  <c r="M256" i="1" s="1"/>
  <c r="L255" i="1"/>
  <c r="M255" i="1" s="1"/>
  <c r="L254" i="1"/>
  <c r="M254" i="1" s="1"/>
  <c r="L253" i="1"/>
  <c r="M253" i="1" s="1"/>
  <c r="L252" i="1"/>
  <c r="M252" i="1" s="1"/>
  <c r="L251" i="1"/>
  <c r="M251" i="1" s="1"/>
  <c r="L250" i="1"/>
  <c r="M250" i="1" s="1"/>
  <c r="L249" i="1"/>
  <c r="M249" i="1" s="1"/>
  <c r="L248" i="1"/>
  <c r="M248" i="1" s="1"/>
  <c r="L247" i="1"/>
  <c r="M247" i="1" s="1"/>
  <c r="L246" i="1"/>
  <c r="M246" i="1" s="1"/>
  <c r="L245" i="1"/>
  <c r="M245" i="1" s="1"/>
  <c r="L244" i="1"/>
  <c r="M244" i="1" s="1"/>
  <c r="L243" i="1"/>
  <c r="M243" i="1" s="1"/>
  <c r="L242" i="1"/>
  <c r="M242" i="1" s="1"/>
  <c r="L241" i="1"/>
  <c r="M241" i="1" s="1"/>
  <c r="L240" i="1"/>
  <c r="M240" i="1" s="1"/>
  <c r="L239" i="1"/>
  <c r="M239" i="1" s="1"/>
  <c r="L238" i="1"/>
  <c r="M238" i="1" s="1"/>
  <c r="L237" i="1"/>
  <c r="M237" i="1" s="1"/>
  <c r="L236" i="1"/>
  <c r="M236" i="1" s="1"/>
  <c r="L235" i="1"/>
  <c r="M235" i="1" s="1"/>
  <c r="L234" i="1"/>
  <c r="M234" i="1" s="1"/>
  <c r="L233" i="1"/>
  <c r="M233" i="1" s="1"/>
  <c r="L232" i="1"/>
  <c r="M232" i="1" s="1"/>
  <c r="L231" i="1"/>
  <c r="M231" i="1" s="1"/>
  <c r="L230" i="1"/>
  <c r="M230" i="1" s="1"/>
  <c r="L229" i="1"/>
  <c r="M229" i="1" s="1"/>
  <c r="L228" i="1"/>
  <c r="M228" i="1" s="1"/>
  <c r="L227" i="1"/>
  <c r="M227" i="1" s="1"/>
  <c r="L226" i="1"/>
  <c r="M226" i="1" s="1"/>
  <c r="L225" i="1"/>
  <c r="M225" i="1" s="1"/>
  <c r="L224" i="1"/>
  <c r="M224" i="1" s="1"/>
  <c r="L223" i="1"/>
  <c r="M223" i="1" s="1"/>
  <c r="L222" i="1"/>
  <c r="M222" i="1" s="1"/>
  <c r="L221" i="1"/>
  <c r="M221" i="1" s="1"/>
  <c r="L220" i="1"/>
  <c r="M220" i="1" s="1"/>
  <c r="L219" i="1"/>
  <c r="M219" i="1" s="1"/>
  <c r="L218" i="1"/>
  <c r="M218" i="1" s="1"/>
  <c r="L217" i="1"/>
  <c r="M217" i="1" s="1"/>
  <c r="L216" i="1"/>
  <c r="M216" i="1" s="1"/>
  <c r="L215" i="1"/>
  <c r="M215" i="1" s="1"/>
  <c r="L214" i="1"/>
  <c r="M214" i="1" s="1"/>
  <c r="L213" i="1"/>
  <c r="M213" i="1" s="1"/>
  <c r="L212" i="1"/>
  <c r="M212" i="1" s="1"/>
  <c r="L211" i="1"/>
  <c r="M211" i="1" s="1"/>
  <c r="L210" i="1"/>
  <c r="M210" i="1" s="1"/>
  <c r="L209" i="1"/>
  <c r="M209" i="1" s="1"/>
  <c r="L208" i="1"/>
  <c r="M208" i="1" s="1"/>
  <c r="L207" i="1"/>
  <c r="M207" i="1" s="1"/>
  <c r="L206" i="1"/>
  <c r="M206" i="1" s="1"/>
  <c r="L205" i="1"/>
  <c r="M205" i="1" s="1"/>
  <c r="L204" i="1"/>
  <c r="M204" i="1" s="1"/>
  <c r="L203" i="1"/>
  <c r="M203" i="1" s="1"/>
  <c r="L202" i="1"/>
  <c r="M202" i="1" s="1"/>
  <c r="L201" i="1"/>
  <c r="M201" i="1" s="1"/>
  <c r="L200" i="1"/>
  <c r="M200" i="1" s="1"/>
  <c r="L199" i="1"/>
  <c r="M199" i="1" s="1"/>
  <c r="L198" i="1"/>
  <c r="M198" i="1" s="1"/>
  <c r="L197" i="1"/>
  <c r="M197" i="1" s="1"/>
  <c r="L196" i="1"/>
  <c r="M196" i="1" s="1"/>
  <c r="L195" i="1"/>
  <c r="M195" i="1" s="1"/>
  <c r="L194" i="1"/>
  <c r="M194" i="1" s="1"/>
  <c r="L193" i="1"/>
  <c r="M193" i="1" s="1"/>
  <c r="L192" i="1"/>
  <c r="M192" i="1" s="1"/>
  <c r="L191" i="1"/>
  <c r="M191" i="1" s="1"/>
  <c r="L190" i="1"/>
  <c r="M190" i="1" s="1"/>
  <c r="L189" i="1"/>
  <c r="M189" i="1" s="1"/>
  <c r="L188" i="1"/>
  <c r="M188" i="1" s="1"/>
  <c r="L187" i="1"/>
  <c r="M187" i="1" s="1"/>
  <c r="L186" i="1"/>
  <c r="M186" i="1" s="1"/>
  <c r="L185" i="1"/>
  <c r="M185" i="1" s="1"/>
  <c r="L184" i="1"/>
  <c r="M184" i="1" s="1"/>
  <c r="L183" i="1"/>
  <c r="M183" i="1" s="1"/>
  <c r="L182" i="1"/>
  <c r="M182" i="1" s="1"/>
  <c r="L181" i="1"/>
  <c r="M181" i="1" s="1"/>
  <c r="L180" i="1"/>
  <c r="M180" i="1" s="1"/>
  <c r="L179" i="1"/>
  <c r="M179" i="1" s="1"/>
  <c r="L178" i="1"/>
  <c r="M178" i="1" s="1"/>
  <c r="L177" i="1"/>
  <c r="M177" i="1" s="1"/>
  <c r="L176" i="1"/>
  <c r="M176" i="1" s="1"/>
  <c r="L175" i="1"/>
  <c r="M175" i="1" s="1"/>
  <c r="L174" i="1"/>
  <c r="M174" i="1" s="1"/>
  <c r="L173" i="1"/>
  <c r="M173" i="1" s="1"/>
  <c r="L172" i="1"/>
  <c r="M172" i="1" s="1"/>
  <c r="L171" i="1"/>
  <c r="M171" i="1" s="1"/>
  <c r="L170" i="1"/>
  <c r="M170" i="1" s="1"/>
  <c r="L169" i="1"/>
  <c r="M169" i="1" s="1"/>
  <c r="L168" i="1"/>
  <c r="M168" i="1" s="1"/>
  <c r="L167" i="1"/>
  <c r="M167" i="1" s="1"/>
  <c r="L166" i="1"/>
  <c r="M166" i="1" s="1"/>
  <c r="L165" i="1"/>
  <c r="M165" i="1" s="1"/>
  <c r="L164" i="1"/>
  <c r="M164" i="1" s="1"/>
  <c r="L163" i="1"/>
  <c r="M163" i="1" s="1"/>
  <c r="L160" i="1"/>
  <c r="M160" i="1" s="1"/>
  <c r="L155" i="1"/>
  <c r="M155" i="1" s="1"/>
  <c r="L150" i="1"/>
  <c r="M150" i="1" s="1"/>
  <c r="L148" i="1"/>
  <c r="M148" i="1" s="1"/>
  <c r="L147" i="1"/>
  <c r="M147" i="1" s="1"/>
  <c r="L146" i="1"/>
  <c r="M146" i="1" s="1"/>
  <c r="L140" i="1"/>
  <c r="M140" i="1" s="1"/>
  <c r="L139" i="1"/>
  <c r="M139" i="1" s="1"/>
  <c r="L136" i="1"/>
  <c r="M136" i="1" s="1"/>
  <c r="L133" i="1"/>
  <c r="M133" i="1" s="1"/>
  <c r="L132" i="1"/>
  <c r="M132" i="1" s="1"/>
  <c r="M130" i="1"/>
  <c r="L126" i="1"/>
  <c r="M126" i="1" s="1"/>
  <c r="L125" i="1"/>
  <c r="M125" i="1" s="1"/>
  <c r="L124" i="1"/>
  <c r="M124" i="1" s="1"/>
  <c r="L123" i="1"/>
  <c r="M123" i="1" s="1"/>
  <c r="L117" i="1"/>
  <c r="M117" i="1" s="1"/>
  <c r="L112" i="1"/>
  <c r="M112" i="1" s="1"/>
  <c r="L111" i="1"/>
  <c r="M111" i="1" s="1"/>
  <c r="L108" i="1"/>
  <c r="M108" i="1" s="1"/>
  <c r="L104" i="1"/>
  <c r="M104" i="1" s="1"/>
  <c r="L103" i="1"/>
  <c r="M103" i="1" s="1"/>
  <c r="L100" i="1"/>
  <c r="M100" i="1" s="1"/>
  <c r="L99" i="1"/>
  <c r="M99" i="1" s="1"/>
  <c r="L98" i="1"/>
  <c r="M98" i="1" s="1"/>
  <c r="L97" i="1"/>
  <c r="M97" i="1" s="1"/>
  <c r="L96" i="1"/>
  <c r="M96" i="1" s="1"/>
  <c r="L93" i="1"/>
  <c r="M93" i="1" s="1"/>
  <c r="L92" i="1"/>
  <c r="M92" i="1" s="1"/>
  <c r="L91" i="1"/>
  <c r="M91" i="1" s="1"/>
  <c r="L85" i="1"/>
  <c r="M85" i="1" s="1"/>
  <c r="L83" i="1"/>
  <c r="M83" i="1" s="1"/>
  <c r="L82" i="1"/>
  <c r="M82" i="1" s="1"/>
  <c r="L81" i="1"/>
  <c r="M81" i="1" s="1"/>
  <c r="L80" i="1"/>
  <c r="M80" i="1" s="1"/>
  <c r="L79" i="1"/>
  <c r="M79" i="1" s="1"/>
  <c r="L77" i="1"/>
  <c r="M77" i="1" s="1"/>
  <c r="L76" i="1"/>
  <c r="M76" i="1" s="1"/>
  <c r="L75" i="1"/>
  <c r="M75" i="1" s="1"/>
  <c r="L74" i="1"/>
  <c r="M74" i="1" s="1"/>
  <c r="L73" i="1"/>
  <c r="M73" i="1" s="1"/>
  <c r="L72" i="1"/>
  <c r="M72" i="1" s="1"/>
  <c r="L71" i="1"/>
  <c r="M71" i="1" s="1"/>
  <c r="L70" i="1"/>
  <c r="M70" i="1" s="1"/>
  <c r="L67" i="1"/>
  <c r="M67" i="1" s="1"/>
  <c r="L66" i="1"/>
  <c r="M66" i="1" s="1"/>
  <c r="L65" i="1"/>
  <c r="M65" i="1" s="1"/>
  <c r="L64" i="1"/>
  <c r="M64" i="1" s="1"/>
  <c r="L57" i="1"/>
  <c r="M57" i="1" s="1"/>
  <c r="L56" i="1"/>
  <c r="M56" i="1" s="1"/>
  <c r="L55" i="1"/>
  <c r="M55" i="1" s="1"/>
  <c r="L54" i="1"/>
  <c r="M54" i="1" s="1"/>
  <c r="L53" i="1"/>
  <c r="M53" i="1" s="1"/>
  <c r="L52" i="1"/>
  <c r="M52" i="1" s="1"/>
  <c r="L51" i="1"/>
  <c r="M51" i="1" s="1"/>
  <c r="L44" i="1"/>
  <c r="M44" i="1" s="1"/>
  <c r="L42" i="1"/>
  <c r="M42" i="1" s="1"/>
  <c r="L39" i="1"/>
  <c r="M39" i="1" s="1"/>
  <c r="L37" i="1"/>
  <c r="M37" i="1" s="1"/>
  <c r="L36" i="1"/>
  <c r="M36" i="1" s="1"/>
  <c r="L35" i="1"/>
  <c r="M35" i="1" s="1"/>
  <c r="L34" i="1"/>
  <c r="M34" i="1" s="1"/>
  <c r="L33" i="1"/>
  <c r="M33" i="1" s="1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6" i="7"/>
  <c r="D45" i="7"/>
  <c r="D44" i="7"/>
  <c r="D39" i="7"/>
  <c r="D38" i="7"/>
  <c r="D37" i="7"/>
  <c r="D36" i="7"/>
  <c r="D35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6" i="7"/>
  <c r="D15" i="7"/>
  <c r="D14" i="7"/>
  <c r="D12" i="7"/>
  <c r="D11" i="7"/>
  <c r="D10" i="7"/>
  <c r="D9" i="7"/>
  <c r="D8" i="7"/>
  <c r="D5" i="7"/>
  <c r="D3" i="7"/>
</calcChain>
</file>

<file path=xl/sharedStrings.xml><?xml version="1.0" encoding="utf-8"?>
<sst xmlns="http://schemas.openxmlformats.org/spreadsheetml/2006/main" count="5659" uniqueCount="2056">
  <si>
    <t>Semaine</t>
  </si>
  <si>
    <t>Activité</t>
  </si>
  <si>
    <t>Date</t>
  </si>
  <si>
    <t>Harnais</t>
  </si>
  <si>
    <t>Solution/Version</t>
  </si>
  <si>
    <t>MSN</t>
  </si>
  <si>
    <t>TR</t>
  </si>
  <si>
    <t>catégorie</t>
  </si>
  <si>
    <t>Type de modification(C/M)</t>
  </si>
  <si>
    <t>Non-Conformité</t>
  </si>
  <si>
    <t>Fréquence</t>
  </si>
  <si>
    <t>Code défaut</t>
  </si>
  <si>
    <t>Criticité</t>
  </si>
  <si>
    <t>Responsable</t>
  </si>
  <si>
    <t>Contrôleur</t>
  </si>
  <si>
    <t xml:space="preserve">commentaire </t>
  </si>
  <si>
    <t>3DJIG</t>
  </si>
  <si>
    <t>5219VB</t>
  </si>
  <si>
    <t>XXL</t>
  </si>
  <si>
    <t>M</t>
  </si>
  <si>
    <t xml:space="preserve">stop inspection </t>
  </si>
  <si>
    <t>SI</t>
  </si>
  <si>
    <t>Major</t>
  </si>
  <si>
    <t>K.ZAHWANE</t>
  </si>
  <si>
    <t>A.EL MOUSSAOUI</t>
  </si>
  <si>
    <t>1106VB</t>
  </si>
  <si>
    <t>Type d'attachement erroné  ( Frettes ou Tyraps)</t>
  </si>
  <si>
    <t>C140</t>
  </si>
  <si>
    <t>M.BELKHSIRI</t>
  </si>
  <si>
    <t>Longueurs des branches erronées par rapport au modèle 3D</t>
  </si>
  <si>
    <t>B080</t>
  </si>
  <si>
    <t>5108VB</t>
  </si>
  <si>
    <t>5459VB</t>
  </si>
  <si>
    <t>IMP enrichissement non appliqué ou mal appliqué</t>
  </si>
  <si>
    <t>1105VB</t>
  </si>
  <si>
    <t>R.AYACHE</t>
  </si>
  <si>
    <t>1110VB</t>
  </si>
  <si>
    <t>La morphologie n'est pas bien respectée par rapport au modèle 3D</t>
  </si>
  <si>
    <t>1615VB</t>
  </si>
  <si>
    <t>Symbole de trait de coupe erroné</t>
  </si>
  <si>
    <t>C010</t>
  </si>
  <si>
    <t>5301VB</t>
  </si>
  <si>
    <t>C190</t>
  </si>
  <si>
    <t>6244VB</t>
  </si>
  <si>
    <t>1102VB</t>
  </si>
  <si>
    <t>T-Junction non appliqué</t>
  </si>
  <si>
    <t>C160</t>
  </si>
  <si>
    <t>Plaquette manquante</t>
  </si>
  <si>
    <t>C096</t>
  </si>
  <si>
    <t>Non respect de l'orientation des VT modules et les VT à bornes par rapport au modèle 3D</t>
  </si>
  <si>
    <t>B070</t>
  </si>
  <si>
    <t>I.SBAISSI</t>
  </si>
  <si>
    <t>Position des plaquettes erroné</t>
  </si>
  <si>
    <t>5109VB</t>
  </si>
  <si>
    <t>Nomination erronée des repères</t>
  </si>
  <si>
    <t>C070</t>
  </si>
  <si>
    <t>Flamme  manquante</t>
  </si>
  <si>
    <t>1809VB</t>
  </si>
  <si>
    <t>1719VB</t>
  </si>
  <si>
    <t>Cross référence mal positionné</t>
  </si>
  <si>
    <t>6262VB</t>
  </si>
  <si>
    <t>Symbole spécifiques des extrémités erroné</t>
  </si>
  <si>
    <t>5216VB</t>
  </si>
  <si>
    <t>5306VB</t>
  </si>
  <si>
    <t>5415VB</t>
  </si>
  <si>
    <t>"Wire Delta" erroné</t>
  </si>
  <si>
    <t>M.WATIK</t>
  </si>
  <si>
    <t>6054VB</t>
  </si>
  <si>
    <t>Nomination des flammes erronée</t>
  </si>
  <si>
    <t>6057VB</t>
  </si>
  <si>
    <t>6027VB</t>
  </si>
  <si>
    <t>1503VB</t>
  </si>
  <si>
    <t>5303VB</t>
  </si>
  <si>
    <t>1531VB</t>
  </si>
  <si>
    <t>Manque check-list</t>
  </si>
  <si>
    <t>Le contenu du cartouche principal ou cartouches secondaires est erroné</t>
  </si>
  <si>
    <t>1501VB</t>
  </si>
  <si>
    <t>VT à bornes mal orientée</t>
  </si>
  <si>
    <t>Co-routing erroné par rapport au modèle 3D</t>
  </si>
  <si>
    <t>1109VB</t>
  </si>
  <si>
    <t>1505VB</t>
  </si>
  <si>
    <t>1618VB</t>
  </si>
  <si>
    <t xml:space="preserve">Sous-routes erronées </t>
  </si>
  <si>
    <t>1716VB</t>
  </si>
  <si>
    <t>IMP Morpho non appliqués ou mal appliqués</t>
  </si>
  <si>
    <t>Gaine manquante</t>
  </si>
  <si>
    <t>1808VB</t>
  </si>
  <si>
    <t>3464VB</t>
  </si>
  <si>
    <t>1202VB</t>
  </si>
  <si>
    <t>Plaquettes 2 tyraps au lieu de 3 tyraps</t>
  </si>
  <si>
    <t>1201VB</t>
  </si>
  <si>
    <t>Gaine de plus</t>
  </si>
  <si>
    <t>1536VB</t>
  </si>
  <si>
    <t>Position des flammes erroné</t>
  </si>
  <si>
    <t>5401VB</t>
  </si>
  <si>
    <t>5320VB</t>
  </si>
  <si>
    <t>6052VB</t>
  </si>
  <si>
    <t>1182VB</t>
  </si>
  <si>
    <t>3442VB</t>
  </si>
  <si>
    <t>3642VB</t>
  </si>
  <si>
    <t>6266VB</t>
  </si>
  <si>
    <t>Symbole de gaine erroné</t>
  </si>
  <si>
    <t>5418VB</t>
  </si>
  <si>
    <t>6005VB</t>
  </si>
  <si>
    <t>Programme</t>
  </si>
  <si>
    <t>CHECKLIST 3D2D</t>
  </si>
  <si>
    <t>Criticity</t>
  </si>
  <si>
    <t>CHECKLIST 3D/Jig</t>
  </si>
  <si>
    <t xml:space="preserve">Check-List DQN </t>
  </si>
  <si>
    <t>Check the Cartridge</t>
  </si>
  <si>
    <t>A350-JB-A - Contrôle avant le design</t>
  </si>
  <si>
    <t xml:space="preserve">Vérification Générale </t>
  </si>
  <si>
    <t>A010</t>
  </si>
  <si>
    <t>Check version iterations &amp; naming of 3D part zones</t>
  </si>
  <si>
    <t>CRITICAL</t>
  </si>
  <si>
    <t>Vérifier si le processus d'analyse d'impact est bien respecté</t>
  </si>
  <si>
    <t xml:space="preserve">Major </t>
  </si>
  <si>
    <t>code</t>
  </si>
  <si>
    <t>check liste MCB</t>
  </si>
  <si>
    <t>criticity</t>
  </si>
  <si>
    <t>Vérifier le statut du jigboard sur le follow up (FINISHED V)</t>
  </si>
  <si>
    <t>A020</t>
  </si>
  <si>
    <t>Check Action Items on the VB (Open, Ready to Close or Rejected) close AI if problem solved or re-launch if it is necessary</t>
  </si>
  <si>
    <t>Vérifier si le standard des dossiers/Fichiers est bien respecté dans le serveur</t>
  </si>
  <si>
    <t xml:space="preserve">Minor </t>
  </si>
  <si>
    <t xml:space="preserve">INPUT Configuration </t>
  </si>
  <si>
    <t xml:space="preserve">Vérifier l'indice Morpho </t>
  </si>
  <si>
    <t>B010</t>
  </si>
  <si>
    <t>Check the Cartridge (Harness/2DName/2DVersion/Issue/TR...) from iCONF / Config file</t>
  </si>
  <si>
    <t>A030</t>
  </si>
  <si>
    <t>Vérifier la configuration de VB (part number + version itération de chaque PZ)</t>
  </si>
  <si>
    <t>Minor</t>
  </si>
  <si>
    <t>Check Version Iteration (Pre,Post) Between COMO and Config file</t>
  </si>
  <si>
    <t xml:space="preserve">Vérifier la DS listée sur la table IDM du DQN </t>
  </si>
  <si>
    <t>B020</t>
  </si>
  <si>
    <t>frame and 2D loc report applied  and correct.</t>
  </si>
  <si>
    <t>A040</t>
  </si>
  <si>
    <t>Vérifier les statuts des AI (3D Defect/Jig Request)</t>
  </si>
  <si>
    <t xml:space="preserve">Check Version Iteration Data MCB (3D Annotation,xml,3Dxml) </t>
  </si>
  <si>
    <t>Vérifier l'applicabilité du DQN pour l'accepter ou la rejeter (faire une analyse préliminaire des sketch POST et la partie "Description Divergence")</t>
  </si>
  <si>
    <t>Check the BNS</t>
  </si>
  <si>
    <t>A350-JB-B- Contrôle EHF &amp; Drawing</t>
  </si>
  <si>
    <t xml:space="preserve">Check MCB Decision IF AII stopped NOTE MCB </t>
  </si>
  <si>
    <t>A050</t>
  </si>
  <si>
    <t>Vérifier tous les DQN  en statut open sur Labtrack</t>
  </si>
  <si>
    <t>Lengths displayed and correct (2D / 3D model)</t>
  </si>
  <si>
    <t>Vérifier le contenu du cartouche principal et des cartouches secondaires</t>
  </si>
  <si>
    <t xml:space="preserve">Application de la modification </t>
  </si>
  <si>
    <t>C020</t>
  </si>
  <si>
    <t>Lenghts readable</t>
  </si>
  <si>
    <t>Vérifier si le plan XY est bien respecté sur la mise à plat EHF (si création)</t>
  </si>
  <si>
    <t>NOTE Morpho</t>
  </si>
  <si>
    <t xml:space="preserve">Déterminer un point fixe pour commencer l'application du DQN sur le jigboard </t>
  </si>
  <si>
    <t>C030</t>
  </si>
  <si>
    <t>Direction of the breakout conform with 3D model</t>
  </si>
  <si>
    <t>B030</t>
  </si>
  <si>
    <t>Vérifier si les règles de "Raceway" "toron Principal vert le haut" "plan de Preforming" sont respectées</t>
  </si>
  <si>
    <t>Check Cartridge</t>
  </si>
  <si>
    <t xml:space="preserve">Appliquer toutes les modifications entourées sur les sketch POST du DQN </t>
  </si>
  <si>
    <t>C040</t>
  </si>
  <si>
    <t>Forced lengths applied and correct</t>
  </si>
  <si>
    <t>B040</t>
  </si>
  <si>
    <t>Vérifier si la morphologie est bien respectée par rapport au modèle 3D et les IMP Morpho</t>
  </si>
  <si>
    <t>B011</t>
  </si>
  <si>
    <t>2DName</t>
  </si>
  <si>
    <t xml:space="preserve">Identifier les zones impactées sur le jigboard </t>
  </si>
  <si>
    <t>C050</t>
  </si>
  <si>
    <t xml:space="preserve">Wire Deltas applied and correct (VN, pigtail, VT bolt, backshell 90') </t>
  </si>
  <si>
    <t>B050</t>
  </si>
  <si>
    <t>Vérifier si la règle de regroupement/séparation des connecteurs modulaires  (EN4165/ABS1683) est bien respectée si la différence de longueur est &gt;=2 cm</t>
  </si>
  <si>
    <t>B012</t>
  </si>
  <si>
    <t>Harness</t>
  </si>
  <si>
    <t>Vérifier le cartouche (Numéro de AI ; Référence DQN ; Evolution d'indice; Nom dessinateur /Contrôleur;date…)</t>
  </si>
  <si>
    <t>C060</t>
  </si>
  <si>
    <t>Unextractible BNS detected, applied and correct (Verify loops)</t>
  </si>
  <si>
    <t>B060</t>
  </si>
  <si>
    <t>Vérifier si l'orientation des raccords des VP/EN3545 est bien respectée</t>
  </si>
  <si>
    <t>Contrôler les zones modifiées par rapport les Post DQN</t>
  </si>
  <si>
    <t>Crossover displayed and correct</t>
  </si>
  <si>
    <t>Vérifier si l'orientation des VT modules et les VT à bornes est bien respectés par rapport au modèle 3D</t>
  </si>
  <si>
    <t>B013</t>
  </si>
  <si>
    <t>DS</t>
  </si>
  <si>
    <t>Vérifier toutes les informations remplies sur la gamme du DQN (VB, sol, indice initial et incrémenté,zones impactées ; dessinateur/contrôleur;date…)</t>
  </si>
  <si>
    <t>C080</t>
  </si>
  <si>
    <t>Note B to separate wire from 2nd, 3rd or 4th digit on G/Y displayed</t>
  </si>
  <si>
    <t>Vérifier les longueurs des branches par rapport au modèle 3D</t>
  </si>
  <si>
    <t>B014</t>
  </si>
  <si>
    <t xml:space="preserve">Solution </t>
  </si>
  <si>
    <t>Vérifier le statut de AI au niveau de  Labtrack et le follow up des DQN</t>
  </si>
  <si>
    <t>C090</t>
  </si>
  <si>
    <t>Detail to identificate the differents wires in the route G (VP detail) displayed</t>
  </si>
  <si>
    <t>B090</t>
  </si>
  <si>
    <t>Vérifier les longueurs de co routing par rapport au modèle 3D</t>
  </si>
  <si>
    <t>Vérifier l'indice sur  le Code-Bare</t>
  </si>
  <si>
    <t>C100</t>
  </si>
  <si>
    <t>Check the presence of Assembly points &amp; length of Co-Routing</t>
  </si>
  <si>
    <t>A350 JB-C - Contrôle d'enrichissement</t>
  </si>
  <si>
    <t>B015</t>
  </si>
  <si>
    <t>Issue</t>
  </si>
  <si>
    <t>DACP/IMP</t>
  </si>
  <si>
    <t>Check Symbols</t>
  </si>
  <si>
    <t>Vérifier les symboles des traits de coupe &amp; les symboles spécifiques des extrémités</t>
  </si>
  <si>
    <t>B017</t>
  </si>
  <si>
    <t>BASE Treatment</t>
  </si>
  <si>
    <t>minor</t>
  </si>
  <si>
    <t>D010</t>
  </si>
  <si>
    <t>Symbol for all object  displayed and correct</t>
  </si>
  <si>
    <t>Vérifier l'application de "wire delta"</t>
  </si>
  <si>
    <t>B018</t>
  </si>
  <si>
    <t>Name - Date</t>
  </si>
  <si>
    <t xml:space="preserve">Verifier les longueurs de la zone impactée </t>
  </si>
  <si>
    <t>D020</t>
  </si>
  <si>
    <t>FIN number identification (ex : 1025VC_A) displayed and correct</t>
  </si>
  <si>
    <t>Vérifier si le standard de représentation de l'ARINC est bien respecté</t>
  </si>
  <si>
    <t>All change is marqued between Pre and Post</t>
  </si>
  <si>
    <t>verifier la morphologie de la zone impacté par IMP /DMU</t>
  </si>
  <si>
    <t>D030</t>
  </si>
  <si>
    <t>Check Fixed/Unfixed connectors (VC, VT, VS...)</t>
  </si>
  <si>
    <t>Vérifier la présence,la position &amp; la référence du grommet par rapport au modèle 3D</t>
  </si>
  <si>
    <t xml:space="preserve">Size and Color Pink of (Drawing/Text…) respected </t>
  </si>
  <si>
    <t>Vérifier le cartouche (Numéro de AI ; Référence IMP/DACP; Evolution d'indice; Nom dessinateur /Contrôleur;date…)</t>
  </si>
  <si>
    <t>D040</t>
  </si>
  <si>
    <t>Route on below the FIN number displayed and correct</t>
  </si>
  <si>
    <t>Vérifier la présence des points d'assemblage + longueur du co-routing et les notas de ségrégations</t>
  </si>
  <si>
    <t>NOTE MCB</t>
  </si>
  <si>
    <t xml:space="preserve">Contrôler les zones modifiées </t>
  </si>
  <si>
    <t>D050</t>
  </si>
  <si>
    <t>Pigtail name and symbol displayed and correct (Norm TG and EMI sleeve on the main bundle)</t>
  </si>
  <si>
    <t>Vérifier la position/Référence de la VP + la position de la flamme verte</t>
  </si>
  <si>
    <t xml:space="preserve">Check MCB Decision (TAP,Gamme a faire … ) </t>
  </si>
  <si>
    <t>Impression</t>
  </si>
  <si>
    <t>D060</t>
  </si>
  <si>
    <t>VP on 3D (Pressure / Unpressure zone), displayed, correct location and orientation</t>
  </si>
  <si>
    <t>Vérifier la nomination des repères + les routes</t>
  </si>
  <si>
    <t>Check The markups MCB is below markups NOTE Morpho</t>
  </si>
  <si>
    <t>D070</t>
  </si>
  <si>
    <t>Grommet, displayed, correct location and orientation</t>
  </si>
  <si>
    <t>Vérifier l'application des règles CIRCE ( Command de vol; Routes en digit G ou Y; Nota pour les câbles WX)</t>
  </si>
  <si>
    <t xml:space="preserve">Size and Color Red of (Drawing/Text…) respected </t>
  </si>
  <si>
    <t xml:space="preserve">Vérifier les indices des événements appliqués sur le jigboard par rapport Labtrack </t>
  </si>
  <si>
    <t>D080</t>
  </si>
  <si>
    <t>Detail for VT bolt with many terminals in the same lug displayed</t>
  </si>
  <si>
    <t>Vérifier la position et la nomination des flammes/plaquettes/split support</t>
  </si>
  <si>
    <t xml:space="preserve"> OUTPUT</t>
  </si>
  <si>
    <t xml:space="preserve">Vérifier l'état d'avancement des harnais  en cours </t>
  </si>
  <si>
    <t>D090</t>
  </si>
  <si>
    <t>VT module, check cavity-length relation &amp; consecutive order displayed and correct</t>
  </si>
  <si>
    <t>Vérifier les sous-routes des plaquettes jaunes</t>
  </si>
  <si>
    <t>Save, open again and verify changes were applied</t>
  </si>
  <si>
    <t>Vérifier le nombre des patch dupliqués à imprimer (MSN identiques)</t>
  </si>
  <si>
    <t>D100</t>
  </si>
  <si>
    <t xml:space="preserve">VT bolt displayed and correct orientation </t>
  </si>
  <si>
    <t>C110</t>
  </si>
  <si>
    <t>Vérifier l'application des règles zoning (Frettes; Plaquettes 3/2 tyraps; CAF4)</t>
  </si>
  <si>
    <t>Print PDF format (A3) used to have a readable 2D correct</t>
  </si>
  <si>
    <t>Vérifier  les patch imprimés par rapport les zones mentionnées sur la gamme du DQN</t>
  </si>
  <si>
    <t>D110</t>
  </si>
  <si>
    <t>Mechanical links for FIN without logical connection to bundle displayed and correct</t>
  </si>
  <si>
    <t>C120</t>
  </si>
  <si>
    <t>Vérifier les références; Longueurs &amp; Couleurs des gaines</t>
  </si>
  <si>
    <t>Vérifier l'exploitation des patch en cas d'application OSW (zones avec des repères ; cartouche secondaire …)</t>
  </si>
  <si>
    <t>D120</t>
  </si>
  <si>
    <t>Process zoning applied</t>
  </si>
  <si>
    <t>C130</t>
  </si>
  <si>
    <t>Vérifier la représentation de la gaine de reserve (Longueur; Référence + Diamètre; Draw wire; Attacher/Détaché)</t>
  </si>
  <si>
    <t>Vérifier l'ajout du numéro de MSN sur la gamme du DQN</t>
  </si>
  <si>
    <t>D130</t>
  </si>
  <si>
    <t xml:space="preserve">Add NOTE D : USE 3 TYRAPS AS ATTACHMENT ON ALL LABELS </t>
  </si>
  <si>
    <t>Vérifier la présence des frettes et des tyraps</t>
  </si>
  <si>
    <t xml:space="preserve">update the all file </t>
  </si>
  <si>
    <t xml:space="preserve">Vérifier la présence du tampon du Dessinateur , Contrôleur et imprimeur </t>
  </si>
  <si>
    <t>D140</t>
  </si>
  <si>
    <t>Node detail (DERSTED)</t>
  </si>
  <si>
    <t>C150</t>
  </si>
  <si>
    <t>Vérifier la présence des frettes sur les zones denses + VT modules</t>
  </si>
  <si>
    <t>Presentation if problem existe</t>
  </si>
  <si>
    <t>Vérifier la présence de la propriété AIRBUS sur le cartouche principal du JIG</t>
  </si>
  <si>
    <t>D150</t>
  </si>
  <si>
    <r>
      <t>Add the asterisk to Forced Length (</t>
    </r>
    <r>
      <rPr>
        <sz val="14"/>
        <color theme="1"/>
        <rFont val="Calibri"/>
        <family val="2"/>
      </rPr>
      <t>*</t>
    </r>
    <r>
      <rPr>
        <sz val="11"/>
        <color theme="1"/>
        <rFont val="Calibri"/>
        <family val="2"/>
      </rPr>
      <t>)</t>
    </r>
  </si>
  <si>
    <t>Vérifier la présence des symboles de T Junction</t>
  </si>
  <si>
    <t>2D Sent</t>
  </si>
  <si>
    <t xml:space="preserve">Ajouter le nombre d'impression sur le Code-Bare </t>
  </si>
  <si>
    <t>Check the protective sleeves</t>
  </si>
  <si>
    <t>C170</t>
  </si>
  <si>
    <t>Vérifier le symbole d'orientation des VT à bornes</t>
  </si>
  <si>
    <t>Action Item Closed</t>
  </si>
  <si>
    <t>E010</t>
  </si>
  <si>
    <t>Sleeve detail and add font`s legend (ditto) displayed and correct</t>
  </si>
  <si>
    <t>C180</t>
  </si>
  <si>
    <t xml:space="preserve">Vérifier la présence de la légende des gaines+ messages qualité + notas par rapport au design guide </t>
  </si>
  <si>
    <t>E020</t>
  </si>
  <si>
    <t>Protective sleeve length displayed and correct</t>
  </si>
  <si>
    <t>Vérifier l'application des IMP de type enrichissement</t>
  </si>
  <si>
    <t>E030</t>
  </si>
  <si>
    <t>Protective sleeve norm displayed and correct</t>
  </si>
  <si>
    <t>C200</t>
  </si>
  <si>
    <t>Vérifier la représentation des branches No extractible</t>
  </si>
  <si>
    <t>E050</t>
  </si>
  <si>
    <t>Note E in spare conduit displayed</t>
  </si>
  <si>
    <t>C210</t>
  </si>
  <si>
    <t>Vérifier la présence du symbole; Référence du soufflet</t>
  </si>
  <si>
    <t>E060</t>
  </si>
  <si>
    <r>
      <t xml:space="preserve">Spare Conduit with position criterion (two lengths + frette + </t>
    </r>
    <r>
      <rPr>
        <b/>
        <sz val="9"/>
        <color rgb="FFFF0000"/>
        <rFont val="Tahoma,Bold"/>
      </rPr>
      <t>diameter</t>
    </r>
    <r>
      <rPr>
        <b/>
        <sz val="9"/>
        <color theme="1"/>
        <rFont val="Tahoma,Bold"/>
      </rPr>
      <t>) applied</t>
    </r>
  </si>
  <si>
    <t>C220</t>
  </si>
  <si>
    <t>Vérifier si les mesures de quadrillage sont bien respecté</t>
  </si>
  <si>
    <t>E070</t>
  </si>
  <si>
    <t>verify  and add (F) in the length with lacing tape</t>
  </si>
  <si>
    <t>C230</t>
  </si>
  <si>
    <t>Lancer la supperposition pour contrôler la morphologie, les longueurs , les gaines,les flammes …</t>
  </si>
  <si>
    <t>E080</t>
  </si>
  <si>
    <t xml:space="preserve">add Note C : LACING TAPES SHOULD BE APPLIED FOR ALL THE HARNESS </t>
  </si>
  <si>
    <t>C240</t>
  </si>
  <si>
    <t xml:space="preserve"> vérifier que le contenu du NO SHOW sur CATIA V5 est vide </t>
  </si>
  <si>
    <t>E090</t>
  </si>
  <si>
    <t xml:space="preserve">Verify  and add note L if the harness contains a lacing tape. </t>
  </si>
  <si>
    <t>A350-JB-D - Contrôle après le Design</t>
  </si>
  <si>
    <t>Check the markers</t>
  </si>
  <si>
    <t>Vérifier si les rapports "Jig Loc" &amp; "Markers List" sont bien générés</t>
  </si>
  <si>
    <t>F010</t>
  </si>
  <si>
    <t>Markers are displayed and correct</t>
  </si>
  <si>
    <t>Appliquer les macros FIN cleaner+FIN ID</t>
  </si>
  <si>
    <t>F020</t>
  </si>
  <si>
    <t xml:space="preserve">Position of the markers is correct </t>
  </si>
  <si>
    <t>Vérifier si le PDF est bien généré (Disponible dans le serveur + attacher dans l'AI)</t>
  </si>
  <si>
    <t>F030</t>
  </si>
  <si>
    <t>Marker of spare conduit is displayed and correct (example: SPARE CONDUIT 1S)</t>
  </si>
  <si>
    <t xml:space="preserve">Further </t>
  </si>
  <si>
    <t>CD</t>
  </si>
  <si>
    <t>G010</t>
  </si>
  <si>
    <t>Insert detail (picture, text) applied</t>
  </si>
  <si>
    <t>G020</t>
  </si>
  <si>
    <t>Global morphology in the 2D (FIN aligned, …) correct</t>
  </si>
  <si>
    <t>G030</t>
  </si>
  <si>
    <t>Texts aren't overlapped with other elements in 2D (100% readable)  applied</t>
  </si>
  <si>
    <t>G040</t>
  </si>
  <si>
    <t>Layout reused on another GH applied</t>
  </si>
  <si>
    <t>G050</t>
  </si>
  <si>
    <t>Paper format (A4 ; A3) used to have a readable 2D correct</t>
  </si>
  <si>
    <t>G060</t>
  </si>
  <si>
    <t>Readable" printing" of the 2D"</t>
  </si>
  <si>
    <t>G070</t>
  </si>
  <si>
    <t>Readable" printing" of the morpho note"</t>
  </si>
  <si>
    <t>G080</t>
  </si>
  <si>
    <t>Status change of the 2D (release process with inspection step, …) applied</t>
  </si>
  <si>
    <t>G090</t>
  </si>
  <si>
    <t>Text size 6 applied</t>
  </si>
  <si>
    <t>G100</t>
  </si>
  <si>
    <t>G110</t>
  </si>
  <si>
    <t>Update follow-up applied</t>
  </si>
  <si>
    <t>STOP Inspection</t>
  </si>
  <si>
    <t>Checklist defect</t>
  </si>
  <si>
    <t>AI</t>
  </si>
  <si>
    <t xml:space="preserve">Analyse d'impact +dérogation +drawing de base </t>
  </si>
  <si>
    <t>Le processus d'analyse d'impact n'est pas bien respecté</t>
  </si>
  <si>
    <t>Le standard des dossiers/Fichiers est bien respecté dans le serveur n'es pas respecté</t>
  </si>
  <si>
    <t>La configuration de VB est erroné</t>
  </si>
  <si>
    <t>Le statuts des IDCR n'est pas vérifié</t>
  </si>
  <si>
    <t>Non respect du plan XY sur la mise à plat EHF (si création)</t>
  </si>
  <si>
    <t>non respect des règles de "Raceway" toron Principal vert le haut "plan de Preforming"</t>
  </si>
  <si>
    <t>B041</t>
  </si>
  <si>
    <t xml:space="preserve">La règle de regroupement/séparation des connecteurs modulaires  (EN4165/ABS1683) n'est pas bien respectée </t>
  </si>
  <si>
    <t>L'orientation des raccords des VP/EN3545 n'est pas bien respectée</t>
  </si>
  <si>
    <t>C011</t>
  </si>
  <si>
    <t>Non respect du standard de la représentation de l'ARINC</t>
  </si>
  <si>
    <t>Grommet non représenté</t>
  </si>
  <si>
    <t>Position erroné du grommet</t>
  </si>
  <si>
    <t>C041</t>
  </si>
  <si>
    <t>Reference erronée du grommet</t>
  </si>
  <si>
    <t>C042</t>
  </si>
  <si>
    <t>Points d'assemblage non représentés</t>
  </si>
  <si>
    <t>Longueur de co-routing erronée</t>
  </si>
  <si>
    <t>C051</t>
  </si>
  <si>
    <t>les notas de ségrégation non représentées</t>
  </si>
  <si>
    <t>C052</t>
  </si>
  <si>
    <t>Reference erronée de la VP</t>
  </si>
  <si>
    <t>Position erroné de la VP</t>
  </si>
  <si>
    <t>C061</t>
  </si>
  <si>
    <t>Position erroné de la flamme verte</t>
  </si>
  <si>
    <t>C062</t>
  </si>
  <si>
    <t>Routes erronées des repères</t>
  </si>
  <si>
    <t>C071</t>
  </si>
  <si>
    <t>Command de vol non appliqué</t>
  </si>
  <si>
    <t>Routes digit G ou Y non appliqué</t>
  </si>
  <si>
    <t>C081</t>
  </si>
  <si>
    <t>Nota pour les câbles WX non appliqué</t>
  </si>
  <si>
    <t>C082</t>
  </si>
  <si>
    <t>C091</t>
  </si>
  <si>
    <t>C092</t>
  </si>
  <si>
    <t>Flamme de plus</t>
  </si>
  <si>
    <t>C093</t>
  </si>
  <si>
    <t>Nomination des plaquettes erronée</t>
  </si>
  <si>
    <t>C094</t>
  </si>
  <si>
    <t>C095</t>
  </si>
  <si>
    <t>Plaquette de plus</t>
  </si>
  <si>
    <t>C097</t>
  </si>
  <si>
    <t>Nomination des split support erronée</t>
  </si>
  <si>
    <t>C098</t>
  </si>
  <si>
    <t>Nombre des split support erroné</t>
  </si>
  <si>
    <t>C099</t>
  </si>
  <si>
    <t>Position des split support erroné</t>
  </si>
  <si>
    <t>Frettes non appliqué suite au zoning</t>
  </si>
  <si>
    <t>C111</t>
  </si>
  <si>
    <t>C121</t>
  </si>
  <si>
    <t>C122</t>
  </si>
  <si>
    <t>Longueur de gaine erronée</t>
  </si>
  <si>
    <t>C123</t>
  </si>
  <si>
    <t>Symbole de gaine de réserve erroné</t>
  </si>
  <si>
    <t>Gaine de réserve manquante</t>
  </si>
  <si>
    <t>C131</t>
  </si>
  <si>
    <t>Gaine de réserve de plus</t>
  </si>
  <si>
    <t>C132</t>
  </si>
  <si>
    <t>Longueur de gaine de réserve erronée</t>
  </si>
  <si>
    <t>C133</t>
  </si>
  <si>
    <t>Référence et le diamètre de la gaine de réserve erronées</t>
  </si>
  <si>
    <t>C134</t>
  </si>
  <si>
    <t>Draw wire non appliqué</t>
  </si>
  <si>
    <t>C135</t>
  </si>
  <si>
    <t>Gaine de réserve attachée ou détachée</t>
  </si>
  <si>
    <t>C136</t>
  </si>
  <si>
    <t>Frettes non appliqué sur les zones denses</t>
  </si>
  <si>
    <t>T-Junction au lieu de L-Junction</t>
  </si>
  <si>
    <t>C161</t>
  </si>
  <si>
    <t>Présence de la légende des gaines</t>
  </si>
  <si>
    <t>Présence des message qualité</t>
  </si>
  <si>
    <t>C181</t>
  </si>
  <si>
    <t>Présence des notas par rapport au design guide</t>
  </si>
  <si>
    <t>C182</t>
  </si>
  <si>
    <t>Branches No extractible représentées</t>
  </si>
  <si>
    <t>Soufflet non représenté</t>
  </si>
  <si>
    <t>Position erroné du soufflet</t>
  </si>
  <si>
    <t>C211</t>
  </si>
  <si>
    <t>Reference erronée du soufflet</t>
  </si>
  <si>
    <t>C212</t>
  </si>
  <si>
    <t>Le quadrillage n'est pas respecté</t>
  </si>
  <si>
    <t>C221</t>
  </si>
  <si>
    <t>La superposition GL2 n'est pas utilisée</t>
  </si>
  <si>
    <t>La superposition CGR n'est pas utilisée</t>
  </si>
  <si>
    <t>C231</t>
  </si>
  <si>
    <t>No SHOW du Catia V5 n'est pas vidé</t>
  </si>
  <si>
    <t>DQN mal appliqué</t>
  </si>
  <si>
    <t>C250</t>
  </si>
  <si>
    <t>DQN non appliqué</t>
  </si>
  <si>
    <t>C251</t>
  </si>
  <si>
    <t>Les inputs du designer ne sont pas bien générés</t>
  </si>
  <si>
    <t>Non application de la macro FIN cleaner et FIN ID</t>
  </si>
  <si>
    <t>La tâche sur Majic n'est pas à jour</t>
  </si>
  <si>
    <t>Le statuts des IDCR sur labtrack n'est pas vérifié</t>
  </si>
  <si>
    <t>Les outputs du designer ne sont pas bien générés</t>
  </si>
  <si>
    <t>Les longueurs ne sont pas affichées ou non correctes</t>
  </si>
  <si>
    <t>Longueurs ne sont pas lisibles</t>
  </si>
  <si>
    <t>Forced lengths n'est pas appliqués ou non correctes</t>
  </si>
  <si>
    <t>Wire delta erronée</t>
  </si>
  <si>
    <t>Règle dessous dessus n'est pas respectée</t>
  </si>
  <si>
    <t>Notas non appliqués ou erronées</t>
  </si>
  <si>
    <t>Détail de la route G non appliqué ou erronée</t>
  </si>
  <si>
    <t>Symboles des éléments 2D sont erronée ou pas bien affichées</t>
  </si>
  <si>
    <t>Numéro des FIN erroné ou non affichée (ex : 1025VC_A)</t>
  </si>
  <si>
    <t>Règle des connecteurs  "Fixe/infixe " non respecté</t>
  </si>
  <si>
    <t>Routes des FIN erronées</t>
  </si>
  <si>
    <t>Pigtail erroné</t>
  </si>
  <si>
    <t>D061</t>
  </si>
  <si>
    <t>Manque symbole du Grommet</t>
  </si>
  <si>
    <t>Position du grommet erroné</t>
  </si>
  <si>
    <t>D071</t>
  </si>
  <si>
    <t>Référence du grommet erronée</t>
  </si>
  <si>
    <t>D072</t>
  </si>
  <si>
    <t>Manque détail du VT bolt</t>
  </si>
  <si>
    <t>Détail du VT bolt erronée</t>
  </si>
  <si>
    <t>D081</t>
  </si>
  <si>
    <t>Orientation du VT module erronée</t>
  </si>
  <si>
    <t>Ordre des VT module non respecté</t>
  </si>
  <si>
    <t>D091</t>
  </si>
  <si>
    <t>Orientation du VT Bolt erronée</t>
  </si>
  <si>
    <t>Ordre des VT Bolt non respecté</t>
  </si>
  <si>
    <t>D101</t>
  </si>
  <si>
    <t>Mechanical links non représenté</t>
  </si>
  <si>
    <t>Proces zoning no respecté</t>
  </si>
  <si>
    <t>Manque de la légende des gaines</t>
  </si>
  <si>
    <t>Manque Gaine</t>
  </si>
  <si>
    <t>E011</t>
  </si>
  <si>
    <t>E012</t>
  </si>
  <si>
    <t>Longueur de la gaine erronée</t>
  </si>
  <si>
    <t>Reference de la gaine erronée</t>
  </si>
  <si>
    <t>E061</t>
  </si>
  <si>
    <t>gaine de réserve de plus</t>
  </si>
  <si>
    <t>E062</t>
  </si>
  <si>
    <t>E063</t>
  </si>
  <si>
    <t>E064</t>
  </si>
  <si>
    <t>Manque la lettre (F) près des longueur des branches à fretter</t>
  </si>
  <si>
    <t>Flamme manquante</t>
  </si>
  <si>
    <t>F011</t>
  </si>
  <si>
    <t>Contenu des flammes erronés</t>
  </si>
  <si>
    <t>F012</t>
  </si>
  <si>
    <t>F013</t>
  </si>
  <si>
    <t>F014</t>
  </si>
  <si>
    <t>Contenu des plaquettes erronées</t>
  </si>
  <si>
    <t>F015</t>
  </si>
  <si>
    <t>Position des flamme erroné</t>
  </si>
  <si>
    <t>Position des plaquette erroné</t>
  </si>
  <si>
    <t>F021</t>
  </si>
  <si>
    <t>Détail non appliqué</t>
  </si>
  <si>
    <t>La morphologie global du 2D n'est pas respecté</t>
  </si>
  <si>
    <t xml:space="preserve">le plan 2D n'est pas lisible </t>
  </si>
  <si>
    <t>Le size des texte "6" n'est pas respecté</t>
  </si>
  <si>
    <t>Le suivi 2D n'est pas à jour</t>
  </si>
  <si>
    <t>Manque checklist</t>
  </si>
  <si>
    <t>KEY</t>
  </si>
  <si>
    <t>Reference</t>
  </si>
  <si>
    <t>Designer</t>
  </si>
  <si>
    <t>Checker</t>
  </si>
  <si>
    <t>Date de réception</t>
  </si>
  <si>
    <t>Solution-Version</t>
  </si>
  <si>
    <t>Gap</t>
  </si>
  <si>
    <t>Non-Conformité/IMP</t>
  </si>
  <si>
    <t>Pilote</t>
  </si>
  <si>
    <t>1504VB</t>
  </si>
  <si>
    <t>6033VB</t>
  </si>
  <si>
    <t>5375VB</t>
  </si>
  <si>
    <t>1121VB</t>
  </si>
  <si>
    <t>5362VB</t>
  </si>
  <si>
    <t>1125VB</t>
  </si>
  <si>
    <t>S.AL BIKRI</t>
  </si>
  <si>
    <t>1502VB</t>
  </si>
  <si>
    <t>1506VB</t>
  </si>
  <si>
    <t>5332VB</t>
  </si>
  <si>
    <t>M.AYNAOU</t>
  </si>
  <si>
    <t>K.GHLIMI</t>
  </si>
  <si>
    <t>1562VB</t>
  </si>
  <si>
    <t>S.EL BOUZAKRI</t>
  </si>
  <si>
    <t>1572VB</t>
  </si>
  <si>
    <t>H.ALAOUI</t>
  </si>
  <si>
    <t>5328VB</t>
  </si>
  <si>
    <t>H.BIYGAUTANE</t>
  </si>
  <si>
    <t>5372VB</t>
  </si>
  <si>
    <t>5333VB</t>
  </si>
  <si>
    <t>1571VB</t>
  </si>
  <si>
    <t>M.OULD ABBOU</t>
  </si>
  <si>
    <t>J.CHAOUKI</t>
  </si>
  <si>
    <t>1181VB</t>
  </si>
  <si>
    <t>M.RACHADI</t>
  </si>
  <si>
    <t>F.OUZZA</t>
  </si>
  <si>
    <t>1656VB</t>
  </si>
  <si>
    <t>1655VB</t>
  </si>
  <si>
    <t>6029VB</t>
  </si>
  <si>
    <t>5302VB</t>
  </si>
  <si>
    <t>6059VB</t>
  </si>
  <si>
    <t>6267VB</t>
  </si>
  <si>
    <t>1538VB</t>
  </si>
  <si>
    <t>3602VB</t>
  </si>
  <si>
    <t>3703VB</t>
  </si>
  <si>
    <t>1564VB</t>
  </si>
  <si>
    <t>6264VB</t>
  </si>
  <si>
    <t>W.ALILA</t>
  </si>
  <si>
    <t>5460VB</t>
  </si>
  <si>
    <t>2302VB</t>
  </si>
  <si>
    <t>1573VB</t>
  </si>
  <si>
    <t>6263VB</t>
  </si>
  <si>
    <t>1574VB</t>
  </si>
  <si>
    <t>6246VB</t>
  </si>
  <si>
    <t>6226VB</t>
  </si>
  <si>
    <t>1563VB</t>
  </si>
  <si>
    <t>1509VB</t>
  </si>
  <si>
    <t>1579VB</t>
  </si>
  <si>
    <t>6216VB</t>
  </si>
  <si>
    <t>1578VB</t>
  </si>
  <si>
    <t>5485VB</t>
  </si>
  <si>
    <t>1653VB</t>
  </si>
  <si>
    <t>1623VB</t>
  </si>
  <si>
    <t>1659VB</t>
  </si>
  <si>
    <t>1660VB</t>
  </si>
  <si>
    <t>1133VB</t>
  </si>
  <si>
    <t>1134VB</t>
  </si>
  <si>
    <t>1164VB</t>
  </si>
  <si>
    <t>1178VB</t>
  </si>
  <si>
    <t>1124VB</t>
  </si>
  <si>
    <t>1123VB</t>
  </si>
  <si>
    <t>1126VB</t>
  </si>
  <si>
    <t>1129VB</t>
  </si>
  <si>
    <t>1130VB</t>
  </si>
  <si>
    <t>1122VB</t>
  </si>
  <si>
    <t>5455VB</t>
  </si>
  <si>
    <t>6202VB</t>
  </si>
  <si>
    <t>6093VB</t>
  </si>
  <si>
    <t>5454VB</t>
  </si>
  <si>
    <t>6227VB</t>
  </si>
  <si>
    <t>1147VB</t>
  </si>
  <si>
    <t>5390VB</t>
  </si>
  <si>
    <t>5304VB</t>
  </si>
  <si>
    <t>6026VB</t>
  </si>
  <si>
    <t>1658VB</t>
  </si>
  <si>
    <t>6094VB</t>
  </si>
  <si>
    <t>1127VB</t>
  </si>
  <si>
    <t>6064VB</t>
  </si>
  <si>
    <t>6218VB</t>
  </si>
  <si>
    <t>5376VB</t>
  </si>
  <si>
    <t>5486VB</t>
  </si>
  <si>
    <t>1575VB</t>
  </si>
  <si>
    <t>1111VB</t>
  </si>
  <si>
    <t>1108VB</t>
  </si>
  <si>
    <t>5337VB</t>
  </si>
  <si>
    <t>5453VB</t>
  </si>
  <si>
    <t>6015VB</t>
  </si>
  <si>
    <t>M.BOULAAJOUL</t>
  </si>
  <si>
    <t>5374VB</t>
  </si>
  <si>
    <t>2600VB</t>
  </si>
  <si>
    <t>1158VB</t>
  </si>
  <si>
    <t>1710VB</t>
  </si>
  <si>
    <t>6063VB</t>
  </si>
  <si>
    <t>1186VB</t>
  </si>
  <si>
    <t>5456VB</t>
  </si>
  <si>
    <t>5363VB</t>
  </si>
  <si>
    <t>1240VB</t>
  </si>
  <si>
    <t>-</t>
  </si>
  <si>
    <t>5364VB</t>
  </si>
  <si>
    <t>6091VB</t>
  </si>
  <si>
    <t>5351VB</t>
  </si>
  <si>
    <t>5352VB</t>
  </si>
  <si>
    <t>5353VB</t>
  </si>
  <si>
    <t>5354VB</t>
  </si>
  <si>
    <t>5483VB</t>
  </si>
  <si>
    <t>1654VB</t>
  </si>
  <si>
    <t>5450VB</t>
  </si>
  <si>
    <t>5391VB</t>
  </si>
  <si>
    <t>1569VB</t>
  </si>
  <si>
    <t>5482VB</t>
  </si>
  <si>
    <t>5420VB</t>
  </si>
  <si>
    <t>5421VB</t>
  </si>
  <si>
    <t>1693VB</t>
  </si>
  <si>
    <t>1694VB</t>
  </si>
  <si>
    <t>1695VB</t>
  </si>
  <si>
    <t>1696VB</t>
  </si>
  <si>
    <t>EVO 20-001</t>
  </si>
  <si>
    <t>EVO 20-002</t>
  </si>
  <si>
    <t>1112VB</t>
  </si>
  <si>
    <t>1159VB</t>
  </si>
  <si>
    <t>5305VB</t>
  </si>
  <si>
    <t>5307VB</t>
  </si>
  <si>
    <t>5308VB</t>
  </si>
  <si>
    <t>5213VB</t>
  </si>
  <si>
    <t>5371VB</t>
  </si>
  <si>
    <t>5373VB</t>
  </si>
  <si>
    <t>3664VB</t>
  </si>
  <si>
    <t>1253VB</t>
  </si>
  <si>
    <t>1291VB</t>
  </si>
  <si>
    <t>5212VB</t>
  </si>
  <si>
    <t>5221VB</t>
  </si>
  <si>
    <t>5220VB</t>
  </si>
  <si>
    <t>5402VB</t>
  </si>
  <si>
    <t>1711VB</t>
  </si>
  <si>
    <t>1712VB</t>
  </si>
  <si>
    <t>1537VB</t>
  </si>
  <si>
    <t>A.CHATTAT</t>
  </si>
  <si>
    <t>A.KARMI</t>
  </si>
  <si>
    <t>5404VB</t>
  </si>
  <si>
    <t>2701VB</t>
  </si>
  <si>
    <t>1567VB</t>
  </si>
  <si>
    <t>6265VB</t>
  </si>
  <si>
    <t>5326VB</t>
  </si>
  <si>
    <t>R.AYACH</t>
  </si>
  <si>
    <t>N° de la DACP</t>
  </si>
  <si>
    <t xml:space="preserve">Mois </t>
  </si>
  <si>
    <t>QA 18-001</t>
  </si>
  <si>
    <t>O.TENTANI</t>
  </si>
  <si>
    <t>A.MAHIR</t>
  </si>
  <si>
    <t>1056VB</t>
  </si>
  <si>
    <t>003-G</t>
  </si>
  <si>
    <t>WP300</t>
  </si>
  <si>
    <t>DACP: Manque symbole flamme de positionnement sur jig</t>
  </si>
  <si>
    <t>QA20-001</t>
  </si>
  <si>
    <t>1059VB</t>
  </si>
  <si>
    <t>051-B6-4</t>
  </si>
  <si>
    <t>DACP: Croisement entre le route 1S et 2M allant au 1WD1_B et 1WD1_A</t>
  </si>
  <si>
    <t>QA 20-001</t>
  </si>
  <si>
    <t>M.BAKOUCH</t>
  </si>
  <si>
    <t>A.EL HOUARI</t>
  </si>
  <si>
    <t>2102VB</t>
  </si>
  <si>
    <t>A400M</t>
  </si>
  <si>
    <t>DACP: Erreur morpho détectés sur le JIG lors de validation qualité FAB</t>
  </si>
  <si>
    <t>EVO 21-001</t>
  </si>
  <si>
    <t>QA 21-001</t>
  </si>
  <si>
    <t>2101VB</t>
  </si>
  <si>
    <t>DACP: Trait de coupe erroné sur le JIG du transfert</t>
  </si>
  <si>
    <t>EVO 21-002</t>
  </si>
  <si>
    <t>QA 21-002</t>
  </si>
  <si>
    <t>4001VB</t>
  </si>
  <si>
    <t>AH3D</t>
  </si>
  <si>
    <t>DACP: Application des modifications sur le mauvais JIG</t>
  </si>
  <si>
    <t>EVO 22-001</t>
  </si>
  <si>
    <t>1001VB</t>
  </si>
  <si>
    <t>130-H1</t>
  </si>
  <si>
    <t>DACP: Dessous / Dessus erroné sur le JIGBOARD</t>
  </si>
  <si>
    <t>R.ABBASSI</t>
  </si>
  <si>
    <t>DACP: Manque flamme</t>
  </si>
  <si>
    <t>QA20-002</t>
  </si>
  <si>
    <t>DACP: Manque correspondance annotation sur plan</t>
  </si>
  <si>
    <t>EVO 22-011</t>
  </si>
  <si>
    <t>QA22-001</t>
  </si>
  <si>
    <t>U882A1310101</t>
  </si>
  <si>
    <t>B</t>
  </si>
  <si>
    <t>DACP: Manque flamme sur le JIG</t>
  </si>
  <si>
    <t xml:space="preserve">J297137EL501A01 </t>
  </si>
  <si>
    <t>NC-1</t>
  </si>
  <si>
    <t>Lava</t>
  </si>
  <si>
    <t>DACP:  Manque plaquette route , Manque flamme, Deux  repères sont inversées  (746RH135-NEG et 746RH135-POS)</t>
  </si>
  <si>
    <t xml:space="preserve">9L0-0C6-5Y4-430 </t>
  </si>
  <si>
    <t>A1</t>
  </si>
  <si>
    <t xml:space="preserve">DACP: Incohérence entre indice sur le suivi de conf ( A ) et l’indice sur Inshare   ( A1 ) </t>
  </si>
  <si>
    <t>W50-3M3-4U6-8AA</t>
  </si>
  <si>
    <t>Lava A330</t>
  </si>
  <si>
    <t>Indice erroné: JIG :A-1  / 2D et suivi de conf : B</t>
  </si>
  <si>
    <t xml:space="preserve">RQ1-2S4-6B7-5E3 </t>
  </si>
  <si>
    <t xml:space="preserve">-Surlongueur de 5.24mm sur la zone (7/A-9/A) 2D :570.3 / JIG :575.54
-Incohérence entre indice sur jig et indice sur suivi de conf et 2D JIG : NC-1 / 2D et Suivi de conf :  Pas d’indice (-)
</t>
  </si>
  <si>
    <t>VB</t>
  </si>
  <si>
    <t>GAP</t>
  </si>
  <si>
    <t>S11</t>
  </si>
  <si>
    <t>1103VB</t>
  </si>
  <si>
    <t>Small</t>
  </si>
  <si>
    <t>2741VB</t>
  </si>
  <si>
    <t>1104VB</t>
  </si>
  <si>
    <t>1116VB</t>
  </si>
  <si>
    <t>S15-B</t>
  </si>
  <si>
    <t>S13-B</t>
  </si>
  <si>
    <t>1107VB</t>
  </si>
  <si>
    <t>3444VB</t>
  </si>
  <si>
    <t>S15-A</t>
  </si>
  <si>
    <t>3644VB</t>
  </si>
  <si>
    <t>1594VB</t>
  </si>
  <si>
    <t>DF</t>
  </si>
  <si>
    <t>1595VB</t>
  </si>
  <si>
    <t>ST-DF</t>
  </si>
  <si>
    <t>1175VB</t>
  </si>
  <si>
    <t>1131VB</t>
  </si>
  <si>
    <t>1132VB</t>
  </si>
  <si>
    <t>1135VB</t>
  </si>
  <si>
    <t>1137VB</t>
  </si>
  <si>
    <t>1138VB</t>
  </si>
  <si>
    <t>1139VB</t>
  </si>
  <si>
    <t>1603VB</t>
  </si>
  <si>
    <t>2400VB</t>
  </si>
  <si>
    <t>1140VB</t>
  </si>
  <si>
    <t>1141VB</t>
  </si>
  <si>
    <t>1142VB</t>
  </si>
  <si>
    <t>1143VB</t>
  </si>
  <si>
    <t>1145VB</t>
  </si>
  <si>
    <t>1146VB</t>
  </si>
  <si>
    <t>1151VB</t>
  </si>
  <si>
    <t>3002VB</t>
  </si>
  <si>
    <t>3402VB</t>
  </si>
  <si>
    <t>1152VB</t>
  </si>
  <si>
    <t>3503VB</t>
  </si>
  <si>
    <t>1153VB</t>
  </si>
  <si>
    <t>1154VB</t>
  </si>
  <si>
    <t>1155VB</t>
  </si>
  <si>
    <t>1156VB</t>
  </si>
  <si>
    <t>1157VB</t>
  </si>
  <si>
    <t>1161VB</t>
  </si>
  <si>
    <t>1162VB</t>
  </si>
  <si>
    <t>1163VB</t>
  </si>
  <si>
    <t>1166VB</t>
  </si>
  <si>
    <t>1167VB</t>
  </si>
  <si>
    <t>2501VB</t>
  </si>
  <si>
    <t>1168VB</t>
  </si>
  <si>
    <t>1177VB</t>
  </si>
  <si>
    <t>1179VB</t>
  </si>
  <si>
    <t>1185VB</t>
  </si>
  <si>
    <t>OJT</t>
  </si>
  <si>
    <t>1514VB</t>
  </si>
  <si>
    <t>1582VB</t>
  </si>
  <si>
    <t>1251VB</t>
  </si>
  <si>
    <t>1252VB</t>
  </si>
  <si>
    <t>1254VB</t>
  </si>
  <si>
    <t>1507VB</t>
  </si>
  <si>
    <t>1576VB</t>
  </si>
  <si>
    <t>1520VB</t>
  </si>
  <si>
    <t>1522VB</t>
  </si>
  <si>
    <t>1558VB</t>
  </si>
  <si>
    <t>1559VB</t>
  </si>
  <si>
    <t>1566VB</t>
  </si>
  <si>
    <t>1581VB</t>
  </si>
  <si>
    <t>1590VB</t>
  </si>
  <si>
    <t>1591VB</t>
  </si>
  <si>
    <t>1597VB</t>
  </si>
  <si>
    <t>1598VB</t>
  </si>
  <si>
    <t>2464VB</t>
  </si>
  <si>
    <t>2664VB</t>
  </si>
  <si>
    <t>1604VB</t>
  </si>
  <si>
    <t>1624VB</t>
  </si>
  <si>
    <t>1651VB</t>
  </si>
  <si>
    <t>1652VB</t>
  </si>
  <si>
    <t>1657VB</t>
  </si>
  <si>
    <t>1713VB</t>
  </si>
  <si>
    <t>S13-A</t>
  </si>
  <si>
    <t>2301VB</t>
  </si>
  <si>
    <t>2351VB</t>
  </si>
  <si>
    <t>2352VB</t>
  </si>
  <si>
    <t>2442VB</t>
  </si>
  <si>
    <t>2462VB</t>
  </si>
  <si>
    <t>2541VB</t>
  </si>
  <si>
    <t>2561VB</t>
  </si>
  <si>
    <t>2563VB</t>
  </si>
  <si>
    <t>2601VB</t>
  </si>
  <si>
    <t>2602VB</t>
  </si>
  <si>
    <t>2604VB</t>
  </si>
  <si>
    <t>2642VB</t>
  </si>
  <si>
    <t>2662VB</t>
  </si>
  <si>
    <t>2761VB</t>
  </si>
  <si>
    <t>2763VB</t>
  </si>
  <si>
    <t>2941VB</t>
  </si>
  <si>
    <t>2949VB</t>
  </si>
  <si>
    <t>3103VB</t>
  </si>
  <si>
    <t>3446VB</t>
  </si>
  <si>
    <t>3448VB</t>
  </si>
  <si>
    <t>3450VB</t>
  </si>
  <si>
    <t>3462VB</t>
  </si>
  <si>
    <t>3466VB</t>
  </si>
  <si>
    <t>3468VB</t>
  </si>
  <si>
    <t>3470VB</t>
  </si>
  <si>
    <t>3600VB</t>
  </si>
  <si>
    <t>3646VB</t>
  </si>
  <si>
    <t>3648VB</t>
  </si>
  <si>
    <t>3650VB</t>
  </si>
  <si>
    <t>3662VB</t>
  </si>
  <si>
    <t>3666VB</t>
  </si>
  <si>
    <t>3668VB</t>
  </si>
  <si>
    <t>3670VB</t>
  </si>
  <si>
    <t>3701VB</t>
  </si>
  <si>
    <t>5309VB</t>
  </si>
  <si>
    <t>5210VB</t>
  </si>
  <si>
    <t>5211VB</t>
  </si>
  <si>
    <t>6090VB</t>
  </si>
  <si>
    <t>6092VB</t>
  </si>
  <si>
    <t>5314VB</t>
  </si>
  <si>
    <t>6230VB</t>
  </si>
  <si>
    <t>5321VB</t>
  </si>
  <si>
    <t>5322VB</t>
  </si>
  <si>
    <t>5323VB</t>
  </si>
  <si>
    <t>5324VB</t>
  </si>
  <si>
    <t>5325VB</t>
  </si>
  <si>
    <t>5327VB</t>
  </si>
  <si>
    <t>5331VB</t>
  </si>
  <si>
    <t>5334VB</t>
  </si>
  <si>
    <t>5335VB</t>
  </si>
  <si>
    <t>5336VB</t>
  </si>
  <si>
    <t>5338VB</t>
  </si>
  <si>
    <t>5345VB</t>
  </si>
  <si>
    <t>5365VB</t>
  </si>
  <si>
    <t>5382VB</t>
  </si>
  <si>
    <t>5451VB</t>
  </si>
  <si>
    <t>5484VB</t>
  </si>
  <si>
    <t>6051VB</t>
  </si>
  <si>
    <t>5488VB</t>
  </si>
  <si>
    <t>5489VB</t>
  </si>
  <si>
    <t>5490VB</t>
  </si>
  <si>
    <t>5492VB</t>
  </si>
  <si>
    <t>6002VB</t>
  </si>
  <si>
    <t>6003VB</t>
  </si>
  <si>
    <t>6004VB</t>
  </si>
  <si>
    <t>6014VB</t>
  </si>
  <si>
    <t>6016VB</t>
  </si>
  <si>
    <t>6017VB</t>
  </si>
  <si>
    <t>6020VB</t>
  </si>
  <si>
    <t>6021VB</t>
  </si>
  <si>
    <t>6024VB</t>
  </si>
  <si>
    <t>6030VB</t>
  </si>
  <si>
    <t>6032VB</t>
  </si>
  <si>
    <t>6035VB</t>
  </si>
  <si>
    <t>6042VB</t>
  </si>
  <si>
    <t>6044VB</t>
  </si>
  <si>
    <t>6045VB</t>
  </si>
  <si>
    <t>6047VB</t>
  </si>
  <si>
    <t>6048VB</t>
  </si>
  <si>
    <t>6065VB</t>
  </si>
  <si>
    <t>6079VB</t>
  </si>
  <si>
    <t>6096VB</t>
  </si>
  <si>
    <t>6181VB</t>
  </si>
  <si>
    <t>6206VB</t>
  </si>
  <si>
    <t>6214VB</t>
  </si>
  <si>
    <t>6220VB</t>
  </si>
  <si>
    <t>6222VB</t>
  </si>
  <si>
    <t>6234VB</t>
  </si>
  <si>
    <t>6242VB</t>
  </si>
  <si>
    <t>6248VB</t>
  </si>
  <si>
    <t>Causes</t>
  </si>
  <si>
    <t>Actions</t>
  </si>
  <si>
    <t>Pilotes</t>
  </si>
  <si>
    <t>Délais</t>
  </si>
  <si>
    <t>E.OULD ABBOU</t>
  </si>
  <si>
    <t>N.ZOUINE</t>
  </si>
  <si>
    <t>Dessinateur CAO</t>
  </si>
  <si>
    <t>3DJIG A350</t>
  </si>
  <si>
    <t>2D A350</t>
  </si>
  <si>
    <t>H160</t>
  </si>
  <si>
    <t xml:space="preserve">Date </t>
  </si>
  <si>
    <t>NC/QPN</t>
  </si>
  <si>
    <t xml:space="preserve">N° de Réclamation </t>
  </si>
  <si>
    <t>Activité              3D2D /3Djig</t>
  </si>
  <si>
    <t xml:space="preserve">MSN </t>
  </si>
  <si>
    <t xml:space="preserve">statut                                    Accepté /rejeté /annulé </t>
  </si>
  <si>
    <t xml:space="preserve">Dessinateur </t>
  </si>
  <si>
    <t xml:space="preserve">commentaire /description </t>
  </si>
  <si>
    <t>Février</t>
  </si>
  <si>
    <t>A350</t>
  </si>
  <si>
    <t>NC</t>
  </si>
  <si>
    <t>FA-NC202078099-1</t>
  </si>
  <si>
    <t>JIG</t>
  </si>
  <si>
    <t>Cancelled</t>
  </si>
  <si>
    <t>probleme de la conf centralisé "mauvais ordre des DQN RDR avant LM"</t>
  </si>
  <si>
    <t>FA-NC202126397-1</t>
  </si>
  <si>
    <t>2D</t>
  </si>
  <si>
    <t>le produit est conforme au jig mais le plan 2D est erroné</t>
  </si>
  <si>
    <t>Mars</t>
  </si>
  <si>
    <t>FA-NC201994405-3</t>
  </si>
  <si>
    <t>Closed</t>
  </si>
  <si>
    <t>Sleeve missing after the derivation of FIN 1619VS004</t>
  </si>
  <si>
    <t>Avril</t>
  </si>
  <si>
    <t>FA-NC202282040-1</t>
  </si>
  <si>
    <t>hajar/asmaa</t>
  </si>
  <si>
    <t>ghlimi/moussaoui</t>
  </si>
  <si>
    <t>Blue flag present whereas it shouldn’t</t>
  </si>
  <si>
    <t>Mai</t>
  </si>
  <si>
    <t>FA-NC202260071-2</t>
  </si>
  <si>
    <t>Juin</t>
  </si>
  <si>
    <t>FA-NC202177126-1</t>
  </si>
  <si>
    <t xml:space="preserve">JIG </t>
  </si>
  <si>
    <t>co-routing pas claire on 3D</t>
  </si>
  <si>
    <t>Underlength of route 2MY</t>
  </si>
  <si>
    <t>Juillet</t>
  </si>
  <si>
    <t>FA-NC202258003-1</t>
  </si>
  <si>
    <t>Rack Installation isn't possible breakout is too short.</t>
  </si>
  <si>
    <t>Septembre</t>
  </si>
  <si>
    <t>FA-NC202420918-1</t>
  </si>
  <si>
    <t>DM missing near to FIN 2TS06-xx</t>
  </si>
  <si>
    <t xml:space="preserve">Juin </t>
  </si>
  <si>
    <t>FA-NC202395675-1</t>
  </si>
  <si>
    <t xml:space="preserve">indetectable par le controleur VB creation ; Fin genere </t>
  </si>
  <si>
    <t>JIG board does not correspond to DMU/2D. The FIN positions of 16HL300A and 7032VC300A interchanged.</t>
  </si>
  <si>
    <t>Octobre</t>
  </si>
  <si>
    <t>FA-NC202425296-1</t>
  </si>
  <si>
    <t>Pigtail not removed with DQN LM0129004</t>
  </si>
  <si>
    <t>Août</t>
  </si>
  <si>
    <t>FA-NC202418975-1</t>
  </si>
  <si>
    <t xml:space="preserve">Juillet </t>
  </si>
  <si>
    <t xml:space="preserve"> FA-NC202459338-1</t>
  </si>
  <si>
    <t>Underlength of the harness (130mm) "speed line TO"</t>
  </si>
  <si>
    <t>FA-NC202540950-1</t>
  </si>
  <si>
    <t>FIN 5737VN357 at the wrong location</t>
  </si>
  <si>
    <t>FA-NC202571204-</t>
  </si>
  <si>
    <t xml:space="preserve">5219VB </t>
  </si>
  <si>
    <t>Wires to 5725VG359 are too short</t>
  </si>
  <si>
    <t xml:space="preserve">septembre </t>
  </si>
  <si>
    <r>
      <t xml:space="preserve">TipQA </t>
    </r>
    <r>
      <rPr>
        <sz val="11"/>
        <color rgb="FF1F497D"/>
        <rFont val="Calibri"/>
        <family val="2"/>
        <scheme val="minor"/>
      </rPr>
      <t>AI00001349</t>
    </r>
    <r>
      <rPr>
        <b/>
        <sz val="11"/>
        <color rgb="FF1F497D"/>
        <rFont val="Calibri"/>
        <family val="2"/>
        <scheme val="minor"/>
      </rPr>
      <t xml:space="preserve"> </t>
    </r>
  </si>
  <si>
    <t xml:space="preserve">1105VB </t>
  </si>
  <si>
    <t>TIPQA</t>
  </si>
  <si>
    <t xml:space="preserve">Mauvais representation des connecteurs DAN « 421WL16 _1 &amp; 3 ; 521WL16_1 &amp; 3; 401WL17_1 &amp; 3 ; 411WL17_A &amp; B » </t>
  </si>
  <si>
    <t>octobre</t>
  </si>
  <si>
    <t>FA-NC202629149-1</t>
  </si>
  <si>
    <t xml:space="preserve">bundle too short </t>
  </si>
  <si>
    <t>Novembre</t>
  </si>
  <si>
    <t>FA-NC202837182-1</t>
  </si>
  <si>
    <t>1622VB</t>
  </si>
  <si>
    <t xml:space="preserve">MSN0046 </t>
  </si>
  <si>
    <t>sans contrôle VB Small</t>
  </si>
  <si>
    <t xml:space="preserve">Harness too short </t>
  </si>
  <si>
    <t>FA-NC202842685-1</t>
  </si>
  <si>
    <t xml:space="preserve">5382VB has an overlength of about 3160mm </t>
  </si>
  <si>
    <t>FA-NC202463034-1</t>
  </si>
  <si>
    <t xml:space="preserve">Tyraps instead of lacing tape in hot area between 
FIN 2845VC123 and 2441VC533_A/ 2441VC531_A </t>
  </si>
  <si>
    <t>Decembre</t>
  </si>
  <si>
    <t>FA-NC202935286</t>
  </si>
  <si>
    <t>Blue flag missing on 1532VB MSN 0059</t>
  </si>
  <si>
    <t>janvier</t>
  </si>
  <si>
    <t>FA-NC1110005301-1</t>
  </si>
  <si>
    <t>3D2D</t>
  </si>
  <si>
    <t>H.MOKIT</t>
  </si>
  <si>
    <t>Length difference between 2D and DMU</t>
  </si>
  <si>
    <t xml:space="preserve">Février </t>
  </si>
  <si>
    <t>FA-NC5303006301-1</t>
  </si>
  <si>
    <t>karmi "erreur du dessinateur"</t>
  </si>
  <si>
    <t>Overlenght of 246mm on V929 (harness conform)</t>
  </si>
  <si>
    <t>FA-NC5302005801-1</t>
  </si>
  <si>
    <t xml:space="preserve">3D JIG </t>
  </si>
  <si>
    <t>Textile sleeve missing</t>
  </si>
  <si>
    <t>FA-NC203076966-1</t>
  </si>
  <si>
    <t>small sans check</t>
  </si>
  <si>
    <t>Overlength on branch near 2643VC011-A</t>
  </si>
  <si>
    <t>93466 FNC 346</t>
  </si>
  <si>
    <t>6581VB</t>
  </si>
  <si>
    <t>5/A.1</t>
  </si>
  <si>
    <t>plaquette 1S non ess au lieu de ess</t>
  </si>
  <si>
    <t>FA-NC203309774-1</t>
  </si>
  <si>
    <t>1532VB</t>
  </si>
  <si>
    <t>S.EL BOUZEKRI</t>
  </si>
  <si>
    <t>DM present, whereas it should not, close to FIN 154HH_A</t>
  </si>
  <si>
    <t>FA-NC1503006701-2</t>
  </si>
  <si>
    <t>M.RIDOUANE</t>
  </si>
  <si>
    <t xml:space="preserve">A.CHATTAT </t>
  </si>
  <si>
    <t>Wrong 2D drawing morpho</t>
  </si>
  <si>
    <t xml:space="preserve">Mai </t>
  </si>
  <si>
    <t>FA-NC203543017-1</t>
  </si>
  <si>
    <t xml:space="preserve">J.CHAOUKI </t>
  </si>
  <si>
    <t>Description on DM “FR30.2” and “FR30.6” wrong</t>
  </si>
  <si>
    <t>FA-NC203451845-2</t>
  </si>
  <si>
    <t>Wrong position of datum marker leading to FIN 7051VC500_A</t>
  </si>
  <si>
    <t>FA-NC203536272-1</t>
  </si>
  <si>
    <t>Yellow label rout and blue flag clamp are inverted on breakout leading to 7006VC540A</t>
  </si>
  <si>
    <t>FA-NC203588266-1</t>
  </si>
  <si>
    <t>Overlength on 1014DS001</t>
  </si>
  <si>
    <t>FA-NC203520162-1</t>
  </si>
  <si>
    <t>Ty-rap instead of lacing tape on 5324VB</t>
  </si>
  <si>
    <t>QPN</t>
  </si>
  <si>
    <t>QPN-1110009601-1</t>
  </si>
  <si>
    <t>I.SABTAOUI</t>
  </si>
  <si>
    <t>Missing open sleeve from 1622VC326-A to breakout leading to 1000VC090-A</t>
  </si>
  <si>
    <t>FA-NC204117596-1</t>
  </si>
  <si>
    <t>E.BIYGAUTAN</t>
  </si>
  <si>
    <t>Harness branche  going toward FIN’s 7034VC540_A &amp; 7034VC560_A on 1716VB too short</t>
  </si>
  <si>
    <t>FA-NC204355078-1</t>
  </si>
  <si>
    <t>1508VB</t>
  </si>
  <si>
    <t>M.HAJAR</t>
  </si>
  <si>
    <t>Overlength (Breakout) close to 2441VC501A</t>
  </si>
  <si>
    <t>VR</t>
  </si>
  <si>
    <t>FA-A350-VR-0409</t>
  </si>
  <si>
    <t>017-C</t>
  </si>
  <si>
    <t>MAUVAISE COSSE SUR LE PIGTAIL PT07 IL FAUT TG1003 AU LIEU DE TG1009</t>
  </si>
  <si>
    <t>QEN</t>
  </si>
  <si>
    <t>QEN_A350_003_2017</t>
  </si>
  <si>
    <t>GS S15/21</t>
  </si>
  <si>
    <t>Overlenght and underlenght on G routes harnesses</t>
  </si>
  <si>
    <t>FA-A350-VR0412</t>
  </si>
  <si>
    <t>033-A</t>
  </si>
  <si>
    <t>M.AYNAO</t>
  </si>
  <si>
    <t>Pas de co routing au niveau de la dérivation multiple et les cotes des VNs sont trop longues</t>
  </si>
  <si>
    <t>FA-NC205002857-1</t>
  </si>
  <si>
    <t>Missing protection sleeve on branch near to 100DW_B</t>
  </si>
  <si>
    <t>FA-NC205083005-1</t>
  </si>
  <si>
    <t>Missing DM clamp on FIN 301HK510_A and on FIN 301HK508_A</t>
  </si>
  <si>
    <t>FA-NC205083709-1</t>
  </si>
  <si>
    <t>5395VB</t>
  </si>
  <si>
    <t>Rejected</t>
  </si>
  <si>
    <t>The protection sleeve is installed but not needed</t>
  </si>
  <si>
    <t>FA-A350-VR-0423</t>
  </si>
  <si>
    <t>Erreur de trait de coupe pour les Références de connecteurs E0062D et E0354</t>
  </si>
  <si>
    <t>FA-A350-VMR426</t>
  </si>
  <si>
    <t>035-C</t>
  </si>
  <si>
    <t>Doublons au niveau de numerotation des pigtails entre les deux routes 2m et 2S du 1532VB</t>
  </si>
  <si>
    <t>FA-A350-VMR427</t>
  </si>
  <si>
    <t>037-B</t>
  </si>
  <si>
    <t>Manque des split support au repère suivant: 2853VC861 / 2850VC002A / 202HH4A / 2848VC450A</t>
  </si>
  <si>
    <t>Décembre</t>
  </si>
  <si>
    <t>FA-NC205237391-1</t>
  </si>
  <si>
    <t>019-C</t>
  </si>
  <si>
    <t>Connector 2640VT369 delivered with wrong wire allocation</t>
  </si>
  <si>
    <t xml:space="preserve">FA-NC205237228-1 </t>
  </si>
  <si>
    <t>FA-NC205235485-1</t>
  </si>
  <si>
    <t>FA-NC205250523-1</t>
  </si>
  <si>
    <t>FA-NC205246163-1</t>
  </si>
  <si>
    <t>Janvier</t>
  </si>
  <si>
    <t>FA-NC1592021201-1</t>
  </si>
  <si>
    <t>1592VB</t>
  </si>
  <si>
    <t>VB label instead of optical label on 2D</t>
  </si>
  <si>
    <t>FA-NC1110021402-1</t>
  </si>
  <si>
    <t>Wrong length on 2D drawing</t>
  </si>
  <si>
    <t>FA-NC205259376-1</t>
  </si>
  <si>
    <t>Corouting not done according to definition</t>
  </si>
  <si>
    <t>FA-NC205260894-1</t>
  </si>
  <si>
    <t>FA-NC205380858-1</t>
  </si>
  <si>
    <t>Mauvaise application du DQN LM0148920</t>
  </si>
  <si>
    <t>FA-NC205435185-1</t>
  </si>
  <si>
    <t>Missing corouting on 1538VB</t>
  </si>
  <si>
    <t>FA-NC1716024102-1</t>
  </si>
  <si>
    <t>Sur-longueur de 6cm au niveau de la branche allant au repère 2740VC648_A</t>
  </si>
  <si>
    <t>FA-NC205593393-1</t>
  </si>
  <si>
    <t>FIN 2963VG007 &amp; 2963VG005 inversés</t>
  </si>
  <si>
    <t>FA-NC205646694-1</t>
  </si>
  <si>
    <t>FWD label wrongly positionned close to FIN 2861VC507 on harness packaging</t>
  </si>
  <si>
    <t>FA-NC205879991-1</t>
  </si>
  <si>
    <t>2 wires too long , 1 wire too short</t>
  </si>
  <si>
    <t>FA-NC205977780-1</t>
  </si>
  <si>
    <t>Harness in underlenght</t>
  </si>
  <si>
    <t>FA-NC205943512-1</t>
  </si>
  <si>
    <t>Wrong position of Spare conduit on 1504VB MSN0316</t>
  </si>
  <si>
    <t>FA-NC205267112-1</t>
  </si>
  <si>
    <t>Co-routing not perofrmed</t>
  </si>
  <si>
    <t>FA-NC 205995783-1</t>
  </si>
  <si>
    <t>Wire too long</t>
  </si>
  <si>
    <t>FA-NC206052277-1</t>
  </si>
  <si>
    <t>FA-NC206045408-1</t>
  </si>
  <si>
    <t>Harness 5304VB is too long</t>
  </si>
  <si>
    <t>Fevrier</t>
  </si>
  <si>
    <t>FA-NC206041850-1</t>
  </si>
  <si>
    <t>Harness  1106VB go to FIN 7218VC170_A are too short</t>
  </si>
  <si>
    <t>FA-NC206144495-1</t>
  </si>
  <si>
    <t>Wrong harness length on 5373VB from Fr.22 to 2XZ_G002 (EPDC2)</t>
  </si>
  <si>
    <t>FA-NC206326022-2</t>
  </si>
  <si>
    <t>FA-NC206366766-1</t>
  </si>
  <si>
    <t>Missing datum marker  close to FIN_7220VC180_A</t>
  </si>
  <si>
    <t>FA-NC206452433-1</t>
  </si>
  <si>
    <t>Wires 3134-0038 &amp; 3134-0039 going to FIN 1513VN020 are too short to performed installation as defined</t>
  </si>
  <si>
    <t>FA-NC206474715-1</t>
  </si>
  <si>
    <t>FA-NC206472467-1</t>
  </si>
  <si>
    <t>EMI sleeve and both pigtails not removed on 1505VB harness</t>
  </si>
  <si>
    <t>FA-NC206470638-1</t>
  </si>
  <si>
    <t>Wrong position of 2 flag datum marker close to 1519VS005</t>
  </si>
  <si>
    <t>A330</t>
  </si>
  <si>
    <t>FA-NC206791313-1</t>
  </si>
  <si>
    <t>WP4004</t>
  </si>
  <si>
    <t>Sleeve too short</t>
  </si>
  <si>
    <t>FA-NC207018457-1</t>
  </si>
  <si>
    <t>1719VB is too short from FR 72 to FIN 2772VCxxx_A (not connected)</t>
  </si>
  <si>
    <t>FA-NC206911071-1</t>
  </si>
  <si>
    <t>FA-NC14570783-1</t>
  </si>
  <si>
    <t>DASA</t>
  </si>
  <si>
    <t>6787VB</t>
  </si>
  <si>
    <t>Flag-Marker on wrong position.</t>
  </si>
  <si>
    <t>Mauvais croisement entre la route 2M et 1S au niveau de repère 1DWA et 1DWB</t>
  </si>
  <si>
    <t>FA-NC207157817-1</t>
  </si>
  <si>
    <t>FA-NC208016589-1</t>
  </si>
  <si>
    <t>Croisement de câbles au niveau 1WD1A et 1WPB</t>
  </si>
  <si>
    <t>FA-NC208056309-1</t>
  </si>
  <si>
    <t>R.AYCHE</t>
  </si>
  <si>
    <t>FWD LD 5362VB 2X - Harness to short in area C37-38</t>
  </si>
  <si>
    <t>AH</t>
  </si>
  <si>
    <t>NC 259519</t>
  </si>
  <si>
    <t>2DJIG</t>
  </si>
  <si>
    <t>U883A1009107</t>
  </si>
  <si>
    <t>MSN009</t>
  </si>
  <si>
    <t>ergotage de connecteur 2WBD est positionné de 270° au lieu de 90° demandé par le plan client</t>
  </si>
  <si>
    <t>QEN_A350_001_2021</t>
  </si>
  <si>
    <t>Missing protection sleeve EN6049-007 on the branch going to FIN 1622VC451</t>
  </si>
  <si>
    <t>FA-NC208223979-1</t>
  </si>
  <si>
    <t>1002VB</t>
  </si>
  <si>
    <t>Manque gaine textile EN6049-006 sur la branche 23MQ</t>
  </si>
  <si>
    <t>Juiller</t>
  </si>
  <si>
    <t>FA-NC208305297-1</t>
  </si>
  <si>
    <t>5362VB 2X - Harness to short in area C38</t>
  </si>
  <si>
    <t>FA-NC208502144-1</t>
  </si>
  <si>
    <t>Bracket ABS1088S01B01 inverted near FIN 2545VP014</t>
  </si>
  <si>
    <t>FA-NC208513783-1</t>
  </si>
  <si>
    <t>FA-NC207359435-1</t>
  </si>
  <si>
    <t>Crossing on harness close to 1WD2A and 1WD2B: between routes 1S to 1WD2A and 2M to 1WD2B</t>
  </si>
  <si>
    <t>EVO 23-001</t>
  </si>
  <si>
    <t>2307VB</t>
  </si>
  <si>
    <t>AD</t>
  </si>
  <si>
    <t>N5N6</t>
  </si>
  <si>
    <t>DACP: Gaine ajouté sur JIG qui n'existe pas sur Plan 2D</t>
  </si>
  <si>
    <t>FIN Valide non valide (enrechissement fonctionnel)</t>
  </si>
  <si>
    <t>A.HANGUIGUE</t>
  </si>
  <si>
    <t>Type</t>
  </si>
  <si>
    <t>Description de l'écart</t>
  </si>
  <si>
    <t>2010VB</t>
  </si>
  <si>
    <t>10VU</t>
  </si>
  <si>
    <t>A320</t>
  </si>
  <si>
    <t>FA-NC209631546-1</t>
  </si>
  <si>
    <t>Presence of the tyraps instead of lacing tape</t>
  </si>
  <si>
    <t>S</t>
  </si>
  <si>
    <t>C</t>
  </si>
  <si>
    <t>2317VB</t>
  </si>
  <si>
    <t>M.ZOUBIR</t>
  </si>
  <si>
    <t>S.ZEROUAL</t>
  </si>
  <si>
    <t>XXXL</t>
  </si>
  <si>
    <t>2200VB</t>
  </si>
  <si>
    <t>3004VB</t>
  </si>
  <si>
    <t>2318VB</t>
  </si>
  <si>
    <t>IMP</t>
  </si>
  <si>
    <t>3312VB</t>
  </si>
  <si>
    <t>Description</t>
  </si>
  <si>
    <t>C101</t>
  </si>
  <si>
    <t>Manque côtation sur le JIGBOARD Coté</t>
  </si>
  <si>
    <t>C300</t>
  </si>
  <si>
    <t>Safran Cabin</t>
  </si>
  <si>
    <t>S16</t>
  </si>
  <si>
    <t>FA-NC210426479-1</t>
  </si>
  <si>
    <t>Wrong datum marker near FIN 2766VC803A on 2D, JIG and harness</t>
  </si>
  <si>
    <t>H.ZAHIR</t>
  </si>
  <si>
    <t>A.MESKINI</t>
  </si>
  <si>
    <t>A.AZIL</t>
  </si>
  <si>
    <t>M.ROUINE</t>
  </si>
  <si>
    <t>B1-2</t>
  </si>
  <si>
    <t>Sécu</t>
  </si>
  <si>
    <t>A-2</t>
  </si>
  <si>
    <t>NC-2</t>
  </si>
  <si>
    <t>NC Int</t>
  </si>
  <si>
    <t>SC</t>
  </si>
  <si>
    <t>WW7-2M4-290-3EC</t>
  </si>
  <si>
    <t>A1-2</t>
  </si>
  <si>
    <t>FA-NC1110067101-1</t>
  </si>
  <si>
    <t>Open</t>
  </si>
  <si>
    <t>Gaine de plus sur le plan 2D</t>
  </si>
  <si>
    <t>NC-00331-PGG</t>
  </si>
  <si>
    <t>LAVAT A330</t>
  </si>
  <si>
    <t>The length of the wire harness was to short</t>
  </si>
  <si>
    <t>XL</t>
  </si>
  <si>
    <t>5724VB</t>
  </si>
  <si>
    <t>187/C</t>
  </si>
  <si>
    <t>3001VB</t>
  </si>
  <si>
    <t>5654VB</t>
  </si>
  <si>
    <t>LAVAT A350</t>
  </si>
  <si>
    <t>004-B2-1</t>
  </si>
  <si>
    <t>D517121AS535A01</t>
  </si>
  <si>
    <t>D1-2</t>
  </si>
  <si>
    <t>TC erroné</t>
  </si>
  <si>
    <t>182/A</t>
  </si>
  <si>
    <t>EVO-23-192</t>
  </si>
  <si>
    <t>Morpho d’un VN erronée (Orientation de la VN) par rapport à 3D</t>
  </si>
  <si>
    <t>005/A4-1</t>
  </si>
  <si>
    <t>EVO-23-193</t>
  </si>
  <si>
    <t>EVO-23-194</t>
  </si>
  <si>
    <t>D517121AP535A01</t>
  </si>
  <si>
    <t xml:space="preserve">"ECN non appliqué" Ajouté le diamètre de gaine NSA935805 </t>
  </si>
  <si>
    <t>D517235BE529A01</t>
  </si>
  <si>
    <t>C1-2</t>
  </si>
  <si>
    <t>EVO-23-195</t>
  </si>
  <si>
    <t>005/A2-1</t>
  </si>
  <si>
    <t>Manque trait de coupe sur JIG 2754VCA</t>
  </si>
  <si>
    <t>EVO-24-001</t>
  </si>
  <si>
    <t>D517135BT531A01</t>
  </si>
  <si>
    <t>D517122AV537A01</t>
  </si>
  <si>
    <t>EVO-24-002</t>
  </si>
  <si>
    <t>D1-3</t>
  </si>
  <si>
    <t>EVO-24-003</t>
  </si>
  <si>
    <t>D517135FF583A01</t>
  </si>
  <si>
    <t>EVO-24-004</t>
  </si>
  <si>
    <t>EVO-24-005</t>
  </si>
  <si>
    <t xml:space="preserve">La 2354VN s’endommage à cause de la platine montée au dessus </t>
  </si>
  <si>
    <t>D956K2200-STEP2</t>
  </si>
  <si>
    <t>E1</t>
  </si>
  <si>
    <t>EVO-24-006</t>
  </si>
  <si>
    <t>EVO-24-007</t>
  </si>
  <si>
    <t>PLATINE N'EXISTE PAS SUR JIG</t>
  </si>
  <si>
    <t>F92917802000</t>
  </si>
  <si>
    <t>134-A1.1</t>
  </si>
  <si>
    <t>EVO-24-008</t>
  </si>
  <si>
    <t>Manque T-JUNCTION dans un emplacement ou on a des câbles sensibles</t>
  </si>
  <si>
    <t>EVO 23-009</t>
  </si>
  <si>
    <t>006-A3-1</t>
  </si>
  <si>
    <t>AJOUTER LA ROUTE SUR LA PLAQUETTE RGP40</t>
  </si>
  <si>
    <t>4003VB</t>
  </si>
  <si>
    <t>AY-1</t>
  </si>
  <si>
    <t>EVO-24-009</t>
  </si>
  <si>
    <t xml:space="preserve">Code couleur non appliqué </t>
  </si>
  <si>
    <t>EVO-24-010</t>
  </si>
  <si>
    <t>EVO 24-010</t>
  </si>
  <si>
    <t>134-B1-2</t>
  </si>
  <si>
    <t>Ajouter des images 3D sur  JIG pour  indiquer le sens de montage de la barrette</t>
  </si>
  <si>
    <t>005-A4-2</t>
  </si>
  <si>
    <t xml:space="preserve">Symbole de gaine erroné </t>
  </si>
  <si>
    <t>D517141DE569A01</t>
  </si>
  <si>
    <t>374/B</t>
  </si>
  <si>
    <t>R600</t>
  </si>
  <si>
    <t>163/D</t>
  </si>
  <si>
    <t>Changer l’orientation de la VH pour le câble WX</t>
  </si>
  <si>
    <t>006-A3-2</t>
  </si>
  <si>
    <t>041-A1-2</t>
  </si>
  <si>
    <t>1542VB</t>
  </si>
  <si>
    <t>223-B2-2</t>
  </si>
  <si>
    <t>Tyrap au lieu de frette</t>
  </si>
  <si>
    <t>016-D3-2</t>
  </si>
  <si>
    <t>5614VB</t>
  </si>
  <si>
    <t>LAVAT A351</t>
  </si>
  <si>
    <t>Statut</t>
  </si>
  <si>
    <t>N° sécurisation</t>
  </si>
  <si>
    <t>Due date</t>
  </si>
  <si>
    <t>Due date QR &amp; Do</t>
  </si>
  <si>
    <t>Due date Ch &amp; Act</t>
  </si>
  <si>
    <t>D517400AA509C01</t>
  </si>
  <si>
    <t xml:space="preserve">Symbole de l’orientation du connecteur </t>
  </si>
  <si>
    <t>D517404AD505C01</t>
  </si>
  <si>
    <t>COAX ST3 et ST7</t>
  </si>
  <si>
    <t>N1</t>
  </si>
  <si>
    <t>Diamètre de gaine sur Jig 3013VB et 3019VB non adapté aux câbles selon la FAB, le gabarit n’est pas conforme au plan 2D sur ce niveau depuis le transfert MATIS</t>
  </si>
  <si>
    <t>Lead time Sécurisation</t>
  </si>
  <si>
    <t>N/A</t>
  </si>
  <si>
    <t xml:space="preserve">Une sortie connectée sur une position erronée par rapport au 3D </t>
  </si>
  <si>
    <t>O.ZAKI</t>
  </si>
  <si>
    <t>_</t>
  </si>
  <si>
    <t>Trait de coupe erroné</t>
  </si>
  <si>
    <t>A.LAHOUAL</t>
  </si>
  <si>
    <t>Erreur au niveau  de fichier de configuration  à propos de l’indice de JIG 3001VB</t>
  </si>
  <si>
    <t>Changement de localisation du repère 28VC</t>
  </si>
  <si>
    <t>Manque moyen d’attache</t>
  </si>
  <si>
    <t>181-B1-2</t>
  </si>
  <si>
    <t>002-G2-1</t>
  </si>
  <si>
    <t>D955A0080000-VC01</t>
  </si>
  <si>
    <t>K1</t>
  </si>
  <si>
    <t>226/A</t>
  </si>
  <si>
    <t>Discontinuité de la branche</t>
  </si>
  <si>
    <t>112-F1-2</t>
  </si>
  <si>
    <t>5909VB</t>
  </si>
  <si>
    <t>EVO-24-011</t>
  </si>
  <si>
    <t>EVO-24-012</t>
  </si>
  <si>
    <t>EVO-24-013</t>
  </si>
  <si>
    <t>EVO-24-014</t>
  </si>
  <si>
    <t>EVO-24-015</t>
  </si>
  <si>
    <t>EVO-24-016</t>
  </si>
  <si>
    <t>EVO-24-017</t>
  </si>
  <si>
    <t>EVO-24-018</t>
  </si>
  <si>
    <t>EVO-24-019</t>
  </si>
  <si>
    <t>EVO-24-020</t>
  </si>
  <si>
    <t>EVO-24-021</t>
  </si>
  <si>
    <t>EVO-24-022</t>
  </si>
  <si>
    <t>285/A</t>
  </si>
  <si>
    <t>Choix de process de design modification au lieu de création 
Manque de concentration</t>
  </si>
  <si>
    <t>1- Utiliser le process création pour les part zones en statut C sur la gamme MCB
2- Affecter plus de création à M.ZOUBIR
3- Partager la méthode de recherche V entre fichier proptips Vs fichier de lancement</t>
  </si>
  <si>
    <t>2203VB</t>
  </si>
  <si>
    <t>2204VB</t>
  </si>
  <si>
    <t>003-B</t>
  </si>
  <si>
    <t>003-A</t>
  </si>
  <si>
    <t>Erreur d’indice 003-B-1 au lieu de 003-B</t>
  </si>
  <si>
    <t>4004VB</t>
  </si>
  <si>
    <t>BA-1</t>
  </si>
  <si>
    <t>EVO-24-023</t>
  </si>
  <si>
    <t>EVO-24-024</t>
  </si>
  <si>
    <t>Manque de concentration</t>
  </si>
  <si>
    <t>1- Rappel aux nouveaux dessinateurs sur l'utilité des cross Références
2- Voir la possibilité d'automatiser l'insertion des cross références en cas de création</t>
  </si>
  <si>
    <t xml:space="preserve">M.WATIK
M.OULD ABBOU
</t>
  </si>
  <si>
    <t xml:space="preserve">18/01/2024
</t>
  </si>
  <si>
    <t>D517142AF521A01</t>
  </si>
  <si>
    <t xml:space="preserve">ECN non appliqué </t>
  </si>
  <si>
    <t>186-B1-2</t>
  </si>
  <si>
    <t>Amélioration + manque du nomination du VT</t>
  </si>
  <si>
    <t>EVO-24-025</t>
  </si>
  <si>
    <t>207-A3-2</t>
  </si>
  <si>
    <t>5718VB</t>
  </si>
  <si>
    <t>EVO-24-026</t>
  </si>
  <si>
    <t>Macro</t>
  </si>
  <si>
    <t>S.ZAROUAL</t>
  </si>
  <si>
    <t>VMR</t>
  </si>
  <si>
    <t>Attent analyse QRQC</t>
  </si>
  <si>
    <t>Outils</t>
  </si>
  <si>
    <t xml:space="preserve">Manque nota sur JIG </t>
  </si>
  <si>
    <t>EVO-24-027</t>
  </si>
  <si>
    <t>J297121DG501G01</t>
  </si>
  <si>
    <t>Erreur nomination du cosse  G019 au lieu de G027</t>
  </si>
  <si>
    <t>EVO-24-028</t>
  </si>
  <si>
    <t>J297118DD501A01</t>
  </si>
  <si>
    <t>lavat A350</t>
  </si>
  <si>
    <t>EVO-24-029</t>
  </si>
  <si>
    <t>PDCA</t>
  </si>
  <si>
    <t>I.MOUSTAINE</t>
  </si>
  <si>
    <t>R.GUERRI</t>
  </si>
  <si>
    <t>TBD</t>
  </si>
  <si>
    <t>F-Z.MOUFADIL</t>
  </si>
  <si>
    <t>A.EL GHANDOURI</t>
  </si>
  <si>
    <t xml:space="preserve">Manque message « monter le capot en bas »et le message de torquage </t>
  </si>
  <si>
    <t>3308VB</t>
  </si>
  <si>
    <t>A3-1</t>
  </si>
  <si>
    <t xml:space="preserve">Le contenu de la plaquette VB erroné </t>
  </si>
  <si>
    <t>EVO-24-030</t>
  </si>
  <si>
    <t>5652VB</t>
  </si>
  <si>
    <t>EVO-24-031</t>
  </si>
  <si>
    <t>005-A2-2</t>
  </si>
  <si>
    <t>minimisation du surface sur le gabarit D954L3004-ST7_MIP en passant de 14m de longueur à 12m</t>
  </si>
  <si>
    <t>EVO-24-032</t>
  </si>
  <si>
    <t>STD7</t>
  </si>
  <si>
    <t>C1</t>
  </si>
  <si>
    <t>EVO-24-033</t>
  </si>
  <si>
    <t>269-D4-2</t>
  </si>
  <si>
    <t>La 5723VN402 est non valide (fichier circé non mature)</t>
  </si>
  <si>
    <t>EVO-24-034</t>
  </si>
  <si>
    <t>5783VB</t>
  </si>
  <si>
    <t>014-B1-2</t>
  </si>
  <si>
    <t>La gaine EN6049-007 est manquante</t>
  </si>
  <si>
    <t xml:space="preserve">L’absence de message relatif au montage des plaquettes </t>
  </si>
  <si>
    <t>EVO-24-035</t>
  </si>
  <si>
    <t>050-A1-2</t>
  </si>
  <si>
    <t>054/F</t>
  </si>
  <si>
    <t>R601</t>
  </si>
  <si>
    <t>R602</t>
  </si>
  <si>
    <t>192/B</t>
  </si>
  <si>
    <t>176/A</t>
  </si>
  <si>
    <t>050/B</t>
  </si>
  <si>
    <t>039/A</t>
  </si>
  <si>
    <t>049/A</t>
  </si>
  <si>
    <t>ALL</t>
  </si>
  <si>
    <t>047/C</t>
  </si>
  <si>
    <t>016/B</t>
  </si>
  <si>
    <t>126/B</t>
  </si>
  <si>
    <t>027/C</t>
  </si>
  <si>
    <t>207/A</t>
  </si>
  <si>
    <t>011/A</t>
  </si>
  <si>
    <t>012/A</t>
  </si>
  <si>
    <t>362/A</t>
  </si>
  <si>
    <t>095/A</t>
  </si>
  <si>
    <t>166/B</t>
  </si>
  <si>
    <t>EVO-24-036</t>
  </si>
  <si>
    <t>EVO-24-037</t>
  </si>
  <si>
    <t xml:space="preserve">Amélioration du Jig enveloppe </t>
  </si>
  <si>
    <t>GAP LAB 03</t>
  </si>
  <si>
    <t>contre partie rendre  le trait de coup invisible</t>
  </si>
  <si>
    <t>5703VB</t>
  </si>
  <si>
    <t>028-D2-2</t>
  </si>
  <si>
    <t>217/C</t>
  </si>
  <si>
    <t>5715VB</t>
  </si>
  <si>
    <t>195/B</t>
  </si>
  <si>
    <t>183/A</t>
  </si>
  <si>
    <t>181/B</t>
  </si>
  <si>
    <t>MK2</t>
  </si>
  <si>
    <t>Indice cartouche erroné 129-F2 au lieu de 126-F2</t>
  </si>
  <si>
    <t>EVO-24-038</t>
  </si>
  <si>
    <t>EVO-24-039</t>
  </si>
  <si>
    <t>5908VB</t>
  </si>
  <si>
    <t>126-F2-2</t>
  </si>
  <si>
    <t>J297123DW501B01</t>
  </si>
  <si>
    <t>Rev A</t>
  </si>
  <si>
    <t>NA</t>
  </si>
  <si>
    <t>O.HAJOUJ</t>
  </si>
  <si>
    <t>Suppression nota "A ne pas couper 220VG"</t>
  </si>
  <si>
    <t>113-D1.2</t>
  </si>
  <si>
    <t>Changement de positionnement du repère 75VC</t>
  </si>
  <si>
    <t>D955A0080000-VC02</t>
  </si>
  <si>
    <t>STD9</t>
  </si>
  <si>
    <t>80VU</t>
  </si>
  <si>
    <t>EVO-24-040</t>
  </si>
  <si>
    <t>106/A</t>
  </si>
  <si>
    <t>J297123DW501A01</t>
  </si>
  <si>
    <t>B-1</t>
  </si>
  <si>
    <t>5816VB</t>
  </si>
  <si>
    <t>175/C</t>
  </si>
  <si>
    <t>096/A</t>
  </si>
  <si>
    <t>235/A</t>
  </si>
  <si>
    <t>194/C</t>
  </si>
  <si>
    <t>177/C1</t>
  </si>
  <si>
    <t>240/A</t>
  </si>
  <si>
    <t>EVO-24-041</t>
  </si>
  <si>
    <t>STD5</t>
  </si>
  <si>
    <t>Minimisation du surface sur le gabarit D954R3004-ST5_MIP en passant de 16m de longueur à 12m</t>
  </si>
  <si>
    <t>Ajouter une image de 3D pour aider la fabrication</t>
  </si>
  <si>
    <t>A4-3</t>
  </si>
  <si>
    <t>EVO-24-042</t>
  </si>
  <si>
    <t>Supprimer les flammes rouges de co-routing à coté des connecteurs (208RH1A-208RH3A-208RH5A)</t>
  </si>
  <si>
    <t>A1-1</t>
  </si>
  <si>
    <t>EVO-24-043</t>
  </si>
  <si>
    <t>195/C</t>
  </si>
  <si>
    <t>114/B</t>
  </si>
  <si>
    <t>203/A</t>
  </si>
  <si>
    <t>EVO-24-044</t>
  </si>
  <si>
    <t>changement symbole cosse et gaine de réserve à attacher avec le toron</t>
  </si>
  <si>
    <t>E929-91346-006-00</t>
  </si>
  <si>
    <t>G-G-H</t>
  </si>
  <si>
    <t>296/B1</t>
  </si>
  <si>
    <t>029-B1-2</t>
  </si>
  <si>
    <t>070/C2</t>
  </si>
  <si>
    <t>EVO-24-045</t>
  </si>
  <si>
    <t>FIN NON VALIDE AU LIEU DE FIN VALIDE  APRE L ENRICHISSEMENT</t>
  </si>
  <si>
    <t>EVO-24-046</t>
  </si>
  <si>
    <t>216-A1-2</t>
  </si>
  <si>
    <t xml:space="preserve">Changement symbole cosse </t>
  </si>
  <si>
    <t>ENCOMBREMENT DES ZONES DETECTER PAR LA FAB</t>
  </si>
  <si>
    <t>166-B1.2</t>
  </si>
  <si>
    <t>EVO-24-048</t>
  </si>
  <si>
    <t>210-A1-2-V1</t>
  </si>
  <si>
    <t>Repère non valide</t>
  </si>
  <si>
    <t>EVO-24-049</t>
  </si>
  <si>
    <t>EVO-24-050</t>
  </si>
  <si>
    <t>195-B1-2</t>
  </si>
  <si>
    <t>Amélioration de la T-junction</t>
  </si>
  <si>
    <t>EVO-24-051</t>
  </si>
  <si>
    <t xml:space="preserve">TRAIT DE COUPE MODIFIER(ajout de 4mm de plus) </t>
  </si>
  <si>
    <t>EVO-24-052</t>
  </si>
  <si>
    <t>EVO-24-053</t>
  </si>
  <si>
    <t>EVO-24-054</t>
  </si>
  <si>
    <t>5913VB</t>
  </si>
  <si>
    <t>06-N00-01</t>
  </si>
  <si>
    <t>296-B3-2-V1</t>
  </si>
  <si>
    <t>89-AI</t>
  </si>
  <si>
    <t>114/B1-2</t>
  </si>
  <si>
    <t>EVO-24-055</t>
  </si>
  <si>
    <t>NC NC1023174</t>
  </si>
  <si>
    <t>U884A1119107</t>
  </si>
  <si>
    <t xml:space="preserve"> SN12216526</t>
  </si>
  <si>
    <t>AHE</t>
  </si>
  <si>
    <t>A.CHAKIR</t>
  </si>
  <si>
    <t>M.ROUADI</t>
  </si>
  <si>
    <t>Length of harness U884A1119107 out of tolerance. Theorical
6060 mm current 6030 mm
2 units impacted</t>
  </si>
  <si>
    <t>F38150-800-001</t>
  </si>
  <si>
    <t>Seats</t>
  </si>
  <si>
    <t>Process</t>
  </si>
  <si>
    <t>AJOUT DE MESSAGE QUALITE</t>
  </si>
  <si>
    <t>EVO-24-056</t>
  </si>
  <si>
    <t>2202VB</t>
  </si>
  <si>
    <t>021/F1-1</t>
  </si>
  <si>
    <t xml:space="preserve">TRAIT DE COUPE MODIFIER(ajout de 5mm de plus) </t>
  </si>
  <si>
    <t>MESSAGE D’ASSEMBLAGE INCORRECTE</t>
  </si>
  <si>
    <t>EVO-24-057</t>
  </si>
  <si>
    <t>EVO-24-058</t>
  </si>
  <si>
    <t>D517111DA503H01</t>
  </si>
  <si>
    <t>M-3</t>
  </si>
  <si>
    <t>LAVA A350</t>
  </si>
  <si>
    <t>04-H00-01</t>
  </si>
  <si>
    <t>PA350</t>
  </si>
  <si>
    <t>Incohérence  entre le JIG  et le dossier en terme d’indice 005-A2 au lieu 005-A2-2</t>
  </si>
  <si>
    <t>029-A1-2</t>
  </si>
  <si>
    <t>CUU</t>
  </si>
  <si>
    <t>204/B</t>
  </si>
  <si>
    <t>047/B</t>
  </si>
  <si>
    <t>014/A</t>
  </si>
  <si>
    <t>Manque de texte de flamme (IDCR)</t>
  </si>
  <si>
    <t>EVO-24-059</t>
  </si>
  <si>
    <t>195/C2-2</t>
  </si>
  <si>
    <t>F38150-871-005</t>
  </si>
  <si>
    <t>F38150-871-003</t>
  </si>
  <si>
    <t>03/02</t>
  </si>
  <si>
    <t>Adaptation Vue P-IN</t>
  </si>
  <si>
    <t>EVO-24-060</t>
  </si>
  <si>
    <t>EVO-24-061</t>
  </si>
  <si>
    <t>225/A1</t>
  </si>
  <si>
    <t>5819VB</t>
  </si>
  <si>
    <t>189/B1</t>
  </si>
  <si>
    <t xml:space="preserve">Repère Valide grisé non représenté sur Jig </t>
  </si>
  <si>
    <t>090-A1-2</t>
  </si>
  <si>
    <t>Manque moyen d’attache sur le repère 201HCA</t>
  </si>
  <si>
    <t>EVO-24-062</t>
  </si>
  <si>
    <t>116-B1-2</t>
  </si>
  <si>
    <t>EVO-24-063</t>
  </si>
  <si>
    <t>212-A4-2</t>
  </si>
  <si>
    <t>EVO-24-064</t>
  </si>
  <si>
    <t>021/A7-2</t>
  </si>
  <si>
    <t>PROCESS</t>
  </si>
  <si>
    <t>MIS A JOUR DES VUES ( DETAIL ERRONNE SUR PLAN 2D)</t>
  </si>
  <si>
    <t>EVO-24-066</t>
  </si>
  <si>
    <t>F38150-806-003</t>
  </si>
  <si>
    <t>01/03</t>
  </si>
  <si>
    <t xml:space="preserve">7083VC880 dupliqué </t>
  </si>
  <si>
    <t>186/D4-2</t>
  </si>
  <si>
    <t>EVO-24-067</t>
  </si>
  <si>
    <t>296-B3-3</t>
  </si>
  <si>
    <t>EVO-24-068</t>
  </si>
  <si>
    <t>EVO-24-069</t>
  </si>
  <si>
    <t>NC Fabrication sur l’orientation des TE</t>
  </si>
  <si>
    <t>EVO-24-070</t>
  </si>
  <si>
    <t>4001VB &amp; 4002VB</t>
  </si>
  <si>
    <t>EVO-24-071</t>
  </si>
  <si>
    <t>EVO-24-072</t>
  </si>
  <si>
    <t>EVO-24-073</t>
  </si>
  <si>
    <t>E616102-501</t>
  </si>
  <si>
    <t>E616103-501</t>
  </si>
  <si>
    <t>K-2</t>
  </si>
  <si>
    <t>H-2</t>
  </si>
  <si>
    <t>B1.2</t>
  </si>
  <si>
    <t>Minimiser le quadrillage du JIGBOARD 250mm au lieu de 500mm</t>
  </si>
  <si>
    <t>026-A2-1</t>
  </si>
  <si>
    <t>053/A1</t>
  </si>
  <si>
    <t>D517602DK507D01</t>
  </si>
  <si>
    <t>EVO-24-074</t>
  </si>
  <si>
    <t>L-2</t>
  </si>
  <si>
    <t>EVO-24-075</t>
  </si>
  <si>
    <t>175-C2-2</t>
  </si>
  <si>
    <t xml:space="preserve">Ajout détails co-routing </t>
  </si>
  <si>
    <t>Une ligne détail ajoutée</t>
  </si>
  <si>
    <t>Code couleur erroné VT</t>
  </si>
  <si>
    <t>EVO-24-076</t>
  </si>
  <si>
    <t>EVO-24-077</t>
  </si>
  <si>
    <t>068-C1-2</t>
  </si>
  <si>
    <t>Le contenue du MEMO1416 était erroné</t>
  </si>
  <si>
    <t>009-C1-2</t>
  </si>
  <si>
    <t>EVO-24-078</t>
  </si>
  <si>
    <t>EVO-24-079</t>
  </si>
  <si>
    <t>EVO-24-080</t>
  </si>
  <si>
    <t>BW</t>
  </si>
  <si>
    <t>1010VB</t>
  </si>
  <si>
    <t>ajouter flamme bleu sur jig de moulage 1101VP</t>
  </si>
  <si>
    <t>184/A1</t>
  </si>
  <si>
    <t>161/A1</t>
  </si>
  <si>
    <t>068/C1</t>
  </si>
  <si>
    <t>Méthode</t>
  </si>
  <si>
    <t>Les tyraps au lieu des frettes</t>
  </si>
  <si>
    <t>EVO-24-081</t>
  </si>
  <si>
    <t>EVO-24-083</t>
  </si>
  <si>
    <t>EVO-24-085</t>
  </si>
  <si>
    <t>EVO-24-086</t>
  </si>
  <si>
    <t>EVO-24-087</t>
  </si>
  <si>
    <t>EVO-24-088</t>
  </si>
  <si>
    <t>EVO-24-089</t>
  </si>
  <si>
    <t>EVO-24-092</t>
  </si>
  <si>
    <t>EVO-24-093</t>
  </si>
  <si>
    <t>Frettes CAF4 au lieu des frettes</t>
  </si>
  <si>
    <t>004-D2-2</t>
  </si>
  <si>
    <t>5601VB</t>
  </si>
  <si>
    <t>D517116AD511A01</t>
  </si>
  <si>
    <t>117-C1.2</t>
  </si>
  <si>
    <t>4002VB</t>
  </si>
  <si>
    <t>BX-1</t>
  </si>
  <si>
    <t>Manque symbole TJUCTION</t>
  </si>
  <si>
    <t>088-C2-2</t>
  </si>
  <si>
    <t>125-B1-2</t>
  </si>
  <si>
    <t>5782VB</t>
  </si>
  <si>
    <t>016-B1-2</t>
  </si>
  <si>
    <t>162/A1</t>
  </si>
  <si>
    <t xml:space="preserve">MANQUE MOYENNE D’ATACHE </t>
  </si>
  <si>
    <t>F38150-872-001</t>
  </si>
  <si>
    <t>02-02</t>
  </si>
  <si>
    <t>Manque trait de coupe</t>
  </si>
  <si>
    <t>003-A4-1</t>
  </si>
  <si>
    <t xml:space="preserve">Amélioration morpho </t>
  </si>
  <si>
    <t>204-B1-2</t>
  </si>
  <si>
    <t>Manque TRAIT DE COUPE</t>
  </si>
  <si>
    <t>005-A-1</t>
  </si>
  <si>
    <t>EVO-24-094</t>
  </si>
  <si>
    <t>Repère erroné 2125VCA au lieu de 2151VCA sur JIG de regroupement</t>
  </si>
  <si>
    <t>E616173-501</t>
  </si>
  <si>
    <t>E616177-501</t>
  </si>
  <si>
    <t>D-2</t>
  </si>
  <si>
    <t>EVO-24-095</t>
  </si>
  <si>
    <t>EVO-24-096</t>
  </si>
  <si>
    <t>F38150-800-003</t>
  </si>
  <si>
    <t>03-02</t>
  </si>
  <si>
    <t>03-03</t>
  </si>
  <si>
    <t>EVO-24-097</t>
  </si>
  <si>
    <t>Inversion des conducteurs</t>
  </si>
  <si>
    <t>F38150-808-001</t>
  </si>
  <si>
    <t>01-02</t>
  </si>
  <si>
    <t>EVO-24-098</t>
  </si>
  <si>
    <t>MANQUE REPERE 2804VN SUR JIG</t>
  </si>
  <si>
    <t>005-A3-1</t>
  </si>
  <si>
    <t>EVO-24-099</t>
  </si>
  <si>
    <t>187-C1-2</t>
  </si>
  <si>
    <t xml:space="preserve">Manque trait de coupe </t>
  </si>
  <si>
    <t>EVO-24-100</t>
  </si>
  <si>
    <t>Manque de T-junction</t>
  </si>
  <si>
    <t>238-B1-2</t>
  </si>
  <si>
    <t>EVO-24-101</t>
  </si>
  <si>
    <t>407/B1</t>
  </si>
  <si>
    <t>Bins</t>
  </si>
  <si>
    <t>Ajout message pas de tyrapage</t>
  </si>
  <si>
    <t>Duplication de JIG</t>
  </si>
  <si>
    <t>ECN non appliqué: Ajout de diamètre de gaine NSA935805 pour les branches des connecteurs : 456NH114A et 454NH114A</t>
  </si>
  <si>
    <t xml:space="preserve">Ajouter les détails des figures </t>
  </si>
  <si>
    <t>E616102-501-k-3</t>
  </si>
  <si>
    <t>k-3</t>
  </si>
  <si>
    <t>Moustain</t>
  </si>
  <si>
    <t>238/B1</t>
  </si>
  <si>
    <t>1201vb</t>
  </si>
  <si>
    <t>047/B1</t>
  </si>
  <si>
    <t>EVO-24-102</t>
  </si>
  <si>
    <t>EVO-24-103</t>
  </si>
  <si>
    <t>EVO-24-104</t>
  </si>
  <si>
    <t>EVO-24-105</t>
  </si>
  <si>
    <t>EVO-24-106</t>
  </si>
  <si>
    <t>EVO-24-107</t>
  </si>
  <si>
    <t>EVO-24-108</t>
  </si>
  <si>
    <t>EVO-24-109</t>
  </si>
  <si>
    <t xml:space="preserve">Ajout de message aide cheminement  </t>
  </si>
  <si>
    <t>011-D1.2</t>
  </si>
  <si>
    <t>1055VB</t>
  </si>
  <si>
    <t xml:space="preserve">les longueurs de gaine sur jig 1er bout non conforme par rapport au longueur sur  2ème bout </t>
  </si>
  <si>
    <t>120VU</t>
  </si>
  <si>
    <t>D955-B0123-30XN1</t>
  </si>
  <si>
    <t xml:space="preserve">le numéro des manchons sur jig non visible après équipement : changement d’emplacement des manchons  sur gabarits </t>
  </si>
  <si>
    <t>D955-A0123-PL2</t>
  </si>
  <si>
    <t xml:space="preserve">Manque le contenu de la plaquette </t>
  </si>
  <si>
    <t>184-A1-2</t>
  </si>
  <si>
    <t>011-D1.3</t>
  </si>
  <si>
    <t>La nota d’assemblage des route est incorrect   2S au lieu de 1S</t>
  </si>
  <si>
    <t>Séparer un point d’assemblage</t>
  </si>
  <si>
    <t xml:space="preserve">Manque de moyen d’attache </t>
  </si>
  <si>
    <t>183-C1-2</t>
  </si>
  <si>
    <t>003-A2-1</t>
  </si>
  <si>
    <t>005-A1-1</t>
  </si>
  <si>
    <t>MANQUE TR COUPE</t>
  </si>
  <si>
    <t>sécu</t>
  </si>
  <si>
    <t>215/B1</t>
  </si>
  <si>
    <t>400/B1</t>
  </si>
  <si>
    <t>EVO-24-110</t>
  </si>
  <si>
    <t>EVO-24-111</t>
  </si>
  <si>
    <t>EVO-24-112</t>
  </si>
  <si>
    <t>EVO-24-113</t>
  </si>
  <si>
    <t>EVO-24-114</t>
  </si>
  <si>
    <t>EVO-24-115</t>
  </si>
  <si>
    <t>EVO-24-116</t>
  </si>
  <si>
    <t xml:space="preserve">Tyraps au lieu des frettes </t>
  </si>
  <si>
    <t>270-C3-2</t>
  </si>
  <si>
    <t>Branche non valide doit être valide</t>
  </si>
  <si>
    <t>162-A1-2</t>
  </si>
  <si>
    <t>185-B2-2</t>
  </si>
  <si>
    <t>5602VB</t>
  </si>
  <si>
    <t>Nom de connecteur invisible</t>
  </si>
  <si>
    <t>193-C7-2</t>
  </si>
  <si>
    <t xml:space="preserve">NOTE METHODE A AJOUTER </t>
  </si>
  <si>
    <t>209-D1-2</t>
  </si>
  <si>
    <t>082-A1-2</t>
  </si>
  <si>
    <t xml:space="preserve">Repère 2643VN639 grisé </t>
  </si>
  <si>
    <t>EVO-24-117</t>
  </si>
  <si>
    <t>EVO-24-118</t>
  </si>
  <si>
    <t>EVO-24-119</t>
  </si>
  <si>
    <t>EVO-24-120</t>
  </si>
  <si>
    <t>120-C1-3</t>
  </si>
  <si>
    <t>Plaquette route erronée (Impression patchs)</t>
  </si>
  <si>
    <t>091-C2-2-V4</t>
  </si>
  <si>
    <t>5604VB</t>
  </si>
  <si>
    <t>Trait de coupe grisé</t>
  </si>
  <si>
    <t>077/A1-3</t>
  </si>
  <si>
    <t>138-B2-2</t>
  </si>
  <si>
    <t>*</t>
  </si>
  <si>
    <t>5909vb</t>
  </si>
  <si>
    <t>180/B1</t>
  </si>
  <si>
    <t xml:space="preserve">1505VB </t>
  </si>
  <si>
    <t>EVO-24-121</t>
  </si>
  <si>
    <t>EVO-24-122</t>
  </si>
  <si>
    <t>183-B1-2</t>
  </si>
  <si>
    <t>092-E1.1</t>
  </si>
  <si>
    <t>Trait du coupe grisé + FIN avec dégite A en double</t>
  </si>
  <si>
    <t>L'indice doit être 089-AI au lieu de 089-AH</t>
  </si>
  <si>
    <t>Ajout du détail</t>
  </si>
  <si>
    <t>Quantité des raccords erroné</t>
  </si>
  <si>
    <t>l’ajoute du câble 3332-6474 allant de l’extrémité 5737VC006A suite a un Diff</t>
  </si>
  <si>
    <t>Manque deux repères + symbole de l’amalgamant</t>
  </si>
  <si>
    <t>Surtressage: Longueur conforme par rapport JIG 1er bout par contre une fois le VB positionné sur le JIG 2eme bout après la réalisation du surtressage on remarque une sur longueur</t>
  </si>
  <si>
    <t>Manque de trait de coupe ( non valide  / valide)</t>
  </si>
  <si>
    <t>Mise à jour Trait de coupe</t>
  </si>
  <si>
    <t>Nomination des FIN VT incorrect</t>
  </si>
  <si>
    <t>TG1003  au lieu de TG1009 sur le jig CUU</t>
  </si>
  <si>
    <t>Les connecteurs doit être valide (ficher circe non mature)</t>
  </si>
  <si>
    <t>L'indice doit être 114-B1 au lieu de 114-B1-1</t>
  </si>
  <si>
    <t>Texte de plaquette route erronée  ( 11M au lien de 12M)</t>
  </si>
  <si>
    <t>QUADRILLAGE ERRONE (VB CUU)</t>
  </si>
  <si>
    <t xml:space="preserve">Gaine marron route G-Y sur le mauvais chemin </t>
  </si>
  <si>
    <t>Erreur d'indice</t>
  </si>
  <si>
    <t xml:space="preserve">LA COUPE COURTE (après l'application de NZ0186775) </t>
  </si>
  <si>
    <t>011/B1</t>
  </si>
  <si>
    <t>406/B1</t>
  </si>
  <si>
    <t>178/F1</t>
  </si>
  <si>
    <t>EVO-24-123</t>
  </si>
  <si>
    <t>EVO-24-124</t>
  </si>
  <si>
    <t>EVO-24-125</t>
  </si>
  <si>
    <t>EVO-24-126</t>
  </si>
  <si>
    <t>EVO-24-127</t>
  </si>
  <si>
    <t>EVO-24-128</t>
  </si>
  <si>
    <t>Texte de la plaquette route ( 1S au lieu de 1R et 1R au lieu de 1S )</t>
  </si>
  <si>
    <t>047-B4-2</t>
  </si>
  <si>
    <t>N° FS erroné</t>
  </si>
  <si>
    <t>4 MSN dans le scope non vérifié</t>
  </si>
  <si>
    <t>Commentaire</t>
  </si>
  <si>
    <t>Description incorrecte + manque pilote de la sécu</t>
  </si>
  <si>
    <t>221/A1</t>
  </si>
  <si>
    <t>195/C1</t>
  </si>
  <si>
    <t>204/C1</t>
  </si>
  <si>
    <t>244/A1</t>
  </si>
  <si>
    <t>demande de décalage du position du plaquette route</t>
  </si>
  <si>
    <t>E616178-501</t>
  </si>
  <si>
    <t>E616181-501</t>
  </si>
  <si>
    <t>F-2</t>
  </si>
  <si>
    <t>EVO-24-129</t>
  </si>
  <si>
    <t>EVO-24-130</t>
  </si>
  <si>
    <t>EVO-24-131</t>
  </si>
  <si>
    <t>Manque du &lt;0&gt; avant la solution</t>
  </si>
  <si>
    <t>025-B1-2</t>
  </si>
  <si>
    <t>Séparé un point d’assemblage</t>
  </si>
  <si>
    <t>005-A1-2</t>
  </si>
  <si>
    <t>222/B1</t>
  </si>
  <si>
    <t>EVO-24-132</t>
  </si>
  <si>
    <t>EVO-24-133</t>
  </si>
  <si>
    <t>EVO-24-134</t>
  </si>
  <si>
    <t>EVO-24-135</t>
  </si>
  <si>
    <t>EVO-24-136</t>
  </si>
  <si>
    <t>EVO-24-137</t>
  </si>
  <si>
    <t>EVO-24-138</t>
  </si>
  <si>
    <t xml:space="preserve">Amélioration guide cheminement </t>
  </si>
  <si>
    <t>092-N1-2</t>
  </si>
  <si>
    <t>E616118-501</t>
  </si>
  <si>
    <t>G-2</t>
  </si>
  <si>
    <t xml:space="preserve">Manque de nomination des VT : 5895VT001et 5773VT058 </t>
  </si>
  <si>
    <t>Demande de décalage du position du plaquette route Amélioration</t>
  </si>
  <si>
    <t>5810VB</t>
  </si>
  <si>
    <t>156-B1-2-V10</t>
  </si>
  <si>
    <t>Les câbles du harnais doivent passer à l’intérieur du conduite comme confirmer par la MI</t>
  </si>
  <si>
    <t>D929-94536-001</t>
  </si>
  <si>
    <t>D929-96536-001</t>
  </si>
  <si>
    <t>D929-91536-003</t>
  </si>
  <si>
    <t>H-H-H</t>
  </si>
  <si>
    <t>E-E-E</t>
  </si>
  <si>
    <t>L-L-M</t>
  </si>
  <si>
    <t xml:space="preserve">SUPPRESSION DE MESSAGE ( Ne pas couper 220VG ) </t>
  </si>
  <si>
    <t>N1.3</t>
  </si>
  <si>
    <t xml:space="preserve">Nomination VT + ligne de coupe pour câble KL non indiquer sur le jig </t>
  </si>
  <si>
    <t>184-D2-2</t>
  </si>
  <si>
    <t>Ajout de détail côté barrette 1997VT</t>
  </si>
  <si>
    <t>3309VB</t>
  </si>
  <si>
    <t>002-E1-4</t>
  </si>
  <si>
    <t>Ajout de détail côté barrette 1996VT</t>
  </si>
  <si>
    <t>002-F3-3</t>
  </si>
  <si>
    <t>Modification des orientations de quelques branche pour  éviter l'encombrement .</t>
  </si>
  <si>
    <t xml:space="preserve">La VN doit être valide </t>
  </si>
  <si>
    <t>162-A3-2</t>
  </si>
  <si>
    <t>Circé Maturité TR2560</t>
  </si>
  <si>
    <t>Fabrication</t>
  </si>
  <si>
    <t>I.LEMSEYEH</t>
  </si>
  <si>
    <t>A.LOTFI</t>
  </si>
  <si>
    <t>CIRCE non mature</t>
  </si>
  <si>
    <t>206/B1</t>
  </si>
  <si>
    <t>129/A1</t>
  </si>
  <si>
    <t>027/A1</t>
  </si>
  <si>
    <t>177/B1</t>
  </si>
  <si>
    <t>046/D1</t>
  </si>
  <si>
    <t>EVO-24-139</t>
  </si>
  <si>
    <t>EVO-24-140</t>
  </si>
  <si>
    <t>EVO-24-141</t>
  </si>
  <si>
    <t>EVO-24-142</t>
  </si>
  <si>
    <t>EVO-24-143</t>
  </si>
  <si>
    <t>EVO-24-144</t>
  </si>
  <si>
    <t>EVO-24-145</t>
  </si>
  <si>
    <t>EVO-24-146</t>
  </si>
  <si>
    <t>EVO-24-147</t>
  </si>
  <si>
    <t>EVO-24-148</t>
  </si>
  <si>
    <t>EVO-24-149</t>
  </si>
  <si>
    <t>EVO-24-150</t>
  </si>
  <si>
    <t>EVO-24-151</t>
  </si>
  <si>
    <t>EVO-24-152</t>
  </si>
  <si>
    <t>EVO-24-153</t>
  </si>
  <si>
    <t>EVO-24-154</t>
  </si>
  <si>
    <t>EVO-24-155</t>
  </si>
  <si>
    <t>EVO-24-156</t>
  </si>
  <si>
    <t>EVO-24-157</t>
  </si>
  <si>
    <t>EVO-24-158</t>
  </si>
  <si>
    <t>EVO-24-159</t>
  </si>
  <si>
    <t>EVO-24-160</t>
  </si>
  <si>
    <t xml:space="preserve">Manque trait du coupe du module 10 </t>
  </si>
  <si>
    <t>128-C1-2</t>
  </si>
  <si>
    <t>Ajout des détails de fabrications sur le jig</t>
  </si>
  <si>
    <t>112/A2</t>
  </si>
  <si>
    <t>CAB&amp;RAB</t>
  </si>
  <si>
    <t xml:space="preserve">erreur au niveau des TC de coupe générés par la Macro TC </t>
  </si>
  <si>
    <t>E616176-511</t>
  </si>
  <si>
    <t>BINS</t>
  </si>
  <si>
    <t>E1-2</t>
  </si>
  <si>
    <t>GAINE DE PLUS  EN4674-003</t>
  </si>
  <si>
    <t>C1-3</t>
  </si>
  <si>
    <t xml:space="preserve">MANQUE GAINE </t>
  </si>
  <si>
    <t>005-A4-4</t>
  </si>
  <si>
    <t>NC Ext</t>
  </si>
  <si>
    <t xml:space="preserve">MESSAGE QUALITÉ NOIR </t>
  </si>
  <si>
    <t xml:space="preserve">Le point zéro de mesure non aligné avec le point zéro de contrôle sur la table de mesure (réglette).   </t>
  </si>
  <si>
    <t xml:space="preserve">AIDE VISUEL-
NUMEROTATION DES REGLETTES </t>
  </si>
  <si>
    <t>CMP</t>
  </si>
  <si>
    <t>B1</t>
  </si>
  <si>
    <t xml:space="preserve">le contenu des plaquettes blanche </t>
  </si>
  <si>
    <t>5811VB</t>
  </si>
  <si>
    <t>131-B1-2</t>
  </si>
  <si>
    <t xml:space="preserve">module 2TS01G00(B) doit être valide </t>
  </si>
  <si>
    <t>144-C1-2</t>
  </si>
  <si>
    <t>Manque de moyen d’attache</t>
  </si>
  <si>
    <t>280-D1-2</t>
  </si>
  <si>
    <t>Manque trait du coupe du 104HLA</t>
  </si>
  <si>
    <t>187-B1-2</t>
  </si>
  <si>
    <t>FLAME (apply lacing) affiche sur le jig</t>
  </si>
  <si>
    <t>6263vb</t>
  </si>
  <si>
    <t>119-B1-2</t>
  </si>
  <si>
    <t xml:space="preserve">amélioration la morpho des branches allant au 5685VT006 </t>
  </si>
  <si>
    <t>187-B1-3</t>
  </si>
  <si>
    <t xml:space="preserve">Message pour le tait du coupe WX suprimé </t>
  </si>
  <si>
    <t>216-A2-2</t>
  </si>
  <si>
    <t xml:space="preserve">IMP non appliqué </t>
  </si>
  <si>
    <t>222-B5-2</t>
  </si>
  <si>
    <t>Tyrapes au lieu des frettes</t>
  </si>
  <si>
    <t>295-B4-2</t>
  </si>
  <si>
    <t xml:space="preserve">948 no appliquer + deux connecteur écarté  </t>
  </si>
  <si>
    <t>177-B2-2</t>
  </si>
  <si>
    <t xml:space="preserve">Encombrement des câbles au coure de cheminement </t>
  </si>
  <si>
    <t>110-C1.2</t>
  </si>
  <si>
    <t xml:space="preserve">modification le rayon de courbure d’une branche pour  éviter l'endommagement des câbles  </t>
  </si>
  <si>
    <t>N2</t>
  </si>
  <si>
    <t>N5/N6</t>
  </si>
  <si>
    <t xml:space="preserve">indice sur le cartouche erroné </t>
  </si>
  <si>
    <t>082-B3-2</t>
  </si>
  <si>
    <t>Amélioration morphologique</t>
  </si>
  <si>
    <t>176-C2-2</t>
  </si>
  <si>
    <t xml:space="preserve">Manque trait de coupe pour FIN 2502MJA et manque symbole de la VP 1402VP  </t>
  </si>
  <si>
    <t>212/B1</t>
  </si>
  <si>
    <t>303/B1</t>
  </si>
  <si>
    <t>J297141DE513B01</t>
  </si>
  <si>
    <t>Missing sleeve ABS0916</t>
  </si>
  <si>
    <t>J297142DF507A01</t>
  </si>
  <si>
    <t>erreur de longueur</t>
  </si>
  <si>
    <t>011/A1</t>
  </si>
  <si>
    <t>040/C1</t>
  </si>
  <si>
    <t>GA</t>
  </si>
  <si>
    <t>2446VB</t>
  </si>
  <si>
    <t>003/C1</t>
  </si>
  <si>
    <t>081/A</t>
  </si>
  <si>
    <t>308/B1</t>
  </si>
  <si>
    <t>043/B1</t>
  </si>
  <si>
    <t>Le harnais 2200VB prise 2758VT est non gainé sur avion, mais sur le plan E929-11106 la gaine est presente.</t>
  </si>
  <si>
    <t>NC-211676867-1</t>
  </si>
  <si>
    <t xml:space="preserve">Manque légende gaine sur JIG </t>
  </si>
  <si>
    <t>NC _Après Liv</t>
  </si>
  <si>
    <t>191/A1</t>
  </si>
  <si>
    <t>215/A1</t>
  </si>
  <si>
    <t>J297235FF509E01</t>
  </si>
  <si>
    <t>EVO-24-161</t>
  </si>
  <si>
    <t>EVO-24-162</t>
  </si>
  <si>
    <t>EVO-24-163</t>
  </si>
  <si>
    <t>EVO-24-164</t>
  </si>
  <si>
    <t>EVO-24-165</t>
  </si>
  <si>
    <t>EVO-24-166</t>
  </si>
  <si>
    <t>EVO-24-167</t>
  </si>
  <si>
    <t>EVO-24-168</t>
  </si>
  <si>
    <t>EVO-24-169</t>
  </si>
  <si>
    <t>EVO-24-170</t>
  </si>
  <si>
    <t>AJOUT DES messages qualité</t>
  </si>
  <si>
    <t>1030VB</t>
  </si>
  <si>
    <t>011-A1.2</t>
  </si>
  <si>
    <t xml:space="preserve">les repère devaient être valide </t>
  </si>
  <si>
    <t>096-A1-2</t>
  </si>
  <si>
    <t>AJOUTER LES MOYENS D4ATTACHS POUR LES CABLES COAX</t>
  </si>
  <si>
    <t>007-A13-1</t>
  </si>
  <si>
    <t>Traduire des notas en francais sur tous les VB des portes A350</t>
  </si>
  <si>
    <t>Porte A350</t>
  </si>
  <si>
    <t xml:space="preserve">symbole de trait de coupe mal positionner </t>
  </si>
  <si>
    <t>006/B3-1</t>
  </si>
  <si>
    <t>N5N56</t>
  </si>
  <si>
    <t xml:space="preserve">Suppression des messages qualités </t>
  </si>
  <si>
    <t>C-1</t>
  </si>
  <si>
    <t xml:space="preserve">Manque symbole du connecteur 1021VCA sur Jig + trait de coupe pour 4RJ3 </t>
  </si>
  <si>
    <t>002-D3-4</t>
  </si>
  <si>
    <t>Cross référence en noir</t>
  </si>
  <si>
    <t>047-B5-2</t>
  </si>
  <si>
    <t>208-A1-2</t>
  </si>
  <si>
    <t>Ajout de branche manquante allant vers 2749VT-18 + Ajout de point d’assemblage « L »</t>
  </si>
  <si>
    <t>007-A3-1</t>
  </si>
  <si>
    <t>J297235FF511A01</t>
  </si>
  <si>
    <t>069/B</t>
  </si>
  <si>
    <t>057/B</t>
  </si>
  <si>
    <t>EVO-24-171</t>
  </si>
  <si>
    <t>EVO-24-172</t>
  </si>
  <si>
    <t>EVO-24-173</t>
  </si>
  <si>
    <t>EVO-24-174</t>
  </si>
  <si>
    <t>EVO-24-175</t>
  </si>
  <si>
    <t>208/E1</t>
  </si>
  <si>
    <t>nom de connecteur non lisible</t>
  </si>
  <si>
    <t>079-A3-2</t>
  </si>
  <si>
    <t>Présence trait de coupe sur un repère LGD 3DWA sur le VB 3310</t>
  </si>
  <si>
    <t>3310VB</t>
  </si>
  <si>
    <t>004-A2-1</t>
  </si>
  <si>
    <t xml:space="preserve">ajoute de 2 lignes de cheminement pour avoir 6 câbles au même temps au lieu de 4 </t>
  </si>
  <si>
    <t>FQIS</t>
  </si>
  <si>
    <t>BAE</t>
  </si>
  <si>
    <t>F-1</t>
  </si>
  <si>
    <t>**</t>
  </si>
  <si>
    <t>ajoute de 2 lignes de cheminement pour avoir 6 câbles au même temps au lieu de 5</t>
  </si>
  <si>
    <t>201/B1</t>
  </si>
  <si>
    <t>380/B1</t>
  </si>
  <si>
    <t>197/C1</t>
  </si>
  <si>
    <t>197/C2</t>
  </si>
  <si>
    <t>018/A1</t>
  </si>
  <si>
    <t>185/A1</t>
  </si>
  <si>
    <t>024/A1</t>
  </si>
  <si>
    <t>003/B</t>
  </si>
  <si>
    <t>5970VB</t>
  </si>
  <si>
    <t>015/F1</t>
  </si>
  <si>
    <t>010/A1</t>
  </si>
  <si>
    <t>055/A1</t>
  </si>
  <si>
    <t>045/A1</t>
  </si>
  <si>
    <t>050-A2-2</t>
  </si>
  <si>
    <t>EVO-24-188</t>
  </si>
  <si>
    <t>Les couleurs de la présentation de la co-rooting</t>
  </si>
  <si>
    <t>EVO-24-176</t>
  </si>
  <si>
    <t xml:space="preserve">Une note ajoute n’est pas conforme avec la FI </t>
  </si>
  <si>
    <t>003-C-2</t>
  </si>
  <si>
    <t>EVO-24-177</t>
  </si>
  <si>
    <t>Symbole de connecteur mal positionner.</t>
  </si>
  <si>
    <t>EVO-24-178</t>
  </si>
  <si>
    <t>EVO-24-179</t>
  </si>
  <si>
    <t>EVO-24-180</t>
  </si>
  <si>
    <t>EVO-24-181</t>
  </si>
  <si>
    <t>EVO-24-182</t>
  </si>
  <si>
    <t>EVO-24-183</t>
  </si>
  <si>
    <t>EVO-24-184</t>
  </si>
  <si>
    <t>EVO-24-185</t>
  </si>
  <si>
    <t>EVO-24-186</t>
  </si>
  <si>
    <t>EVO-24-187</t>
  </si>
  <si>
    <t>Photo des platines sur 2317 erronées + manque trait de coupe pour 208RH1A et 2749VT-33/38</t>
  </si>
  <si>
    <t>Manque d’information sur plaquette Route.</t>
  </si>
  <si>
    <t>007-A1-1</t>
  </si>
  <si>
    <t>Manque  de flamme rouge (EN4165).</t>
  </si>
  <si>
    <t>Changement du trait de coupe suite à l’application du DIFF</t>
  </si>
  <si>
    <t>D517111AA503B01</t>
  </si>
  <si>
    <t>Manque du 2206VB sur Jig à cause du fichier de CONF qui ne contenait pas ce VB pour le MSN12323/12346.</t>
  </si>
  <si>
    <t>Safran cabin</t>
  </si>
  <si>
    <t>J3-1</t>
  </si>
  <si>
    <t>COAX-VB</t>
  </si>
  <si>
    <t xml:space="preserve">Amélioration : réduire la longueur du jig ( passant de 10m à 8m) </t>
  </si>
  <si>
    <t>BAE38</t>
  </si>
  <si>
    <t>REFERENCE INCORECT PAR RAPPORT AU FAB</t>
  </si>
  <si>
    <t>168-B1.2</t>
  </si>
  <si>
    <t>AJOUTER MESAGE QUALITE MQ-SEPM-24-009</t>
  </si>
  <si>
    <t>004/A17-1</t>
  </si>
  <si>
    <t xml:space="preserve">memo 948 n’est pas appliqué </t>
  </si>
  <si>
    <t>071/C1-2</t>
  </si>
  <si>
    <t>Correction de la référence du Bouchon (NSA934701BU0000).</t>
  </si>
  <si>
    <t xml:space="preserve">DASA </t>
  </si>
  <si>
    <t>D929-95608-002</t>
  </si>
  <si>
    <t>N-N-P</t>
  </si>
  <si>
    <t>SAFRAN CABIN</t>
  </si>
  <si>
    <t>Autre</t>
  </si>
  <si>
    <t>F38150-807-003VB</t>
  </si>
  <si>
    <t>013/A1</t>
  </si>
  <si>
    <t>EVO-24-189</t>
  </si>
  <si>
    <t>EVO-24-190</t>
  </si>
  <si>
    <t>EVO-24-191</t>
  </si>
  <si>
    <t>EVO-24-192</t>
  </si>
  <si>
    <t>EVO-24-193</t>
  </si>
  <si>
    <t xml:space="preserve">MANQUE DE VN SUR LE JIG </t>
  </si>
  <si>
    <t>130-A1-2</t>
  </si>
  <si>
    <t>BAE43</t>
  </si>
  <si>
    <t>A02</t>
  </si>
  <si>
    <t>Suppression des 3 soufflets de plus sur Jig pour les FIN (7SG2-A / 7SG2-C / 7SG2-D ) + ajout de photo 3D</t>
  </si>
  <si>
    <t>J1</t>
  </si>
  <si>
    <t>65007D955 AOG80000-DDMS</t>
  </si>
  <si>
    <t xml:space="preserve">Nomination non visuel </t>
  </si>
  <si>
    <t>168-B1-3</t>
  </si>
  <si>
    <t>Manque trait de coupe pour le repère 120RHA</t>
  </si>
  <si>
    <t>006-B1-1</t>
  </si>
  <si>
    <t>Gaine</t>
  </si>
  <si>
    <t>Code</t>
  </si>
  <si>
    <t>Plaquette &amp; Flamme</t>
  </si>
  <si>
    <t>Cartouche &amp; Indice</t>
  </si>
  <si>
    <t>Moyen d'attache</t>
  </si>
  <si>
    <t>Valide/Non valide</t>
  </si>
  <si>
    <t>Trait de coupe</t>
  </si>
  <si>
    <t>Nomination repére</t>
  </si>
  <si>
    <t>Manque repére</t>
  </si>
  <si>
    <t>Memo 948</t>
  </si>
  <si>
    <t>Notas &amp; Symbole</t>
  </si>
  <si>
    <t>Surtressage</t>
  </si>
  <si>
    <t>Référence erroné</t>
  </si>
  <si>
    <t>manque VB</t>
  </si>
  <si>
    <t>Morphologique</t>
  </si>
  <si>
    <t>Mois</t>
  </si>
  <si>
    <t>391/C1</t>
  </si>
  <si>
    <t>1105vb</t>
  </si>
  <si>
    <t>Amelioration morpho</t>
  </si>
  <si>
    <t>180-E2-2</t>
  </si>
  <si>
    <t>S13</t>
  </si>
  <si>
    <t>Manque de moyens d'attaches</t>
  </si>
  <si>
    <t>EVO-24-194</t>
  </si>
  <si>
    <t>EVO-24-198</t>
  </si>
  <si>
    <t>EVO-24-199</t>
  </si>
  <si>
    <t>EVO-24-200</t>
  </si>
  <si>
    <t>EVO-24-201</t>
  </si>
  <si>
    <t>399-A4-2</t>
  </si>
  <si>
    <t>208-A1-3</t>
  </si>
  <si>
    <t>169-B1.2</t>
  </si>
  <si>
    <t>EVO-24-195</t>
  </si>
  <si>
    <t>EVO-24-196</t>
  </si>
  <si>
    <t>EVO-24-197</t>
  </si>
  <si>
    <t xml:space="preserve">Décaler les plaquettes cacher </t>
  </si>
  <si>
    <t>CB-1</t>
  </si>
  <si>
    <t>10VU-2010VB</t>
  </si>
  <si>
    <t>DQN « RDR0185112 » ajoutée par erreur de la MI sur le fichier de CONF et qui a impacté le Fichier de Lancement du 3312VB-MSN12368,</t>
  </si>
  <si>
    <t>MANQUE PATCH</t>
  </si>
  <si>
    <t>011-A15-1</t>
  </si>
  <si>
    <t xml:space="preserve">Nom des VN chevauchées </t>
  </si>
  <si>
    <t>MI</t>
  </si>
  <si>
    <t>200-A1-2</t>
  </si>
  <si>
    <t>A.ZAHIR</t>
  </si>
  <si>
    <t>process</t>
  </si>
  <si>
    <t>A analyser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</si>
</sst>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b/>
      <sz val="11"/>
      <color rgb="FFC00000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color indexed="8"/>
      <name val="Arial"/>
      <family val="2"/>
    </font>
    <font>
      <b/>
      <sz val="11"/>
      <color rgb="FFFFB8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sz val="14"/>
      <color theme="1"/>
      <name val="Calibri"/>
      <family val="2"/>
    </font>
    <font>
      <sz val="11"/>
      <color theme="1"/>
      <name val="Calibri"/>
      <family val="2"/>
    </font>
    <font>
      <b/>
      <sz val="9"/>
      <color rgb="FFFF0000"/>
      <name val="Tahoma,Bold"/>
    </font>
    <font>
      <b/>
      <sz val="9"/>
      <color theme="1"/>
      <name val="Tahoma,Bold"/>
    </font>
    <font>
      <sz val="11"/>
      <color theme="3" tint="0.39997558519241921"/>
      <name val="Tahoma"/>
      <family val="2"/>
    </font>
    <font>
      <sz val="11"/>
      <color theme="3" tint="0.39997558519241921"/>
      <name val="Calibri"/>
      <family val="2"/>
      <scheme val="minor"/>
    </font>
    <font>
      <sz val="11"/>
      <color theme="3" tint="0.39997558519241921"/>
      <name val="Arial"/>
      <family val="2"/>
    </font>
    <font>
      <sz val="11"/>
      <color rgb="FF00B05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8"/>
      <color theme="1" tint="0.249977111117893"/>
      <name val="Calibri"/>
      <family val="2"/>
      <scheme val="minor"/>
    </font>
    <font>
      <sz val="11"/>
      <color indexed="8"/>
      <name val="Calibri"/>
      <family val="2"/>
    </font>
    <font>
      <sz val="8"/>
      <color theme="1"/>
      <name val="Calibri"/>
      <family val="2"/>
      <scheme val="minor"/>
    </font>
    <font>
      <sz val="10"/>
      <name val="Arial"/>
      <family val="2"/>
    </font>
    <font>
      <sz val="12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11"/>
      <color rgb="FF1F497D"/>
      <name val="Calibri"/>
      <family val="2"/>
      <scheme val="minor"/>
    </font>
    <font>
      <sz val="10"/>
      <color theme="1"/>
      <name val="Tahoma"/>
      <family val="2"/>
    </font>
    <font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gradientFill degree="90">
        <stop position="0">
          <color theme="0" tint="-5.0965910824915313E-2"/>
        </stop>
        <stop position="1">
          <color theme="0" tint="-0.25098422193060094"/>
        </stop>
      </gradient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theme="1" tint="0.24994659260841701"/>
      </left>
      <right style="thin">
        <color theme="1" tint="0.24994659260841701"/>
      </right>
      <top style="medium">
        <color theme="1" tint="0.34998626667073579"/>
      </top>
      <bottom style="medium">
        <color theme="1" tint="0.34998626667073579"/>
      </bottom>
      <diagonal/>
    </border>
    <border>
      <left style="thin">
        <color theme="1" tint="0.24994659260841701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theme="1"/>
      </right>
      <top style="thin">
        <color theme="0" tint="-0.499984740745262"/>
      </top>
      <bottom style="thin">
        <color theme="0" tint="-0.499984740745262"/>
      </bottom>
      <diagonal/>
    </border>
    <border>
      <left style="dashDot">
        <color indexed="64"/>
      </left>
      <right style="dashDot">
        <color indexed="64"/>
      </right>
      <top style="thin">
        <color indexed="64"/>
      </top>
      <bottom style="dashDot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</borders>
  <cellStyleXfs count="3">
    <xf numFmtId="0" fontId="0" fillId="0" borderId="0"/>
    <xf numFmtId="0" fontId="27" fillId="0" borderId="0"/>
    <xf numFmtId="0" fontId="29" fillId="0" borderId="0"/>
  </cellStyleXfs>
  <cellXfs count="264">
    <xf numFmtId="0" fontId="0" fillId="0" borderId="0" xfId="0"/>
    <xf numFmtId="164" fontId="4" fillId="2" borderId="1" xfId="0" applyNumberFormat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  <protection hidden="1"/>
    </xf>
    <xf numFmtId="0" fontId="6" fillId="0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1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4" borderId="4" xfId="0" applyFill="1" applyBorder="1" applyAlignment="1">
      <alignment horizontal="center" vertical="top"/>
    </xf>
    <xf numFmtId="0" fontId="0" fillId="5" borderId="5" xfId="0" applyFill="1" applyBorder="1" applyAlignment="1">
      <alignment horizontal="left"/>
    </xf>
    <xf numFmtId="0" fontId="0" fillId="5" borderId="6" xfId="0" applyFill="1" applyBorder="1" applyAlignment="1"/>
    <xf numFmtId="0" fontId="3" fillId="5" borderId="2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2" xfId="0" applyFill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0" fillId="5" borderId="7" xfId="0" applyFill="1" applyBorder="1" applyAlignment="1">
      <alignment horizontal="center" vertical="top"/>
    </xf>
    <xf numFmtId="0" fontId="0" fillId="5" borderId="6" xfId="0" applyFill="1" applyBorder="1" applyAlignment="1">
      <alignment horizontal="center" vertical="top"/>
    </xf>
    <xf numFmtId="0" fontId="0" fillId="0" borderId="2" xfId="0" applyBorder="1"/>
    <xf numFmtId="0" fontId="9" fillId="0" borderId="0" xfId="0" applyFont="1"/>
    <xf numFmtId="0" fontId="8" fillId="0" borderId="2" xfId="0" applyFont="1" applyBorder="1" applyAlignment="1">
      <alignment horizontal="center"/>
    </xf>
    <xf numFmtId="0" fontId="10" fillId="0" borderId="8" xfId="0" applyFont="1" applyBorder="1"/>
    <xf numFmtId="0" fontId="11" fillId="0" borderId="9" xfId="0" applyFont="1" applyFill="1" applyBorder="1" applyAlignment="1">
      <alignment horizontal="left"/>
    </xf>
    <xf numFmtId="0" fontId="0" fillId="6" borderId="2" xfId="0" applyFill="1" applyBorder="1" applyAlignment="1">
      <alignment horizontal="center"/>
    </xf>
    <xf numFmtId="0" fontId="10" fillId="0" borderId="7" xfId="0" applyFont="1" applyBorder="1" applyAlignment="1">
      <alignment horizontal="left" vertical="top"/>
    </xf>
    <xf numFmtId="0" fontId="10" fillId="0" borderId="10" xfId="0" applyFont="1" applyBorder="1" applyAlignment="1">
      <alignment horizontal="left" vertical="top"/>
    </xf>
    <xf numFmtId="0" fontId="11" fillId="0" borderId="2" xfId="0" applyFont="1" applyBorder="1" applyAlignment="1">
      <alignment horizontal="left" vertical="top"/>
    </xf>
    <xf numFmtId="0" fontId="12" fillId="7" borderId="2" xfId="0" applyFont="1" applyFill="1" applyBorder="1" applyAlignment="1">
      <alignment horizontal="left" vertical="top"/>
    </xf>
    <xf numFmtId="0" fontId="0" fillId="8" borderId="2" xfId="0" applyFill="1" applyBorder="1" applyAlignment="1">
      <alignment horizontal="center"/>
    </xf>
    <xf numFmtId="0" fontId="0" fillId="0" borderId="0" xfId="0" applyBorder="1"/>
    <xf numFmtId="0" fontId="11" fillId="0" borderId="7" xfId="0" applyFont="1" applyBorder="1" applyAlignment="1">
      <alignment horizontal="left" vertical="top"/>
    </xf>
    <xf numFmtId="0" fontId="11" fillId="0" borderId="6" xfId="0" applyFont="1" applyBorder="1" applyAlignment="1">
      <alignment horizontal="left" vertical="top"/>
    </xf>
    <xf numFmtId="0" fontId="0" fillId="0" borderId="7" xfId="0" applyBorder="1"/>
    <xf numFmtId="0" fontId="10" fillId="0" borderId="2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11" fillId="5" borderId="12" xfId="0" applyFont="1" applyFill="1" applyBorder="1" applyAlignment="1">
      <alignment horizontal="left"/>
    </xf>
    <xf numFmtId="0" fontId="13" fillId="0" borderId="9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2" fillId="9" borderId="7" xfId="0" applyFont="1" applyFill="1" applyBorder="1" applyAlignment="1">
      <alignment horizontal="center" vertical="top"/>
    </xf>
    <xf numFmtId="0" fontId="2" fillId="9" borderId="6" xfId="0" applyFont="1" applyFill="1" applyBorder="1" applyAlignment="1">
      <alignment horizontal="center" vertical="top"/>
    </xf>
    <xf numFmtId="0" fontId="2" fillId="9" borderId="10" xfId="0" applyFont="1" applyFill="1" applyBorder="1" applyAlignment="1">
      <alignment horizontal="center" vertical="top"/>
    </xf>
    <xf numFmtId="0" fontId="0" fillId="0" borderId="7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2" fillId="7" borderId="2" xfId="0" applyFont="1" applyFill="1" applyBorder="1" applyAlignment="1">
      <alignment horizontal="left" vertical="top"/>
    </xf>
    <xf numFmtId="0" fontId="13" fillId="0" borderId="9" xfId="0" applyFont="1" applyFill="1" applyBorder="1" applyAlignment="1">
      <alignment horizontal="left" wrapText="1"/>
    </xf>
    <xf numFmtId="0" fontId="0" fillId="0" borderId="10" xfId="0" applyBorder="1"/>
    <xf numFmtId="0" fontId="0" fillId="0" borderId="2" xfId="0" applyFill="1" applyBorder="1"/>
    <xf numFmtId="0" fontId="0" fillId="0" borderId="7" xfId="0" applyFill="1" applyBorder="1"/>
    <xf numFmtId="0" fontId="14" fillId="0" borderId="2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15" fillId="0" borderId="7" xfId="0" applyFont="1" applyFill="1" applyBorder="1" applyAlignment="1">
      <alignment horizontal="left" vertical="top"/>
    </xf>
    <xf numFmtId="0" fontId="15" fillId="0" borderId="10" xfId="0" applyFont="1" applyFill="1" applyBorder="1" applyAlignment="1">
      <alignment horizontal="left" vertical="top"/>
    </xf>
    <xf numFmtId="0" fontId="16" fillId="0" borderId="7" xfId="0" applyFont="1" applyFill="1" applyBorder="1" applyAlignment="1">
      <alignment horizontal="left" vertical="top"/>
    </xf>
    <xf numFmtId="0" fontId="16" fillId="0" borderId="6" xfId="0" applyFont="1" applyFill="1" applyBorder="1" applyAlignment="1">
      <alignment horizontal="left" vertical="top"/>
    </xf>
    <xf numFmtId="0" fontId="1" fillId="10" borderId="2" xfId="0" applyFont="1" applyFill="1" applyBorder="1" applyAlignment="1">
      <alignment horizontal="center" vertical="top"/>
    </xf>
    <xf numFmtId="0" fontId="0" fillId="10" borderId="2" xfId="0" applyFill="1" applyBorder="1" applyAlignment="1">
      <alignment horizontal="center" vertical="top"/>
    </xf>
    <xf numFmtId="0" fontId="16" fillId="0" borderId="7" xfId="0" applyFont="1" applyBorder="1" applyAlignment="1">
      <alignment horizontal="center" vertical="top"/>
    </xf>
    <xf numFmtId="0" fontId="16" fillId="0" borderId="6" xfId="0" applyFont="1" applyBorder="1" applyAlignment="1">
      <alignment horizontal="center" vertical="top"/>
    </xf>
    <xf numFmtId="0" fontId="16" fillId="0" borderId="6" xfId="0" applyFont="1" applyFill="1" applyBorder="1" applyAlignment="1">
      <alignment horizontal="center" vertical="top"/>
    </xf>
    <xf numFmtId="0" fontId="16" fillId="0" borderId="10" xfId="0" applyFont="1" applyBorder="1" applyAlignment="1">
      <alignment horizontal="center" vertical="top"/>
    </xf>
    <xf numFmtId="0" fontId="0" fillId="9" borderId="2" xfId="0" applyFill="1" applyBorder="1" applyAlignment="1">
      <alignment horizontal="left"/>
    </xf>
    <xf numFmtId="0" fontId="0" fillId="9" borderId="7" xfId="0" applyFill="1" applyBorder="1" applyAlignment="1">
      <alignment horizontal="center"/>
    </xf>
    <xf numFmtId="0" fontId="3" fillId="9" borderId="2" xfId="0" applyFont="1" applyFill="1" applyBorder="1" applyAlignment="1">
      <alignment horizontal="left"/>
    </xf>
    <xf numFmtId="0" fontId="13" fillId="0" borderId="7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 vertical="top"/>
    </xf>
    <xf numFmtId="0" fontId="2" fillId="7" borderId="10" xfId="0" applyFont="1" applyFill="1" applyBorder="1" applyAlignment="1">
      <alignment horizontal="left" vertical="top"/>
    </xf>
    <xf numFmtId="0" fontId="10" fillId="0" borderId="2" xfId="0" applyFont="1" applyFill="1" applyBorder="1" applyAlignment="1">
      <alignment horizontal="center"/>
    </xf>
    <xf numFmtId="0" fontId="0" fillId="0" borderId="2" xfId="0" applyBorder="1" applyAlignment="1">
      <alignment horizontal="left" vertical="top"/>
    </xf>
    <xf numFmtId="0" fontId="0" fillId="0" borderId="7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0" xfId="0" applyBorder="1" applyAlignment="1">
      <alignment horizontal="left"/>
    </xf>
    <xf numFmtId="0" fontId="15" fillId="0" borderId="7" xfId="0" applyFont="1" applyBorder="1" applyAlignment="1">
      <alignment horizontal="left" vertical="top"/>
    </xf>
    <xf numFmtId="0" fontId="15" fillId="0" borderId="10" xfId="0" applyFont="1" applyBorder="1" applyAlignment="1">
      <alignment horizontal="left" vertical="top"/>
    </xf>
    <xf numFmtId="0" fontId="8" fillId="0" borderId="0" xfId="0" applyFont="1" applyFill="1" applyBorder="1" applyAlignment="1">
      <alignment horizontal="center"/>
    </xf>
    <xf numFmtId="0" fontId="16" fillId="0" borderId="2" xfId="0" applyFont="1" applyBorder="1" applyAlignment="1">
      <alignment horizontal="left" vertical="top"/>
    </xf>
    <xf numFmtId="0" fontId="3" fillId="9" borderId="2" xfId="0" applyFont="1" applyFill="1" applyBorder="1" applyAlignment="1">
      <alignment horizontal="center"/>
    </xf>
    <xf numFmtId="0" fontId="0" fillId="8" borderId="2" xfId="0" applyFill="1" applyBorder="1" applyAlignment="1">
      <alignment horizontal="center" vertical="top"/>
    </xf>
    <xf numFmtId="0" fontId="0" fillId="0" borderId="17" xfId="0" applyFill="1" applyBorder="1"/>
    <xf numFmtId="0" fontId="0" fillId="5" borderId="12" xfId="0" applyFill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0" fillId="9" borderId="2" xfId="0" applyFill="1" applyBorder="1" applyAlignment="1"/>
    <xf numFmtId="0" fontId="3" fillId="9" borderId="2" xfId="0" applyFont="1" applyFill="1" applyBorder="1" applyAlignment="1"/>
    <xf numFmtId="0" fontId="13" fillId="0" borderId="2" xfId="0" applyFont="1" applyFill="1" applyBorder="1" applyAlignment="1">
      <alignment horizontal="left"/>
    </xf>
    <xf numFmtId="0" fontId="13" fillId="0" borderId="2" xfId="0" applyFont="1" applyFill="1" applyBorder="1" applyAlignment="1">
      <alignment horizontal="left" wrapText="1"/>
    </xf>
    <xf numFmtId="0" fontId="10" fillId="0" borderId="11" xfId="0" applyFont="1" applyBorder="1"/>
    <xf numFmtId="0" fontId="10" fillId="0" borderId="2" xfId="0" applyFont="1" applyFill="1" applyBorder="1"/>
    <xf numFmtId="0" fontId="0" fillId="0" borderId="16" xfId="0" applyFill="1" applyBorder="1" applyAlignment="1">
      <alignment horizontal="center"/>
    </xf>
    <xf numFmtId="0" fontId="0" fillId="0" borderId="11" xfId="0" applyFill="1" applyBorder="1"/>
    <xf numFmtId="0" fontId="0" fillId="0" borderId="9" xfId="0" applyFill="1" applyBorder="1"/>
    <xf numFmtId="0" fontId="3" fillId="0" borderId="4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11" fillId="0" borderId="2" xfId="0" applyFont="1" applyFill="1" applyBorder="1" applyAlignment="1">
      <alignment horizontal="left"/>
    </xf>
    <xf numFmtId="0" fontId="10" fillId="0" borderId="2" xfId="0" applyFont="1" applyBorder="1"/>
    <xf numFmtId="0" fontId="0" fillId="6" borderId="2" xfId="0" applyFill="1" applyBorder="1" applyAlignment="1">
      <alignment horizontal="center" vertical="top"/>
    </xf>
    <xf numFmtId="0" fontId="0" fillId="0" borderId="2" xfId="0" applyFont="1" applyBorder="1" applyAlignment="1">
      <alignment horizontal="center"/>
    </xf>
    <xf numFmtId="0" fontId="21" fillId="0" borderId="2" xfId="0" applyFont="1" applyBorder="1"/>
    <xf numFmtId="0" fontId="22" fillId="0" borderId="2" xfId="0" applyFont="1" applyBorder="1"/>
    <xf numFmtId="0" fontId="22" fillId="0" borderId="2" xfId="0" applyFont="1" applyFill="1" applyBorder="1"/>
    <xf numFmtId="0" fontId="23" fillId="0" borderId="2" xfId="0" applyFont="1" applyFill="1" applyBorder="1" applyAlignment="1">
      <alignment horizontal="left"/>
    </xf>
    <xf numFmtId="0" fontId="4" fillId="11" borderId="18" xfId="0" applyFont="1" applyFill="1" applyBorder="1" applyAlignment="1">
      <alignment horizontal="center" vertical="center"/>
    </xf>
    <xf numFmtId="0" fontId="4" fillId="11" borderId="18" xfId="0" applyFont="1" applyFill="1" applyBorder="1" applyAlignment="1">
      <alignment horizontal="left" vertical="center"/>
    </xf>
    <xf numFmtId="0" fontId="4" fillId="11" borderId="18" xfId="0" applyFont="1" applyFill="1" applyBorder="1" applyAlignment="1">
      <alignment vertical="center"/>
    </xf>
    <xf numFmtId="0" fontId="4" fillId="11" borderId="19" xfId="0" applyFont="1" applyFill="1" applyBorder="1" applyAlignment="1">
      <alignment horizontal="left" vertical="center"/>
    </xf>
    <xf numFmtId="14" fontId="0" fillId="0" borderId="2" xfId="0" applyNumberFormat="1" applyBorder="1" applyAlignment="1">
      <alignment horizontal="left"/>
    </xf>
    <xf numFmtId="0" fontId="0" fillId="0" borderId="2" xfId="0" applyBorder="1" applyAlignment="1"/>
    <xf numFmtId="0" fontId="0" fillId="0" borderId="2" xfId="0" applyFill="1" applyBorder="1" applyAlignment="1">
      <alignment horizontal="left"/>
    </xf>
    <xf numFmtId="0" fontId="0" fillId="7" borderId="2" xfId="0" applyFill="1" applyBorder="1"/>
    <xf numFmtId="14" fontId="0" fillId="7" borderId="2" xfId="0" applyNumberFormat="1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0" fillId="7" borderId="2" xfId="0" applyFill="1" applyBorder="1" applyAlignment="1"/>
    <xf numFmtId="0" fontId="0" fillId="0" borderId="0" xfId="0" applyAlignment="1"/>
    <xf numFmtId="0" fontId="4" fillId="11" borderId="18" xfId="0" applyFont="1" applyFill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24" fillId="0" borderId="2" xfId="0" applyFont="1" applyBorder="1"/>
    <xf numFmtId="0" fontId="25" fillId="0" borderId="2" xfId="0" applyFont="1" applyBorder="1"/>
    <xf numFmtId="0" fontId="0" fillId="0" borderId="2" xfId="0" quotePrefix="1" applyBorder="1" applyAlignment="1">
      <alignment wrapText="1"/>
    </xf>
    <xf numFmtId="20" fontId="26" fillId="13" borderId="20" xfId="0" applyNumberFormat="1" applyFont="1" applyFill="1" applyBorder="1" applyAlignment="1">
      <alignment horizontal="center" vertical="center" wrapText="1"/>
    </xf>
    <xf numFmtId="20" fontId="26" fillId="13" borderId="21" xfId="0" applyNumberFormat="1" applyFont="1" applyFill="1" applyBorder="1" applyAlignment="1">
      <alignment horizontal="center" vertical="center" textRotation="90" wrapText="1"/>
    </xf>
    <xf numFmtId="0" fontId="28" fillId="7" borderId="22" xfId="1" applyFont="1" applyFill="1" applyBorder="1" applyAlignment="1">
      <alignment horizontal="center" vertical="center"/>
    </xf>
    <xf numFmtId="0" fontId="28" fillId="0" borderId="23" xfId="1" applyFont="1" applyFill="1" applyBorder="1" applyAlignment="1">
      <alignment horizontal="center" vertical="center"/>
    </xf>
    <xf numFmtId="0" fontId="28" fillId="0" borderId="22" xfId="1" quotePrefix="1" applyNumberFormat="1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right"/>
    </xf>
    <xf numFmtId="0" fontId="0" fillId="0" borderId="26" xfId="0" applyBorder="1"/>
    <xf numFmtId="0" fontId="0" fillId="0" borderId="2" xfId="0" applyFill="1" applyBorder="1" applyProtection="1">
      <protection locked="0"/>
    </xf>
    <xf numFmtId="0" fontId="29" fillId="0" borderId="2" xfId="2" applyFill="1" applyBorder="1"/>
    <xf numFmtId="0" fontId="0" fillId="0" borderId="2" xfId="0" applyFont="1" applyBorder="1"/>
    <xf numFmtId="0" fontId="0" fillId="0" borderId="2" xfId="0" applyFont="1" applyFill="1" applyBorder="1" applyProtection="1"/>
    <xf numFmtId="0" fontId="30" fillId="0" borderId="2" xfId="0" applyFont="1" applyBorder="1"/>
    <xf numFmtId="0" fontId="4" fillId="2" borderId="7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1" fillId="14" borderId="1" xfId="0" applyFont="1" applyFill="1" applyBorder="1" applyAlignment="1">
      <alignment horizontal="center" vertical="center"/>
    </xf>
    <xf numFmtId="0" fontId="31" fillId="14" borderId="1" xfId="0" applyFont="1" applyFill="1" applyBorder="1" applyAlignment="1">
      <alignment horizontal="center" vertical="center" wrapText="1"/>
    </xf>
    <xf numFmtId="14" fontId="0" fillId="0" borderId="2" xfId="0" applyNumberFormat="1" applyBorder="1"/>
    <xf numFmtId="0" fontId="3" fillId="15" borderId="2" xfId="0" applyFont="1" applyFill="1" applyBorder="1"/>
    <xf numFmtId="0" fontId="8" fillId="0" borderId="2" xfId="0" applyFont="1" applyFill="1" applyBorder="1" applyAlignment="1">
      <alignment vertical="center"/>
    </xf>
    <xf numFmtId="0" fontId="3" fillId="12" borderId="2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right"/>
    </xf>
    <xf numFmtId="0" fontId="0" fillId="6" borderId="2" xfId="0" applyFill="1" applyBorder="1"/>
    <xf numFmtId="0" fontId="0" fillId="0" borderId="2" xfId="0" applyFill="1" applyBorder="1" applyAlignment="1">
      <alignment vertical="center"/>
    </xf>
    <xf numFmtId="14" fontId="0" fillId="0" borderId="2" xfId="0" applyNumberFormat="1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Fill="1" applyBorder="1" applyAlignment="1">
      <alignment vertical="center" wrapText="1"/>
    </xf>
    <xf numFmtId="16" fontId="0" fillId="0" borderId="2" xfId="0" applyNumberFormat="1" applyFill="1" applyBorder="1" applyAlignment="1">
      <alignment vertical="center"/>
    </xf>
    <xf numFmtId="0" fontId="34" fillId="0" borderId="2" xfId="0" applyFont="1" applyFill="1" applyBorder="1"/>
    <xf numFmtId="0" fontId="0" fillId="16" borderId="2" xfId="0" applyFill="1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/>
    <xf numFmtId="0" fontId="0" fillId="0" borderId="11" xfId="0" applyFill="1" applyBorder="1" applyAlignment="1">
      <alignment vertical="center"/>
    </xf>
    <xf numFmtId="0" fontId="3" fillId="12" borderId="11" xfId="0" applyFont="1" applyFill="1" applyBorder="1" applyAlignment="1">
      <alignment vertical="center"/>
    </xf>
    <xf numFmtId="0" fontId="8" fillId="0" borderId="2" xfId="0" applyFont="1" applyFill="1" applyBorder="1" applyAlignment="1">
      <alignment vertical="center" wrapText="1"/>
    </xf>
    <xf numFmtId="0" fontId="0" fillId="7" borderId="2" xfId="0" applyFill="1" applyBorder="1" applyAlignment="1">
      <alignment wrapText="1"/>
    </xf>
    <xf numFmtId="0" fontId="11" fillId="8" borderId="2" xfId="0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8" borderId="2" xfId="0" applyFill="1" applyBorder="1" applyAlignment="1">
      <alignment horizontal="left"/>
    </xf>
    <xf numFmtId="0" fontId="0" fillId="6" borderId="2" xfId="0" applyFill="1" applyBorder="1" applyAlignment="1">
      <alignment horizontal="left"/>
    </xf>
    <xf numFmtId="0" fontId="0" fillId="8" borderId="2" xfId="0" applyFill="1" applyBorder="1" applyAlignment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14" fontId="0" fillId="0" borderId="26" xfId="0" applyNumberFormat="1" applyBorder="1"/>
    <xf numFmtId="0" fontId="0" fillId="0" borderId="27" xfId="0" applyBorder="1"/>
    <xf numFmtId="0" fontId="0" fillId="0" borderId="28" xfId="0" applyBorder="1"/>
    <xf numFmtId="0" fontId="4" fillId="17" borderId="19" xfId="0" applyFont="1" applyFill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14" fontId="0" fillId="0" borderId="28" xfId="0" applyNumberFormat="1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14" fontId="8" fillId="0" borderId="28" xfId="0" applyNumberFormat="1" applyFont="1" applyBorder="1"/>
    <xf numFmtId="14" fontId="8" fillId="7" borderId="2" xfId="0" applyNumberFormat="1" applyFont="1" applyFill="1" applyBorder="1" applyAlignment="1">
      <alignment horizontal="center"/>
    </xf>
    <xf numFmtId="14" fontId="8" fillId="0" borderId="28" xfId="0" applyNumberFormat="1" applyFont="1" applyBorder="1" applyAlignment="1">
      <alignment horizontal="center"/>
    </xf>
    <xf numFmtId="14" fontId="0" fillId="0" borderId="28" xfId="0" applyNumberFormat="1" applyBorder="1" applyAlignment="1">
      <alignment horizontal="center"/>
    </xf>
    <xf numFmtId="164" fontId="6" fillId="3" borderId="3" xfId="0" applyNumberFormat="1" applyFont="1" applyFill="1" applyBorder="1" applyAlignment="1">
      <alignment horizontal="center" vertical="center"/>
    </xf>
    <xf numFmtId="14" fontId="6" fillId="0" borderId="3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left" vertical="center"/>
    </xf>
    <xf numFmtId="14" fontId="6" fillId="0" borderId="3" xfId="0" applyNumberFormat="1" applyFont="1" applyBorder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8" borderId="28" xfId="0" applyNumberFormat="1" applyFill="1" applyBorder="1"/>
    <xf numFmtId="14" fontId="0" fillId="0" borderId="28" xfId="0" applyNumberFormat="1" applyFill="1" applyBorder="1"/>
    <xf numFmtId="0" fontId="0" fillId="0" borderId="2" xfId="0" applyBorder="1" applyAlignment="1">
      <alignment horizontal="left"/>
    </xf>
    <xf numFmtId="0" fontId="0" fillId="0" borderId="28" xfId="0" applyBorder="1" applyAlignment="1">
      <alignment horizontal="center"/>
    </xf>
    <xf numFmtId="14" fontId="0" fillId="7" borderId="2" xfId="0" applyNumberFormat="1" applyFill="1" applyBorder="1" applyAlignment="1">
      <alignment horizontal="center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16" fontId="0" fillId="7" borderId="2" xfId="0" quotePrefix="1" applyNumberFormat="1" applyFill="1" applyBorder="1" applyAlignment="1">
      <alignment horizontal="left"/>
    </xf>
    <xf numFmtId="16" fontId="0" fillId="7" borderId="2" xfId="0" quotePrefix="1" applyNumberFormat="1" applyFill="1" applyBorder="1" applyAlignment="1"/>
    <xf numFmtId="0" fontId="0" fillId="8" borderId="2" xfId="0" applyFill="1" applyBorder="1"/>
    <xf numFmtId="16" fontId="0" fillId="0" borderId="28" xfId="0" applyNumberFormat="1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14" fontId="0" fillId="7" borderId="2" xfId="0" applyNumberFormat="1" applyFill="1" applyBorder="1" applyAlignment="1">
      <alignment horizontal="left"/>
    </xf>
    <xf numFmtId="0" fontId="4" fillId="17" borderId="19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9" xfId="0" applyBorder="1"/>
    <xf numFmtId="0" fontId="0" fillId="0" borderId="29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14" fontId="0" fillId="18" borderId="28" xfId="0" applyNumberFormat="1" applyFill="1" applyBorder="1"/>
    <xf numFmtId="14" fontId="0" fillId="12" borderId="28" xfId="0" applyNumberFormat="1" applyFill="1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7" borderId="2" xfId="0" applyFill="1" applyBorder="1" applyAlignment="1">
      <alignment horizontal="left" wrapText="1"/>
    </xf>
    <xf numFmtId="0" fontId="0" fillId="0" borderId="8" xfId="0" applyFill="1" applyBorder="1"/>
    <xf numFmtId="16" fontId="0" fillId="0" borderId="0" xfId="0" applyNumberFormat="1"/>
    <xf numFmtId="0" fontId="3" fillId="12" borderId="8" xfId="0" applyFont="1" applyFill="1" applyBorder="1" applyAlignment="1">
      <alignment vertical="center"/>
    </xf>
    <xf numFmtId="0" fontId="0" fillId="0" borderId="2" xfId="0" applyBorder="1" applyAlignment="1">
      <alignment horizontal="left"/>
    </xf>
    <xf numFmtId="0" fontId="35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/>
    </xf>
    <xf numFmtId="0" fontId="0" fillId="7" borderId="2" xfId="0" applyFill="1" applyBorder="1" applyAlignment="1">
      <alignment vertical="top" wrapText="1"/>
    </xf>
    <xf numFmtId="0" fontId="8" fillId="0" borderId="8" xfId="0" applyFont="1" applyFill="1" applyBorder="1" applyAlignment="1">
      <alignment vertic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7" borderId="8" xfId="0" applyFill="1" applyBorder="1"/>
    <xf numFmtId="0" fontId="0" fillId="0" borderId="0" xfId="0" applyBorder="1" applyAlignment="1">
      <alignment horizontal="left"/>
    </xf>
    <xf numFmtId="0" fontId="0" fillId="7" borderId="2" xfId="0" applyNumberForma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7" borderId="0" xfId="0" applyFill="1" applyBorder="1"/>
    <xf numFmtId="0" fontId="0" fillId="7" borderId="0" xfId="0" applyFill="1" applyBorder="1" applyAlignment="1">
      <alignment horizontal="left"/>
    </xf>
    <xf numFmtId="14" fontId="0" fillId="7" borderId="28" xfId="0" applyNumberFormat="1" applyFill="1" applyBorder="1" applyAlignment="1">
      <alignment horizontal="left"/>
    </xf>
    <xf numFmtId="14" fontId="0" fillId="8" borderId="2" xfId="0" applyNumberFormat="1" applyFill="1" applyBorder="1" applyAlignment="1">
      <alignment horizontal="left"/>
    </xf>
    <xf numFmtId="0" fontId="0" fillId="8" borderId="2" xfId="0" applyNumberFormat="1" applyFill="1" applyBorder="1" applyAlignment="1">
      <alignment horizontal="center"/>
    </xf>
    <xf numFmtId="0" fontId="0" fillId="8" borderId="2" xfId="0" applyFill="1" applyBorder="1" applyAlignment="1">
      <alignment wrapText="1"/>
    </xf>
    <xf numFmtId="0" fontId="0" fillId="0" borderId="7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9" borderId="7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9" borderId="2" xfId="0" applyFill="1" applyBorder="1" applyAlignment="1">
      <alignment horizontal="center"/>
    </xf>
    <xf numFmtId="0" fontId="0" fillId="0" borderId="2" xfId="0" applyBorder="1" applyAlignment="1">
      <alignment horizontal="center"/>
    </xf>
  </cellXfs>
  <cellStyles count="3">
    <cellStyle name="Normal" xfId="0" builtinId="0"/>
    <cellStyle name="Normal 13" xfId="2"/>
    <cellStyle name="Normal_SUIVI NRP-NRC (2)" xfId="1"/>
  </cellStyles>
  <dxfs count="6">
    <dxf>
      <fill>
        <patternFill>
          <bgColor rgb="FFFFC000"/>
        </pattern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C000"/>
        </patternFill>
      </fill>
    </dxf>
    <dxf>
      <fill>
        <patternFill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usernames" Target="revisions/userName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U.labinal.snecma\DFSEU\Temara\D16\CAO-WINDOWS\RESTRICTED\INTERNAL-DEFECT\Suivi%20Defauts%20Internes\2022\Suivi%20des%20D&#233;fauts%20Internes_%202022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 Défauts A380"/>
      <sheetName val="Code Défauts A350"/>
      <sheetName val="Suivi A350"/>
      <sheetName val="Feuil1"/>
      <sheetName val="Suivi AH"/>
      <sheetName val="Suivi Série"/>
      <sheetName val="DQN DACP IMP"/>
      <sheetName val="CL JIG"/>
      <sheetName val="CL 2D"/>
      <sheetName val="Equipes CA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26" Type="http://schemas.openxmlformats.org/officeDocument/2006/relationships/revisionLog" Target="revisionLog26.xml"/><Relationship Id="rId39" Type="http://schemas.openxmlformats.org/officeDocument/2006/relationships/revisionLog" Target="revisionLog39.xml"/><Relationship Id="rId3" Type="http://schemas.openxmlformats.org/officeDocument/2006/relationships/revisionLog" Target="revisionLog3.xml"/><Relationship Id="rId21" Type="http://schemas.openxmlformats.org/officeDocument/2006/relationships/revisionLog" Target="revisionLog21.xml"/><Relationship Id="rId34" Type="http://schemas.openxmlformats.org/officeDocument/2006/relationships/revisionLog" Target="revisionLog34.xml"/><Relationship Id="rId42" Type="http://schemas.openxmlformats.org/officeDocument/2006/relationships/revisionLog" Target="revisionLog42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33" Type="http://schemas.openxmlformats.org/officeDocument/2006/relationships/revisionLog" Target="revisionLog33.xml"/><Relationship Id="rId38" Type="http://schemas.openxmlformats.org/officeDocument/2006/relationships/revisionLog" Target="revisionLog38.xml"/><Relationship Id="rId46" Type="http://schemas.openxmlformats.org/officeDocument/2006/relationships/revisionLog" Target="revisionLog46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0" Type="http://schemas.openxmlformats.org/officeDocument/2006/relationships/revisionLog" Target="revisionLog20.xml"/><Relationship Id="rId29" Type="http://schemas.openxmlformats.org/officeDocument/2006/relationships/revisionLog" Target="revisionLog29.xml"/><Relationship Id="rId41" Type="http://schemas.openxmlformats.org/officeDocument/2006/relationships/revisionLog" Target="revisionLog41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32" Type="http://schemas.openxmlformats.org/officeDocument/2006/relationships/revisionLog" Target="revisionLog32.xml"/><Relationship Id="rId37" Type="http://schemas.openxmlformats.org/officeDocument/2006/relationships/revisionLog" Target="revisionLog37.xml"/><Relationship Id="rId40" Type="http://schemas.openxmlformats.org/officeDocument/2006/relationships/revisionLog" Target="revisionLog40.xml"/><Relationship Id="rId45" Type="http://schemas.openxmlformats.org/officeDocument/2006/relationships/revisionLog" Target="revisionLog45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36" Type="http://schemas.openxmlformats.org/officeDocument/2006/relationships/revisionLog" Target="revisionLog36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31" Type="http://schemas.openxmlformats.org/officeDocument/2006/relationships/revisionLog" Target="revisionLog31.xml"/><Relationship Id="rId44" Type="http://schemas.openxmlformats.org/officeDocument/2006/relationships/revisionLog" Target="revisionLog44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30" Type="http://schemas.openxmlformats.org/officeDocument/2006/relationships/revisionLog" Target="revisionLog30.xml"/><Relationship Id="rId35" Type="http://schemas.openxmlformats.org/officeDocument/2006/relationships/revisionLog" Target="revisionLog35.xml"/><Relationship Id="rId43" Type="http://schemas.openxmlformats.org/officeDocument/2006/relationships/revisionLog" Target="revisionLog43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204108A3-FA10-4824-8602-536766F22529}" diskRevisions="1" revisionId="844" version="2">
  <header guid="{9DDF2F83-14C9-47CD-A64E-B0723A2D74B4}" dateTime="2024-05-29T15:29:14" maxSheetId="12" userName="SADOUK Chahin (SAFRAN ELECTRICAL &amp; POWER)" r:id="rId1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F9D678ED-2648-419C-825A-F673E40A2A8A}" dateTime="2024-05-30T09:25:35" maxSheetId="12" userName="BELKHSIRI Mina" r:id="rId2" minRId="1" maxRId="15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5966E062-2F83-44BD-AB07-759A99EEE365}" dateTime="2024-05-30T09:51:06" maxSheetId="12" userName="BELKHSIRI Mina" r:id="rId3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055E9834-E525-447C-93F1-3D89927B2102}" dateTime="2024-05-30T13:18:14" maxSheetId="12" userName="SBAISSI Imane (SAFRAN ELECTRICAL &amp; POWER)" r:id="rId4" minRId="36" maxRId="48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3F17165A-3457-4E4F-B54D-7D5AEEBF9251}" dateTime="2024-05-30T13:18:39" maxSheetId="12" userName="SBAISSI Imane (SAFRAN ELECTRICAL &amp; POWER)" r:id="rId5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28F0D469-35F1-4C2F-A80E-0E3F91A39C77}" dateTime="2024-06-04T08:37:01" maxSheetId="12" userName="SADOUK Chahin (SAFRAN ELECTRICAL &amp; POWER)" r:id="rId6" minRId="69" maxRId="79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8D6E4508-6B07-47B0-8933-2378BC9C03A0}" dateTime="2024-06-04T08:38:25" maxSheetId="12" userName="SADOUK Chahin (SAFRAN ELECTRICAL &amp; POWER)" r:id="rId7" minRId="90" maxRId="91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03254156-B4F7-480F-8117-DAC0A1548C0F}" dateTime="2024-06-04T08:40:54" maxSheetId="12" userName="SADOUK Chahin (SAFRAN ELECTRICAL &amp; POWER)" r:id="rId8" minRId="92" maxRId="99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5D802FA5-9F17-4847-B6D7-037DEB788BC7}" dateTime="2024-06-04T09:02:01" maxSheetId="12" userName="SADOUK Chahin (SAFRAN ELECTRICAL &amp; POWER)" r:id="rId9" minRId="110" maxRId="116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9DF7541D-FC53-4060-9DA6-7F8DF4C9BF26}" dateTime="2024-06-04T09:03:43" maxSheetId="12" userName="SADOUK Chahin (SAFRAN ELECTRICAL &amp; POWER)" r:id="rId10" minRId="127" maxRId="134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41E293B0-B71E-4D5A-901A-0B30FF7B0E6C}" dateTime="2024-06-04T09:04:44" maxSheetId="12" userName="SADOUK Chahin (SAFRAN ELECTRICAL &amp; POWER)" r:id="rId11" minRId="145" maxRId="147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EF0E34AB-DE4C-4C18-BB9B-44EADB8A0ABA}" dateTime="2024-06-04T09:05:12" maxSheetId="12" userName="SADOUK Chahin (SAFRAN ELECTRICAL &amp; POWER)" r:id="rId12" minRId="148" maxRId="149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EDDFDDC7-372E-49AF-8B42-25EBACCF83D7}" dateTime="2024-06-04T09:05:45" maxSheetId="12" userName="SADOUK Chahin (SAFRAN ELECTRICAL &amp; POWER)" r:id="rId13" minRId="150" maxRId="152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3DE074B5-5A12-44C8-80A8-AB6DC8D87D37}" dateTime="2024-06-04T09:08:33" maxSheetId="12" userName="SADOUK Chahin (SAFRAN ELECTRICAL &amp; POWER)" r:id="rId14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7B636BF9-0D98-482F-A89B-08ECD9C94999}" dateTime="2024-06-04T10:56:18" maxSheetId="12" userName="SADOUK Chahin (SAFRAN ELECTRICAL &amp; POWER)" r:id="rId15" minRId="173" maxRId="234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DED4100D-DE0F-41C7-AD6F-685A25987047}" dateTime="2024-06-04T10:57:07" maxSheetId="12" userName="SADOUK Chahin (SAFRAN ELECTRICAL &amp; POWER)" r:id="rId16" minRId="245" maxRId="246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35AB405B-B09B-4946-A188-982DB32B4D7F}" dateTime="2024-06-04T10:58:43" maxSheetId="12" userName="SADOUK Chahin (SAFRAN ELECTRICAL &amp; POWER)" r:id="rId17" minRId="247" maxRId="253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43475B91-B930-4ADB-B053-9FF2C1C006FD}" dateTime="2024-06-04T11:01:07" maxSheetId="12" userName="SADOUK Chahin (SAFRAN ELECTRICAL &amp; POWER)" r:id="rId18" minRId="254" maxRId="255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2978AC76-A617-4092-9F8D-AB891F557555}" dateTime="2024-06-04T11:01:52" maxSheetId="12" userName="SADOUK Chahin (SAFRAN ELECTRICAL &amp; POWER)" r:id="rId19" minRId="256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53C0B543-C7F6-4969-862A-414889040C40}" dateTime="2024-06-04T11:04:14" maxSheetId="12" userName="SADOUK Chahin (SAFRAN ELECTRICAL &amp; POWER)" r:id="rId20" minRId="257" maxRId="261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C30B85D2-515B-4F53-B5F5-F25BA97B6C47}" dateTime="2024-06-04T11:05:20" maxSheetId="12" userName="SADOUK Chahin (SAFRAN ELECTRICAL &amp; POWER)" r:id="rId21" minRId="272" maxRId="276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E02C2AA9-8792-4122-9704-5F19BC3AAB0D}" dateTime="2024-06-04T11:07:27" maxSheetId="12" userName="SADOUK Chahin (SAFRAN ELECTRICAL &amp; POWER)" r:id="rId22" minRId="277" maxRId="278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1BA97B7D-E41D-4AA8-AE60-D7BCA56922B6}" dateTime="2024-06-04T11:15:43" maxSheetId="12" userName="SADOUK Chahin (SAFRAN ELECTRICAL &amp; POWER)" r:id="rId23" minRId="279" maxRId="282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D782E151-01D0-4EE5-80F5-39C764A46D65}" dateTime="2024-06-04T11:24:35" maxSheetId="12" userName="SADOUK Chahin (SAFRAN ELECTRICAL &amp; POWER)" r:id="rId24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60FB3506-F6DC-4495-8A8B-0838D01C9512}" dateTime="2024-06-04T17:26:01" maxSheetId="12" userName="SADOUK Chahin (SAFRAN ELECTRICAL &amp; POWER)" r:id="rId25" minRId="303" maxRId="508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FE5B4CBC-E0AE-466D-82E1-B10E61ABE24F}" dateTime="2024-06-07T15:20:09" maxSheetId="12" userName="BELKHSIRI Mina" r:id="rId26" minRId="519" maxRId="533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C872CDAB-C2B9-48BC-B6F8-C5BF72E70B8A}" dateTime="2024-06-07T15:20:14" maxSheetId="12" userName="BELKHSIRI Mina" r:id="rId27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820326FB-2D54-4FFA-AC6B-D964B77088D9}" dateTime="2024-06-07T15:20:16" maxSheetId="12" userName="BELKHSIRI Mina" r:id="rId28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157CF66B-61FC-4FBC-8D62-3A204B60B76A}" dateTime="2024-06-07T15:20:16" maxSheetId="12" userName="BELKHSIRI Mina" r:id="rId29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3715AEF5-67BE-4B53-8DCD-6D9789FBEF0D}" dateTime="2024-06-07T15:20:43" maxSheetId="12" userName="BELKHSIRI Mina" r:id="rId30" minRId="574" maxRId="575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738299B4-A85C-466E-AA24-A529FDDE6B0A}" dateTime="2024-06-07T15:31:27" maxSheetId="12" userName="BELKHSIRI Mina" r:id="rId31" minRId="586" maxRId="600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05E8CC1F-1AA4-4933-8573-0E86A08F6FAA}" dateTime="2024-06-11T15:59:12" maxSheetId="12" userName="HANGUIGUE Ahmed" r:id="rId32" minRId="611" maxRId="623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C8018CC4-1BE2-40D2-8D55-81C0089AE85B}" dateTime="2024-06-12T09:54:24" maxSheetId="12" userName="ZOUINE Nada (SAFRAN ELECTRICAL &amp; POWER) - PCTMR4384" r:id="rId33" minRId="634" maxRId="637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12A743FF-6EF3-483F-BABA-8A4CAA34BEBC}" dateTime="2024-06-12T09:55:49" maxSheetId="12" userName="ZOUINE Nada (SAFRAN ELECTRICAL &amp; POWER) - PCTMR4384" r:id="rId34" minRId="648" maxRId="651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A026E7FD-80F4-4CDC-B799-3A03DF0264F0}" dateTime="2024-06-12T10:46:48" maxSheetId="12" userName="ZOUINE Nada (SAFRAN ELECTRICAL &amp; POWER) - PCTMR4384" r:id="rId35" minRId="652" maxRId="657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9D92F56B-6980-4695-84A8-D12B249F2BBD}" dateTime="2024-06-12T10:46:54" maxSheetId="12" userName="ZOUINE Nada (SAFRAN ELECTRICAL &amp; POWER) - PCTMR4384" r:id="rId36" minRId="658" maxRId="659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9D599009-E976-4D05-8114-5020202CCA59}" dateTime="2024-06-12T10:47:10" maxSheetId="12" userName="ZOUINE Nada (SAFRAN ELECTRICAL &amp; POWER) - PCTMR4384" r:id="rId37" minRId="660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3F33A31C-6BF5-4C85-8A08-FA959F978A74}" dateTime="2024-06-14T10:28:34" maxSheetId="12" userName="BENBRAHIM Hassan (SAFRAN ELECTRICAL &amp; POWER)" r:id="rId38" minRId="671" maxRId="705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B0FC0FCF-E881-443F-91D0-8E5035B24388}" dateTime="2024-06-14T10:28:53" maxSheetId="12" userName="BENBRAHIM Hassan (SAFRAN ELECTRICAL &amp; POWER)" r:id="rId39" minRId="715" maxRId="727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4A9759A4-9F03-4C78-9E1E-8630FE2FBD4D}" dateTime="2024-06-14T10:33:11" maxSheetId="12" userName="BENBRAHIM Hassan (SAFRAN ELECTRICAL &amp; POWER)" r:id="rId40" minRId="737" maxRId="764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5CC8F780-5AB6-4A56-B58A-2E304FC120DE}" dateTime="2024-06-14T10:33:59" maxSheetId="12" userName="BENBRAHIM Hassan (SAFRAN ELECTRICAL &amp; POWER)" r:id="rId41" minRId="774" maxRId="778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8E7BFD1A-644E-4AAA-B668-32132B4E5A11}" dateTime="2024-06-14T11:00:52" maxSheetId="12" userName="BENBRAHIM Hassan (SAFRAN ELECTRICAL &amp; POWER)" r:id="rId42" minRId="788" maxRId="811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B3411B45-0225-437C-8F46-13483330D130}" dateTime="2024-06-14T11:05:40" maxSheetId="12" userName="BENBRAHIM Hassan (SAFRAN ELECTRICAL &amp; POWER)" r:id="rId43" minRId="812" maxRId="817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DE908D09-91C9-4353-A203-A1CB5A9D46FF}" dateTime="2024-06-14T11:08:48" maxSheetId="12" userName="BENBRAHIM Hassan (SAFRAN ELECTRICAL &amp; POWER)" r:id="rId44" minRId="818" maxRId="822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471CB63A-F43E-4D2C-A74E-E761091FDC61}" dateTime="2024-06-14T11:09:43" maxSheetId="12" userName="BENBRAHIM Hassan (SAFRAN ELECTRICAL &amp; POWER)" r:id="rId45" minRId="832" maxRId="835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204108A3-FA10-4824-8602-536766F22529}" dateTime="2024-06-25T10:26:26" maxSheetId="12" userName="ALAOUI Hicham (SAFRAN ELECTRICAL &amp; POWER) - WL0009632" r:id="rId46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" sId="2">
    <nc r="L204" t="inlineStr">
      <is>
        <t xml:space="preserve">Nomination non visuel </t>
      </is>
    </nc>
  </rcc>
  <rcc rId="128" sId="2">
    <nc r="K204" t="inlineStr">
      <is>
        <t>IMP</t>
      </is>
    </nc>
  </rcc>
  <rcc rId="129" sId="2">
    <oc r="J204">
      <f>IFERROR(VLOOKUP(G204,Donnée!A:B,2,0),"")</f>
    </oc>
    <nc r="J204" t="inlineStr">
      <is>
        <t>WP300</t>
      </is>
    </nc>
  </rcc>
  <rcc rId="130" sId="2">
    <nc r="G204" t="inlineStr">
      <is>
        <t>1001VB</t>
      </is>
    </nc>
  </rcc>
  <rcc rId="131" sId="2">
    <nc r="I204" t="inlineStr">
      <is>
        <t>168-B1-3</t>
      </is>
    </nc>
  </rcc>
  <rcc rId="132" sId="2">
    <nc r="H204">
      <v>2086</v>
    </nc>
  </rcc>
  <rcc rId="133" sId="2" numFmtId="19">
    <nc r="E204">
      <v>45442</v>
    </nc>
  </rcc>
  <rcc rId="134" sId="2">
    <nc r="B204" t="inlineStr">
      <is>
        <t>A330</t>
      </is>
    </nc>
  </rcc>
  <rcv guid="{01CD9F77-F7B7-4B9F-B4A4-C5479FF33276}" action="delete"/>
  <rdn rId="0" localSheetId="1" customView="1" name="Z_01CD9F77_F7B7_4B9F_B4A4_C5479FF33276_.wvu.Cols" hidden="1" oldHidden="1">
    <formula>'Suivi Défauts internes'!$Q:$T</formula>
    <oldFormula>'Suivi Défauts internes'!$Q:$T</oldFormula>
  </rdn>
  <rdn rId="0" localSheetId="1" customView="1" name="Z_01CD9F77_F7B7_4B9F_B4A4_C5479FF33276_.wvu.FilterData" hidden="1" oldHidden="1">
    <formula>'Suivi Défauts internes'!$A$1:$T$365</formula>
    <oldFormula>'Suivi Défauts internes'!$A$1:$T$365</oldFormula>
  </rdn>
  <rdn rId="0" localSheetId="2" customView="1" name="Z_01CD9F77_F7B7_4B9F_B4A4_C5479FF33276_.wvu.Cols" hidden="1" oldHidden="1">
    <formula>'DACP Int et Ext plus IMP'!$O:$X</formula>
    <oldFormula>'DACP Int et Ext plus IMP'!$O:$X</oldFormula>
  </rdn>
  <rdn rId="0" localSheetId="2" customView="1" name="Z_01CD9F77_F7B7_4B9F_B4A4_C5479FF33276_.wvu.FilterData" hidden="1" oldHidden="1">
    <formula>'DACP Int et Ext plus IMP'!$A$1:$X$243</formula>
    <oldFormula>'DACP Int et Ext plus IMP'!$A$1:$X$243</oldFormula>
  </rdn>
  <rdn rId="0" localSheetId="3" customView="1" name="Z_01CD9F77_F7B7_4B9F_B4A4_C5479FF33276_.wvu.FilterData" hidden="1" oldHidden="1">
    <formula>'Suivi NC'!$A$1:$L$93</formula>
    <oldFormula>'Suivi NC'!$A$1:$L$93</oldFormula>
  </rdn>
  <rdn rId="0" localSheetId="4" customView="1" name="Z_01CD9F77_F7B7_4B9F_B4A4_C5479FF33276_.wvu.FilterData" hidden="1" oldHidden="1">
    <formula>'Code défaut'!$A$1:$C$85</formula>
    <oldFormula>'Code défaut'!$A$1:$C$85</oldFormula>
  </rdn>
  <rdn rId="0" localSheetId="6" customView="1" name="Z_01CD9F77_F7B7_4B9F_B4A4_C5479FF33276_.wvu.FilterData" hidden="1" oldHidden="1">
    <formula>'Code défaut 2D'!$A$1:$C$59</formula>
    <oldFormula>'Code défaut 2D'!$A$1:$C$59</oldFormula>
  </rdn>
  <rdn rId="0" localSheetId="7" customView="1" name="Z_01CD9F77_F7B7_4B9F_B4A4_C5479FF33276_.wvu.FilterData" hidden="1" oldHidden="1">
    <formula>'Code Défauts A350'!$A$1:$H$61</formula>
    <oldFormula>'Code Défauts A350'!$A$1:$H$61</oldFormula>
  </rdn>
  <rdn rId="0" localSheetId="9" customView="1" name="Z_01CD9F77_F7B7_4B9F_B4A4_C5479FF33276_.wvu.FilterData" hidden="1" oldHidden="1">
    <formula>'DACP IMP AH'!$A$1:$L$34</formula>
    <oldFormula>'DACP IMP AH'!$A$1:$L$34</oldFormula>
  </rdn>
  <rdn rId="0" localSheetId="10" customView="1" name="Z_01CD9F77_F7B7_4B9F_B4A4_C5479FF33276_.wvu.FilterData" hidden="1" oldHidden="1">
    <formula>'DACP IMP S.Cabine'!$A$1:$K$34</formula>
    <oldFormula>'DACP IMP S.Cabine'!$A$1:$K$34</oldFormula>
  </rdn>
  <rcv guid="{01CD9F77-F7B7-4B9F-B4A4-C5479FF33276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5" sId="2">
    <nc r="L205" t="inlineStr">
      <is>
        <t>Manque trait de coupe pour le repère 120RHA</t>
      </is>
    </nc>
  </rcc>
  <rcc rId="146" sId="2">
    <nc r="G205" t="inlineStr">
      <is>
        <t>2317VB</t>
      </is>
    </nc>
  </rcc>
  <rcc rId="147" sId="2">
    <nc r="H205">
      <v>12248</v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8" sId="2">
    <nc r="K205" t="inlineStr">
      <is>
        <t>NC Int</t>
      </is>
    </nc>
  </rcc>
  <rcc rId="149" sId="2">
    <oc r="J205">
      <f>IFERROR(VLOOKUP(G205,Donnée!A:B,2,0),"")</f>
    </oc>
    <nc r="J205" t="inlineStr">
      <is>
        <t>N5/N6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0" sId="2">
    <nc r="I205" t="inlineStr">
      <is>
        <t>006-B1-1</t>
      </is>
    </nc>
  </rcc>
  <rcc rId="151" sId="2" numFmtId="19">
    <nc r="E205">
      <v>45446</v>
    </nc>
  </rcc>
  <rcc rId="152" sId="2">
    <nc r="B205" t="inlineStr">
      <is>
        <t>A320</t>
      </is>
    </nc>
  </rcc>
  <rcv guid="{01CD9F77-F7B7-4B9F-B4A4-C5479FF33276}" action="delete"/>
  <rdn rId="0" localSheetId="1" customView="1" name="Z_01CD9F77_F7B7_4B9F_B4A4_C5479FF33276_.wvu.Cols" hidden="1" oldHidden="1">
    <formula>'Suivi Défauts internes'!$Q:$T</formula>
    <oldFormula>'Suivi Défauts internes'!$Q:$T</oldFormula>
  </rdn>
  <rdn rId="0" localSheetId="1" customView="1" name="Z_01CD9F77_F7B7_4B9F_B4A4_C5479FF33276_.wvu.FilterData" hidden="1" oldHidden="1">
    <formula>'Suivi Défauts internes'!$A$1:$T$365</formula>
    <oldFormula>'Suivi Défauts internes'!$A$1:$T$365</oldFormula>
  </rdn>
  <rdn rId="0" localSheetId="2" customView="1" name="Z_01CD9F77_F7B7_4B9F_B4A4_C5479FF33276_.wvu.Cols" hidden="1" oldHidden="1">
    <formula>'DACP Int et Ext plus IMP'!$O:$X</formula>
    <oldFormula>'DACP Int et Ext plus IMP'!$O:$X</oldFormula>
  </rdn>
  <rdn rId="0" localSheetId="2" customView="1" name="Z_01CD9F77_F7B7_4B9F_B4A4_C5479FF33276_.wvu.FilterData" hidden="1" oldHidden="1">
    <formula>'DACP Int et Ext plus IMP'!$A$1:$X$243</formula>
    <oldFormula>'DACP Int et Ext plus IMP'!$A$1:$X$243</oldFormula>
  </rdn>
  <rdn rId="0" localSheetId="3" customView="1" name="Z_01CD9F77_F7B7_4B9F_B4A4_C5479FF33276_.wvu.FilterData" hidden="1" oldHidden="1">
    <formula>'Suivi NC'!$A$1:$L$93</formula>
    <oldFormula>'Suivi NC'!$A$1:$L$93</oldFormula>
  </rdn>
  <rdn rId="0" localSheetId="4" customView="1" name="Z_01CD9F77_F7B7_4B9F_B4A4_C5479FF33276_.wvu.FilterData" hidden="1" oldHidden="1">
    <formula>'Code défaut'!$A$1:$C$85</formula>
    <oldFormula>'Code défaut'!$A$1:$C$85</oldFormula>
  </rdn>
  <rdn rId="0" localSheetId="6" customView="1" name="Z_01CD9F77_F7B7_4B9F_B4A4_C5479FF33276_.wvu.FilterData" hidden="1" oldHidden="1">
    <formula>'Code défaut 2D'!$A$1:$C$59</formula>
    <oldFormula>'Code défaut 2D'!$A$1:$C$59</oldFormula>
  </rdn>
  <rdn rId="0" localSheetId="7" customView="1" name="Z_01CD9F77_F7B7_4B9F_B4A4_C5479FF33276_.wvu.FilterData" hidden="1" oldHidden="1">
    <formula>'Code Défauts A350'!$A$1:$H$61</formula>
    <oldFormula>'Code Défauts A350'!$A$1:$H$61</oldFormula>
  </rdn>
  <rdn rId="0" localSheetId="9" customView="1" name="Z_01CD9F77_F7B7_4B9F_B4A4_C5479FF33276_.wvu.FilterData" hidden="1" oldHidden="1">
    <formula>'DACP IMP AH'!$A$1:$L$34</formula>
    <oldFormula>'DACP IMP AH'!$A$1:$L$34</oldFormula>
  </rdn>
  <rdn rId="0" localSheetId="10" customView="1" name="Z_01CD9F77_F7B7_4B9F_B4A4_C5479FF33276_.wvu.FilterData" hidden="1" oldHidden="1">
    <formula>'DACP IMP S.Cabine'!$A$1:$K$34</formula>
    <oldFormula>'DACP IMP S.Cabine'!$A$1:$K$34</oldFormula>
  </rdn>
  <rcv guid="{01CD9F77-F7B7-4B9F-B4A4-C5479FF33276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01CD9F77-F7B7-4B9F-B4A4-C5479FF33276}" action="delete"/>
  <rdn rId="0" localSheetId="1" customView="1" name="Z_01CD9F77_F7B7_4B9F_B4A4_C5479FF33276_.wvu.Cols" hidden="1" oldHidden="1">
    <formula>'Suivi Défauts internes'!$Q:$T</formula>
    <oldFormula>'Suivi Défauts internes'!$Q:$T</oldFormula>
  </rdn>
  <rdn rId="0" localSheetId="1" customView="1" name="Z_01CD9F77_F7B7_4B9F_B4A4_C5479FF33276_.wvu.FilterData" hidden="1" oldHidden="1">
    <formula>'Suivi Défauts internes'!$A$1:$T$365</formula>
    <oldFormula>'Suivi Défauts internes'!$A$1:$T$365</oldFormula>
  </rdn>
  <rdn rId="0" localSheetId="2" customView="1" name="Z_01CD9F77_F7B7_4B9F_B4A4_C5479FF33276_.wvu.Cols" hidden="1" oldHidden="1">
    <formula>'DACP Int et Ext plus IMP'!$O:$X</formula>
    <oldFormula>'DACP Int et Ext plus IMP'!$O:$X</oldFormula>
  </rdn>
  <rdn rId="0" localSheetId="2" customView="1" name="Z_01CD9F77_F7B7_4B9F_B4A4_C5479FF33276_.wvu.FilterData" hidden="1" oldHidden="1">
    <formula>'DACP Int et Ext plus IMP'!$A$1:$X$243</formula>
    <oldFormula>'DACP Int et Ext plus IMP'!$A$1:$X$243</oldFormula>
  </rdn>
  <rdn rId="0" localSheetId="3" customView="1" name="Z_01CD9F77_F7B7_4B9F_B4A4_C5479FF33276_.wvu.FilterData" hidden="1" oldHidden="1">
    <formula>'Suivi NC'!$A$1:$L$93</formula>
    <oldFormula>'Suivi NC'!$A$1:$L$93</oldFormula>
  </rdn>
  <rdn rId="0" localSheetId="4" customView="1" name="Z_01CD9F77_F7B7_4B9F_B4A4_C5479FF33276_.wvu.FilterData" hidden="1" oldHidden="1">
    <formula>'Code défaut'!$A$1:$C$85</formula>
    <oldFormula>'Code défaut'!$A$1:$C$85</oldFormula>
  </rdn>
  <rdn rId="0" localSheetId="6" customView="1" name="Z_01CD9F77_F7B7_4B9F_B4A4_C5479FF33276_.wvu.FilterData" hidden="1" oldHidden="1">
    <formula>'Code défaut 2D'!$A$1:$C$59</formula>
    <oldFormula>'Code défaut 2D'!$A$1:$C$59</oldFormula>
  </rdn>
  <rdn rId="0" localSheetId="7" customView="1" name="Z_01CD9F77_F7B7_4B9F_B4A4_C5479FF33276_.wvu.FilterData" hidden="1" oldHidden="1">
    <formula>'Code Défauts A350'!$A$1:$H$61</formula>
    <oldFormula>'Code Défauts A350'!$A$1:$H$61</oldFormula>
  </rdn>
  <rdn rId="0" localSheetId="9" customView="1" name="Z_01CD9F77_F7B7_4B9F_B4A4_C5479FF33276_.wvu.FilterData" hidden="1" oldHidden="1">
    <formula>'DACP IMP AH'!$A$1:$L$34</formula>
    <oldFormula>'DACP IMP AH'!$A$1:$L$34</oldFormula>
  </rdn>
  <rdn rId="0" localSheetId="10" customView="1" name="Z_01CD9F77_F7B7_4B9F_B4A4_C5479FF33276_.wvu.FilterData" hidden="1" oldHidden="1">
    <formula>'DACP IMP S.Cabine'!$A$1:$K$34</formula>
    <oldFormula>'DACP IMP S.Cabine'!$A$1:$K$34</oldFormula>
  </rdn>
  <rcv guid="{01CD9F77-F7B7-4B9F-B4A4-C5479FF33276}" action="add"/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Z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/>
      </border>
    </dxf>
  </rfmt>
  <rcc rId="173" sId="2">
    <nc r="Z1" t="inlineStr">
      <is>
        <t>Code</t>
      </is>
    </nc>
  </rcc>
  <rcc rId="174" sId="2">
    <nc r="Z18" t="inlineStr">
      <is>
        <t>Gaine</t>
      </is>
    </nc>
  </rcc>
  <rcc rId="175" sId="2">
    <nc r="Z44" t="inlineStr">
      <is>
        <t>Gaine</t>
      </is>
    </nc>
  </rcc>
  <rcc rId="176" sId="2">
    <nc r="Z91" t="inlineStr">
      <is>
        <t>Gaine</t>
      </is>
    </nc>
  </rcc>
  <rcc rId="177" sId="2">
    <nc r="Z123" t="inlineStr">
      <is>
        <t>Gaine</t>
      </is>
    </nc>
  </rcc>
  <rcc rId="178" sId="2">
    <nc r="Z154" t="inlineStr">
      <is>
        <t>Gaine</t>
      </is>
    </nc>
  </rcc>
  <rcc rId="179" sId="2">
    <nc r="Z39" t="inlineStr">
      <is>
        <t>Plaquette &amp; Flamme</t>
      </is>
    </nc>
  </rcc>
  <rcc rId="180" sId="2">
    <nc r="Z72" t="inlineStr">
      <is>
        <t>Plaquette &amp; Flamme</t>
      </is>
    </nc>
  </rcc>
  <rcc rId="181" sId="2">
    <nc r="Z113" t="inlineStr">
      <is>
        <t>Plaquette &amp; Flamme</t>
      </is>
    </nc>
  </rcc>
  <rcc rId="182" sId="2">
    <nc r="Z126" t="inlineStr">
      <is>
        <t>Plaquette &amp; Flamme</t>
      </is>
    </nc>
  </rcc>
  <rcc rId="183" sId="2">
    <nc r="Z128" t="inlineStr">
      <is>
        <t>Plaquette &amp; Flamme</t>
      </is>
    </nc>
  </rcc>
  <rcc rId="184" sId="2">
    <nc r="Z132" t="inlineStr">
      <is>
        <t>Plaquette &amp; Flamme</t>
      </is>
    </nc>
  </rcc>
  <rcc rId="185" sId="2">
    <nc r="Z158" t="inlineStr">
      <is>
        <t>Plaquette &amp; Flamme</t>
      </is>
    </nc>
  </rcc>
  <rcc rId="186" sId="2">
    <nc r="Z192" t="inlineStr">
      <is>
        <t>Plaquette &amp; Flamme</t>
      </is>
    </nc>
  </rcc>
  <rcc rId="187" sId="2">
    <nc r="Z193" t="inlineStr">
      <is>
        <t>Plaquette &amp; Flamme</t>
      </is>
    </nc>
  </rcc>
  <rcc rId="188" sId="2">
    <nc r="Z27" t="inlineStr">
      <is>
        <t>Cartouche &amp; Indice</t>
      </is>
    </nc>
  </rcc>
  <rcc rId="189" sId="2">
    <nc r="Z31" t="inlineStr">
      <is>
        <t>Cartouche &amp; Indice</t>
      </is>
    </nc>
  </rcc>
  <rcc rId="190" sId="2">
    <nc r="Z40" t="inlineStr">
      <is>
        <t>Cartouche &amp; Indice</t>
      </is>
    </nc>
  </rcc>
  <rcc rId="191" sId="2">
    <nc r="Z47" t="inlineStr">
      <is>
        <t>Cartouche &amp; Indice</t>
      </is>
    </nc>
  </rcc>
  <rcc rId="192" sId="2">
    <nc r="Z62" t="inlineStr">
      <is>
        <t>Cartouche &amp; Indice</t>
      </is>
    </nc>
  </rcc>
  <rcc rId="193" sId="2">
    <nc r="Z63" t="inlineStr">
      <is>
        <t>Cartouche &amp; Indice</t>
      </is>
    </nc>
  </rcc>
  <rcc rId="194" sId="2">
    <nc r="Z131" t="inlineStr">
      <is>
        <t>Cartouche &amp; Indice</t>
      </is>
    </nc>
  </rcc>
  <rcc rId="195" sId="2">
    <nc r="Z170" t="inlineStr">
      <is>
        <t>Cartouche &amp; Indice</t>
      </is>
    </nc>
  </rcc>
  <rcc rId="196" sId="2">
    <nc r="Z29" t="inlineStr">
      <is>
        <t>Moyen d'attache</t>
      </is>
    </nc>
  </rcc>
  <rcc rId="197" sId="2">
    <nc r="Z71" t="inlineStr">
      <is>
        <t>Moyen d'attache</t>
      </is>
    </nc>
  </rcc>
  <rcc rId="198" sId="2">
    <nc r="Z96" t="inlineStr">
      <is>
        <t>Moyen d'attache</t>
      </is>
    </nc>
  </rcc>
  <rcc rId="199" sId="2">
    <nc r="Z116" t="inlineStr">
      <is>
        <t>Moyen d'attache</t>
      </is>
    </nc>
  </rcc>
  <rcc rId="200" sId="2">
    <nc r="Z160" t="inlineStr">
      <is>
        <t>Moyen d'attache</t>
      </is>
    </nc>
  </rcc>
  <rcc rId="201" sId="2">
    <nc r="Z22" t="inlineStr">
      <is>
        <t>Moyen d'attache</t>
      </is>
    </nc>
  </rcc>
  <rcc rId="202" sId="2">
    <nc r="Z76" t="inlineStr">
      <is>
        <t>Moyen d'attache</t>
      </is>
    </nc>
  </rcc>
  <rcc rId="203" sId="2">
    <nc r="Z125" t="inlineStr">
      <is>
        <t>Moyen d'attache</t>
      </is>
    </nc>
  </rcc>
  <rcc rId="204" sId="2">
    <nc r="Z166" t="inlineStr">
      <is>
        <t>Moyen d'attache</t>
      </is>
    </nc>
  </rcc>
  <rcc rId="205" sId="2">
    <nc r="Z23" t="inlineStr">
      <is>
        <t>Valide/Non valide</t>
      </is>
    </nc>
  </rcc>
  <rcc rId="206" sId="2">
    <nc r="Z58" t="inlineStr">
      <is>
        <t>Valide/Non valide</t>
      </is>
    </nc>
  </rcc>
  <rcc rId="207" sId="2">
    <nc r="Z61" t="inlineStr">
      <is>
        <t>Valide/Non valide</t>
      </is>
    </nc>
  </rcc>
  <rcc rId="208" sId="2">
    <nc r="Z70" t="inlineStr">
      <is>
        <t>Valide/Non valide</t>
      </is>
    </nc>
  </rcc>
  <rcc rId="209" sId="2">
    <nc r="Z124" t="inlineStr">
      <is>
        <t>Valide/Non valide</t>
      </is>
    </nc>
  </rcc>
  <rcc rId="210" sId="2">
    <nc r="Z150" t="inlineStr">
      <is>
        <t>Valide/Non valide</t>
      </is>
    </nc>
  </rcc>
  <rcc rId="211" sId="2">
    <nc r="Z159" t="inlineStr">
      <is>
        <t>Valide/Non valide</t>
      </is>
    </nc>
  </rcc>
  <rcc rId="212" sId="2">
    <nc r="Z174" t="inlineStr">
      <is>
        <t>Valide/Non valide</t>
      </is>
    </nc>
  </rcc>
  <rcc rId="213" sId="2">
    <nc r="Z165" t="inlineStr">
      <is>
        <t>IMP</t>
      </is>
    </nc>
  </rcc>
  <rcc rId="214" sId="2">
    <nc r="Z33" t="inlineStr">
      <is>
        <t>Trait de coupe</t>
      </is>
    </nc>
  </rcc>
  <rcc rId="215" sId="2">
    <nc r="Z83" t="inlineStr">
      <is>
        <t>Trait de coupe</t>
      </is>
    </nc>
  </rcc>
  <rcc rId="216" sId="2">
    <nc r="Z127" t="inlineStr">
      <is>
        <t>Trait de coupe</t>
      </is>
    </nc>
  </rcc>
  <rcc rId="217" sId="2">
    <nc r="Z151" t="inlineStr">
      <is>
        <t>Trait de coupe</t>
      </is>
    </nc>
  </rcc>
  <rcc rId="218" sId="2">
    <nc r="Z161" t="inlineStr">
      <is>
        <t>Trait de coupe</t>
      </is>
    </nc>
  </rcc>
  <rcc rId="219" sId="2">
    <nc r="Z172" t="inlineStr">
      <is>
        <t>Trait de coupe</t>
      </is>
    </nc>
  </rcc>
  <rcc rId="220" sId="2">
    <nc r="Z177" t="inlineStr">
      <is>
        <t>Trait de coupe</t>
      </is>
    </nc>
  </rcc>
  <rcc rId="221" sId="2">
    <nc r="Z179" t="inlineStr">
      <is>
        <t>Trait de coupe</t>
      </is>
    </nc>
  </rcc>
  <rcc rId="222" sId="2">
    <nc r="Z191" t="inlineStr">
      <is>
        <t>Trait de coupe</t>
      </is>
    </nc>
  </rcc>
  <rcc rId="223" sId="2">
    <nc r="Z194" t="inlineStr">
      <is>
        <t>Trait de coupe</t>
      </is>
    </nc>
  </rcc>
  <rcc rId="224" sId="2">
    <nc r="Z205" t="inlineStr">
      <is>
        <t>Trait de coupe</t>
      </is>
    </nc>
  </rcc>
  <rcc rId="225" sId="2">
    <nc r="Z34" t="inlineStr">
      <is>
        <t>Nomination repére</t>
      </is>
    </nc>
  </rcc>
  <rcc rId="226" sId="2">
    <nc r="Z35" t="inlineStr">
      <is>
        <t>Nomination repére</t>
      </is>
    </nc>
  </rcc>
  <rcc rId="227" sId="2">
    <nc r="Z37" t="inlineStr">
      <is>
        <t>Nomination repére</t>
      </is>
    </nc>
  </rcc>
  <rcc rId="228" sId="2">
    <nc r="Z139" t="inlineStr">
      <is>
        <t>Nomination repére</t>
      </is>
    </nc>
  </rcc>
  <rcc rId="229" sId="2">
    <nc r="Z153" t="inlineStr">
      <is>
        <t>Trait de coupe</t>
      </is>
    </nc>
  </rcc>
  <rcc rId="230" sId="2">
    <nc r="Z119" t="inlineStr">
      <is>
        <t>Valide/Non valide</t>
      </is>
    </nc>
  </rcc>
  <rcc rId="231" sId="2">
    <nc r="Z99" t="inlineStr">
      <is>
        <t>Manque répre</t>
      </is>
    </nc>
  </rcc>
  <rcc rId="232" sId="2">
    <nc r="Z106" t="inlineStr">
      <is>
        <t>Manque répre</t>
      </is>
    </nc>
  </rcc>
  <rcc rId="233" sId="2">
    <nc r="Z130" t="inlineStr">
      <is>
        <t>Manque répre</t>
      </is>
    </nc>
  </rcc>
  <rcc rId="234" sId="2">
    <nc r="Z73" t="inlineStr">
      <is>
        <t>Trait de coupe</t>
      </is>
    </nc>
  </rcc>
  <rcv guid="{01CD9F77-F7B7-4B9F-B4A4-C5479FF33276}" action="delete"/>
  <rdn rId="0" localSheetId="1" customView="1" name="Z_01CD9F77_F7B7_4B9F_B4A4_C5479FF33276_.wvu.Cols" hidden="1" oldHidden="1">
    <formula>'Suivi Défauts internes'!$Q:$T</formula>
    <oldFormula>'Suivi Défauts internes'!$Q:$T</oldFormula>
  </rdn>
  <rdn rId="0" localSheetId="1" customView="1" name="Z_01CD9F77_F7B7_4B9F_B4A4_C5479FF33276_.wvu.FilterData" hidden="1" oldHidden="1">
    <formula>'Suivi Défauts internes'!$A$1:$T$365</formula>
    <oldFormula>'Suivi Défauts internes'!$A$1:$T$365</oldFormula>
  </rdn>
  <rdn rId="0" localSheetId="2" customView="1" name="Z_01CD9F77_F7B7_4B9F_B4A4_C5479FF33276_.wvu.Cols" hidden="1" oldHidden="1">
    <formula>'DACP Int et Ext plus IMP'!$O:$Y</formula>
    <oldFormula>'DACP Int et Ext plus IMP'!$O:$X</oldFormula>
  </rdn>
  <rdn rId="0" localSheetId="2" customView="1" name="Z_01CD9F77_F7B7_4B9F_B4A4_C5479FF33276_.wvu.FilterData" hidden="1" oldHidden="1">
    <formula>'DACP Int et Ext plus IMP'!$A$1:$Z$243</formula>
    <oldFormula>'DACP Int et Ext plus IMP'!$A$1:$X$243</oldFormula>
  </rdn>
  <rdn rId="0" localSheetId="3" customView="1" name="Z_01CD9F77_F7B7_4B9F_B4A4_C5479FF33276_.wvu.FilterData" hidden="1" oldHidden="1">
    <formula>'Suivi NC'!$A$1:$L$93</formula>
    <oldFormula>'Suivi NC'!$A$1:$L$93</oldFormula>
  </rdn>
  <rdn rId="0" localSheetId="4" customView="1" name="Z_01CD9F77_F7B7_4B9F_B4A4_C5479FF33276_.wvu.FilterData" hidden="1" oldHidden="1">
    <formula>'Code défaut'!$A$1:$C$85</formula>
    <oldFormula>'Code défaut'!$A$1:$C$85</oldFormula>
  </rdn>
  <rdn rId="0" localSheetId="6" customView="1" name="Z_01CD9F77_F7B7_4B9F_B4A4_C5479FF33276_.wvu.FilterData" hidden="1" oldHidden="1">
    <formula>'Code défaut 2D'!$A$1:$C$59</formula>
    <oldFormula>'Code défaut 2D'!$A$1:$C$59</oldFormula>
  </rdn>
  <rdn rId="0" localSheetId="7" customView="1" name="Z_01CD9F77_F7B7_4B9F_B4A4_C5479FF33276_.wvu.FilterData" hidden="1" oldHidden="1">
    <formula>'Code Défauts A350'!$A$1:$H$61</formula>
    <oldFormula>'Code Défauts A350'!$A$1:$H$61</oldFormula>
  </rdn>
  <rdn rId="0" localSheetId="9" customView="1" name="Z_01CD9F77_F7B7_4B9F_B4A4_C5479FF33276_.wvu.FilterData" hidden="1" oldHidden="1">
    <formula>'DACP IMP AH'!$A$1:$L$34</formula>
    <oldFormula>'DACP IMP AH'!$A$1:$L$34</oldFormula>
  </rdn>
  <rdn rId="0" localSheetId="10" customView="1" name="Z_01CD9F77_F7B7_4B9F_B4A4_C5479FF33276_.wvu.FilterData" hidden="1" oldHidden="1">
    <formula>'DACP IMP S.Cabine'!$A$1:$K$34</formula>
    <oldFormula>'DACP IMP S.Cabine'!$A$1:$K$34</oldFormula>
  </rdn>
  <rcv guid="{01CD9F77-F7B7-4B9F-B4A4-C5479FF33276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5" sId="2">
    <nc r="Z75" t="inlineStr">
      <is>
        <t>Nomination repére</t>
      </is>
    </nc>
  </rcc>
  <rcc rId="246" sId="2">
    <nc r="Z201" t="inlineStr">
      <is>
        <t>Manque repére</t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7" sId="2">
    <nc r="Z167" t="inlineStr">
      <is>
        <t>Memo 948</t>
      </is>
    </nc>
  </rcc>
  <rcc rId="248" sId="2">
    <nc r="Z199" t="inlineStr">
      <is>
        <t>Memo 948</t>
      </is>
    </nc>
  </rcc>
  <rcc rId="249" sId="2">
    <nc r="Z36" t="inlineStr">
      <is>
        <t>Notas &amp; Symbole</t>
      </is>
    </nc>
  </rcc>
  <rcc rId="250" sId="2">
    <nc r="Z93" t="inlineStr">
      <is>
        <t>Notas &amp; Symbole</t>
      </is>
    </nc>
  </rcc>
  <rcc rId="251" sId="2">
    <nc r="Z114" t="inlineStr">
      <is>
        <t>Notas &amp; Symbole</t>
      </is>
    </nc>
  </rcc>
  <rcc rId="252" sId="2">
    <nc r="Z147" t="inlineStr">
      <is>
        <t>Notas &amp; Symbole</t>
      </is>
    </nc>
  </rcc>
  <rcc rId="253" sId="2">
    <nc r="Z200" t="inlineStr">
      <is>
        <t>Notas &amp; Symbole</t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4" sId="2">
    <nc r="Z16" t="inlineStr">
      <is>
        <t xml:space="preserve">Code couleur non appliqué </t>
      </is>
    </nc>
  </rcc>
  <rcc rId="255" sId="2">
    <nc r="Z85" t="inlineStr">
      <is>
        <t xml:space="preserve">Code couleur non appliqué </t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6" sId="2">
    <nc r="Z21" t="inlineStr">
      <is>
        <t>Surtressage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 numFmtId="4">
    <oc r="A159">
      <f>WEEKNUM(C159)</f>
    </oc>
    <nc r="A159">
      <v>22</v>
    </nc>
  </rcc>
  <rcc rId="2" sId="1">
    <nc r="B159" t="inlineStr">
      <is>
        <t>3DJIG A350</t>
      </is>
    </nc>
  </rcc>
  <rcc rId="3" sId="1">
    <nc r="E159" t="inlineStr">
      <is>
        <t>018/A1</t>
      </is>
    </nc>
  </rcc>
  <rcc rId="4" sId="1">
    <nc r="F159">
      <v>717</v>
    </nc>
  </rcc>
  <rcc rId="5" sId="1">
    <nc r="G159">
      <v>2590</v>
    </nc>
  </rcc>
  <rcc rId="6" sId="1">
    <nc r="H159" t="inlineStr">
      <is>
        <t>S</t>
      </is>
    </nc>
  </rcc>
  <rcc rId="7" sId="1">
    <nc r="I159" t="inlineStr">
      <is>
        <t>C</t>
      </is>
    </nc>
  </rcc>
  <rcc rId="8" sId="1">
    <nc r="K159">
      <v>1</v>
    </nc>
  </rcc>
  <rcc rId="9" sId="1">
    <oc r="L159">
      <f>IFERROR(VLOOKUP(J159,'Code défaut'!A:B,2,0),"")</f>
    </oc>
    <nc r="L159">
      <f>IFERROR(VLOOKUP(J159,'Code défaut'!A:B,2,0),"")</f>
    </nc>
  </rcc>
  <rcc rId="10" sId="1">
    <oc r="M159">
      <f>IFERROR(VLOOKUP(L159,'Code défaut'!B:C,2,0),"")</f>
    </oc>
    <nc r="M159">
      <f>IFERROR(VLOOKUP(L159,'Code défaut'!B:C,2,0),"")</f>
    </nc>
  </rcc>
  <rcc rId="11" sId="1">
    <nc r="N159" t="inlineStr">
      <is>
        <t>A.MESKINI</t>
      </is>
    </nc>
  </rcc>
  <rcc rId="12" sId="1">
    <nc r="O159" t="inlineStr">
      <is>
        <t>M.BELKHSIRI</t>
      </is>
    </nc>
  </rcc>
  <rcc rId="13" sId="1" numFmtId="19">
    <nc r="C159">
      <v>45442</v>
    </nc>
  </rcc>
  <rcc rId="14" sId="1">
    <nc r="D159" t="inlineStr">
      <is>
        <t>3602VB</t>
      </is>
    </nc>
  </rcc>
  <rfmt sheetId="1" sqref="J159" start="0" length="0">
    <dxf>
      <font>
        <sz val="12"/>
        <name val="Arial"/>
        <scheme val="none"/>
      </font>
      <fill>
        <patternFill patternType="none">
          <bgColor indexed="65"/>
        </patternFill>
      </fill>
      <alignment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5" sId="1" odxf="1" dxf="1">
    <nc r="J159" t="inlineStr">
      <is>
        <t>Présence de la légende des gaines</t>
      </is>
    </nc>
    <ndxf>
      <font>
        <sz val="12"/>
        <name val="Arial"/>
        <scheme val="minor"/>
      </font>
      <fill>
        <patternFill patternType="solid">
          <bgColor theme="0" tint="-0.14999847407452621"/>
        </patternFill>
      </fill>
      <alignment vertical="center" readingOrder="0"/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ndxf>
  </rcc>
  <rcv guid="{9C7749F1-040E-48FF-861F-F77F9FD9209F}" action="delete"/>
  <rdn rId="0" localSheetId="1" customView="1" name="Z_9C7749F1_040E_48FF_861F_F77F9FD9209F_.wvu.Cols" hidden="1" oldHidden="1">
    <formula>'Suivi Défauts internes'!$Q:$S</formula>
    <oldFormula>'Suivi Défauts internes'!$Q:$S</oldFormula>
  </rdn>
  <rdn rId="0" localSheetId="1" customView="1" name="Z_9C7749F1_040E_48FF_861F_F77F9FD9209F_.wvu.FilterData" hidden="1" oldHidden="1">
    <formula>'Suivi Défauts internes'!$A$1:$T$365</formula>
    <oldFormula>'Suivi Défauts internes'!$A$1:$T$365</oldFormula>
  </rdn>
  <rdn rId="0" localSheetId="2" customView="1" name="Z_9C7749F1_040E_48FF_861F_F77F9FD9209F_.wvu.Cols" hidden="1" oldHidden="1">
    <formula>'DACP Int et Ext plus IMP'!$O:$X</formula>
    <oldFormula>'DACP Int et Ext plus IMP'!$O:$X</oldFormula>
  </rdn>
  <rdn rId="0" localSheetId="2" customView="1" name="Z_9C7749F1_040E_48FF_861F_F77F9FD9209F_.wvu.FilterData" hidden="1" oldHidden="1">
    <formula>'DACP Int et Ext plus IMP'!$A$1:$X$243</formula>
    <oldFormula>'DACP Int et Ext plus IMP'!$A$1:$X$243</oldFormula>
  </rdn>
  <rdn rId="0" localSheetId="3" customView="1" name="Z_9C7749F1_040E_48FF_861F_F77F9FD9209F_.wvu.FilterData" hidden="1" oldHidden="1">
    <formula>'Suivi NC'!$A$1:$L$93</formula>
    <oldFormula>'Suivi NC'!$A$1:$L$93</oldFormula>
  </rdn>
  <rdn rId="0" localSheetId="4" customView="1" name="Z_9C7749F1_040E_48FF_861F_F77F9FD9209F_.wvu.FilterData" hidden="1" oldHidden="1">
    <formula>'Code défaut'!$A$1:$C$85</formula>
    <oldFormula>'Code défaut'!$A$1:$C$85</oldFormula>
  </rdn>
  <rdn rId="0" localSheetId="6" customView="1" name="Z_9C7749F1_040E_48FF_861F_F77F9FD9209F_.wvu.FilterData" hidden="1" oldHidden="1">
    <formula>'Code défaut 2D'!$A$1:$C$59</formula>
    <oldFormula>'Code défaut 2D'!$A$1:$C$59</oldFormula>
  </rdn>
  <rdn rId="0" localSheetId="7" customView="1" name="Z_9C7749F1_040E_48FF_861F_F77F9FD9209F_.wvu.FilterData" hidden="1" oldHidden="1">
    <formula>'Code Défauts A350'!$A$1:$H$61</formula>
    <oldFormula>'Code Défauts A350'!$A$1:$H$61</oldFormula>
  </rdn>
  <rdn rId="0" localSheetId="9" customView="1" name="Z_9C7749F1_040E_48FF_861F_F77F9FD9209F_.wvu.FilterData" hidden="1" oldHidden="1">
    <formula>'DACP IMP AH'!$A$1:$L$34</formula>
    <oldFormula>'DACP IMP AH'!$A$1:$L$34</oldFormula>
  </rdn>
  <rdn rId="0" localSheetId="10" customView="1" name="Z_9C7749F1_040E_48FF_861F_F77F9FD9209F_.wvu.FilterData" hidden="1" oldHidden="1">
    <formula>'DACP IMP S.Cabine'!$A$1:$K$34</formula>
    <oldFormula>'DACP IMP S.Cabine'!$A$1:$K$34</oldFormula>
  </rdn>
  <rcv guid="{9C7749F1-040E-48FF-861F-F77F9FD9209F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7" sId="2">
    <oc r="K95" t="inlineStr">
      <is>
        <t>NC Int</t>
      </is>
    </oc>
    <nc r="K95" t="inlineStr">
      <is>
        <t>IMP</t>
      </is>
    </nc>
  </rcc>
  <rcc rId="258" sId="2">
    <nc r="Z66" t="inlineStr">
      <is>
        <t>Notas</t>
      </is>
    </nc>
  </rcc>
  <rcc rId="259" sId="2">
    <nc r="Z54" t="inlineStr">
      <is>
        <t>Référence erroné</t>
      </is>
    </nc>
  </rcc>
  <rcc rId="260" sId="2">
    <nc r="Z197" t="inlineStr">
      <is>
        <t>Référence erroné</t>
      </is>
    </nc>
  </rcc>
  <rcc rId="261" sId="2">
    <nc r="Z195" t="inlineStr">
      <is>
        <t>manque VB</t>
      </is>
    </nc>
  </rcc>
  <rcv guid="{01CD9F77-F7B7-4B9F-B4A4-C5479FF33276}" action="delete"/>
  <rdn rId="0" localSheetId="1" customView="1" name="Z_01CD9F77_F7B7_4B9F_B4A4_C5479FF33276_.wvu.Cols" hidden="1" oldHidden="1">
    <formula>'Suivi Défauts internes'!$Q:$T</formula>
    <oldFormula>'Suivi Défauts internes'!$Q:$T</oldFormula>
  </rdn>
  <rdn rId="0" localSheetId="1" customView="1" name="Z_01CD9F77_F7B7_4B9F_B4A4_C5479FF33276_.wvu.FilterData" hidden="1" oldHidden="1">
    <formula>'Suivi Défauts internes'!$A$1:$T$365</formula>
    <oldFormula>'Suivi Défauts internes'!$A$1:$T$365</oldFormula>
  </rdn>
  <rdn rId="0" localSheetId="2" customView="1" name="Z_01CD9F77_F7B7_4B9F_B4A4_C5479FF33276_.wvu.Cols" hidden="1" oldHidden="1">
    <formula>'DACP Int et Ext plus IMP'!$O:$Y</formula>
    <oldFormula>'DACP Int et Ext plus IMP'!$O:$Y</oldFormula>
  </rdn>
  <rdn rId="0" localSheetId="2" customView="1" name="Z_01CD9F77_F7B7_4B9F_B4A4_C5479FF33276_.wvu.FilterData" hidden="1" oldHidden="1">
    <formula>'DACP Int et Ext plus IMP'!$A$1:$Z$243</formula>
    <oldFormula>'DACP Int et Ext plus IMP'!$A$1:$Z$243</oldFormula>
  </rdn>
  <rdn rId="0" localSheetId="3" customView="1" name="Z_01CD9F77_F7B7_4B9F_B4A4_C5479FF33276_.wvu.FilterData" hidden="1" oldHidden="1">
    <formula>'Suivi NC'!$A$1:$L$93</formula>
    <oldFormula>'Suivi NC'!$A$1:$L$93</oldFormula>
  </rdn>
  <rdn rId="0" localSheetId="4" customView="1" name="Z_01CD9F77_F7B7_4B9F_B4A4_C5479FF33276_.wvu.FilterData" hidden="1" oldHidden="1">
    <formula>'Code défaut'!$A$1:$C$85</formula>
    <oldFormula>'Code défaut'!$A$1:$C$85</oldFormula>
  </rdn>
  <rdn rId="0" localSheetId="6" customView="1" name="Z_01CD9F77_F7B7_4B9F_B4A4_C5479FF33276_.wvu.FilterData" hidden="1" oldHidden="1">
    <formula>'Code défaut 2D'!$A$1:$C$59</formula>
    <oldFormula>'Code défaut 2D'!$A$1:$C$59</oldFormula>
  </rdn>
  <rdn rId="0" localSheetId="7" customView="1" name="Z_01CD9F77_F7B7_4B9F_B4A4_C5479FF33276_.wvu.FilterData" hidden="1" oldHidden="1">
    <formula>'Code Défauts A350'!$A$1:$H$61</formula>
    <oldFormula>'Code Défauts A350'!$A$1:$H$61</oldFormula>
  </rdn>
  <rdn rId="0" localSheetId="9" customView="1" name="Z_01CD9F77_F7B7_4B9F_B4A4_C5479FF33276_.wvu.FilterData" hidden="1" oldHidden="1">
    <formula>'DACP IMP AH'!$A$1:$L$34</formula>
    <oldFormula>'DACP IMP AH'!$A$1:$L$34</oldFormula>
  </rdn>
  <rdn rId="0" localSheetId="10" customView="1" name="Z_01CD9F77_F7B7_4B9F_B4A4_C5479FF33276_.wvu.FilterData" hidden="1" oldHidden="1">
    <formula>'DACP IMP S.Cabine'!$A$1:$K$34</formula>
    <oldFormula>'DACP IMP S.Cabine'!$A$1:$K$34</oldFormula>
  </rdn>
  <rcv guid="{01CD9F77-F7B7-4B9F-B4A4-C5479FF33276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2" sId="2" xfDxf="1" dxf="1">
    <nc r="Z102" t="inlineStr">
      <is>
        <t>Inversion des conducteurs</t>
      </is>
    </nc>
  </rcc>
  <rcc rId="273" sId="2">
    <nc r="Z103" t="inlineStr">
      <is>
        <t>Inversion des conducteurs</t>
      </is>
    </nc>
  </rcc>
  <rcc rId="274" sId="2">
    <nc r="Z30" t="inlineStr">
      <is>
        <t>Discontinuité de la branche</t>
      </is>
    </nc>
  </rcc>
  <rcc rId="275" sId="2">
    <nc r="Z12" t="inlineStr">
      <is>
        <t>Morphologique</t>
      </is>
    </nc>
  </rcc>
  <rcc rId="276" sId="2">
    <nc r="Z86" t="inlineStr">
      <is>
        <t>Quantité des raccords erroné</t>
      </is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7" sId="2">
    <oc r="Z66" t="inlineStr">
      <is>
        <t>Notas</t>
      </is>
    </oc>
    <nc r="Z66" t="inlineStr">
      <is>
        <t>Notas &amp; Symbole</t>
      </is>
    </nc>
  </rcc>
  <rcc rId="278" sId="2">
    <oc r="Z201" t="inlineStr">
      <is>
        <t>Manque repére</t>
      </is>
    </oc>
    <nc r="Z201" t="inlineStr">
      <is>
        <t>Manque répre</t>
      </is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9" sId="2">
    <oc r="Z99" t="inlineStr">
      <is>
        <t>Manque répre</t>
      </is>
    </oc>
    <nc r="Z99" t="inlineStr">
      <is>
        <t>Manque repére</t>
      </is>
    </nc>
  </rcc>
  <rcc rId="280" sId="2">
    <oc r="Z106" t="inlineStr">
      <is>
        <t>Manque répre</t>
      </is>
    </oc>
    <nc r="Z106" t="inlineStr">
      <is>
        <t>Manque repére</t>
      </is>
    </nc>
  </rcc>
  <rcc rId="281" sId="2">
    <oc r="Z130" t="inlineStr">
      <is>
        <t>Manque répre</t>
      </is>
    </oc>
    <nc r="Z130" t="inlineStr">
      <is>
        <t>Manque repére</t>
      </is>
    </nc>
  </rcc>
  <rcc rId="282" sId="2">
    <oc r="Z201" t="inlineStr">
      <is>
        <t>Manque répre</t>
      </is>
    </oc>
    <nc r="Z201" t="inlineStr">
      <is>
        <t>Manque repére</t>
      </is>
    </nc>
  </rcc>
  <rcv guid="{01CD9F77-F7B7-4B9F-B4A4-C5479FF33276}" action="delete"/>
  <rdn rId="0" localSheetId="1" customView="1" name="Z_01CD9F77_F7B7_4B9F_B4A4_C5479FF33276_.wvu.Cols" hidden="1" oldHidden="1">
    <formula>'Suivi Défauts internes'!$Q:$T</formula>
    <oldFormula>'Suivi Défauts internes'!$Q:$T</oldFormula>
  </rdn>
  <rdn rId="0" localSheetId="1" customView="1" name="Z_01CD9F77_F7B7_4B9F_B4A4_C5479FF33276_.wvu.FilterData" hidden="1" oldHidden="1">
    <formula>'Suivi Défauts internes'!$A$1:$T$365</formula>
    <oldFormula>'Suivi Défauts internes'!$A$1:$T$365</oldFormula>
  </rdn>
  <rdn rId="0" localSheetId="2" customView="1" name="Z_01CD9F77_F7B7_4B9F_B4A4_C5479FF33276_.wvu.Cols" hidden="1" oldHidden="1">
    <formula>'DACP Int et Ext plus IMP'!$O:$Y</formula>
    <oldFormula>'DACP Int et Ext plus IMP'!$O:$Y</oldFormula>
  </rdn>
  <rdn rId="0" localSheetId="2" customView="1" name="Z_01CD9F77_F7B7_4B9F_B4A4_C5479FF33276_.wvu.FilterData" hidden="1" oldHidden="1">
    <formula>'DACP Int et Ext plus IMP'!$A$1:$Z$243</formula>
    <oldFormula>'DACP Int et Ext plus IMP'!$A$1:$Z$243</oldFormula>
  </rdn>
  <rdn rId="0" localSheetId="3" customView="1" name="Z_01CD9F77_F7B7_4B9F_B4A4_C5479FF33276_.wvu.FilterData" hidden="1" oldHidden="1">
    <formula>'Suivi NC'!$A$1:$L$93</formula>
    <oldFormula>'Suivi NC'!$A$1:$L$93</oldFormula>
  </rdn>
  <rdn rId="0" localSheetId="4" customView="1" name="Z_01CD9F77_F7B7_4B9F_B4A4_C5479FF33276_.wvu.FilterData" hidden="1" oldHidden="1">
    <formula>'Code défaut'!$A$1:$C$85</formula>
    <oldFormula>'Code défaut'!$A$1:$C$85</oldFormula>
  </rdn>
  <rdn rId="0" localSheetId="6" customView="1" name="Z_01CD9F77_F7B7_4B9F_B4A4_C5479FF33276_.wvu.FilterData" hidden="1" oldHidden="1">
    <formula>'Code défaut 2D'!$A$1:$C$59</formula>
    <oldFormula>'Code défaut 2D'!$A$1:$C$59</oldFormula>
  </rdn>
  <rdn rId="0" localSheetId="7" customView="1" name="Z_01CD9F77_F7B7_4B9F_B4A4_C5479FF33276_.wvu.FilterData" hidden="1" oldHidden="1">
    <formula>'Code Défauts A350'!$A$1:$H$61</formula>
    <oldFormula>'Code Défauts A350'!$A$1:$H$61</oldFormula>
  </rdn>
  <rdn rId="0" localSheetId="9" customView="1" name="Z_01CD9F77_F7B7_4B9F_B4A4_C5479FF33276_.wvu.FilterData" hidden="1" oldHidden="1">
    <formula>'DACP IMP AH'!$A$1:$L$34</formula>
    <oldFormula>'DACP IMP AH'!$A$1:$L$34</oldFormula>
  </rdn>
  <rdn rId="0" localSheetId="10" customView="1" name="Z_01CD9F77_F7B7_4B9F_B4A4_C5479FF33276_.wvu.FilterData" hidden="1" oldHidden="1">
    <formula>'DACP IMP S.Cabine'!$A$1:$K$34</formula>
    <oldFormula>'DACP IMP S.Cabine'!$A$1:$K$34</oldFormula>
  </rdn>
  <rcv guid="{01CD9F77-F7B7-4B9F-B4A4-C5479FF33276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01CD9F77-F7B7-4B9F-B4A4-C5479FF33276}" action="delete"/>
  <rdn rId="0" localSheetId="1" customView="1" name="Z_01CD9F77_F7B7_4B9F_B4A4_C5479FF33276_.wvu.Cols" hidden="1" oldHidden="1">
    <formula>'Suivi Défauts internes'!$Q:$T</formula>
    <oldFormula>'Suivi Défauts internes'!$Q:$T</oldFormula>
  </rdn>
  <rdn rId="0" localSheetId="1" customView="1" name="Z_01CD9F77_F7B7_4B9F_B4A4_C5479FF33276_.wvu.FilterData" hidden="1" oldHidden="1">
    <formula>'Suivi Défauts internes'!$A$1:$T$365</formula>
    <oldFormula>'Suivi Défauts internes'!$A$1:$T$365</oldFormula>
  </rdn>
  <rdn rId="0" localSheetId="2" customView="1" name="Z_01CD9F77_F7B7_4B9F_B4A4_C5479FF33276_.wvu.Cols" hidden="1" oldHidden="1">
    <formula>'DACP Int et Ext plus IMP'!$O:$Y</formula>
    <oldFormula>'DACP Int et Ext plus IMP'!$O:$Y</oldFormula>
  </rdn>
  <rdn rId="0" localSheetId="2" customView="1" name="Z_01CD9F77_F7B7_4B9F_B4A4_C5479FF33276_.wvu.FilterData" hidden="1" oldHidden="1">
    <formula>'DACP Int et Ext plus IMP'!$A$1:$Z$243</formula>
    <oldFormula>'DACP Int et Ext plus IMP'!$A$1:$Z$243</oldFormula>
  </rdn>
  <rdn rId="0" localSheetId="3" customView="1" name="Z_01CD9F77_F7B7_4B9F_B4A4_C5479FF33276_.wvu.FilterData" hidden="1" oldHidden="1">
    <formula>'Suivi NC'!$A$1:$L$93</formula>
    <oldFormula>'Suivi NC'!$A$1:$L$93</oldFormula>
  </rdn>
  <rdn rId="0" localSheetId="4" customView="1" name="Z_01CD9F77_F7B7_4B9F_B4A4_C5479FF33276_.wvu.FilterData" hidden="1" oldHidden="1">
    <formula>'Code défaut'!$A$1:$C$85</formula>
    <oldFormula>'Code défaut'!$A$1:$C$85</oldFormula>
  </rdn>
  <rdn rId="0" localSheetId="6" customView="1" name="Z_01CD9F77_F7B7_4B9F_B4A4_C5479FF33276_.wvu.FilterData" hidden="1" oldHidden="1">
    <formula>'Code défaut 2D'!$A$1:$C$59</formula>
    <oldFormula>'Code défaut 2D'!$A$1:$C$59</oldFormula>
  </rdn>
  <rdn rId="0" localSheetId="7" customView="1" name="Z_01CD9F77_F7B7_4B9F_B4A4_C5479FF33276_.wvu.FilterData" hidden="1" oldHidden="1">
    <formula>'Code Défauts A350'!$A$1:$H$61</formula>
    <oldFormula>'Code Défauts A350'!$A$1:$H$61</oldFormula>
  </rdn>
  <rdn rId="0" localSheetId="9" customView="1" name="Z_01CD9F77_F7B7_4B9F_B4A4_C5479FF33276_.wvu.FilterData" hidden="1" oldHidden="1">
    <formula>'DACP IMP AH'!$A$1:$L$34</formula>
    <oldFormula>'DACP IMP AH'!$A$1:$L$34</oldFormula>
  </rdn>
  <rdn rId="0" localSheetId="10" customView="1" name="Z_01CD9F77_F7B7_4B9F_B4A4_C5479FF33276_.wvu.FilterData" hidden="1" oldHidden="1">
    <formula>'DACP IMP S.Cabine'!$A$1:$K$34</formula>
    <oldFormula>'DACP IMP S.Cabine'!$A$1:$K$34</oldFormula>
  </rdn>
  <rcv guid="{01CD9F77-F7B7-4B9F-B4A4-C5479FF33276}" action="add"/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03" sId="2" ref="G1:G1048576" action="insertCol">
    <undo index="0" exp="area" ref3D="1" dr="$O$1:$X$1048576" dn="Z_D81FB2CC_38CC_4000_8D1D_72DF3F6821CD_.wvu.Cols" sId="2"/>
    <undo index="0" exp="area" ref3D="1" dr="$O$1:$X$1048576" dn="Z_C0A52851_A57A_4436_94D2_5B671FE13F76_.wvu.Cols" sId="2"/>
    <undo index="0" exp="area" ref3D="1" dr="$O$1:$X$1048576" dn="Z_C6D98563_8AB0_4423_B6A2_2E325E09F1D1_.wvu.Cols" sId="2"/>
    <undo index="0" exp="area" ref3D="1" dr="$O$1:$X$1048576" dn="Z_BD92A86C_342C_405A_B8A1_B21D715B9B35_.wvu.Cols" sId="2"/>
    <undo index="0" exp="area" ref3D="1" dr="$M$1:$M$1048576" dn="Z_B1EFA566_DC6C_467A_A02A_5DB45D76A144_.wvu.Cols" sId="2"/>
    <undo index="0" exp="area" ref3D="1" dr="$O$1:$X$1048576" dn="Z_9C7749F1_040E_48FF_861F_F77F9FD9209F_.wvu.Cols" sId="2"/>
    <undo index="0" exp="area" ref3D="1" dr="$O$1:$X$1048576" dn="Z_7DB9D0DB_FE8C_4BA7_A826_48C0C0986A1C_.wvu.Cols" sId="2"/>
    <undo index="0" exp="area" ref3D="1" dr="$O$1:$X$1048576" dn="Z_808DA340_F192_4111_B094_194C6220AB45_.wvu.Cols" sId="2"/>
    <undo index="0" exp="area" ref3D="1" dr="$O$1:$X$1048576" dn="Z_69DCFF74_3E8F_47DF_95CB_1C68DFBFB084_.wvu.Cols" sId="2"/>
    <undo index="0" exp="area" ref3D="1" dr="$O$1:$X$1048576" dn="Z_5FD18B43_E781_4B60_891F_2FC9FBC75D68_.wvu.Cols" sId="2"/>
    <undo index="0" exp="area" ref3D="1" dr="$O$1:$X$1048576" dn="Z_18BEDB9A_1E9F_4096_8624_5A71C186779F_.wvu.Cols" sId="2"/>
    <undo index="0" exp="area" ref3D="1" dr="$O$1:$X$1048576" dn="Z_0EFA2325_5B10_4BFD_99B5_7D8A50C7A41E_.wvu.Cols" sId="2"/>
    <undo index="0" exp="area" ref3D="1" dr="$O$1:$X$1048576" dn="Z_354E06AC_7BC1_450C_AE13_00C734A5D649_.wvu.Cols" sId="2"/>
    <undo index="0" exp="area" ref3D="1" dr="$O$1:$X$1048576" dn="Z_310B2E1E_B8CA_446E_986B_26733A01C888_.wvu.Cols" sId="2"/>
    <undo index="0" exp="area" ref3D="1" dr="$O$1:$X$1048576" dn="Z_2A0A7B54_E931_48CC_901E_724DE5CBCB9B_.wvu.Cols" sId="2"/>
    <undo index="0" exp="area" ref3D="1" dr="$O$1:$X$1048576" dn="Z_628858DB_1662_422D_AEE7_830B9AC0127A_.wvu.Cols" sId="2"/>
    <undo index="0" exp="area" ref3D="1" dr="$O$1:$X$1048576" dn="Z_0883E09C_D345_455E_B026_3AB05BEAE6FB_.wvu.Cols" sId="2"/>
    <undo index="0" exp="area" ref3D="1" dr="$O$1:$Y$1048576" dn="Z_01CD9F77_F7B7_4B9F_B4A4_C5479FF33276_.wvu.Cols" sId="2"/>
    <undo index="0" exp="area" ref3D="1" dr="$O$1:$X$1048576" dn="Z_57DE3C25_2A65_4CAA_8305_0C8005C6642B_.wvu.Cols" sId="2"/>
    <undo index="2" exp="area" ref3D="1" dr="$T$1:$W$1048576" dn="Z_58C6CA0E_4BA2_4EB9_8F91_8D544D531021_.wvu.Cols" sId="2"/>
    <undo index="1" exp="area" ref3D="1" dr="$M$1:$M$1048576" dn="Z_58C6CA0E_4BA2_4EB9_8F91_8D544D531021_.wvu.Cols" sId="2"/>
    <undo index="0" exp="area" ref3D="1" dr="$O$1:$X$1048576" dn="Z_4D37CD5F_C75A_4CE9_A4D8_5AA10C056617_.wvu.Cols" sId="2"/>
  </rrc>
  <rcc rId="304" sId="2">
    <nc r="G1" t="inlineStr">
      <is>
        <t>Mois</t>
      </is>
    </nc>
  </rcc>
  <rcc rId="305" sId="2">
    <nc r="G2">
      <f>MONTH(E2)</f>
    </nc>
  </rcc>
  <rcc rId="306" sId="2">
    <nc r="G3">
      <f>MONTH(E3)</f>
    </nc>
  </rcc>
  <rcc rId="307" sId="2">
    <nc r="G4">
      <f>MONTH(E4)</f>
    </nc>
  </rcc>
  <rcc rId="308" sId="2">
    <nc r="G5">
      <f>MONTH(E5)</f>
    </nc>
  </rcc>
  <rcc rId="309" sId="2">
    <nc r="G6">
      <f>MONTH(E6)</f>
    </nc>
  </rcc>
  <rcc rId="310" sId="2">
    <nc r="G7">
      <f>MONTH(E7)</f>
    </nc>
  </rcc>
  <rcc rId="311" sId="2">
    <nc r="G8">
      <f>MONTH(E8)</f>
    </nc>
  </rcc>
  <rcc rId="312" sId="2">
    <nc r="G9">
      <f>MONTH(E9)</f>
    </nc>
  </rcc>
  <rcc rId="313" sId="2">
    <nc r="G10">
      <f>MONTH(E10)</f>
    </nc>
  </rcc>
  <rcc rId="314" sId="2">
    <nc r="G11">
      <f>MONTH(E11)</f>
    </nc>
  </rcc>
  <rcc rId="315" sId="2">
    <nc r="G12">
      <f>MONTH(E12)</f>
    </nc>
  </rcc>
  <rcc rId="316" sId="2">
    <nc r="G13">
      <f>MONTH(E13)</f>
    </nc>
  </rcc>
  <rcc rId="317" sId="2">
    <nc r="G14">
      <f>MONTH(E14)</f>
    </nc>
  </rcc>
  <rcc rId="318" sId="2">
    <nc r="G15">
      <f>MONTH(E15)</f>
    </nc>
  </rcc>
  <rcc rId="319" sId="2">
    <nc r="G16">
      <f>MONTH(E16)</f>
    </nc>
  </rcc>
  <rcc rId="320" sId="2">
    <nc r="G17">
      <f>MONTH(E17)</f>
    </nc>
  </rcc>
  <rcc rId="321" sId="2">
    <nc r="G18">
      <f>MONTH(E18)</f>
    </nc>
  </rcc>
  <rcc rId="322" sId="2">
    <nc r="G19">
      <f>MONTH(E19)</f>
    </nc>
  </rcc>
  <rcc rId="323" sId="2">
    <nc r="G20">
      <f>MONTH(E20)</f>
    </nc>
  </rcc>
  <rcc rId="324" sId="2">
    <nc r="G21">
      <f>MONTH(E21)</f>
    </nc>
  </rcc>
  <rcc rId="325" sId="2">
    <nc r="G22">
      <f>MONTH(E22)</f>
    </nc>
  </rcc>
  <rcc rId="326" sId="2">
    <nc r="G23">
      <f>MONTH(E23)</f>
    </nc>
  </rcc>
  <rcc rId="327" sId="2">
    <nc r="G24">
      <f>MONTH(E24)</f>
    </nc>
  </rcc>
  <rcc rId="328" sId="2">
    <nc r="G25">
      <f>MONTH(E25)</f>
    </nc>
  </rcc>
  <rcc rId="329" sId="2">
    <nc r="G26">
      <f>MONTH(E26)</f>
    </nc>
  </rcc>
  <rcc rId="330" sId="2">
    <nc r="G27">
      <f>MONTH(E27)</f>
    </nc>
  </rcc>
  <rcc rId="331" sId="2">
    <nc r="G28">
      <f>MONTH(E28)</f>
    </nc>
  </rcc>
  <rcc rId="332" sId="2">
    <nc r="G29">
      <f>MONTH(E29)</f>
    </nc>
  </rcc>
  <rcc rId="333" sId="2">
    <nc r="G30">
      <f>MONTH(E30)</f>
    </nc>
  </rcc>
  <rcc rId="334" sId="2">
    <nc r="G31">
      <f>MONTH(E31)</f>
    </nc>
  </rcc>
  <rcc rId="335" sId="2">
    <nc r="G32">
      <f>MONTH(E32)</f>
    </nc>
  </rcc>
  <rcc rId="336" sId="2">
    <nc r="G33">
      <f>MONTH(E33)</f>
    </nc>
  </rcc>
  <rcc rId="337" sId="2">
    <nc r="G34">
      <f>MONTH(E34)</f>
    </nc>
  </rcc>
  <rcc rId="338" sId="2">
    <nc r="G35">
      <f>MONTH(E35)</f>
    </nc>
  </rcc>
  <rcc rId="339" sId="2">
    <nc r="G36">
      <f>MONTH(E36)</f>
    </nc>
  </rcc>
  <rcc rId="340" sId="2">
    <nc r="G37">
      <f>MONTH(E37)</f>
    </nc>
  </rcc>
  <rcc rId="341" sId="2">
    <nc r="G38">
      <f>MONTH(E38)</f>
    </nc>
  </rcc>
  <rcc rId="342" sId="2">
    <nc r="G39">
      <f>MONTH(E39)</f>
    </nc>
  </rcc>
  <rcc rId="343" sId="2">
    <nc r="G40">
      <f>MONTH(E40)</f>
    </nc>
  </rcc>
  <rcc rId="344" sId="2">
    <nc r="G41">
      <f>MONTH(E41)</f>
    </nc>
  </rcc>
  <rcc rId="345" sId="2">
    <nc r="G42">
      <f>MONTH(E42)</f>
    </nc>
  </rcc>
  <rcc rId="346" sId="2">
    <nc r="G43">
      <f>MONTH(E43)</f>
    </nc>
  </rcc>
  <rcc rId="347" sId="2">
    <nc r="G44">
      <f>MONTH(E44)</f>
    </nc>
  </rcc>
  <rcc rId="348" sId="2">
    <nc r="G45">
      <f>MONTH(E45)</f>
    </nc>
  </rcc>
  <rcc rId="349" sId="2">
    <nc r="G46">
      <f>MONTH(E46)</f>
    </nc>
  </rcc>
  <rcc rId="350" sId="2">
    <nc r="G47">
      <f>MONTH(E47)</f>
    </nc>
  </rcc>
  <rcc rId="351" sId="2">
    <nc r="G48">
      <f>MONTH(E48)</f>
    </nc>
  </rcc>
  <rcc rId="352" sId="2">
    <nc r="G49">
      <f>MONTH(E49)</f>
    </nc>
  </rcc>
  <rcc rId="353" sId="2">
    <nc r="G50">
      <f>MONTH(E50)</f>
    </nc>
  </rcc>
  <rcc rId="354" sId="2">
    <nc r="G51">
      <f>MONTH(E51)</f>
    </nc>
  </rcc>
  <rcc rId="355" sId="2">
    <nc r="G52">
      <f>MONTH(E52)</f>
    </nc>
  </rcc>
  <rcc rId="356" sId="2">
    <nc r="G53">
      <f>MONTH(E53)</f>
    </nc>
  </rcc>
  <rcc rId="357" sId="2">
    <nc r="G54">
      <f>MONTH(E54)</f>
    </nc>
  </rcc>
  <rcc rId="358" sId="2">
    <nc r="G55">
      <f>MONTH(E55)</f>
    </nc>
  </rcc>
  <rcc rId="359" sId="2">
    <nc r="G56">
      <f>MONTH(E56)</f>
    </nc>
  </rcc>
  <rcc rId="360" sId="2">
    <nc r="G57">
      <f>MONTH(E57)</f>
    </nc>
  </rcc>
  <rcc rId="361" sId="2">
    <nc r="G58">
      <f>MONTH(E58)</f>
    </nc>
  </rcc>
  <rcc rId="362" sId="2">
    <nc r="G59">
      <f>MONTH(E59)</f>
    </nc>
  </rcc>
  <rcc rId="363" sId="2">
    <nc r="G60">
      <f>MONTH(E60)</f>
    </nc>
  </rcc>
  <rcc rId="364" sId="2">
    <nc r="G61">
      <f>MONTH(E61)</f>
    </nc>
  </rcc>
  <rcc rId="365" sId="2">
    <nc r="G62">
      <f>MONTH(E62)</f>
    </nc>
  </rcc>
  <rcc rId="366" sId="2">
    <nc r="G63">
      <f>MONTH(E63)</f>
    </nc>
  </rcc>
  <rcc rId="367" sId="2">
    <nc r="G64">
      <f>MONTH(E64)</f>
    </nc>
  </rcc>
  <rcc rId="368" sId="2">
    <nc r="G65">
      <f>MONTH(E65)</f>
    </nc>
  </rcc>
  <rcc rId="369" sId="2">
    <nc r="G66">
      <f>MONTH(E66)</f>
    </nc>
  </rcc>
  <rcc rId="370" sId="2">
    <nc r="G67">
      <f>MONTH(E67)</f>
    </nc>
  </rcc>
  <rcc rId="371" sId="2">
    <nc r="G68">
      <f>MONTH(E68)</f>
    </nc>
  </rcc>
  <rcc rId="372" sId="2">
    <nc r="G69">
      <f>MONTH(E69)</f>
    </nc>
  </rcc>
  <rcc rId="373" sId="2">
    <nc r="G70">
      <f>MONTH(E70)</f>
    </nc>
  </rcc>
  <rcc rId="374" sId="2">
    <nc r="G71">
      <f>MONTH(E71)</f>
    </nc>
  </rcc>
  <rcc rId="375" sId="2">
    <nc r="G72">
      <f>MONTH(E72)</f>
    </nc>
  </rcc>
  <rcc rId="376" sId="2">
    <nc r="G73">
      <f>MONTH(E73)</f>
    </nc>
  </rcc>
  <rcc rId="377" sId="2">
    <nc r="G74">
      <f>MONTH(E74)</f>
    </nc>
  </rcc>
  <rcc rId="378" sId="2">
    <nc r="G75">
      <f>MONTH(E75)</f>
    </nc>
  </rcc>
  <rcc rId="379" sId="2">
    <nc r="G76">
      <f>MONTH(E76)</f>
    </nc>
  </rcc>
  <rcc rId="380" sId="2">
    <nc r="G77">
      <f>MONTH(E77)</f>
    </nc>
  </rcc>
  <rcc rId="381" sId="2">
    <nc r="G78">
      <f>MONTH(E78)</f>
    </nc>
  </rcc>
  <rcc rId="382" sId="2">
    <nc r="G79">
      <f>MONTH(E79)</f>
    </nc>
  </rcc>
  <rcc rId="383" sId="2">
    <nc r="G80">
      <f>MONTH(E80)</f>
    </nc>
  </rcc>
  <rcc rId="384" sId="2">
    <nc r="G81">
      <f>MONTH(E81)</f>
    </nc>
  </rcc>
  <rcc rId="385" sId="2">
    <nc r="G82">
      <f>MONTH(E82)</f>
    </nc>
  </rcc>
  <rcc rId="386" sId="2">
    <nc r="G83">
      <f>MONTH(E83)</f>
    </nc>
  </rcc>
  <rcc rId="387" sId="2">
    <nc r="G84">
      <f>MONTH(E84)</f>
    </nc>
  </rcc>
  <rcc rId="388" sId="2">
    <nc r="G85">
      <f>MONTH(E85)</f>
    </nc>
  </rcc>
  <rcc rId="389" sId="2">
    <nc r="G86">
      <f>MONTH(E86)</f>
    </nc>
  </rcc>
  <rcc rId="390" sId="2">
    <nc r="G87">
      <f>MONTH(E87)</f>
    </nc>
  </rcc>
  <rcc rId="391" sId="2">
    <nc r="G88">
      <f>MONTH(E88)</f>
    </nc>
  </rcc>
  <rcc rId="392" sId="2">
    <nc r="G89">
      <f>MONTH(E89)</f>
    </nc>
  </rcc>
  <rcc rId="393" sId="2">
    <nc r="G90">
      <f>MONTH(E90)</f>
    </nc>
  </rcc>
  <rcc rId="394" sId="2">
    <nc r="G91">
      <f>MONTH(E91)</f>
    </nc>
  </rcc>
  <rcc rId="395" sId="2">
    <nc r="G92">
      <f>MONTH(E92)</f>
    </nc>
  </rcc>
  <rcc rId="396" sId="2">
    <nc r="G93">
      <f>MONTH(E93)</f>
    </nc>
  </rcc>
  <rcc rId="397" sId="2">
    <nc r="G94">
      <f>MONTH(E94)</f>
    </nc>
  </rcc>
  <rcc rId="398" sId="2">
    <nc r="G95">
      <f>MONTH(E95)</f>
    </nc>
  </rcc>
  <rcc rId="399" sId="2">
    <nc r="G96">
      <f>MONTH(E96)</f>
    </nc>
  </rcc>
  <rcc rId="400" sId="2">
    <nc r="G97">
      <f>MONTH(E97)</f>
    </nc>
  </rcc>
  <rcc rId="401" sId="2">
    <nc r="G98">
      <f>MONTH(E98)</f>
    </nc>
  </rcc>
  <rcc rId="402" sId="2">
    <nc r="G99">
      <f>MONTH(E99)</f>
    </nc>
  </rcc>
  <rcc rId="403" sId="2">
    <nc r="G100">
      <f>MONTH(E100)</f>
    </nc>
  </rcc>
  <rcc rId="404" sId="2">
    <nc r="G101">
      <f>MONTH(E101)</f>
    </nc>
  </rcc>
  <rcc rId="405" sId="2">
    <nc r="G102">
      <f>MONTH(E102)</f>
    </nc>
  </rcc>
  <rcc rId="406" sId="2">
    <nc r="G103">
      <f>MONTH(E103)</f>
    </nc>
  </rcc>
  <rcc rId="407" sId="2">
    <nc r="G104">
      <f>MONTH(E104)</f>
    </nc>
  </rcc>
  <rcc rId="408" sId="2">
    <nc r="G105">
      <f>MONTH(E105)</f>
    </nc>
  </rcc>
  <rcc rId="409" sId="2">
    <nc r="G106">
      <f>MONTH(E106)</f>
    </nc>
  </rcc>
  <rcc rId="410" sId="2">
    <nc r="G107">
      <f>MONTH(E107)</f>
    </nc>
  </rcc>
  <rcc rId="411" sId="2">
    <nc r="G108">
      <f>MONTH(E108)</f>
    </nc>
  </rcc>
  <rcc rId="412" sId="2">
    <nc r="G109">
      <f>MONTH(E109)</f>
    </nc>
  </rcc>
  <rcc rId="413" sId="2">
    <nc r="G110">
      <f>MONTH(E110)</f>
    </nc>
  </rcc>
  <rcc rId="414" sId="2">
    <nc r="G111">
      <f>MONTH(E111)</f>
    </nc>
  </rcc>
  <rcc rId="415" sId="2">
    <nc r="G112">
      <f>MONTH(E112)</f>
    </nc>
  </rcc>
  <rcc rId="416" sId="2">
    <nc r="G113">
      <f>MONTH(E113)</f>
    </nc>
  </rcc>
  <rcc rId="417" sId="2">
    <nc r="G114">
      <f>MONTH(E114)</f>
    </nc>
  </rcc>
  <rcc rId="418" sId="2">
    <nc r="G115">
      <f>MONTH(E115)</f>
    </nc>
  </rcc>
  <rcc rId="419" sId="2">
    <nc r="G116">
      <f>MONTH(E116)</f>
    </nc>
  </rcc>
  <rcc rId="420" sId="2">
    <nc r="G117">
      <f>MONTH(E117)</f>
    </nc>
  </rcc>
  <rcc rId="421" sId="2">
    <nc r="G118">
      <f>MONTH(E118)</f>
    </nc>
  </rcc>
  <rcc rId="422" sId="2">
    <nc r="G119">
      <f>MONTH(E119)</f>
    </nc>
  </rcc>
  <rcc rId="423" sId="2">
    <nc r="G120">
      <f>MONTH(E120)</f>
    </nc>
  </rcc>
  <rcc rId="424" sId="2">
    <nc r="G121">
      <f>MONTH(E121)</f>
    </nc>
  </rcc>
  <rcc rId="425" sId="2">
    <nc r="G122">
      <f>MONTH(E122)</f>
    </nc>
  </rcc>
  <rcc rId="426" sId="2">
    <nc r="G123">
      <f>MONTH(E123)</f>
    </nc>
  </rcc>
  <rcc rId="427" sId="2">
    <nc r="G124">
      <f>MONTH(E124)</f>
    </nc>
  </rcc>
  <rcc rId="428" sId="2">
    <nc r="G125">
      <f>MONTH(E125)</f>
    </nc>
  </rcc>
  <rcc rId="429" sId="2">
    <nc r="G126">
      <f>MONTH(E126)</f>
    </nc>
  </rcc>
  <rcc rId="430" sId="2">
    <nc r="G127">
      <f>MONTH(E127)</f>
    </nc>
  </rcc>
  <rcc rId="431" sId="2">
    <nc r="G128">
      <f>MONTH(E128)</f>
    </nc>
  </rcc>
  <rcc rId="432" sId="2">
    <nc r="G129">
      <f>MONTH(E129)</f>
    </nc>
  </rcc>
  <rcc rId="433" sId="2">
    <nc r="G130">
      <f>MONTH(E130)</f>
    </nc>
  </rcc>
  <rcc rId="434" sId="2">
    <nc r="G131">
      <f>MONTH(E131)</f>
    </nc>
  </rcc>
  <rcc rId="435" sId="2">
    <nc r="G132">
      <f>MONTH(E132)</f>
    </nc>
  </rcc>
  <rcc rId="436" sId="2">
    <nc r="G133">
      <f>MONTH(E133)</f>
    </nc>
  </rcc>
  <rcc rId="437" sId="2">
    <nc r="G134">
      <f>MONTH(E134)</f>
    </nc>
  </rcc>
  <rcc rId="438" sId="2">
    <nc r="G135">
      <f>MONTH(E135)</f>
    </nc>
  </rcc>
  <rcc rId="439" sId="2">
    <nc r="G136">
      <f>MONTH(E136)</f>
    </nc>
  </rcc>
  <rcc rId="440" sId="2">
    <nc r="G137">
      <f>MONTH(E137)</f>
    </nc>
  </rcc>
  <rcc rId="441" sId="2">
    <nc r="G138">
      <f>MONTH(E138)</f>
    </nc>
  </rcc>
  <rcc rId="442" sId="2">
    <nc r="G139">
      <f>MONTH(E139)</f>
    </nc>
  </rcc>
  <rcc rId="443" sId="2">
    <nc r="G140">
      <f>MONTH(E140)</f>
    </nc>
  </rcc>
  <rcc rId="444" sId="2">
    <nc r="G141">
      <f>MONTH(E141)</f>
    </nc>
  </rcc>
  <rcc rId="445" sId="2">
    <nc r="G142">
      <f>MONTH(E142)</f>
    </nc>
  </rcc>
  <rcc rId="446" sId="2">
    <nc r="G143">
      <f>MONTH(E143)</f>
    </nc>
  </rcc>
  <rcc rId="447" sId="2">
    <nc r="G144">
      <f>MONTH(E144)</f>
    </nc>
  </rcc>
  <rcc rId="448" sId="2">
    <nc r="G145">
      <f>MONTH(E145)</f>
    </nc>
  </rcc>
  <rcc rId="449" sId="2">
    <nc r="G146">
      <f>MONTH(E146)</f>
    </nc>
  </rcc>
  <rcc rId="450" sId="2">
    <nc r="G147">
      <f>MONTH(E147)</f>
    </nc>
  </rcc>
  <rcc rId="451" sId="2">
    <nc r="G148">
      <f>MONTH(E148)</f>
    </nc>
  </rcc>
  <rcc rId="452" sId="2">
    <nc r="G149">
      <f>MONTH(E149)</f>
    </nc>
  </rcc>
  <rcc rId="453" sId="2">
    <nc r="G150">
      <f>MONTH(E150)</f>
    </nc>
  </rcc>
  <rcc rId="454" sId="2">
    <nc r="G151">
      <f>MONTH(E151)</f>
    </nc>
  </rcc>
  <rcc rId="455" sId="2">
    <nc r="G152">
      <f>MONTH(E152)</f>
    </nc>
  </rcc>
  <rcc rId="456" sId="2">
    <nc r="G153">
      <f>MONTH(E153)</f>
    </nc>
  </rcc>
  <rcc rId="457" sId="2">
    <nc r="G154">
      <f>MONTH(E154)</f>
    </nc>
  </rcc>
  <rcc rId="458" sId="2">
    <nc r="G155">
      <f>MONTH(E155)</f>
    </nc>
  </rcc>
  <rcc rId="459" sId="2">
    <nc r="G156">
      <f>MONTH(E156)</f>
    </nc>
  </rcc>
  <rcc rId="460" sId="2">
    <nc r="G157">
      <f>MONTH(E157)</f>
    </nc>
  </rcc>
  <rcc rId="461" sId="2">
    <nc r="G158">
      <f>MONTH(E158)</f>
    </nc>
  </rcc>
  <rcc rId="462" sId="2">
    <nc r="G159">
      <f>MONTH(E159)</f>
    </nc>
  </rcc>
  <rcc rId="463" sId="2">
    <nc r="G160">
      <f>MONTH(E160)</f>
    </nc>
  </rcc>
  <rcc rId="464" sId="2">
    <nc r="G161">
      <f>MONTH(E161)</f>
    </nc>
  </rcc>
  <rcc rId="465" sId="2">
    <nc r="G162">
      <f>MONTH(E162)</f>
    </nc>
  </rcc>
  <rcc rId="466" sId="2">
    <nc r="G163">
      <f>MONTH(E163)</f>
    </nc>
  </rcc>
  <rcc rId="467" sId="2">
    <nc r="G164">
      <f>MONTH(E164)</f>
    </nc>
  </rcc>
  <rcc rId="468" sId="2">
    <nc r="G165">
      <f>MONTH(E165)</f>
    </nc>
  </rcc>
  <rcc rId="469" sId="2">
    <nc r="G166">
      <f>MONTH(E166)</f>
    </nc>
  </rcc>
  <rcc rId="470" sId="2">
    <nc r="G167">
      <f>MONTH(E167)</f>
    </nc>
  </rcc>
  <rcc rId="471" sId="2">
    <nc r="G168">
      <f>MONTH(E168)</f>
    </nc>
  </rcc>
  <rcc rId="472" sId="2">
    <nc r="G169">
      <f>MONTH(E169)</f>
    </nc>
  </rcc>
  <rcc rId="473" sId="2">
    <nc r="G170">
      <f>MONTH(E170)</f>
    </nc>
  </rcc>
  <rcc rId="474" sId="2">
    <nc r="G171">
      <f>MONTH(E171)</f>
    </nc>
  </rcc>
  <rcc rId="475" sId="2">
    <nc r="G172">
      <f>MONTH(E172)</f>
    </nc>
  </rcc>
  <rcc rId="476" sId="2">
    <nc r="G173">
      <f>MONTH(E173)</f>
    </nc>
  </rcc>
  <rcc rId="477" sId="2">
    <nc r="G174">
      <f>MONTH(E174)</f>
    </nc>
  </rcc>
  <rcc rId="478" sId="2">
    <nc r="G175">
      <f>MONTH(E175)</f>
    </nc>
  </rcc>
  <rcc rId="479" sId="2">
    <nc r="G176">
      <f>MONTH(E176)</f>
    </nc>
  </rcc>
  <rcc rId="480" sId="2">
    <nc r="G177">
      <f>MONTH(E177)</f>
    </nc>
  </rcc>
  <rcc rId="481" sId="2">
    <nc r="G178">
      <f>MONTH(E178)</f>
    </nc>
  </rcc>
  <rcc rId="482" sId="2">
    <nc r="G179">
      <f>MONTH(E179)</f>
    </nc>
  </rcc>
  <rcc rId="483" sId="2">
    <nc r="G180">
      <f>MONTH(E180)</f>
    </nc>
  </rcc>
  <rcc rId="484" sId="2">
    <nc r="G181">
      <f>MONTH(E181)</f>
    </nc>
  </rcc>
  <rcc rId="485" sId="2">
    <nc r="G182">
      <f>MONTH(E182)</f>
    </nc>
  </rcc>
  <rcc rId="486" sId="2">
    <nc r="G183">
      <f>MONTH(E183)</f>
    </nc>
  </rcc>
  <rcc rId="487" sId="2">
    <nc r="G184">
      <f>MONTH(E184)</f>
    </nc>
  </rcc>
  <rcc rId="488" sId="2">
    <nc r="G185">
      <f>MONTH(E185)</f>
    </nc>
  </rcc>
  <rcc rId="489" sId="2">
    <nc r="G186">
      <f>MONTH(E186)</f>
    </nc>
  </rcc>
  <rcc rId="490" sId="2">
    <nc r="G187">
      <f>MONTH(E187)</f>
    </nc>
  </rcc>
  <rcc rId="491" sId="2">
    <nc r="G188">
      <f>MONTH(E188)</f>
    </nc>
  </rcc>
  <rcc rId="492" sId="2">
    <nc r="G189">
      <f>MONTH(E189)</f>
    </nc>
  </rcc>
  <rcc rId="493" sId="2" odxf="1" dxf="1">
    <nc r="G190">
      <f>MONTH(E190)</f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94" sId="2">
    <nc r="G191">
      <f>MONTH(E191)</f>
    </nc>
  </rcc>
  <rcc rId="495" sId="2">
    <nc r="G192">
      <f>MONTH(E192)</f>
    </nc>
  </rcc>
  <rcc rId="496" sId="2">
    <nc r="G193">
      <f>MONTH(E193)</f>
    </nc>
  </rcc>
  <rcc rId="497" sId="2">
    <nc r="G194">
      <f>MONTH(E194)</f>
    </nc>
  </rcc>
  <rcc rId="498" sId="2">
    <nc r="G195">
      <f>MONTH(E195)</f>
    </nc>
  </rcc>
  <rcc rId="499" sId="2">
    <nc r="G196">
      <f>MONTH(E196)</f>
    </nc>
  </rcc>
  <rcc rId="500" sId="2">
    <nc r="G197">
      <f>MONTH(E197)</f>
    </nc>
  </rcc>
  <rcc rId="501" sId="2">
    <nc r="G198">
      <f>MONTH(E198)</f>
    </nc>
  </rcc>
  <rcc rId="502" sId="2">
    <nc r="G199">
      <f>MONTH(E199)</f>
    </nc>
  </rcc>
  <rcc rId="503" sId="2">
    <nc r="G200">
      <f>MONTH(E200)</f>
    </nc>
  </rcc>
  <rcc rId="504" sId="2">
    <nc r="G201">
      <f>MONTH(E201)</f>
    </nc>
  </rcc>
  <rcc rId="505" sId="2">
    <nc r="G202">
      <f>MONTH(E202)</f>
    </nc>
  </rcc>
  <rcc rId="506" sId="2">
    <nc r="G203">
      <f>MONTH(E203)</f>
    </nc>
  </rcc>
  <rcc rId="507" sId="2">
    <nc r="G204">
      <f>MONTH(E204)</f>
    </nc>
  </rcc>
  <rcc rId="508" sId="2">
    <nc r="G205">
      <f>MONTH(E205)</f>
    </nc>
  </rcc>
  <rcv guid="{01CD9F77-F7B7-4B9F-B4A4-C5479FF33276}" action="delete"/>
  <rdn rId="0" localSheetId="1" customView="1" name="Z_01CD9F77_F7B7_4B9F_B4A4_C5479FF33276_.wvu.Cols" hidden="1" oldHidden="1">
    <formula>'Suivi Défauts internes'!$Q:$T</formula>
    <oldFormula>'Suivi Défauts internes'!$Q:$T</oldFormula>
  </rdn>
  <rdn rId="0" localSheetId="1" customView="1" name="Z_01CD9F77_F7B7_4B9F_B4A4_C5479FF33276_.wvu.FilterData" hidden="1" oldHidden="1">
    <formula>'Suivi Défauts internes'!$A$1:$T$365</formula>
    <oldFormula>'Suivi Défauts internes'!$A$1:$T$365</oldFormula>
  </rdn>
  <rdn rId="0" localSheetId="2" customView="1" name="Z_01CD9F77_F7B7_4B9F_B4A4_C5479FF33276_.wvu.Cols" hidden="1" oldHidden="1">
    <formula>'DACP Int et Ext plus IMP'!$P:$Z</formula>
    <oldFormula>'DACP Int et Ext plus IMP'!$P:$Z</oldFormula>
  </rdn>
  <rdn rId="0" localSheetId="2" customView="1" name="Z_01CD9F77_F7B7_4B9F_B4A4_C5479FF33276_.wvu.FilterData" hidden="1" oldHidden="1">
    <formula>'DACP Int et Ext plus IMP'!$A$1:$AA$243</formula>
    <oldFormula>'DACP Int et Ext plus IMP'!$A$1:$AA$243</oldFormula>
  </rdn>
  <rdn rId="0" localSheetId="3" customView="1" name="Z_01CD9F77_F7B7_4B9F_B4A4_C5479FF33276_.wvu.FilterData" hidden="1" oldHidden="1">
    <formula>'Suivi NC'!$A$1:$L$93</formula>
    <oldFormula>'Suivi NC'!$A$1:$L$93</oldFormula>
  </rdn>
  <rdn rId="0" localSheetId="4" customView="1" name="Z_01CD9F77_F7B7_4B9F_B4A4_C5479FF33276_.wvu.FilterData" hidden="1" oldHidden="1">
    <formula>'Code défaut'!$A$1:$C$85</formula>
    <oldFormula>'Code défaut'!$A$1:$C$85</oldFormula>
  </rdn>
  <rdn rId="0" localSheetId="6" customView="1" name="Z_01CD9F77_F7B7_4B9F_B4A4_C5479FF33276_.wvu.FilterData" hidden="1" oldHidden="1">
    <formula>'Code défaut 2D'!$A$1:$C$59</formula>
    <oldFormula>'Code défaut 2D'!$A$1:$C$59</oldFormula>
  </rdn>
  <rdn rId="0" localSheetId="7" customView="1" name="Z_01CD9F77_F7B7_4B9F_B4A4_C5479FF33276_.wvu.FilterData" hidden="1" oldHidden="1">
    <formula>'Code Défauts A350'!$A$1:$H$61</formula>
    <oldFormula>'Code Défauts A350'!$A$1:$H$61</oldFormula>
  </rdn>
  <rdn rId="0" localSheetId="9" customView="1" name="Z_01CD9F77_F7B7_4B9F_B4A4_C5479FF33276_.wvu.FilterData" hidden="1" oldHidden="1">
    <formula>'DACP IMP AH'!$A$1:$L$34</formula>
    <oldFormula>'DACP IMP AH'!$A$1:$L$34</oldFormula>
  </rdn>
  <rdn rId="0" localSheetId="10" customView="1" name="Z_01CD9F77_F7B7_4B9F_B4A4_C5479FF33276_.wvu.FilterData" hidden="1" oldHidden="1">
    <formula>'DACP IMP S.Cabine'!$A$1:$K$34</formula>
    <oldFormula>'DACP IMP S.Cabine'!$A$1:$K$34</oldFormula>
  </rdn>
  <rcv guid="{01CD9F77-F7B7-4B9F-B4A4-C5479FF33276}" action="add"/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9" sId="1" numFmtId="4">
    <oc r="A161">
      <f>WEEKNUM(C161)</f>
    </oc>
    <nc r="A161">
      <v>22</v>
    </nc>
  </rcc>
  <rcc rId="520" sId="1">
    <nc r="B161" t="inlineStr">
      <is>
        <t>3DJIG A350</t>
      </is>
    </nc>
  </rcc>
  <rcc rId="521" sId="1" numFmtId="19">
    <nc r="C161">
      <v>45442</v>
    </nc>
  </rcc>
  <rcc rId="522" sId="1">
    <nc r="O161" t="inlineStr">
      <is>
        <t>M.BELKHSIRI</t>
      </is>
    </nc>
  </rcc>
  <rcc rId="523" sId="1">
    <nc r="J161" t="inlineStr">
      <is>
        <t>Type d'attachement erroné  ( Frettes ou Tyraps)</t>
      </is>
    </nc>
  </rcc>
  <rcc rId="524" sId="1">
    <nc r="K161">
      <v>1</v>
    </nc>
  </rcc>
  <rcc rId="525" sId="1">
    <oc r="L161">
      <f>IFERROR(VLOOKUP(J161,'Code défaut'!A:B,2,0),"")</f>
    </oc>
    <nc r="L161">
      <f>IFERROR(VLOOKUP(J161,'Code défaut'!A:B,2,0),"")</f>
    </nc>
  </rcc>
  <rcc rId="526" sId="1">
    <oc r="M161">
      <f>IFERROR(VLOOKUP(L161,'Code défaut'!B:C,2,0),"")</f>
    </oc>
    <nc r="M161">
      <f>IFERROR(VLOOKUP(L161,'Code défaut'!B:C,2,0),"")</f>
    </nc>
  </rcc>
  <rcc rId="527" sId="1">
    <nc r="N161" t="inlineStr">
      <is>
        <t>H.ZAHIR</t>
      </is>
    </nc>
  </rcc>
  <rcc rId="528" sId="1">
    <nc r="D161" t="inlineStr">
      <is>
        <t>1109VB</t>
      </is>
    </nc>
  </rcc>
  <rcc rId="529" sId="1">
    <nc r="E161" t="inlineStr">
      <is>
        <t>391/C1</t>
      </is>
    </nc>
  </rcc>
  <rcc rId="530" sId="1">
    <nc r="F161">
      <v>731</v>
    </nc>
  </rcc>
  <rcc rId="531" sId="1">
    <nc r="G161">
      <v>2600</v>
    </nc>
  </rcc>
  <rcc rId="532" sId="1">
    <nc r="H161" t="inlineStr">
      <is>
        <t>XXXL</t>
      </is>
    </nc>
  </rcc>
  <rcc rId="533" sId="1">
    <nc r="I161" t="inlineStr">
      <is>
        <t>M</t>
      </is>
    </nc>
  </rcc>
  <rcv guid="{9C7749F1-040E-48FF-861F-F77F9FD9209F}" action="delete"/>
  <rdn rId="0" localSheetId="1" customView="1" name="Z_9C7749F1_040E_48FF_861F_F77F9FD9209F_.wvu.Cols" hidden="1" oldHidden="1">
    <formula>'Suivi Défauts internes'!$Q:$S</formula>
    <oldFormula>'Suivi Défauts internes'!$Q:$S</oldFormula>
  </rdn>
  <rdn rId="0" localSheetId="1" customView="1" name="Z_9C7749F1_040E_48FF_861F_F77F9FD9209F_.wvu.FilterData" hidden="1" oldHidden="1">
    <formula>'Suivi Défauts internes'!$A$1:$T$365</formula>
    <oldFormula>'Suivi Défauts internes'!$A$1:$T$365</oldFormula>
  </rdn>
  <rdn rId="0" localSheetId="2" customView="1" name="Z_9C7749F1_040E_48FF_861F_F77F9FD9209F_.wvu.Cols" hidden="1" oldHidden="1">
    <formula>'DACP Int et Ext plus IMP'!$P:$Y</formula>
    <oldFormula>'DACP Int et Ext plus IMP'!$P:$Y</oldFormula>
  </rdn>
  <rdn rId="0" localSheetId="2" customView="1" name="Z_9C7749F1_040E_48FF_861F_F77F9FD9209F_.wvu.FilterData" hidden="1" oldHidden="1">
    <formula>'DACP Int et Ext plus IMP'!$A$1:$AA$243</formula>
    <oldFormula>'DACP Int et Ext plus IMP'!$A$1:$Y$243</oldFormula>
  </rdn>
  <rdn rId="0" localSheetId="3" customView="1" name="Z_9C7749F1_040E_48FF_861F_F77F9FD9209F_.wvu.FilterData" hidden="1" oldHidden="1">
    <formula>'Suivi NC'!$A$1:$L$93</formula>
    <oldFormula>'Suivi NC'!$A$1:$L$93</oldFormula>
  </rdn>
  <rdn rId="0" localSheetId="4" customView="1" name="Z_9C7749F1_040E_48FF_861F_F77F9FD9209F_.wvu.FilterData" hidden="1" oldHidden="1">
    <formula>'Code défaut'!$A$1:$C$85</formula>
    <oldFormula>'Code défaut'!$A$1:$C$85</oldFormula>
  </rdn>
  <rdn rId="0" localSheetId="6" customView="1" name="Z_9C7749F1_040E_48FF_861F_F77F9FD9209F_.wvu.FilterData" hidden="1" oldHidden="1">
    <formula>'Code défaut 2D'!$A$1:$C$59</formula>
    <oldFormula>'Code défaut 2D'!$A$1:$C$59</oldFormula>
  </rdn>
  <rdn rId="0" localSheetId="7" customView="1" name="Z_9C7749F1_040E_48FF_861F_F77F9FD9209F_.wvu.FilterData" hidden="1" oldHidden="1">
    <formula>'Code Défauts A350'!$A$1:$H$61</formula>
    <oldFormula>'Code Défauts A350'!$A$1:$H$61</oldFormula>
  </rdn>
  <rdn rId="0" localSheetId="9" customView="1" name="Z_9C7749F1_040E_48FF_861F_F77F9FD9209F_.wvu.FilterData" hidden="1" oldHidden="1">
    <formula>'DACP IMP AH'!$A$1:$L$34</formula>
    <oldFormula>'DACP IMP AH'!$A$1:$L$34</oldFormula>
  </rdn>
  <rdn rId="0" localSheetId="10" customView="1" name="Z_9C7749F1_040E_48FF_861F_F77F9FD9209F_.wvu.FilterData" hidden="1" oldHidden="1">
    <formula>'DACP IMP S.Cabine'!$A$1:$K$34</formula>
    <oldFormula>'DACP IMP S.Cabine'!$A$1:$K$34</oldFormula>
  </rdn>
  <rcv guid="{9C7749F1-040E-48FF-861F-F77F9FD9209F}" action="add"/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9C7749F1-040E-48FF-861F-F77F9FD9209F}" action="delete"/>
  <rdn rId="0" localSheetId="1" customView="1" name="Z_9C7749F1_040E_48FF_861F_F77F9FD9209F_.wvu.Cols" hidden="1" oldHidden="1">
    <formula>'Suivi Défauts internes'!$Q:$S</formula>
    <oldFormula>'Suivi Défauts internes'!$Q:$S</oldFormula>
  </rdn>
  <rdn rId="0" localSheetId="1" customView="1" name="Z_9C7749F1_040E_48FF_861F_F77F9FD9209F_.wvu.FilterData" hidden="1" oldHidden="1">
    <formula>'Suivi Défauts internes'!$A$1:$T$365</formula>
    <oldFormula>'Suivi Défauts internes'!$A$1:$T$365</oldFormula>
  </rdn>
  <rdn rId="0" localSheetId="2" customView="1" name="Z_9C7749F1_040E_48FF_861F_F77F9FD9209F_.wvu.Cols" hidden="1" oldHidden="1">
    <formula>'DACP Int et Ext plus IMP'!$P:$Y</formula>
    <oldFormula>'DACP Int et Ext plus IMP'!$P:$Y</oldFormula>
  </rdn>
  <rdn rId="0" localSheetId="2" customView="1" name="Z_9C7749F1_040E_48FF_861F_F77F9FD9209F_.wvu.FilterData" hidden="1" oldHidden="1">
    <formula>'DACP Int et Ext plus IMP'!$A$1:$AA$243</formula>
    <oldFormula>'DACP Int et Ext plus IMP'!$A$1:$AA$243</oldFormula>
  </rdn>
  <rdn rId="0" localSheetId="3" customView="1" name="Z_9C7749F1_040E_48FF_861F_F77F9FD9209F_.wvu.FilterData" hidden="1" oldHidden="1">
    <formula>'Suivi NC'!$A$1:$L$93</formula>
    <oldFormula>'Suivi NC'!$A$1:$L$93</oldFormula>
  </rdn>
  <rdn rId="0" localSheetId="4" customView="1" name="Z_9C7749F1_040E_48FF_861F_F77F9FD9209F_.wvu.FilterData" hidden="1" oldHidden="1">
    <formula>'Code défaut'!$A$1:$C$85</formula>
    <oldFormula>'Code défaut'!$A$1:$C$85</oldFormula>
  </rdn>
  <rdn rId="0" localSheetId="6" customView="1" name="Z_9C7749F1_040E_48FF_861F_F77F9FD9209F_.wvu.FilterData" hidden="1" oldHidden="1">
    <formula>'Code défaut 2D'!$A$1:$C$59</formula>
    <oldFormula>'Code défaut 2D'!$A$1:$C$59</oldFormula>
  </rdn>
  <rdn rId="0" localSheetId="7" customView="1" name="Z_9C7749F1_040E_48FF_861F_F77F9FD9209F_.wvu.FilterData" hidden="1" oldHidden="1">
    <formula>'Code Défauts A350'!$A$1:$H$61</formula>
    <oldFormula>'Code Défauts A350'!$A$1:$H$61</oldFormula>
  </rdn>
  <rdn rId="0" localSheetId="9" customView="1" name="Z_9C7749F1_040E_48FF_861F_F77F9FD9209F_.wvu.FilterData" hidden="1" oldHidden="1">
    <formula>'DACP IMP AH'!$A$1:$L$34</formula>
    <oldFormula>'DACP IMP AH'!$A$1:$L$34</oldFormula>
  </rdn>
  <rdn rId="0" localSheetId="10" customView="1" name="Z_9C7749F1_040E_48FF_861F_F77F9FD9209F_.wvu.FilterData" hidden="1" oldHidden="1">
    <formula>'DACP IMP S.Cabine'!$A$1:$K$34</formula>
    <oldFormula>'DACP IMP S.Cabine'!$A$1:$K$34</oldFormula>
  </rdn>
  <rcv guid="{9C7749F1-040E-48FF-861F-F77F9FD9209F}" action="add"/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9C7749F1-040E-48FF-861F-F77F9FD9209F}" action="delete"/>
  <rdn rId="0" localSheetId="1" customView="1" name="Z_9C7749F1_040E_48FF_861F_F77F9FD9209F_.wvu.Cols" hidden="1" oldHidden="1">
    <formula>'Suivi Défauts internes'!$Q:$S</formula>
    <oldFormula>'Suivi Défauts internes'!$Q:$S</oldFormula>
  </rdn>
  <rdn rId="0" localSheetId="1" customView="1" name="Z_9C7749F1_040E_48FF_861F_F77F9FD9209F_.wvu.FilterData" hidden="1" oldHidden="1">
    <formula>'Suivi Défauts internes'!$A$1:$T$365</formula>
    <oldFormula>'Suivi Défauts internes'!$A$1:$T$365</oldFormula>
  </rdn>
  <rdn rId="0" localSheetId="2" customView="1" name="Z_9C7749F1_040E_48FF_861F_F77F9FD9209F_.wvu.Cols" hidden="1" oldHidden="1">
    <formula>'DACP Int et Ext plus IMP'!$P:$Y</formula>
    <oldFormula>'DACP Int et Ext plus IMP'!$P:$Y</oldFormula>
  </rdn>
  <rdn rId="0" localSheetId="2" customView="1" name="Z_9C7749F1_040E_48FF_861F_F77F9FD9209F_.wvu.FilterData" hidden="1" oldHidden="1">
    <formula>'DACP Int et Ext plus IMP'!$A$1:$AA$243</formula>
    <oldFormula>'DACP Int et Ext plus IMP'!$A$1:$AA$243</oldFormula>
  </rdn>
  <rdn rId="0" localSheetId="3" customView="1" name="Z_9C7749F1_040E_48FF_861F_F77F9FD9209F_.wvu.FilterData" hidden="1" oldHidden="1">
    <formula>'Suivi NC'!$A$1:$L$93</formula>
    <oldFormula>'Suivi NC'!$A$1:$L$93</oldFormula>
  </rdn>
  <rdn rId="0" localSheetId="4" customView="1" name="Z_9C7749F1_040E_48FF_861F_F77F9FD9209F_.wvu.FilterData" hidden="1" oldHidden="1">
    <formula>'Code défaut'!$A$1:$C$85</formula>
    <oldFormula>'Code défaut'!$A$1:$C$85</oldFormula>
  </rdn>
  <rdn rId="0" localSheetId="6" customView="1" name="Z_9C7749F1_040E_48FF_861F_F77F9FD9209F_.wvu.FilterData" hidden="1" oldHidden="1">
    <formula>'Code défaut 2D'!$A$1:$C$59</formula>
    <oldFormula>'Code défaut 2D'!$A$1:$C$59</oldFormula>
  </rdn>
  <rdn rId="0" localSheetId="7" customView="1" name="Z_9C7749F1_040E_48FF_861F_F77F9FD9209F_.wvu.FilterData" hidden="1" oldHidden="1">
    <formula>'Code Défauts A350'!$A$1:$H$61</formula>
    <oldFormula>'Code Défauts A350'!$A$1:$H$61</oldFormula>
  </rdn>
  <rdn rId="0" localSheetId="9" customView="1" name="Z_9C7749F1_040E_48FF_861F_F77F9FD9209F_.wvu.FilterData" hidden="1" oldHidden="1">
    <formula>'DACP IMP AH'!$A$1:$L$34</formula>
    <oldFormula>'DACP IMP AH'!$A$1:$L$34</oldFormula>
  </rdn>
  <rdn rId="0" localSheetId="10" customView="1" name="Z_9C7749F1_040E_48FF_861F_F77F9FD9209F_.wvu.FilterData" hidden="1" oldHidden="1">
    <formula>'DACP IMP S.Cabine'!$A$1:$K$34</formula>
    <oldFormula>'DACP IMP S.Cabine'!$A$1:$K$34</oldFormula>
  </rdn>
  <rcv guid="{9C7749F1-040E-48FF-861F-F77F9FD9209F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9C7749F1-040E-48FF-861F-F77F9FD9209F}" action="delete"/>
  <rdn rId="0" localSheetId="1" customView="1" name="Z_9C7749F1_040E_48FF_861F_F77F9FD9209F_.wvu.Cols" hidden="1" oldHidden="1">
    <formula>'Suivi Défauts internes'!$Q:$S</formula>
    <oldFormula>'Suivi Défauts internes'!$Q:$S</oldFormula>
  </rdn>
  <rdn rId="0" localSheetId="1" customView="1" name="Z_9C7749F1_040E_48FF_861F_F77F9FD9209F_.wvu.FilterData" hidden="1" oldHidden="1">
    <formula>'Suivi Défauts internes'!$A$1:$T$365</formula>
    <oldFormula>'Suivi Défauts internes'!$A$1:$T$365</oldFormula>
  </rdn>
  <rdn rId="0" localSheetId="2" customView="1" name="Z_9C7749F1_040E_48FF_861F_F77F9FD9209F_.wvu.Cols" hidden="1" oldHidden="1">
    <formula>'DACP Int et Ext plus IMP'!$P:$Y</formula>
    <oldFormula>'DACP Int et Ext plus IMP'!$P:$Y</oldFormula>
  </rdn>
  <rdn rId="0" localSheetId="2" customView="1" name="Z_9C7749F1_040E_48FF_861F_F77F9FD9209F_.wvu.FilterData" hidden="1" oldHidden="1">
    <formula>'DACP Int et Ext plus IMP'!$A$1:$AA$243</formula>
    <oldFormula>'DACP Int et Ext plus IMP'!$A$1:$AA$243</oldFormula>
  </rdn>
  <rdn rId="0" localSheetId="3" customView="1" name="Z_9C7749F1_040E_48FF_861F_F77F9FD9209F_.wvu.FilterData" hidden="1" oldHidden="1">
    <formula>'Suivi NC'!$A$1:$L$93</formula>
    <oldFormula>'Suivi NC'!$A$1:$L$93</oldFormula>
  </rdn>
  <rdn rId="0" localSheetId="4" customView="1" name="Z_9C7749F1_040E_48FF_861F_F77F9FD9209F_.wvu.FilterData" hidden="1" oldHidden="1">
    <formula>'Code défaut'!$A$1:$C$85</formula>
    <oldFormula>'Code défaut'!$A$1:$C$85</oldFormula>
  </rdn>
  <rdn rId="0" localSheetId="6" customView="1" name="Z_9C7749F1_040E_48FF_861F_F77F9FD9209F_.wvu.FilterData" hidden="1" oldHidden="1">
    <formula>'Code défaut 2D'!$A$1:$C$59</formula>
    <oldFormula>'Code défaut 2D'!$A$1:$C$59</oldFormula>
  </rdn>
  <rdn rId="0" localSheetId="7" customView="1" name="Z_9C7749F1_040E_48FF_861F_F77F9FD9209F_.wvu.FilterData" hidden="1" oldHidden="1">
    <formula>'Code Défauts A350'!$A$1:$H$61</formula>
    <oldFormula>'Code Défauts A350'!$A$1:$H$61</oldFormula>
  </rdn>
  <rdn rId="0" localSheetId="9" customView="1" name="Z_9C7749F1_040E_48FF_861F_F77F9FD9209F_.wvu.FilterData" hidden="1" oldHidden="1">
    <formula>'DACP IMP AH'!$A$1:$L$34</formula>
    <oldFormula>'DACP IMP AH'!$A$1:$L$34</oldFormula>
  </rdn>
  <rdn rId="0" localSheetId="10" customView="1" name="Z_9C7749F1_040E_48FF_861F_F77F9FD9209F_.wvu.FilterData" hidden="1" oldHidden="1">
    <formula>'DACP IMP S.Cabine'!$A$1:$K$34</formula>
    <oldFormula>'DACP IMP S.Cabine'!$A$1:$K$34</oldFormula>
  </rdn>
  <rcv guid="{9C7749F1-040E-48FF-861F-F77F9FD9209F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9C7749F1-040E-48FF-861F-F77F9FD9209F}" action="delete"/>
  <rdn rId="0" localSheetId="1" customView="1" name="Z_9C7749F1_040E_48FF_861F_F77F9FD9209F_.wvu.Cols" hidden="1" oldHidden="1">
    <formula>'Suivi Défauts internes'!$Q:$S</formula>
    <oldFormula>'Suivi Défauts internes'!$Q:$S</oldFormula>
  </rdn>
  <rdn rId="0" localSheetId="1" customView="1" name="Z_9C7749F1_040E_48FF_861F_F77F9FD9209F_.wvu.FilterData" hidden="1" oldHidden="1">
    <formula>'Suivi Défauts internes'!$A$1:$T$365</formula>
    <oldFormula>'Suivi Défauts internes'!$A$1:$T$365</oldFormula>
  </rdn>
  <rdn rId="0" localSheetId="2" customView="1" name="Z_9C7749F1_040E_48FF_861F_F77F9FD9209F_.wvu.Cols" hidden="1" oldHidden="1">
    <formula>'DACP Int et Ext plus IMP'!$O:$X</formula>
    <oldFormula>'DACP Int et Ext plus IMP'!$O:$X</oldFormula>
  </rdn>
  <rdn rId="0" localSheetId="2" customView="1" name="Z_9C7749F1_040E_48FF_861F_F77F9FD9209F_.wvu.FilterData" hidden="1" oldHidden="1">
    <formula>'DACP Int et Ext plus IMP'!$A$1:$X$243</formula>
    <oldFormula>'DACP Int et Ext plus IMP'!$A$1:$X$243</oldFormula>
  </rdn>
  <rdn rId="0" localSheetId="3" customView="1" name="Z_9C7749F1_040E_48FF_861F_F77F9FD9209F_.wvu.FilterData" hidden="1" oldHidden="1">
    <formula>'Suivi NC'!$A$1:$L$93</formula>
    <oldFormula>'Suivi NC'!$A$1:$L$93</oldFormula>
  </rdn>
  <rdn rId="0" localSheetId="4" customView="1" name="Z_9C7749F1_040E_48FF_861F_F77F9FD9209F_.wvu.FilterData" hidden="1" oldHidden="1">
    <formula>'Code défaut'!$A$1:$C$85</formula>
    <oldFormula>'Code défaut'!$A$1:$C$85</oldFormula>
  </rdn>
  <rdn rId="0" localSheetId="6" customView="1" name="Z_9C7749F1_040E_48FF_861F_F77F9FD9209F_.wvu.FilterData" hidden="1" oldHidden="1">
    <formula>'Code défaut 2D'!$A$1:$C$59</formula>
    <oldFormula>'Code défaut 2D'!$A$1:$C$59</oldFormula>
  </rdn>
  <rdn rId="0" localSheetId="7" customView="1" name="Z_9C7749F1_040E_48FF_861F_F77F9FD9209F_.wvu.FilterData" hidden="1" oldHidden="1">
    <formula>'Code Défauts A350'!$A$1:$H$61</formula>
    <oldFormula>'Code Défauts A350'!$A$1:$H$61</oldFormula>
  </rdn>
  <rdn rId="0" localSheetId="9" customView="1" name="Z_9C7749F1_040E_48FF_861F_F77F9FD9209F_.wvu.FilterData" hidden="1" oldHidden="1">
    <formula>'DACP IMP AH'!$A$1:$L$34</formula>
    <oldFormula>'DACP IMP AH'!$A$1:$L$34</oldFormula>
  </rdn>
  <rdn rId="0" localSheetId="10" customView="1" name="Z_9C7749F1_040E_48FF_861F_F77F9FD9209F_.wvu.FilterData" hidden="1" oldHidden="1">
    <formula>'DACP IMP S.Cabine'!$A$1:$K$34</formula>
    <oldFormula>'DACP IMP S.Cabine'!$A$1:$K$34</oldFormula>
  </rdn>
  <rcv guid="{9C7749F1-040E-48FF-861F-F77F9FD9209F}" action="add"/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4" sId="1" numFmtId="19">
    <oc r="C161">
      <v>45442</v>
    </oc>
    <nc r="C161">
      <v>45450</v>
    </nc>
  </rcc>
  <rcc rId="575" sId="1" numFmtId="4">
    <oc r="A161">
      <v>22</v>
    </oc>
    <nc r="A161">
      <v>23</v>
    </nc>
  </rcc>
  <rcv guid="{9C7749F1-040E-48FF-861F-F77F9FD9209F}" action="delete"/>
  <rdn rId="0" localSheetId="1" customView="1" name="Z_9C7749F1_040E_48FF_861F_F77F9FD9209F_.wvu.Cols" hidden="1" oldHidden="1">
    <formula>'Suivi Défauts internes'!$Q:$S</formula>
    <oldFormula>'Suivi Défauts internes'!$Q:$S</oldFormula>
  </rdn>
  <rdn rId="0" localSheetId="1" customView="1" name="Z_9C7749F1_040E_48FF_861F_F77F9FD9209F_.wvu.FilterData" hidden="1" oldHidden="1">
    <formula>'Suivi Défauts internes'!$A$1:$T$365</formula>
    <oldFormula>'Suivi Défauts internes'!$A$1:$T$365</oldFormula>
  </rdn>
  <rdn rId="0" localSheetId="2" customView="1" name="Z_9C7749F1_040E_48FF_861F_F77F9FD9209F_.wvu.Cols" hidden="1" oldHidden="1">
    <formula>'DACP Int et Ext plus IMP'!$P:$Y</formula>
    <oldFormula>'DACP Int et Ext plus IMP'!$P:$Y</oldFormula>
  </rdn>
  <rdn rId="0" localSheetId="2" customView="1" name="Z_9C7749F1_040E_48FF_861F_F77F9FD9209F_.wvu.FilterData" hidden="1" oldHidden="1">
    <formula>'DACP Int et Ext plus IMP'!$A$1:$AA$243</formula>
    <oldFormula>'DACP Int et Ext plus IMP'!$A$1:$AA$243</oldFormula>
  </rdn>
  <rdn rId="0" localSheetId="3" customView="1" name="Z_9C7749F1_040E_48FF_861F_F77F9FD9209F_.wvu.FilterData" hidden="1" oldHidden="1">
    <formula>'Suivi NC'!$A$1:$L$93</formula>
    <oldFormula>'Suivi NC'!$A$1:$L$93</oldFormula>
  </rdn>
  <rdn rId="0" localSheetId="4" customView="1" name="Z_9C7749F1_040E_48FF_861F_F77F9FD9209F_.wvu.FilterData" hidden="1" oldHidden="1">
    <formula>'Code défaut'!$A$1:$C$85</formula>
    <oldFormula>'Code défaut'!$A$1:$C$85</oldFormula>
  </rdn>
  <rdn rId="0" localSheetId="6" customView="1" name="Z_9C7749F1_040E_48FF_861F_F77F9FD9209F_.wvu.FilterData" hidden="1" oldHidden="1">
    <formula>'Code défaut 2D'!$A$1:$C$59</formula>
    <oldFormula>'Code défaut 2D'!$A$1:$C$59</oldFormula>
  </rdn>
  <rdn rId="0" localSheetId="7" customView="1" name="Z_9C7749F1_040E_48FF_861F_F77F9FD9209F_.wvu.FilterData" hidden="1" oldHidden="1">
    <formula>'Code Défauts A350'!$A$1:$H$61</formula>
    <oldFormula>'Code Défauts A350'!$A$1:$H$61</oldFormula>
  </rdn>
  <rdn rId="0" localSheetId="9" customView="1" name="Z_9C7749F1_040E_48FF_861F_F77F9FD9209F_.wvu.FilterData" hidden="1" oldHidden="1">
    <formula>'DACP IMP AH'!$A$1:$L$34</formula>
    <oldFormula>'DACP IMP AH'!$A$1:$L$34</oldFormula>
  </rdn>
  <rdn rId="0" localSheetId="10" customView="1" name="Z_9C7749F1_040E_48FF_861F_F77F9FD9209F_.wvu.FilterData" hidden="1" oldHidden="1">
    <formula>'DACP IMP S.Cabine'!$A$1:$K$34</formula>
    <oldFormula>'DACP IMP S.Cabine'!$A$1:$K$34</oldFormula>
  </rdn>
  <rcv guid="{9C7749F1-040E-48FF-861F-F77F9FD9209F}" action="add"/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6" sId="1" numFmtId="4">
    <oc r="A162">
      <f>WEEKNUM(C162)</f>
    </oc>
    <nc r="A162">
      <v>23</v>
    </nc>
  </rcc>
  <rcc rId="587" sId="1">
    <nc r="B162" t="inlineStr">
      <is>
        <t>3DJIG A350</t>
      </is>
    </nc>
  </rcc>
  <rcc rId="588" sId="1" numFmtId="19">
    <nc r="C162">
      <v>45450</v>
    </nc>
  </rcc>
  <rcc rId="589" sId="1">
    <nc r="D162" t="inlineStr">
      <is>
        <t>1109VB</t>
      </is>
    </nc>
  </rcc>
  <rcc rId="590" sId="1">
    <nc r="E162" t="inlineStr">
      <is>
        <t>391/C1</t>
      </is>
    </nc>
  </rcc>
  <rcc rId="591" sId="1">
    <nc r="F162">
      <v>731</v>
    </nc>
  </rcc>
  <rcc rId="592" sId="1">
    <nc r="G162">
      <v>2600</v>
    </nc>
  </rcc>
  <rcc rId="593" sId="1">
    <nc r="H162" t="inlineStr">
      <is>
        <t>XXXL</t>
      </is>
    </nc>
  </rcc>
  <rcc rId="594" sId="1">
    <nc r="I162" t="inlineStr">
      <is>
        <t>M</t>
      </is>
    </nc>
  </rcc>
  <rcc rId="595" sId="1">
    <nc r="K162">
      <v>1</v>
    </nc>
  </rcc>
  <rcc rId="596" sId="1">
    <oc r="M162">
      <f>IFERROR(VLOOKUP(L162,'Code défaut'!B:C,2,0),"")</f>
    </oc>
    <nc r="M162">
      <f>IFERROR(VLOOKUP(L162,'Code défaut'!B:C,2,0),"")</f>
    </nc>
  </rcc>
  <rcc rId="597" sId="1">
    <nc r="N162" t="inlineStr">
      <is>
        <t>H.ZAHIR</t>
      </is>
    </nc>
  </rcc>
  <rcc rId="598" sId="1">
    <nc r="O162" t="inlineStr">
      <is>
        <t>M.BELKHSIRI</t>
      </is>
    </nc>
  </rcc>
  <rcc rId="599" sId="1">
    <nc r="J162" t="inlineStr">
      <is>
        <t>Longueurs des branches erronées par rapport au modèle 3D</t>
      </is>
    </nc>
  </rcc>
  <rfmt sheetId="1" sqref="L162" start="0" length="0">
    <dxf>
      <font>
        <b/>
        <sz val="12"/>
        <color rgb="FFC00000"/>
      </font>
      <fill>
        <patternFill patternType="none">
          <bgColor indexed="65"/>
        </patternFill>
      </fill>
      <alignment horizontal="general"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00" sId="1" odxf="1" dxf="1">
    <oc r="L162">
      <f>IFERROR(VLOOKUP(J162,'Code défaut'!A:B,2,0),"")</f>
    </oc>
    <nc r="L162" t="inlineStr">
      <is>
        <t>B080</t>
      </is>
    </nc>
    <ndxf>
      <font>
        <b val="0"/>
        <sz val="12"/>
        <color auto="1"/>
      </font>
      <fill>
        <patternFill patternType="solid">
          <bgColor theme="0" tint="-0.14999847407452621"/>
        </patternFill>
      </fill>
      <alignment horizontal="center" vertical="center" readingOrder="0"/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ndxf>
  </rcc>
  <rcv guid="{9C7749F1-040E-48FF-861F-F77F9FD9209F}" action="delete"/>
  <rdn rId="0" localSheetId="1" customView="1" name="Z_9C7749F1_040E_48FF_861F_F77F9FD9209F_.wvu.Cols" hidden="1" oldHidden="1">
    <formula>'Suivi Défauts internes'!$Q:$S</formula>
    <oldFormula>'Suivi Défauts internes'!$Q:$S</oldFormula>
  </rdn>
  <rdn rId="0" localSheetId="1" customView="1" name="Z_9C7749F1_040E_48FF_861F_F77F9FD9209F_.wvu.FilterData" hidden="1" oldHidden="1">
    <formula>'Suivi Défauts internes'!$A$1:$T$365</formula>
    <oldFormula>'Suivi Défauts internes'!$A$1:$T$365</oldFormula>
  </rdn>
  <rdn rId="0" localSheetId="2" customView="1" name="Z_9C7749F1_040E_48FF_861F_F77F9FD9209F_.wvu.Cols" hidden="1" oldHidden="1">
    <formula>'DACP Int et Ext plus IMP'!$P:$Y</formula>
    <oldFormula>'DACP Int et Ext plus IMP'!$P:$Y</oldFormula>
  </rdn>
  <rdn rId="0" localSheetId="2" customView="1" name="Z_9C7749F1_040E_48FF_861F_F77F9FD9209F_.wvu.FilterData" hidden="1" oldHidden="1">
    <formula>'DACP Int et Ext plus IMP'!$A$1:$AA$243</formula>
    <oldFormula>'DACP Int et Ext plus IMP'!$A$1:$AA$243</oldFormula>
  </rdn>
  <rdn rId="0" localSheetId="3" customView="1" name="Z_9C7749F1_040E_48FF_861F_F77F9FD9209F_.wvu.FilterData" hidden="1" oldHidden="1">
    <formula>'Suivi NC'!$A$1:$L$93</formula>
    <oldFormula>'Suivi NC'!$A$1:$L$93</oldFormula>
  </rdn>
  <rdn rId="0" localSheetId="4" customView="1" name="Z_9C7749F1_040E_48FF_861F_F77F9FD9209F_.wvu.FilterData" hidden="1" oldHidden="1">
    <formula>'Code défaut'!$A$1:$C$85</formula>
    <oldFormula>'Code défaut'!$A$1:$C$85</oldFormula>
  </rdn>
  <rdn rId="0" localSheetId="6" customView="1" name="Z_9C7749F1_040E_48FF_861F_F77F9FD9209F_.wvu.FilterData" hidden="1" oldHidden="1">
    <formula>'Code défaut 2D'!$A$1:$C$59</formula>
    <oldFormula>'Code défaut 2D'!$A$1:$C$59</oldFormula>
  </rdn>
  <rdn rId="0" localSheetId="7" customView="1" name="Z_9C7749F1_040E_48FF_861F_F77F9FD9209F_.wvu.FilterData" hidden="1" oldHidden="1">
    <formula>'Code Défauts A350'!$A$1:$H$61</formula>
    <oldFormula>'Code Défauts A350'!$A$1:$H$61</oldFormula>
  </rdn>
  <rdn rId="0" localSheetId="9" customView="1" name="Z_9C7749F1_040E_48FF_861F_F77F9FD9209F_.wvu.FilterData" hidden="1" oldHidden="1">
    <formula>'DACP IMP AH'!$A$1:$L$34</formula>
    <oldFormula>'DACP IMP AH'!$A$1:$L$34</oldFormula>
  </rdn>
  <rdn rId="0" localSheetId="10" customView="1" name="Z_9C7749F1_040E_48FF_861F_F77F9FD9209F_.wvu.FilterData" hidden="1" oldHidden="1">
    <formula>'DACP IMP S.Cabine'!$A$1:$K$34</formula>
    <oldFormula>'DACP IMP S.Cabine'!$A$1:$K$34</oldFormula>
  </rdn>
  <rcv guid="{9C7749F1-040E-48FF-861F-F77F9FD9209F}" action="add"/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1" sId="1">
    <nc r="B163" t="inlineStr">
      <is>
        <t>2D A350</t>
      </is>
    </nc>
  </rcc>
  <rcc rId="612" sId="1" numFmtId="19">
    <nc r="C163">
      <v>45454</v>
    </nc>
  </rcc>
  <rcc rId="613" sId="1">
    <nc r="D163" t="inlineStr">
      <is>
        <t>1105vb</t>
      </is>
    </nc>
  </rcc>
  <rcc rId="614" sId="1">
    <nc r="E163" t="inlineStr">
      <is>
        <t>221/A1</t>
      </is>
    </nc>
  </rcc>
  <rcc rId="615" sId="1">
    <nc r="F163">
      <v>717</v>
    </nc>
  </rcc>
  <rcc rId="616" sId="1">
    <nc r="G163">
      <v>2570</v>
    </nc>
  </rcc>
  <rcc rId="617" sId="1">
    <nc r="H163" t="inlineStr">
      <is>
        <t>XXL</t>
      </is>
    </nc>
  </rcc>
  <rcc rId="618" sId="1">
    <nc r="I163" t="inlineStr">
      <is>
        <t>XXL</t>
      </is>
    </nc>
  </rcc>
  <rcc rId="619" sId="1">
    <nc r="J163" t="inlineStr">
      <is>
        <t>Manque côtation sur le JIGBOARD Coté</t>
      </is>
    </nc>
  </rcc>
  <rcc rId="620" sId="1">
    <nc r="K163">
      <v>1</v>
    </nc>
  </rcc>
  <rcc rId="621" sId="1" odxf="1" dxf="1">
    <nc r="N163" t="inlineStr">
      <is>
        <t>O.HAJOUJ</t>
      </is>
    </nc>
    <odxf>
      <fill>
        <patternFill patternType="solid">
          <bgColor theme="0" tint="-0.14999847407452621"/>
        </patternFill>
      </fill>
      <alignment horizontal="center" vertical="center" wrapText="1" readingOrder="0"/>
      <border outline="0">
        <right style="hair">
          <color indexed="64"/>
        </right>
      </border>
    </odxf>
    <ndxf>
      <fill>
        <patternFill patternType="none">
          <bgColor indexed="65"/>
        </patternFill>
      </fill>
      <alignment horizontal="right" vertical="top" wrapText="0" readingOrder="0"/>
      <border outline="0">
        <right/>
      </border>
    </ndxf>
  </rcc>
  <rcc rId="622" sId="1">
    <nc r="O163" t="inlineStr">
      <is>
        <t>A.HANGUIGUE</t>
      </is>
    </nc>
  </rcc>
  <rcc rId="623" sId="1" numFmtId="4">
    <oc r="A163">
      <f>WEEKNUM(C163)</f>
    </oc>
    <nc r="A163">
      <v>24</v>
    </nc>
  </rcc>
  <rdn rId="0" localSheetId="1" customView="1" name="Z_56BD1C1E_4FE4_45A5_A5E4_5835772CD372_.wvu.Cols" hidden="1" oldHidden="1">
    <formula>'Suivi Défauts internes'!$Q:$S</formula>
  </rdn>
  <rdn rId="0" localSheetId="1" customView="1" name="Z_56BD1C1E_4FE4_45A5_A5E4_5835772CD372_.wvu.FilterData" hidden="1" oldHidden="1">
    <formula>'Suivi Défauts internes'!$A$1:$T$365</formula>
  </rdn>
  <rdn rId="0" localSheetId="2" customView="1" name="Z_56BD1C1E_4FE4_45A5_A5E4_5835772CD372_.wvu.Cols" hidden="1" oldHidden="1">
    <formula>'DACP Int et Ext plus IMP'!$P:$Y</formula>
  </rdn>
  <rdn rId="0" localSheetId="2" customView="1" name="Z_56BD1C1E_4FE4_45A5_A5E4_5835772CD372_.wvu.FilterData" hidden="1" oldHidden="1">
    <formula>'DACP Int et Ext plus IMP'!$A$1:$AA$243</formula>
  </rdn>
  <rdn rId="0" localSheetId="3" customView="1" name="Z_56BD1C1E_4FE4_45A5_A5E4_5835772CD372_.wvu.FilterData" hidden="1" oldHidden="1">
    <formula>'Suivi NC'!$A$1:$L$93</formula>
  </rdn>
  <rdn rId="0" localSheetId="4" customView="1" name="Z_56BD1C1E_4FE4_45A5_A5E4_5835772CD372_.wvu.FilterData" hidden="1" oldHidden="1">
    <formula>'Code défaut'!$A$1:$C$85</formula>
  </rdn>
  <rdn rId="0" localSheetId="6" customView="1" name="Z_56BD1C1E_4FE4_45A5_A5E4_5835772CD372_.wvu.FilterData" hidden="1" oldHidden="1">
    <formula>'Code défaut 2D'!$A$1:$C$59</formula>
  </rdn>
  <rdn rId="0" localSheetId="7" customView="1" name="Z_56BD1C1E_4FE4_45A5_A5E4_5835772CD372_.wvu.FilterData" hidden="1" oldHidden="1">
    <formula>'Code Défauts A350'!$A$1:$H$61</formula>
  </rdn>
  <rdn rId="0" localSheetId="9" customView="1" name="Z_56BD1C1E_4FE4_45A5_A5E4_5835772CD372_.wvu.FilterData" hidden="1" oldHidden="1">
    <formula>'DACP IMP AH'!$A$1:$L$34</formula>
  </rdn>
  <rdn rId="0" localSheetId="10" customView="1" name="Z_56BD1C1E_4FE4_45A5_A5E4_5835772CD372_.wvu.FilterData" hidden="1" oldHidden="1">
    <formula>'DACP IMP S.Cabine'!$A$1:$K$34</formula>
  </rdn>
  <rcv guid="{56BD1C1E-4FE4-45A5-A5E4-5835772CD372}" action="add"/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4" sId="2">
    <nc r="B206" t="inlineStr">
      <is>
        <t>A350</t>
      </is>
    </nc>
  </rcc>
  <rcc rId="635" sId="2" numFmtId="19">
    <nc r="E206">
      <v>45455</v>
    </nc>
  </rcc>
  <rcc rId="636" sId="2">
    <nc r="G206">
      <f>MONTH(E206)</f>
    </nc>
  </rcc>
  <rcc rId="637" sId="2">
    <nc r="H206" t="inlineStr">
      <is>
        <t>5908VB</t>
      </is>
    </nc>
  </rcc>
  <rcv guid="{D81FB2CC-38CC-4000-8D1D-72DF3F6821CD}" action="delete"/>
  <rdn rId="0" localSheetId="1" customView="1" name="Z_D81FB2CC_38CC_4000_8D1D_72DF3F6821CD_.wvu.Cols" hidden="1" oldHidden="1">
    <formula>'Suivi Défauts internes'!$Q:$T</formula>
    <oldFormula>'Suivi Défauts internes'!$Q:$T</oldFormula>
  </rdn>
  <rdn rId="0" localSheetId="1" customView="1" name="Z_D81FB2CC_38CC_4000_8D1D_72DF3F6821CD_.wvu.FilterData" hidden="1" oldHidden="1">
    <formula>'Suivi Défauts internes'!$A$1:$T$365</formula>
    <oldFormula>'Suivi Défauts internes'!$A$1:$T$365</oldFormula>
  </rdn>
  <rdn rId="0" localSheetId="2" customView="1" name="Z_D81FB2CC_38CC_4000_8D1D_72DF3F6821CD_.wvu.Cols" hidden="1" oldHidden="1">
    <formula>'DACP Int et Ext plus IMP'!$P:$Y</formula>
    <oldFormula>'DACP Int et Ext plus IMP'!$P:$Y</oldFormula>
  </rdn>
  <rdn rId="0" localSheetId="2" customView="1" name="Z_D81FB2CC_38CC_4000_8D1D_72DF3F6821CD_.wvu.FilterData" hidden="1" oldHidden="1">
    <formula>'DACP Int et Ext plus IMP'!$A$1:$AA$243</formula>
    <oldFormula>'DACP Int et Ext plus IMP'!$A$1:$Y$243</oldFormula>
  </rdn>
  <rdn rId="0" localSheetId="3" customView="1" name="Z_D81FB2CC_38CC_4000_8D1D_72DF3F6821CD_.wvu.FilterData" hidden="1" oldHidden="1">
    <formula>'Suivi NC'!$A$1:$L$93</formula>
    <oldFormula>'Suivi NC'!$A$1:$L$93</oldFormula>
  </rdn>
  <rdn rId="0" localSheetId="4" customView="1" name="Z_D81FB2CC_38CC_4000_8D1D_72DF3F6821CD_.wvu.FilterData" hidden="1" oldHidden="1">
    <formula>'Code défaut'!$A$1:$C$85</formula>
    <oldFormula>'Code défaut'!$A$1:$C$85</oldFormula>
  </rdn>
  <rdn rId="0" localSheetId="6" customView="1" name="Z_D81FB2CC_38CC_4000_8D1D_72DF3F6821CD_.wvu.FilterData" hidden="1" oldHidden="1">
    <formula>'Code défaut 2D'!$A$1:$C$59</formula>
    <oldFormula>'Code défaut 2D'!$A$1:$C$59</oldFormula>
  </rdn>
  <rdn rId="0" localSheetId="7" customView="1" name="Z_D81FB2CC_38CC_4000_8D1D_72DF3F6821CD_.wvu.FilterData" hidden="1" oldHidden="1">
    <formula>'Code Défauts A350'!$A$1:$H$61</formula>
    <oldFormula>'Code Défauts A350'!$A$1:$H$61</oldFormula>
  </rdn>
  <rdn rId="0" localSheetId="9" customView="1" name="Z_D81FB2CC_38CC_4000_8D1D_72DF3F6821CD_.wvu.FilterData" hidden="1" oldHidden="1">
    <formula>'DACP IMP AH'!$A$1:$L$34</formula>
    <oldFormula>'DACP IMP AH'!$A$1:$L$34</oldFormula>
  </rdn>
  <rdn rId="0" localSheetId="10" customView="1" name="Z_D81FB2CC_38CC_4000_8D1D_72DF3F6821CD_.wvu.FilterData" hidden="1" oldHidden="1">
    <formula>'DACP IMP S.Cabine'!$A$1:$K$34</formula>
    <oldFormula>'DACP IMP S.Cabine'!$A$1:$K$34</oldFormula>
  </rdn>
  <rcv guid="{D81FB2CC-38CC-4000-8D1D-72DF3F6821CD}" action="add"/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8" sId="2" odxf="1" dxf="1">
    <nc r="I206" t="inlineStr">
      <is>
        <t xml:space="preserve">208-A1-3
</t>
      </is>
    </nc>
    <odxf>
      <alignment wrapText="0" readingOrder="0"/>
    </odxf>
    <ndxf>
      <alignment wrapText="1" readingOrder="0"/>
    </ndxf>
  </rcc>
  <rcc rId="649" sId="2">
    <nc r="J206">
      <v>719</v>
    </nc>
  </rcc>
  <rcc rId="650" sId="2">
    <oc r="K206">
      <f>IFERROR(VLOOKUP(H206,Donnée!A:B,2,0),"")</f>
    </oc>
    <nc r="K206" t="inlineStr">
      <is>
        <t>S16</t>
      </is>
    </nc>
  </rcc>
  <rcc rId="651" sId="2">
    <nc r="M206" t="inlineStr">
      <is>
        <t>Amelioration morpho</t>
      </is>
    </nc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2" sId="2">
    <oc r="A207">
      <f>H207&amp;"-"&amp;LEFT(I207,5)</f>
    </oc>
    <nc r="A207">
      <f>H207&amp;"-"&amp;LEFT(I207,5)</f>
    </nc>
  </rcc>
  <rcc rId="653" sId="2">
    <nc r="H207" t="inlineStr">
      <is>
        <t>5219VB</t>
      </is>
    </nc>
  </rcc>
  <rcc rId="654" sId="2">
    <nc r="I207" t="inlineStr">
      <is>
        <t>180-E2-2</t>
      </is>
    </nc>
  </rcc>
  <rcc rId="655" sId="2">
    <nc r="J207">
      <v>738</v>
    </nc>
  </rcc>
  <rcc rId="656" sId="2">
    <oc r="K207">
      <f>IFERROR(VLOOKUP(H207,Donnée!A:B,2,0),"")</f>
    </oc>
    <nc r="K207" t="inlineStr">
      <is>
        <t>S13</t>
      </is>
    </nc>
  </rcc>
  <rcc rId="657" sId="2">
    <nc r="M207" t="inlineStr">
      <is>
        <t>Manque de moyens d'attaches</t>
      </is>
    </nc>
  </rcc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8" sId="2" numFmtId="19">
    <nc r="E207">
      <v>45455</v>
    </nc>
  </rcc>
  <rcc rId="659" sId="2">
    <nc r="G207">
      <f>MONTH(E207)</f>
    </nc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0" sId="2">
    <nc r="B207" t="inlineStr">
      <is>
        <t>A350</t>
      </is>
    </nc>
  </rcc>
  <rcv guid="{D81FB2CC-38CC-4000-8D1D-72DF3F6821CD}" action="delete"/>
  <rdn rId="0" localSheetId="1" customView="1" name="Z_D81FB2CC_38CC_4000_8D1D_72DF3F6821CD_.wvu.Cols" hidden="1" oldHidden="1">
    <formula>'Suivi Défauts internes'!$Q:$T</formula>
    <oldFormula>'Suivi Défauts internes'!$Q:$T</oldFormula>
  </rdn>
  <rdn rId="0" localSheetId="1" customView="1" name="Z_D81FB2CC_38CC_4000_8D1D_72DF3F6821CD_.wvu.FilterData" hidden="1" oldHidden="1">
    <formula>'Suivi Défauts internes'!$A$1:$T$365</formula>
    <oldFormula>'Suivi Défauts internes'!$A$1:$T$365</oldFormula>
  </rdn>
  <rdn rId="0" localSheetId="2" customView="1" name="Z_D81FB2CC_38CC_4000_8D1D_72DF3F6821CD_.wvu.Cols" hidden="1" oldHidden="1">
    <formula>'DACP Int et Ext plus IMP'!$P:$Y</formula>
    <oldFormula>'DACP Int et Ext plus IMP'!$P:$Y</oldFormula>
  </rdn>
  <rdn rId="0" localSheetId="2" customView="1" name="Z_D81FB2CC_38CC_4000_8D1D_72DF3F6821CD_.wvu.FilterData" hidden="1" oldHidden="1">
    <formula>'DACP Int et Ext plus IMP'!$A$1:$AA$243</formula>
    <oldFormula>'DACP Int et Ext plus IMP'!$A$1:$AA$243</oldFormula>
  </rdn>
  <rdn rId="0" localSheetId="3" customView="1" name="Z_D81FB2CC_38CC_4000_8D1D_72DF3F6821CD_.wvu.FilterData" hidden="1" oldHidden="1">
    <formula>'Suivi NC'!$A$1:$L$93</formula>
    <oldFormula>'Suivi NC'!$A$1:$L$93</oldFormula>
  </rdn>
  <rdn rId="0" localSheetId="4" customView="1" name="Z_D81FB2CC_38CC_4000_8D1D_72DF3F6821CD_.wvu.FilterData" hidden="1" oldHidden="1">
    <formula>'Code défaut'!$A$1:$C$85</formula>
    <oldFormula>'Code défaut'!$A$1:$C$85</oldFormula>
  </rdn>
  <rdn rId="0" localSheetId="6" customView="1" name="Z_D81FB2CC_38CC_4000_8D1D_72DF3F6821CD_.wvu.FilterData" hidden="1" oldHidden="1">
    <formula>'Code défaut 2D'!$A$1:$C$59</formula>
    <oldFormula>'Code défaut 2D'!$A$1:$C$59</oldFormula>
  </rdn>
  <rdn rId="0" localSheetId="7" customView="1" name="Z_D81FB2CC_38CC_4000_8D1D_72DF3F6821CD_.wvu.FilterData" hidden="1" oldHidden="1">
    <formula>'Code Défauts A350'!$A$1:$H$61</formula>
    <oldFormula>'Code Défauts A350'!$A$1:$H$61</oldFormula>
  </rdn>
  <rdn rId="0" localSheetId="9" customView="1" name="Z_D81FB2CC_38CC_4000_8D1D_72DF3F6821CD_.wvu.FilterData" hidden="1" oldHidden="1">
    <formula>'DACP IMP AH'!$A$1:$L$34</formula>
    <oldFormula>'DACP IMP AH'!$A$1:$L$34</oldFormula>
  </rdn>
  <rdn rId="0" localSheetId="10" customView="1" name="Z_D81FB2CC_38CC_4000_8D1D_72DF3F6821CD_.wvu.FilterData" hidden="1" oldHidden="1">
    <formula>'DACP IMP S.Cabine'!$A$1:$K$34</formula>
    <oldFormula>'DACP IMP S.Cabine'!$A$1:$K$34</oldFormula>
  </rdn>
  <rcv guid="{D81FB2CC-38CC-4000-8D1D-72DF3F6821CD}" action="add"/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O206" start="0" length="0">
    <dxf>
      <fill>
        <patternFill patternType="solid">
          <bgColor theme="0"/>
        </patternFill>
      </fill>
      <alignment horizontal="left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71" sId="2">
    <nc r="O206" t="inlineStr">
      <is>
        <t>EVO-24-198</t>
      </is>
    </nc>
  </rcc>
  <rcc rId="672" sId="2">
    <nc r="O207" t="inlineStr">
      <is>
        <t>EVO-24-200</t>
      </is>
    </nc>
  </rcc>
  <rrc rId="673" sId="2" ref="A206:XFD206" action="insertRow">
    <undo index="0" exp="area" ref3D="1" dr="$P$1:$Y$1048576" dn="Z_9C7749F1_040E_48FF_861F_F77F9FD9209F_.wvu.Cols" sId="2"/>
    <undo index="0" exp="area" ref3D="1" dr="$P$1:$Y$1048576" dn="Z_808DA340_F192_4111_B094_194C6220AB45_.wvu.Cols" sId="2"/>
    <undo index="0" exp="area" ref3D="1" dr="$P$1:$Y$1048576" dn="Z_7DB9D0DB_FE8C_4BA7_A826_48C0C0986A1C_.wvu.Cols" sId="2"/>
    <undo index="0" exp="area" ref3D="1" dr="$P$1:$Y$1048576" dn="Z_69DCFF74_3E8F_47DF_95CB_1C68DFBFB084_.wvu.Cols" sId="2"/>
    <undo index="0" exp="area" ref3D="1" dr="$P$1:$Y$1048576" dn="Z_628858DB_1662_422D_AEE7_830B9AC0127A_.wvu.Cols" sId="2"/>
    <undo index="2" exp="area" ref3D="1" dr="$U$1:$X$1048576" dn="Z_58C6CA0E_4BA2_4EB9_8F91_8D544D531021_.wvu.Cols" sId="2"/>
    <undo index="1" exp="area" ref3D="1" dr="$N$1:$N$1048576" dn="Z_58C6CA0E_4BA2_4EB9_8F91_8D544D531021_.wvu.Cols" sId="2"/>
    <undo index="0" exp="area" ref3D="1" dr="$P$1:$Y$1048576" dn="Z_5FD18B43_E781_4B60_891F_2FC9FBC75D68_.wvu.Cols" sId="2"/>
    <undo index="0" exp="area" ref3D="1" dr="$P$1:$Y$1048576" dn="Z_56BD1C1E_4FE4_45A5_A5E4_5835772CD372_.wvu.Cols" sId="2"/>
    <undo index="0" exp="area" ref3D="1" dr="$P$1:$Y$1048576" dn="Z_57DE3C25_2A65_4CAA_8305_0C8005C6642B_.wvu.Cols" sId="2"/>
    <undo index="0" exp="area" ref3D="1" dr="$P$1:$Y$1048576" dn="Z_4D37CD5F_C75A_4CE9_A4D8_5AA10C056617_.wvu.Cols" sId="2"/>
    <undo index="0" exp="area" ref3D="1" dr="$P$1:$Y$1048576" dn="Z_354E06AC_7BC1_450C_AE13_00C734A5D649_.wvu.Cols" sId="2"/>
    <undo index="0" exp="area" ref3D="1" dr="$P$1:$Y$1048576" dn="Z_310B2E1E_B8CA_446E_986B_26733A01C888_.wvu.Cols" sId="2"/>
    <undo index="0" exp="area" ref3D="1" dr="$P$1:$Y$1048576" dn="Z_2A0A7B54_E931_48CC_901E_724DE5CBCB9B_.wvu.Cols" sId="2"/>
    <undo index="0" exp="area" ref3D="1" dr="$P$1:$Y$1048576" dn="Z_0883E09C_D345_455E_B026_3AB05BEAE6FB_.wvu.Cols" sId="2"/>
    <undo index="0" exp="area" ref3D="1" dr="$P$1:$Z$1048576" dn="Z_01CD9F77_F7B7_4B9F_B4A4_C5479FF33276_.wvu.Cols" sId="2"/>
    <undo index="0" exp="area" ref3D="1" dr="$P$1:$Y$1048576" dn="Z_18BEDB9A_1E9F_4096_8624_5A71C186779F_.wvu.Cols" sId="2"/>
    <undo index="0" exp="area" ref3D="1" dr="$P$1:$Y$1048576" dn="Z_0EFA2325_5B10_4BFD_99B5_7D8A50C7A41E_.wvu.Cols" sId="2"/>
    <undo index="0" exp="area" ref3D="1" dr="$P$1:$Y$1048576" dn="Z_D81FB2CC_38CC_4000_8D1D_72DF3F6821CD_.wvu.Cols" sId="2"/>
    <undo index="0" exp="area" ref3D="1" dr="$P$1:$Y$1048576" dn="Z_C6D98563_8AB0_4423_B6A2_2E325E09F1D1_.wvu.Cols" sId="2"/>
    <undo index="0" exp="area" ref3D="1" dr="$P$1:$Y$1048576" dn="Z_C0A52851_A57A_4436_94D2_5B671FE13F76_.wvu.Cols" sId="2"/>
    <undo index="0" exp="area" ref3D="1" dr="$P$1:$Y$1048576" dn="Z_BD92A86C_342C_405A_B8A1_B21D715B9B35_.wvu.Cols" sId="2"/>
    <undo index="0" exp="area" ref3D="1" dr="$N$1:$N$1048576" dn="Z_B1EFA566_DC6C_467A_A02A_5DB45D76A144_.wvu.Cols" sId="2"/>
  </rrc>
  <rrc rId="674" sId="2" ref="A206:XFD206" action="insertRow">
    <undo index="0" exp="area" ref3D="1" dr="$P$1:$Y$1048576" dn="Z_9C7749F1_040E_48FF_861F_F77F9FD9209F_.wvu.Cols" sId="2"/>
    <undo index="0" exp="area" ref3D="1" dr="$P$1:$Y$1048576" dn="Z_808DA340_F192_4111_B094_194C6220AB45_.wvu.Cols" sId="2"/>
    <undo index="0" exp="area" ref3D="1" dr="$P$1:$Y$1048576" dn="Z_7DB9D0DB_FE8C_4BA7_A826_48C0C0986A1C_.wvu.Cols" sId="2"/>
    <undo index="0" exp="area" ref3D="1" dr="$P$1:$Y$1048576" dn="Z_69DCFF74_3E8F_47DF_95CB_1C68DFBFB084_.wvu.Cols" sId="2"/>
    <undo index="0" exp="area" ref3D="1" dr="$P$1:$Y$1048576" dn="Z_628858DB_1662_422D_AEE7_830B9AC0127A_.wvu.Cols" sId="2"/>
    <undo index="2" exp="area" ref3D="1" dr="$U$1:$X$1048576" dn="Z_58C6CA0E_4BA2_4EB9_8F91_8D544D531021_.wvu.Cols" sId="2"/>
    <undo index="1" exp="area" ref3D="1" dr="$N$1:$N$1048576" dn="Z_58C6CA0E_4BA2_4EB9_8F91_8D544D531021_.wvu.Cols" sId="2"/>
    <undo index="0" exp="area" ref3D="1" dr="$P$1:$Y$1048576" dn="Z_5FD18B43_E781_4B60_891F_2FC9FBC75D68_.wvu.Cols" sId="2"/>
    <undo index="0" exp="area" ref3D="1" dr="$P$1:$Y$1048576" dn="Z_56BD1C1E_4FE4_45A5_A5E4_5835772CD372_.wvu.Cols" sId="2"/>
    <undo index="0" exp="area" ref3D="1" dr="$P$1:$Y$1048576" dn="Z_57DE3C25_2A65_4CAA_8305_0C8005C6642B_.wvu.Cols" sId="2"/>
    <undo index="0" exp="area" ref3D="1" dr="$P$1:$Y$1048576" dn="Z_4D37CD5F_C75A_4CE9_A4D8_5AA10C056617_.wvu.Cols" sId="2"/>
    <undo index="0" exp="area" ref3D="1" dr="$P$1:$Y$1048576" dn="Z_354E06AC_7BC1_450C_AE13_00C734A5D649_.wvu.Cols" sId="2"/>
    <undo index="0" exp="area" ref3D="1" dr="$P$1:$Y$1048576" dn="Z_310B2E1E_B8CA_446E_986B_26733A01C888_.wvu.Cols" sId="2"/>
    <undo index="0" exp="area" ref3D="1" dr="$P$1:$Y$1048576" dn="Z_2A0A7B54_E931_48CC_901E_724DE5CBCB9B_.wvu.Cols" sId="2"/>
    <undo index="0" exp="area" ref3D="1" dr="$P$1:$Y$1048576" dn="Z_0883E09C_D345_455E_B026_3AB05BEAE6FB_.wvu.Cols" sId="2"/>
    <undo index="0" exp="area" ref3D="1" dr="$P$1:$Z$1048576" dn="Z_01CD9F77_F7B7_4B9F_B4A4_C5479FF33276_.wvu.Cols" sId="2"/>
    <undo index="0" exp="area" ref3D="1" dr="$P$1:$Y$1048576" dn="Z_18BEDB9A_1E9F_4096_8624_5A71C186779F_.wvu.Cols" sId="2"/>
    <undo index="0" exp="area" ref3D="1" dr="$P$1:$Y$1048576" dn="Z_0EFA2325_5B10_4BFD_99B5_7D8A50C7A41E_.wvu.Cols" sId="2"/>
    <undo index="0" exp="area" ref3D="1" dr="$P$1:$Y$1048576" dn="Z_D81FB2CC_38CC_4000_8D1D_72DF3F6821CD_.wvu.Cols" sId="2"/>
    <undo index="0" exp="area" ref3D="1" dr="$P$1:$Y$1048576" dn="Z_C6D98563_8AB0_4423_B6A2_2E325E09F1D1_.wvu.Cols" sId="2"/>
    <undo index="0" exp="area" ref3D="1" dr="$P$1:$Y$1048576" dn="Z_C0A52851_A57A_4436_94D2_5B671FE13F76_.wvu.Cols" sId="2"/>
    <undo index="0" exp="area" ref3D="1" dr="$P$1:$Y$1048576" dn="Z_BD92A86C_342C_405A_B8A1_B21D715B9B35_.wvu.Cols" sId="2"/>
    <undo index="0" exp="area" ref3D="1" dr="$N$1:$N$1048576" dn="Z_B1EFA566_DC6C_467A_A02A_5DB45D76A144_.wvu.Cols" sId="2"/>
  </rrc>
  <rrc rId="675" sId="2" ref="A206:XFD206" action="insertRow">
    <undo index="0" exp="area" ref3D="1" dr="$P$1:$Y$1048576" dn="Z_9C7749F1_040E_48FF_861F_F77F9FD9209F_.wvu.Cols" sId="2"/>
    <undo index="0" exp="area" ref3D="1" dr="$P$1:$Y$1048576" dn="Z_808DA340_F192_4111_B094_194C6220AB45_.wvu.Cols" sId="2"/>
    <undo index="0" exp="area" ref3D="1" dr="$P$1:$Y$1048576" dn="Z_7DB9D0DB_FE8C_4BA7_A826_48C0C0986A1C_.wvu.Cols" sId="2"/>
    <undo index="0" exp="area" ref3D="1" dr="$P$1:$Y$1048576" dn="Z_69DCFF74_3E8F_47DF_95CB_1C68DFBFB084_.wvu.Cols" sId="2"/>
    <undo index="0" exp="area" ref3D="1" dr="$P$1:$Y$1048576" dn="Z_628858DB_1662_422D_AEE7_830B9AC0127A_.wvu.Cols" sId="2"/>
    <undo index="2" exp="area" ref3D="1" dr="$U$1:$X$1048576" dn="Z_58C6CA0E_4BA2_4EB9_8F91_8D544D531021_.wvu.Cols" sId="2"/>
    <undo index="1" exp="area" ref3D="1" dr="$N$1:$N$1048576" dn="Z_58C6CA0E_4BA2_4EB9_8F91_8D544D531021_.wvu.Cols" sId="2"/>
    <undo index="0" exp="area" ref3D="1" dr="$P$1:$Y$1048576" dn="Z_5FD18B43_E781_4B60_891F_2FC9FBC75D68_.wvu.Cols" sId="2"/>
    <undo index="0" exp="area" ref3D="1" dr="$P$1:$Y$1048576" dn="Z_56BD1C1E_4FE4_45A5_A5E4_5835772CD372_.wvu.Cols" sId="2"/>
    <undo index="0" exp="area" ref3D="1" dr="$P$1:$Y$1048576" dn="Z_57DE3C25_2A65_4CAA_8305_0C8005C6642B_.wvu.Cols" sId="2"/>
    <undo index="0" exp="area" ref3D="1" dr="$P$1:$Y$1048576" dn="Z_4D37CD5F_C75A_4CE9_A4D8_5AA10C056617_.wvu.Cols" sId="2"/>
    <undo index="0" exp="area" ref3D="1" dr="$P$1:$Y$1048576" dn="Z_354E06AC_7BC1_450C_AE13_00C734A5D649_.wvu.Cols" sId="2"/>
    <undo index="0" exp="area" ref3D="1" dr="$P$1:$Y$1048576" dn="Z_310B2E1E_B8CA_446E_986B_26733A01C888_.wvu.Cols" sId="2"/>
    <undo index="0" exp="area" ref3D="1" dr="$P$1:$Y$1048576" dn="Z_2A0A7B54_E931_48CC_901E_724DE5CBCB9B_.wvu.Cols" sId="2"/>
    <undo index="0" exp="area" ref3D="1" dr="$P$1:$Y$1048576" dn="Z_0883E09C_D345_455E_B026_3AB05BEAE6FB_.wvu.Cols" sId="2"/>
    <undo index="0" exp="area" ref3D="1" dr="$P$1:$Z$1048576" dn="Z_01CD9F77_F7B7_4B9F_B4A4_C5479FF33276_.wvu.Cols" sId="2"/>
    <undo index="0" exp="area" ref3D="1" dr="$P$1:$Y$1048576" dn="Z_18BEDB9A_1E9F_4096_8624_5A71C186779F_.wvu.Cols" sId="2"/>
    <undo index="0" exp="area" ref3D="1" dr="$P$1:$Y$1048576" dn="Z_0EFA2325_5B10_4BFD_99B5_7D8A50C7A41E_.wvu.Cols" sId="2"/>
    <undo index="0" exp="area" ref3D="1" dr="$P$1:$Y$1048576" dn="Z_D81FB2CC_38CC_4000_8D1D_72DF3F6821CD_.wvu.Cols" sId="2"/>
    <undo index="0" exp="area" ref3D="1" dr="$P$1:$Y$1048576" dn="Z_C6D98563_8AB0_4423_B6A2_2E325E09F1D1_.wvu.Cols" sId="2"/>
    <undo index="0" exp="area" ref3D="1" dr="$P$1:$Y$1048576" dn="Z_C0A52851_A57A_4436_94D2_5B671FE13F76_.wvu.Cols" sId="2"/>
    <undo index="0" exp="area" ref3D="1" dr="$P$1:$Y$1048576" dn="Z_BD92A86C_342C_405A_B8A1_B21D715B9B35_.wvu.Cols" sId="2"/>
    <undo index="0" exp="area" ref3D="1" dr="$N$1:$N$1048576" dn="Z_B1EFA566_DC6C_467A_A02A_5DB45D76A144_.wvu.Cols" sId="2"/>
  </rrc>
  <rrc rId="676" sId="2" ref="A206:XFD206" action="insertRow">
    <undo index="0" exp="area" ref3D="1" dr="$P$1:$Y$1048576" dn="Z_9C7749F1_040E_48FF_861F_F77F9FD9209F_.wvu.Cols" sId="2"/>
    <undo index="0" exp="area" ref3D="1" dr="$P$1:$Y$1048576" dn="Z_808DA340_F192_4111_B094_194C6220AB45_.wvu.Cols" sId="2"/>
    <undo index="0" exp="area" ref3D="1" dr="$P$1:$Y$1048576" dn="Z_7DB9D0DB_FE8C_4BA7_A826_48C0C0986A1C_.wvu.Cols" sId="2"/>
    <undo index="0" exp="area" ref3D="1" dr="$P$1:$Y$1048576" dn="Z_69DCFF74_3E8F_47DF_95CB_1C68DFBFB084_.wvu.Cols" sId="2"/>
    <undo index="0" exp="area" ref3D="1" dr="$P$1:$Y$1048576" dn="Z_628858DB_1662_422D_AEE7_830B9AC0127A_.wvu.Cols" sId="2"/>
    <undo index="2" exp="area" ref3D="1" dr="$U$1:$X$1048576" dn="Z_58C6CA0E_4BA2_4EB9_8F91_8D544D531021_.wvu.Cols" sId="2"/>
    <undo index="1" exp="area" ref3D="1" dr="$N$1:$N$1048576" dn="Z_58C6CA0E_4BA2_4EB9_8F91_8D544D531021_.wvu.Cols" sId="2"/>
    <undo index="0" exp="area" ref3D="1" dr="$P$1:$Y$1048576" dn="Z_5FD18B43_E781_4B60_891F_2FC9FBC75D68_.wvu.Cols" sId="2"/>
    <undo index="0" exp="area" ref3D="1" dr="$P$1:$Y$1048576" dn="Z_56BD1C1E_4FE4_45A5_A5E4_5835772CD372_.wvu.Cols" sId="2"/>
    <undo index="0" exp="area" ref3D="1" dr="$P$1:$Y$1048576" dn="Z_57DE3C25_2A65_4CAA_8305_0C8005C6642B_.wvu.Cols" sId="2"/>
    <undo index="0" exp="area" ref3D="1" dr="$P$1:$Y$1048576" dn="Z_4D37CD5F_C75A_4CE9_A4D8_5AA10C056617_.wvu.Cols" sId="2"/>
    <undo index="0" exp="area" ref3D="1" dr="$P$1:$Y$1048576" dn="Z_354E06AC_7BC1_450C_AE13_00C734A5D649_.wvu.Cols" sId="2"/>
    <undo index="0" exp="area" ref3D="1" dr="$P$1:$Y$1048576" dn="Z_310B2E1E_B8CA_446E_986B_26733A01C888_.wvu.Cols" sId="2"/>
    <undo index="0" exp="area" ref3D="1" dr="$P$1:$Y$1048576" dn="Z_2A0A7B54_E931_48CC_901E_724DE5CBCB9B_.wvu.Cols" sId="2"/>
    <undo index="0" exp="area" ref3D="1" dr="$P$1:$Y$1048576" dn="Z_0883E09C_D345_455E_B026_3AB05BEAE6FB_.wvu.Cols" sId="2"/>
    <undo index="0" exp="area" ref3D="1" dr="$P$1:$Z$1048576" dn="Z_01CD9F77_F7B7_4B9F_B4A4_C5479FF33276_.wvu.Cols" sId="2"/>
    <undo index="0" exp="area" ref3D="1" dr="$P$1:$Y$1048576" dn="Z_18BEDB9A_1E9F_4096_8624_5A71C186779F_.wvu.Cols" sId="2"/>
    <undo index="0" exp="area" ref3D="1" dr="$P$1:$Y$1048576" dn="Z_0EFA2325_5B10_4BFD_99B5_7D8A50C7A41E_.wvu.Cols" sId="2"/>
    <undo index="0" exp="area" ref3D="1" dr="$P$1:$Y$1048576" dn="Z_D81FB2CC_38CC_4000_8D1D_72DF3F6821CD_.wvu.Cols" sId="2"/>
    <undo index="0" exp="area" ref3D="1" dr="$P$1:$Y$1048576" dn="Z_C6D98563_8AB0_4423_B6A2_2E325E09F1D1_.wvu.Cols" sId="2"/>
    <undo index="0" exp="area" ref3D="1" dr="$P$1:$Y$1048576" dn="Z_C0A52851_A57A_4436_94D2_5B671FE13F76_.wvu.Cols" sId="2"/>
    <undo index="0" exp="area" ref3D="1" dr="$P$1:$Y$1048576" dn="Z_BD92A86C_342C_405A_B8A1_B21D715B9B35_.wvu.Cols" sId="2"/>
    <undo index="0" exp="area" ref3D="1" dr="$N$1:$N$1048576" dn="Z_B1EFA566_DC6C_467A_A02A_5DB45D76A144_.wvu.Cols" sId="2"/>
  </rrc>
  <rrc rId="677" sId="2" ref="A211:XFD211" action="insertRow">
    <undo index="0" exp="area" ref3D="1" dr="$P$1:$Y$1048576" dn="Z_9C7749F1_040E_48FF_861F_F77F9FD9209F_.wvu.Cols" sId="2"/>
    <undo index="0" exp="area" ref3D="1" dr="$P$1:$Y$1048576" dn="Z_808DA340_F192_4111_B094_194C6220AB45_.wvu.Cols" sId="2"/>
    <undo index="0" exp="area" ref3D="1" dr="$P$1:$Y$1048576" dn="Z_7DB9D0DB_FE8C_4BA7_A826_48C0C0986A1C_.wvu.Cols" sId="2"/>
    <undo index="0" exp="area" ref3D="1" dr="$P$1:$Y$1048576" dn="Z_69DCFF74_3E8F_47DF_95CB_1C68DFBFB084_.wvu.Cols" sId="2"/>
    <undo index="0" exp="area" ref3D="1" dr="$P$1:$Y$1048576" dn="Z_628858DB_1662_422D_AEE7_830B9AC0127A_.wvu.Cols" sId="2"/>
    <undo index="2" exp="area" ref3D="1" dr="$U$1:$X$1048576" dn="Z_58C6CA0E_4BA2_4EB9_8F91_8D544D531021_.wvu.Cols" sId="2"/>
    <undo index="1" exp="area" ref3D="1" dr="$N$1:$N$1048576" dn="Z_58C6CA0E_4BA2_4EB9_8F91_8D544D531021_.wvu.Cols" sId="2"/>
    <undo index="0" exp="area" ref3D="1" dr="$P$1:$Y$1048576" dn="Z_5FD18B43_E781_4B60_891F_2FC9FBC75D68_.wvu.Cols" sId="2"/>
    <undo index="0" exp="area" ref3D="1" dr="$P$1:$Y$1048576" dn="Z_56BD1C1E_4FE4_45A5_A5E4_5835772CD372_.wvu.Cols" sId="2"/>
    <undo index="0" exp="area" ref3D="1" dr="$P$1:$Y$1048576" dn="Z_57DE3C25_2A65_4CAA_8305_0C8005C6642B_.wvu.Cols" sId="2"/>
    <undo index="0" exp="area" ref3D="1" dr="$P$1:$Y$1048576" dn="Z_4D37CD5F_C75A_4CE9_A4D8_5AA10C056617_.wvu.Cols" sId="2"/>
    <undo index="0" exp="area" ref3D="1" dr="$P$1:$Y$1048576" dn="Z_354E06AC_7BC1_450C_AE13_00C734A5D649_.wvu.Cols" sId="2"/>
    <undo index="0" exp="area" ref3D="1" dr="$P$1:$Y$1048576" dn="Z_310B2E1E_B8CA_446E_986B_26733A01C888_.wvu.Cols" sId="2"/>
    <undo index="0" exp="area" ref3D="1" dr="$P$1:$Y$1048576" dn="Z_2A0A7B54_E931_48CC_901E_724DE5CBCB9B_.wvu.Cols" sId="2"/>
    <undo index="0" exp="area" ref3D="1" dr="$P$1:$Y$1048576" dn="Z_0883E09C_D345_455E_B026_3AB05BEAE6FB_.wvu.Cols" sId="2"/>
    <undo index="0" exp="area" ref3D="1" dr="$P$1:$Z$1048576" dn="Z_01CD9F77_F7B7_4B9F_B4A4_C5479FF33276_.wvu.Cols" sId="2"/>
    <undo index="0" exp="area" ref3D="1" dr="$P$1:$Y$1048576" dn="Z_18BEDB9A_1E9F_4096_8624_5A71C186779F_.wvu.Cols" sId="2"/>
    <undo index="0" exp="area" ref3D="1" dr="$P$1:$Y$1048576" dn="Z_0EFA2325_5B10_4BFD_99B5_7D8A50C7A41E_.wvu.Cols" sId="2"/>
    <undo index="0" exp="area" ref3D="1" dr="$P$1:$Y$1048576" dn="Z_D81FB2CC_38CC_4000_8D1D_72DF3F6821CD_.wvu.Cols" sId="2"/>
    <undo index="0" exp="area" ref3D="1" dr="$P$1:$Y$1048576" dn="Z_C6D98563_8AB0_4423_B6A2_2E325E09F1D1_.wvu.Cols" sId="2"/>
    <undo index="0" exp="area" ref3D="1" dr="$P$1:$Y$1048576" dn="Z_C0A52851_A57A_4436_94D2_5B671FE13F76_.wvu.Cols" sId="2"/>
    <undo index="0" exp="area" ref3D="1" dr="$P$1:$Y$1048576" dn="Z_BD92A86C_342C_405A_B8A1_B21D715B9B35_.wvu.Cols" sId="2"/>
    <undo index="0" exp="area" ref3D="1" dr="$N$1:$N$1048576" dn="Z_B1EFA566_DC6C_467A_A02A_5DB45D76A144_.wvu.Cols" sId="2"/>
  </rrc>
  <rcc rId="678" sId="2">
    <nc r="M213" t="inlineStr">
      <is>
        <t xml:space="preserve">nom des VN chevauchées </t>
      </is>
    </nc>
  </rcc>
  <rcc rId="679" sId="2">
    <nc r="O213" t="inlineStr">
      <is>
        <t>EVO-24-201</t>
      </is>
    </nc>
  </rcc>
  <rcc rId="680" sId="2">
    <nc r="H213" t="inlineStr">
      <is>
        <t>1109VB</t>
      </is>
    </nc>
  </rcc>
  <rcc rId="681" sId="2">
    <nc r="I213" t="inlineStr">
      <is>
        <t>399-A4-2</t>
      </is>
    </nc>
  </rcc>
  <rcc rId="682" sId="2">
    <nc r="J213">
      <v>729</v>
    </nc>
  </rcc>
  <rcc rId="683" sId="2">
    <oc r="K213">
      <f>IFERROR(VLOOKUP(H213,Donnée!A:B,2,0),"")</f>
    </oc>
    <nc r="K213">
      <f>IFERROR(VLOOKUP(H213,Donnée!A:B,2,0),"")</f>
    </nc>
  </rcc>
  <rcc rId="684" sId="2" numFmtId="19">
    <nc r="E211">
      <v>45455</v>
    </nc>
  </rcc>
  <rcc rId="685" sId="2" numFmtId="19">
    <nc r="E213">
      <v>45455</v>
    </nc>
  </rcc>
  <rcc rId="686" sId="2">
    <nc r="F206">
      <f>WEEKNUM(E206)</f>
    </nc>
  </rcc>
  <rcc rId="687" sId="2">
    <nc r="G206">
      <f>MONTH(E206)</f>
    </nc>
  </rcc>
  <rcc rId="688" sId="2">
    <nc r="F207">
      <f>WEEKNUM(E207)</f>
    </nc>
  </rcc>
  <rcc rId="689" sId="2">
    <nc r="G207">
      <f>MONTH(E207)</f>
    </nc>
  </rcc>
  <rcc rId="690" sId="2">
    <nc r="F208">
      <f>WEEKNUM(E208)</f>
    </nc>
  </rcc>
  <rcc rId="691" sId="2">
    <nc r="G208">
      <f>MONTH(E208)</f>
    </nc>
  </rcc>
  <rcc rId="692" sId="2">
    <nc r="F209">
      <f>WEEKNUM(E209)</f>
    </nc>
  </rcc>
  <rcc rId="693" sId="2">
    <nc r="G209">
      <f>MONTH(E209)</f>
    </nc>
  </rcc>
  <rcc rId="694" sId="2">
    <oc r="F210">
      <f>WEEKNUM(E210)</f>
    </oc>
    <nc r="F210">
      <f>WEEKNUM(E210)</f>
    </nc>
  </rcc>
  <rcc rId="695" sId="2">
    <oc r="G210">
      <f>MONTH(E210)</f>
    </oc>
    <nc r="G210">
      <f>MONTH(E210)</f>
    </nc>
  </rcc>
  <rcc rId="696" sId="2">
    <nc r="F211">
      <f>WEEKNUM(E211)</f>
    </nc>
  </rcc>
  <rcc rId="697" sId="2">
    <nc r="G211">
      <f>MONTH(E211)</f>
    </nc>
  </rcc>
  <rcc rId="698" sId="2">
    <oc r="F212">
      <f>WEEKNUM(E212)</f>
    </oc>
    <nc r="F212">
      <f>WEEKNUM(E212)</f>
    </nc>
  </rcc>
  <rcc rId="699" sId="2">
    <oc r="G212">
      <f>MONTH(E212)</f>
    </oc>
    <nc r="G212">
      <f>MONTH(E212)</f>
    </nc>
  </rcc>
  <rcc rId="700" sId="2">
    <oc r="F213">
      <f>WEEKNUM(E213)</f>
    </oc>
    <nc r="F213">
      <f>WEEKNUM(E213)</f>
    </nc>
  </rcc>
  <rcc rId="701" sId="2">
    <nc r="G213">
      <f>MONTH(E213)</f>
    </nc>
  </rcc>
  <rcc rId="702" sId="2">
    <nc r="K206" t="inlineStr">
      <is>
        <t>N5/N7</t>
      </is>
    </nc>
  </rcc>
  <rcc rId="703" sId="2">
    <nc r="K207" t="inlineStr">
      <is>
        <t>N5/N8</t>
      </is>
    </nc>
  </rcc>
  <rcc rId="704" sId="2">
    <nc r="K208" t="inlineStr">
      <is>
        <t>N5/N9</t>
      </is>
    </nc>
  </rcc>
  <rcc rId="705" sId="2">
    <nc r="K209" t="inlineStr">
      <is>
        <t>N5/N10</t>
      </is>
    </nc>
  </rcc>
  <rcv guid="{58C6CA0E-4BA2-4EB9-8F91-8D544D531021}" action="delete"/>
  <rdn rId="0" localSheetId="1" customView="1" name="Z_58C6CA0E_4BA2_4EB9_8F91_8D544D531021_.wvu.FilterData" hidden="1" oldHidden="1">
    <formula>'Suivi Défauts internes'!$A$1:$U$365</formula>
    <oldFormula>'Suivi Défauts internes'!$A$1:$U$365</oldFormula>
  </rdn>
  <rdn rId="0" localSheetId="2" customView="1" name="Z_58C6CA0E_4BA2_4EB9_8F91_8D544D531021_.wvu.Cols" hidden="1" oldHidden="1">
    <formula>'DACP Int et Ext plus IMP'!$N:$N,'DACP Int et Ext plus IMP'!$U:$X</formula>
    <oldFormula>'DACP Int et Ext plus IMP'!$N:$N,'DACP Int et Ext plus IMP'!$U:$X</oldFormula>
  </rdn>
  <rdn rId="0" localSheetId="2" customView="1" name="Z_58C6CA0E_4BA2_4EB9_8F91_8D544D531021_.wvu.FilterData" hidden="1" oldHidden="1">
    <formula>'DACP Int et Ext plus IMP'!$A$1:$AA$248</formula>
    <oldFormula>'DACP Int et Ext plus IMP'!$A$1:$Y$248</oldFormula>
  </rdn>
  <rdn rId="0" localSheetId="3" customView="1" name="Z_58C6CA0E_4BA2_4EB9_8F91_8D544D531021_.wvu.FilterData" hidden="1" oldHidden="1">
    <formula>'Suivi NC'!$A$1:$L$93</formula>
    <oldFormula>'Suivi NC'!$A$1:$L$93</oldFormula>
  </rdn>
  <rdn rId="0" localSheetId="4" customView="1" name="Z_58C6CA0E_4BA2_4EB9_8F91_8D544D531021_.wvu.FilterData" hidden="1" oldHidden="1">
    <formula>'Code défaut'!$A$1:$C$85</formula>
    <oldFormula>'Code défaut'!$A$1:$C$85</oldFormula>
  </rdn>
  <rdn rId="0" localSheetId="6" customView="1" name="Z_58C6CA0E_4BA2_4EB9_8F91_8D544D531021_.wvu.FilterData" hidden="1" oldHidden="1">
    <formula>'Code défaut 2D'!$A$1:$C$59</formula>
    <oldFormula>'Code défaut 2D'!$A$1:$C$59</oldFormula>
  </rdn>
  <rdn rId="0" localSheetId="7" customView="1" name="Z_58C6CA0E_4BA2_4EB9_8F91_8D544D531021_.wvu.FilterData" hidden="1" oldHidden="1">
    <formula>'Code Défauts A350'!$A$1:$H$61</formula>
    <oldFormula>'Code Défauts A350'!$A$1:$H$61</oldFormula>
  </rdn>
  <rdn rId="0" localSheetId="9" customView="1" name="Z_58C6CA0E_4BA2_4EB9_8F91_8D544D531021_.wvu.FilterData" hidden="1" oldHidden="1">
    <formula>'DACP IMP AH'!$A$1:$L$34</formula>
    <oldFormula>'DACP IMP AH'!$A$1:$L$34</oldFormula>
  </rdn>
  <rdn rId="0" localSheetId="10" customView="1" name="Z_58C6CA0E_4BA2_4EB9_8F91_8D544D531021_.wvu.FilterData" hidden="1" oldHidden="1">
    <formula>'DACP IMP S.Cabine'!$A$1:$K$34</formula>
    <oldFormula>'DACP IMP S.Cabine'!$A$1:$K$34</oldFormula>
  </rdn>
  <rcv guid="{58C6CA0E-4BA2-4EB9-8F91-8D544D531021}" action="add"/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5" sId="2">
    <nc r="K211">
      <f>IFERROR(VLOOKUP(H211,Donnée!A:B,2,0),"")</f>
    </nc>
  </rcc>
  <rcc rId="716" sId="2">
    <oc r="K206" t="inlineStr">
      <is>
        <t>N5/N7</t>
      </is>
    </oc>
    <nc r="K206">
      <f>IFERROR(VLOOKUP(H206,Donnée!A:B,2,0),"")</f>
    </nc>
  </rcc>
  <rcc rId="717" sId="2">
    <oc r="K207" t="inlineStr">
      <is>
        <t>N5/N8</t>
      </is>
    </oc>
    <nc r="K207">
      <f>IFERROR(VLOOKUP(H207,Donnée!A:B,2,0),"")</f>
    </nc>
  </rcc>
  <rcc rId="718" sId="2">
    <oc r="K208" t="inlineStr">
      <is>
        <t>N5/N9</t>
      </is>
    </oc>
    <nc r="K208">
      <f>IFERROR(VLOOKUP(H208,Donnée!A:B,2,0),"")</f>
    </nc>
  </rcc>
  <rcc rId="719" sId="2">
    <oc r="K209" t="inlineStr">
      <is>
        <t>N5/N10</t>
      </is>
    </oc>
    <nc r="K209">
      <f>IFERROR(VLOOKUP(H209,Donnée!A:B,2,0),"")</f>
    </nc>
  </rcc>
  <rcc rId="720" sId="2">
    <nc r="A206">
      <f>H206&amp;"-"&amp;LEFT(I206,5)</f>
    </nc>
  </rcc>
  <rcc rId="721" sId="2">
    <nc r="A207">
      <f>H207&amp;"-"&amp;LEFT(I207,5)</f>
    </nc>
  </rcc>
  <rcc rId="722" sId="2">
    <nc r="A208">
      <f>H208&amp;"-"&amp;LEFT(I208,5)</f>
    </nc>
  </rcc>
  <rcc rId="723" sId="2">
    <nc r="A209">
      <f>H209&amp;"-"&amp;LEFT(I209,5)</f>
    </nc>
  </rcc>
  <rcc rId="724" sId="2" odxf="1" dxf="1">
    <oc r="A210">
      <f>H210&amp;"-"&amp;LEFT(I210,5)</f>
    </oc>
    <nc r="A210">
      <f>H210&amp;"-"&amp;LEFT(I210,5)</f>
    </nc>
    <odxf/>
    <ndxf/>
  </rcc>
  <rcc rId="725" sId="2">
    <nc r="A211">
      <f>H211&amp;"-"&amp;LEFT(I211,5)</f>
    </nc>
  </rcc>
  <rcc rId="726" sId="2" odxf="1" dxf="1">
    <oc r="A212">
      <f>H212&amp;"-"&amp;LEFT(I212,5)</f>
    </oc>
    <nc r="A212">
      <f>H212&amp;"-"&amp;LEFT(I212,5)</f>
    </nc>
    <odxf/>
    <ndxf/>
  </rcc>
  <rcc rId="727" sId="2" odxf="1" dxf="1">
    <oc r="A213">
      <f>H213&amp;"-"&amp;LEFT(I213,5)</f>
    </oc>
    <nc r="A213">
      <f>H213&amp;"-"&amp;LEFT(I213,5)</f>
    </nc>
    <odxf/>
    <ndxf/>
  </rcc>
  <rcv guid="{58C6CA0E-4BA2-4EB9-8F91-8D544D531021}" action="delete"/>
  <rdn rId="0" localSheetId="1" customView="1" name="Z_58C6CA0E_4BA2_4EB9_8F91_8D544D531021_.wvu.FilterData" hidden="1" oldHidden="1">
    <formula>'Suivi Défauts internes'!$A$1:$U$365</formula>
    <oldFormula>'Suivi Défauts internes'!$A$1:$U$365</oldFormula>
  </rdn>
  <rdn rId="0" localSheetId="2" customView="1" name="Z_58C6CA0E_4BA2_4EB9_8F91_8D544D531021_.wvu.Cols" hidden="1" oldHidden="1">
    <formula>'DACP Int et Ext plus IMP'!$N:$N,'DACP Int et Ext plus IMP'!$U:$X</formula>
    <oldFormula>'DACP Int et Ext plus IMP'!$N:$N,'DACP Int et Ext plus IMP'!$U:$X</oldFormula>
  </rdn>
  <rdn rId="0" localSheetId="2" customView="1" name="Z_58C6CA0E_4BA2_4EB9_8F91_8D544D531021_.wvu.FilterData" hidden="1" oldHidden="1">
    <formula>'DACP Int et Ext plus IMP'!$A$1:$AA$248</formula>
    <oldFormula>'DACP Int et Ext plus IMP'!$A$1:$AA$248</oldFormula>
  </rdn>
  <rdn rId="0" localSheetId="3" customView="1" name="Z_58C6CA0E_4BA2_4EB9_8F91_8D544D531021_.wvu.FilterData" hidden="1" oldHidden="1">
    <formula>'Suivi NC'!$A$1:$L$93</formula>
    <oldFormula>'Suivi NC'!$A$1:$L$93</oldFormula>
  </rdn>
  <rdn rId="0" localSheetId="4" customView="1" name="Z_58C6CA0E_4BA2_4EB9_8F91_8D544D531021_.wvu.FilterData" hidden="1" oldHidden="1">
    <formula>'Code défaut'!$A$1:$C$85</formula>
    <oldFormula>'Code défaut'!$A$1:$C$85</oldFormula>
  </rdn>
  <rdn rId="0" localSheetId="6" customView="1" name="Z_58C6CA0E_4BA2_4EB9_8F91_8D544D531021_.wvu.FilterData" hidden="1" oldHidden="1">
    <formula>'Code défaut 2D'!$A$1:$C$59</formula>
    <oldFormula>'Code défaut 2D'!$A$1:$C$59</oldFormula>
  </rdn>
  <rdn rId="0" localSheetId="7" customView="1" name="Z_58C6CA0E_4BA2_4EB9_8F91_8D544D531021_.wvu.FilterData" hidden="1" oldHidden="1">
    <formula>'Code Défauts A350'!$A$1:$H$61</formula>
    <oldFormula>'Code Défauts A350'!$A$1:$H$61</oldFormula>
  </rdn>
  <rdn rId="0" localSheetId="9" customView="1" name="Z_58C6CA0E_4BA2_4EB9_8F91_8D544D531021_.wvu.FilterData" hidden="1" oldHidden="1">
    <formula>'DACP IMP AH'!$A$1:$L$34</formula>
    <oldFormula>'DACP IMP AH'!$A$1:$L$34</oldFormula>
  </rdn>
  <rdn rId="0" localSheetId="10" customView="1" name="Z_58C6CA0E_4BA2_4EB9_8F91_8D544D531021_.wvu.FilterData" hidden="1" oldHidden="1">
    <formula>'DACP IMP S.Cabine'!$A$1:$K$34</formula>
    <oldFormula>'DACP IMP S.Cabine'!$A$1:$K$34</oldFormula>
  </rdn>
  <rcv guid="{58C6CA0E-4BA2-4EB9-8F91-8D544D531021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" sId="1" numFmtId="4">
    <oc r="A160">
      <f>WEEKNUM(C160)</f>
    </oc>
    <nc r="A160">
      <v>22</v>
    </nc>
  </rcc>
  <rcc rId="37" sId="1">
    <nc r="B160" t="inlineStr">
      <is>
        <t>3DJIG A350</t>
      </is>
    </nc>
  </rcc>
  <rcc rId="38" sId="1" numFmtId="19">
    <nc r="C160">
      <v>45442</v>
    </nc>
  </rcc>
  <rcc rId="39" sId="1">
    <nc r="D160" t="inlineStr">
      <is>
        <t>3668VB</t>
      </is>
    </nc>
  </rcc>
  <rcc rId="40" sId="1">
    <nc r="E160" t="inlineStr">
      <is>
        <t>013/A1</t>
      </is>
    </nc>
  </rcc>
  <rcc rId="41" sId="1">
    <nc r="F160">
      <v>717</v>
    </nc>
  </rcc>
  <rcc rId="42" sId="1">
    <nc r="G160">
      <v>2590</v>
    </nc>
  </rcc>
  <rcc rId="43" sId="1">
    <nc r="H160" t="inlineStr">
      <is>
        <t>S</t>
      </is>
    </nc>
  </rcc>
  <rcc rId="44" sId="1">
    <nc r="I160" t="inlineStr">
      <is>
        <t>C</t>
      </is>
    </nc>
  </rcc>
  <rcc rId="45" sId="1">
    <nc r="J160" t="inlineStr">
      <is>
        <t xml:space="preserve">Sous-routes erronées </t>
      </is>
    </nc>
  </rcc>
  <rcc rId="46" sId="1">
    <nc r="K160">
      <v>2</v>
    </nc>
  </rcc>
  <rcc rId="47" sId="1">
    <nc r="N160" t="inlineStr">
      <is>
        <t>A.MESKINI</t>
      </is>
    </nc>
  </rcc>
  <rcc rId="48" sId="1">
    <nc r="O160" t="inlineStr">
      <is>
        <t>I.SBAISSI</t>
      </is>
    </nc>
  </rcc>
  <rcv guid="{808DA340-F192-4111-B094-194C6220AB45}" action="delete"/>
  <rdn rId="0" localSheetId="1" customView="1" name="Z_808DA340_F192_4111_B094_194C6220AB45_.wvu.Cols" hidden="1" oldHidden="1">
    <formula>'Suivi Défauts internes'!$Q:$T</formula>
    <oldFormula>'Suivi Défauts internes'!$Q:$T</oldFormula>
  </rdn>
  <rdn rId="0" localSheetId="1" customView="1" name="Z_808DA340_F192_4111_B094_194C6220AB45_.wvu.FilterData" hidden="1" oldHidden="1">
    <formula>'Suivi Défauts internes'!$A$1:$T$365</formula>
    <oldFormula>'Suivi Défauts internes'!$A$1:$T$365</oldFormula>
  </rdn>
  <rdn rId="0" localSheetId="2" customView="1" name="Z_808DA340_F192_4111_B094_194C6220AB45_.wvu.Cols" hidden="1" oldHidden="1">
    <formula>'DACP Int et Ext plus IMP'!$O:$X</formula>
    <oldFormula>'DACP Int et Ext plus IMP'!$O:$X</oldFormula>
  </rdn>
  <rdn rId="0" localSheetId="2" customView="1" name="Z_808DA340_F192_4111_B094_194C6220AB45_.wvu.FilterData" hidden="1" oldHidden="1">
    <formula>'DACP Int et Ext plus IMP'!$A$1:$X$243</formula>
    <oldFormula>'DACP Int et Ext plus IMP'!$A$1:$X$243</oldFormula>
  </rdn>
  <rdn rId="0" localSheetId="3" customView="1" name="Z_808DA340_F192_4111_B094_194C6220AB45_.wvu.FilterData" hidden="1" oldHidden="1">
    <formula>'Suivi NC'!$A$1:$L$93</formula>
    <oldFormula>'Suivi NC'!$A$1:$L$93</oldFormula>
  </rdn>
  <rdn rId="0" localSheetId="4" customView="1" name="Z_808DA340_F192_4111_B094_194C6220AB45_.wvu.FilterData" hidden="1" oldHidden="1">
    <formula>'Code défaut'!$A$1:$C$85</formula>
    <oldFormula>'Code défaut'!$A$1:$C$85</oldFormula>
  </rdn>
  <rdn rId="0" localSheetId="6" customView="1" name="Z_808DA340_F192_4111_B094_194C6220AB45_.wvu.FilterData" hidden="1" oldHidden="1">
    <formula>'Code défaut 2D'!$A$1:$C$59</formula>
    <oldFormula>'Code défaut 2D'!$A$1:$C$59</oldFormula>
  </rdn>
  <rdn rId="0" localSheetId="7" customView="1" name="Z_808DA340_F192_4111_B094_194C6220AB45_.wvu.FilterData" hidden="1" oldHidden="1">
    <formula>'Code Défauts A350'!$A$1:$H$61</formula>
    <oldFormula>'Code Défauts A350'!$A$1:$H$61</oldFormula>
  </rdn>
  <rdn rId="0" localSheetId="9" customView="1" name="Z_808DA340_F192_4111_B094_194C6220AB45_.wvu.FilterData" hidden="1" oldHidden="1">
    <formula>'DACP IMP AH'!$A$1:$L$34</formula>
    <oldFormula>'DACP IMP AH'!$A$1:$L$34</oldFormula>
  </rdn>
  <rdn rId="0" localSheetId="10" customView="1" name="Z_808DA340_F192_4111_B094_194C6220AB45_.wvu.FilterData" hidden="1" oldHidden="1">
    <formula>'DACP IMP S.Cabine'!$A$1:$K$34</formula>
    <oldFormula>'DACP IMP S.Cabine'!$A$1:$K$34</oldFormula>
  </rdn>
  <rcv guid="{808DA340-F192-4111-B094-194C6220AB45}" action="add"/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7" sId="2">
    <nc r="M211" t="inlineStr">
      <is>
        <t>REFERENCE INCORECT PAR RAPPORT AU FAB</t>
      </is>
    </nc>
  </rcc>
  <rcc rId="738" sId="2">
    <nc r="O211" t="inlineStr">
      <is>
        <t>EVO-24-199</t>
      </is>
    </nc>
  </rcc>
  <rcc rId="739" sId="2">
    <oc r="I210" t="inlineStr">
      <is>
        <t xml:space="preserve">208-A1-3
</t>
      </is>
    </oc>
    <nc r="I210" t="inlineStr">
      <is>
        <t>208-A1-3</t>
      </is>
    </nc>
  </rcc>
  <rcc rId="740" sId="2">
    <nc r="H211" t="inlineStr">
      <is>
        <t>1001VB</t>
      </is>
    </nc>
  </rcc>
  <rcc rId="741" sId="2">
    <nc r="I211" t="inlineStr">
      <is>
        <t>169-B1.2</t>
      </is>
    </nc>
  </rcc>
  <rcc rId="742" sId="2">
    <nc r="J211">
      <v>2088</v>
    </nc>
  </rcc>
  <rcc rId="743" sId="2">
    <oc r="K211">
      <f>IFERROR(VLOOKUP(H211,Donnée!A:B,2,0),"")</f>
    </oc>
    <nc r="K211" t="inlineStr">
      <is>
        <t>WP300</t>
      </is>
    </nc>
  </rcc>
  <rcc rId="744" sId="2">
    <nc r="O206" t="inlineStr">
      <is>
        <t>EVO-24-194</t>
      </is>
    </nc>
  </rcc>
  <rcc rId="745" sId="2">
    <nc r="O207" t="inlineStr">
      <is>
        <t>EVO-24-195</t>
      </is>
    </nc>
  </rcc>
  <rcc rId="746" sId="2">
    <nc r="O208" t="inlineStr">
      <is>
        <t>EVO-24-196</t>
      </is>
    </nc>
  </rcc>
  <rcc rId="747" sId="2">
    <nc r="O209" t="inlineStr">
      <is>
        <t>EVO-24-197</t>
      </is>
    </nc>
  </rcc>
  <rcc rId="748" sId="2">
    <nc r="M207" t="inlineStr">
      <is>
        <t xml:space="preserve">Décaler les plaquettes cacher </t>
      </is>
    </nc>
  </rcc>
  <rcc rId="749" sId="2">
    <nc r="H207" t="inlineStr">
      <is>
        <t>4002VB</t>
      </is>
    </nc>
  </rcc>
  <rcc rId="750" sId="2">
    <nc r="I207" t="inlineStr">
      <is>
        <t>CB-1</t>
      </is>
    </nc>
  </rcc>
  <rcc rId="751" sId="2">
    <oc r="K207">
      <f>IFERROR(VLOOKUP(H207,Donnée!A:B,2,0),"")</f>
    </oc>
    <nc r="K207" t="inlineStr">
      <is>
        <t>10VU-2010VB</t>
      </is>
    </nc>
  </rcc>
  <rcc rId="752" sId="2" numFmtId="19">
    <nc r="E207">
      <v>45449</v>
    </nc>
  </rcc>
  <rcc rId="753" sId="2" numFmtId="19">
    <nc r="E208">
      <v>45454</v>
    </nc>
  </rcc>
  <rcc rId="754" sId="2" numFmtId="19">
    <nc r="E209">
      <v>45454</v>
    </nc>
  </rcc>
  <rcc rId="755" sId="2">
    <nc r="H209" t="inlineStr">
      <is>
        <t>3312VB</t>
      </is>
    </nc>
  </rcc>
  <rcc rId="756" sId="2">
    <nc r="I209" t="inlineStr">
      <is>
        <t>003-A4-1</t>
      </is>
    </nc>
  </rcc>
  <rcc rId="757" sId="2">
    <nc r="J209">
      <v>12368</v>
    </nc>
  </rcc>
  <rcc rId="758" sId="2">
    <oc r="K209">
      <f>IFERROR(VLOOKUP(H209,Donnée!A:B,2,0),"")</f>
    </oc>
    <nc r="K209" t="inlineStr">
      <is>
        <t>N5N6</t>
      </is>
    </nc>
  </rcc>
  <rcc rId="759" sId="2">
    <nc r="M209" t="inlineStr">
      <is>
        <t>DQN « RDR0185112 » ajoutée par erreur de la MI sur le fichier de CONF et qui a impacté le Fichier de Lancement du 3312VB-MSN12368,</t>
      </is>
    </nc>
  </rcc>
  <rcc rId="760" sId="2">
    <nc r="M208" t="inlineStr">
      <is>
        <t>MANQUE PATCH</t>
      </is>
    </nc>
  </rcc>
  <rcc rId="761" sId="2">
    <nc r="H208" t="inlineStr">
      <is>
        <t>4002VB</t>
      </is>
    </nc>
  </rcc>
  <rcc rId="762" sId="2">
    <nc r="I208" t="inlineStr">
      <is>
        <t>011-A15-1</t>
      </is>
    </nc>
  </rcc>
  <rcc rId="763" sId="2">
    <nc r="J208">
      <v>12368</v>
    </nc>
  </rcc>
  <rcc rId="764" sId="2">
    <oc r="K208">
      <f>IFERROR(VLOOKUP(H208,Donnée!A:B,2,0),"")</f>
    </oc>
    <nc r="K208" t="inlineStr">
      <is>
        <t>10VU-2010VB</t>
      </is>
    </nc>
  </rcc>
  <rcv guid="{58C6CA0E-4BA2-4EB9-8F91-8D544D531021}" action="delete"/>
  <rdn rId="0" localSheetId="1" customView="1" name="Z_58C6CA0E_4BA2_4EB9_8F91_8D544D531021_.wvu.FilterData" hidden="1" oldHidden="1">
    <formula>'Suivi Défauts internes'!$A$1:$U$365</formula>
    <oldFormula>'Suivi Défauts internes'!$A$1:$U$365</oldFormula>
  </rdn>
  <rdn rId="0" localSheetId="2" customView="1" name="Z_58C6CA0E_4BA2_4EB9_8F91_8D544D531021_.wvu.Cols" hidden="1" oldHidden="1">
    <formula>'DACP Int et Ext plus IMP'!$N:$N,'DACP Int et Ext plus IMP'!$U:$X</formula>
    <oldFormula>'DACP Int et Ext plus IMP'!$N:$N,'DACP Int et Ext plus IMP'!$U:$X</oldFormula>
  </rdn>
  <rdn rId="0" localSheetId="2" customView="1" name="Z_58C6CA0E_4BA2_4EB9_8F91_8D544D531021_.wvu.FilterData" hidden="1" oldHidden="1">
    <formula>'DACP Int et Ext plus IMP'!$A$1:$AA$248</formula>
    <oldFormula>'DACP Int et Ext plus IMP'!$A$1:$AA$248</oldFormula>
  </rdn>
  <rdn rId="0" localSheetId="3" customView="1" name="Z_58C6CA0E_4BA2_4EB9_8F91_8D544D531021_.wvu.FilterData" hidden="1" oldHidden="1">
    <formula>'Suivi NC'!$A$1:$L$93</formula>
    <oldFormula>'Suivi NC'!$A$1:$L$93</oldFormula>
  </rdn>
  <rdn rId="0" localSheetId="4" customView="1" name="Z_58C6CA0E_4BA2_4EB9_8F91_8D544D531021_.wvu.FilterData" hidden="1" oldHidden="1">
    <formula>'Code défaut'!$A$1:$C$85</formula>
    <oldFormula>'Code défaut'!$A$1:$C$85</oldFormula>
  </rdn>
  <rdn rId="0" localSheetId="6" customView="1" name="Z_58C6CA0E_4BA2_4EB9_8F91_8D544D531021_.wvu.FilterData" hidden="1" oldHidden="1">
    <formula>'Code défaut 2D'!$A$1:$C$59</formula>
    <oldFormula>'Code défaut 2D'!$A$1:$C$59</oldFormula>
  </rdn>
  <rdn rId="0" localSheetId="7" customView="1" name="Z_58C6CA0E_4BA2_4EB9_8F91_8D544D531021_.wvu.FilterData" hidden="1" oldHidden="1">
    <formula>'Code Défauts A350'!$A$1:$H$61</formula>
    <oldFormula>'Code Défauts A350'!$A$1:$H$61</oldFormula>
  </rdn>
  <rdn rId="0" localSheetId="9" customView="1" name="Z_58C6CA0E_4BA2_4EB9_8F91_8D544D531021_.wvu.FilterData" hidden="1" oldHidden="1">
    <formula>'DACP IMP AH'!$A$1:$L$34</formula>
    <oldFormula>'DACP IMP AH'!$A$1:$L$34</oldFormula>
  </rdn>
  <rdn rId="0" localSheetId="10" customView="1" name="Z_58C6CA0E_4BA2_4EB9_8F91_8D544D531021_.wvu.FilterData" hidden="1" oldHidden="1">
    <formula>'DACP IMP S.Cabine'!$A$1:$K$34</formula>
    <oldFormula>'DACP IMP S.Cabine'!$A$1:$K$34</oldFormula>
  </rdn>
  <rcv guid="{58C6CA0E-4BA2-4EB9-8F91-8D544D531021}" action="add"/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4" sId="2">
    <nc r="B211" t="inlineStr">
      <is>
        <t>A320</t>
      </is>
    </nc>
  </rcc>
  <rcc rId="775" sId="2">
    <nc r="B213" t="inlineStr">
      <is>
        <t>A350</t>
      </is>
    </nc>
  </rcc>
  <rcc rId="776" sId="2">
    <nc r="B209" t="inlineStr">
      <is>
        <t>A320</t>
      </is>
    </nc>
  </rcc>
  <rcc rId="777" sId="2">
    <nc r="B208" t="inlineStr">
      <is>
        <t>A320</t>
      </is>
    </nc>
  </rcc>
  <rcc rId="778" sId="2">
    <nc r="B207" t="inlineStr">
      <is>
        <t>A320</t>
      </is>
    </nc>
  </rcc>
  <rcv guid="{58C6CA0E-4BA2-4EB9-8F91-8D544D531021}" action="delete"/>
  <rdn rId="0" localSheetId="1" customView="1" name="Z_58C6CA0E_4BA2_4EB9_8F91_8D544D531021_.wvu.FilterData" hidden="1" oldHidden="1">
    <formula>'Suivi Défauts internes'!$A$1:$U$365</formula>
    <oldFormula>'Suivi Défauts internes'!$A$1:$U$365</oldFormula>
  </rdn>
  <rdn rId="0" localSheetId="2" customView="1" name="Z_58C6CA0E_4BA2_4EB9_8F91_8D544D531021_.wvu.Cols" hidden="1" oldHidden="1">
    <formula>'DACP Int et Ext plus IMP'!$N:$N,'DACP Int et Ext plus IMP'!$U:$X</formula>
    <oldFormula>'DACP Int et Ext plus IMP'!$N:$N,'DACP Int et Ext plus IMP'!$U:$X</oldFormula>
  </rdn>
  <rdn rId="0" localSheetId="2" customView="1" name="Z_58C6CA0E_4BA2_4EB9_8F91_8D544D531021_.wvu.FilterData" hidden="1" oldHidden="1">
    <formula>'DACP Int et Ext plus IMP'!$A$1:$AA$248</formula>
    <oldFormula>'DACP Int et Ext plus IMP'!$A$1:$AA$248</oldFormula>
  </rdn>
  <rdn rId="0" localSheetId="3" customView="1" name="Z_58C6CA0E_4BA2_4EB9_8F91_8D544D531021_.wvu.FilterData" hidden="1" oldHidden="1">
    <formula>'Suivi NC'!$A$1:$L$93</formula>
    <oldFormula>'Suivi NC'!$A$1:$L$93</oldFormula>
  </rdn>
  <rdn rId="0" localSheetId="4" customView="1" name="Z_58C6CA0E_4BA2_4EB9_8F91_8D544D531021_.wvu.FilterData" hidden="1" oldHidden="1">
    <formula>'Code défaut'!$A$1:$C$85</formula>
    <oldFormula>'Code défaut'!$A$1:$C$85</oldFormula>
  </rdn>
  <rdn rId="0" localSheetId="6" customView="1" name="Z_58C6CA0E_4BA2_4EB9_8F91_8D544D531021_.wvu.FilterData" hidden="1" oldHidden="1">
    <formula>'Code défaut 2D'!$A$1:$C$59</formula>
    <oldFormula>'Code défaut 2D'!$A$1:$C$59</oldFormula>
  </rdn>
  <rdn rId="0" localSheetId="7" customView="1" name="Z_58C6CA0E_4BA2_4EB9_8F91_8D544D531021_.wvu.FilterData" hidden="1" oldHidden="1">
    <formula>'Code Défauts A350'!$A$1:$H$61</formula>
    <oldFormula>'Code Défauts A350'!$A$1:$H$61</oldFormula>
  </rdn>
  <rdn rId="0" localSheetId="9" customView="1" name="Z_58C6CA0E_4BA2_4EB9_8F91_8D544D531021_.wvu.FilterData" hidden="1" oldHidden="1">
    <formula>'DACP IMP AH'!$A$1:$L$34</formula>
    <oldFormula>'DACP IMP AH'!$A$1:$L$34</oldFormula>
  </rdn>
  <rdn rId="0" localSheetId="10" customView="1" name="Z_58C6CA0E_4BA2_4EB9_8F91_8D544D531021_.wvu.FilterData" hidden="1" oldHidden="1">
    <formula>'DACP IMP S.Cabine'!$A$1:$K$34</formula>
    <oldFormula>'DACP IMP S.Cabine'!$A$1:$K$34</oldFormula>
  </rdn>
  <rcv guid="{58C6CA0E-4BA2-4EB9-8F91-8D544D531021}" action="add"/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8" sId="2">
    <oc r="M213" t="inlineStr">
      <is>
        <t xml:space="preserve">nom des VN chevauchées </t>
      </is>
    </oc>
    <nc r="M213" t="inlineStr">
      <is>
        <t xml:space="preserve">Nom des VN chevauchées </t>
      </is>
    </nc>
  </rcc>
  <rcc rId="789" sId="2">
    <nc r="L213" t="inlineStr">
      <is>
        <t>IMP</t>
      </is>
    </nc>
  </rcc>
  <rcc rId="790" sId="2">
    <nc r="L212" t="inlineStr">
      <is>
        <t>NC Int</t>
      </is>
    </nc>
  </rcc>
  <rcc rId="791" sId="2">
    <nc r="L211" t="inlineStr">
      <is>
        <t>NC Int</t>
      </is>
    </nc>
  </rcc>
  <rcc rId="792" sId="2">
    <nc r="L210" t="inlineStr">
      <is>
        <t>IMP</t>
      </is>
    </nc>
  </rcc>
  <rcc rId="793" sId="2">
    <nc r="L209" t="inlineStr">
      <is>
        <t>NC Int</t>
      </is>
    </nc>
  </rcc>
  <rcc rId="794" sId="2">
    <nc r="C209" t="inlineStr">
      <is>
        <t>MI</t>
      </is>
    </nc>
  </rcc>
  <rcc rId="795" sId="2">
    <nc r="D209" t="inlineStr">
      <is>
        <t>MI</t>
      </is>
    </nc>
  </rcc>
  <rcc rId="796" sId="2">
    <nc r="L208" t="inlineStr">
      <is>
        <t>NC Int</t>
      </is>
    </nc>
  </rcc>
  <rcc rId="797" sId="2">
    <nc r="L207" t="inlineStr">
      <is>
        <t>IMP</t>
      </is>
    </nc>
  </rcc>
  <rcc rId="798" sId="2">
    <nc r="C208" t="inlineStr">
      <is>
        <t>R.ABBASSI</t>
      </is>
    </nc>
  </rcc>
  <rcc rId="799" sId="2">
    <nc r="L188" t="inlineStr">
      <is>
        <t>IMP</t>
      </is>
    </nc>
  </rcc>
  <rcc rId="800" sId="2">
    <oc r="C188" t="inlineStr">
      <is>
        <t>M.ZOUBIR</t>
      </is>
    </oc>
    <nc r="C188"/>
  </rcc>
  <rcc rId="801" sId="2">
    <oc r="D188" t="inlineStr">
      <is>
        <t>I.SBAISSI</t>
      </is>
    </oc>
    <nc r="D188"/>
  </rcc>
  <rcc rId="802" sId="2">
    <nc r="C203" t="inlineStr">
      <is>
        <t>A.EL HOUARI</t>
      </is>
    </nc>
  </rcc>
  <rcc rId="803" sId="2">
    <nc r="C194" t="inlineStr">
      <is>
        <t>Méthode</t>
      </is>
    </nc>
  </rcc>
  <rcc rId="804" sId="2">
    <nc r="D194" t="inlineStr">
      <is>
        <t>Méthode</t>
      </is>
    </nc>
  </rcc>
  <rcc rId="805" sId="2">
    <oc r="J193" t="inlineStr">
      <is>
        <t>007-A1-2</t>
      </is>
    </oc>
    <nc r="J193" t="inlineStr">
      <is>
        <t>200-A1-2</t>
      </is>
    </nc>
  </rcc>
  <rcc rId="806" sId="2">
    <nc r="C193" t="inlineStr">
      <is>
        <t>A.ZAHIR</t>
      </is>
    </nc>
  </rcc>
  <rcc rId="807" sId="2">
    <nc r="D193" t="inlineStr">
      <is>
        <t>M.BELKHSIRI</t>
      </is>
    </nc>
  </rcc>
  <rcc rId="808" sId="2">
    <nc r="C199" t="inlineStr">
      <is>
        <t>I.SBAISSI</t>
      </is>
    </nc>
  </rcc>
  <rcc rId="809" sId="2">
    <nc r="D199" t="inlineStr">
      <is>
        <t>A.KARMI</t>
      </is>
    </nc>
  </rcc>
  <rcc rId="810" sId="2">
    <nc r="C201" t="inlineStr">
      <is>
        <t>M.WATIK</t>
      </is>
    </nc>
  </rcc>
  <rcc rId="811" sId="2">
    <nc r="D201" t="inlineStr">
      <is>
        <t>K.GHLIMI</t>
      </is>
    </nc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2" sId="2">
    <nc r="C212" t="inlineStr">
      <is>
        <t>I.SBAISSI</t>
      </is>
    </nc>
  </rcc>
  <rcc rId="813" sId="2">
    <nc r="D212" t="inlineStr">
      <is>
        <t>M.BELKHSIRI</t>
      </is>
    </nc>
  </rcc>
  <rcc rId="814" sId="2">
    <nc r="C200" t="inlineStr">
      <is>
        <t>Process</t>
      </is>
    </nc>
  </rcc>
  <rcc rId="815" sId="2">
    <nc r="D200" t="inlineStr">
      <is>
        <t>process</t>
      </is>
    </nc>
  </rcc>
  <rcc rId="816" sId="2">
    <nc r="C195" t="inlineStr">
      <is>
        <t>MI</t>
      </is>
    </nc>
  </rcc>
  <rcc rId="817" sId="2">
    <nc r="D195" t="inlineStr">
      <is>
        <t>MI</t>
      </is>
    </nc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8" sId="2">
    <nc r="C191" t="inlineStr">
      <is>
        <t>A analyser</t>
      </is>
    </nc>
  </rcc>
  <rcc rId="819" sId="2">
    <nc r="C192" t="inlineStr">
      <is>
        <t>A analyser</t>
      </is>
    </nc>
  </rcc>
  <rcc rId="820" sId="2">
    <nc r="C205" t="inlineStr">
      <is>
        <t>A analyser</t>
      </is>
    </nc>
  </rcc>
  <rfmt sheetId="2" sqref="O186:O187 C191:M191 C192:M192">
    <dxf>
      <fill>
        <patternFill>
          <bgColor rgb="FFFFFF00"/>
        </patternFill>
      </fill>
    </dxf>
  </rfmt>
  <rfmt sheetId="2" sqref="O201 C205:M205">
    <dxf>
      <fill>
        <patternFill>
          <bgColor rgb="FFFFFF00"/>
        </patternFill>
      </fill>
    </dxf>
  </rfmt>
  <rcc rId="821" sId="2">
    <oc r="J197" t="inlineStr">
      <is>
        <t>168-B1.2</t>
      </is>
    </oc>
    <nc r="J197">
      <v>2086</v>
    </nc>
  </rcc>
  <rcc rId="822" sId="2">
    <oc r="I197">
      <v>2086</v>
    </oc>
    <nc r="I197" t="inlineStr">
      <is>
        <t>168-B1.2</t>
      </is>
    </nc>
  </rcc>
  <rcv guid="{58C6CA0E-4BA2-4EB9-8F91-8D544D531021}" action="delete"/>
  <rdn rId="0" localSheetId="1" customView="1" name="Z_58C6CA0E_4BA2_4EB9_8F91_8D544D531021_.wvu.FilterData" hidden="1" oldHidden="1">
    <formula>'Suivi Défauts internes'!$A$1:$U$365</formula>
    <oldFormula>'Suivi Défauts internes'!$A$1:$U$365</oldFormula>
  </rdn>
  <rdn rId="0" localSheetId="2" customView="1" name="Z_58C6CA0E_4BA2_4EB9_8F91_8D544D531021_.wvu.Cols" hidden="1" oldHidden="1">
    <formula>'DACP Int et Ext plus IMP'!$N:$N,'DACP Int et Ext plus IMP'!$U:$X</formula>
    <oldFormula>'DACP Int et Ext plus IMP'!$N:$N,'DACP Int et Ext plus IMP'!$U:$X</oldFormula>
  </rdn>
  <rdn rId="0" localSheetId="2" customView="1" name="Z_58C6CA0E_4BA2_4EB9_8F91_8D544D531021_.wvu.FilterData" hidden="1" oldHidden="1">
    <formula>'DACP Int et Ext plus IMP'!$A$1:$AA$248</formula>
    <oldFormula>'DACP Int et Ext plus IMP'!$A$1:$AA$248</oldFormula>
  </rdn>
  <rdn rId="0" localSheetId="3" customView="1" name="Z_58C6CA0E_4BA2_4EB9_8F91_8D544D531021_.wvu.FilterData" hidden="1" oldHidden="1">
    <formula>'Suivi NC'!$A$1:$L$93</formula>
    <oldFormula>'Suivi NC'!$A$1:$L$93</oldFormula>
  </rdn>
  <rdn rId="0" localSheetId="4" customView="1" name="Z_58C6CA0E_4BA2_4EB9_8F91_8D544D531021_.wvu.FilterData" hidden="1" oldHidden="1">
    <formula>'Code défaut'!$A$1:$C$85</formula>
    <oldFormula>'Code défaut'!$A$1:$C$85</oldFormula>
  </rdn>
  <rdn rId="0" localSheetId="6" customView="1" name="Z_58C6CA0E_4BA2_4EB9_8F91_8D544D531021_.wvu.FilterData" hidden="1" oldHidden="1">
    <formula>'Code défaut 2D'!$A$1:$C$59</formula>
    <oldFormula>'Code défaut 2D'!$A$1:$C$59</oldFormula>
  </rdn>
  <rdn rId="0" localSheetId="7" customView="1" name="Z_58C6CA0E_4BA2_4EB9_8F91_8D544D531021_.wvu.FilterData" hidden="1" oldHidden="1">
    <formula>'Code Défauts A350'!$A$1:$H$61</formula>
    <oldFormula>'Code Défauts A350'!$A$1:$H$61</oldFormula>
  </rdn>
  <rdn rId="0" localSheetId="9" customView="1" name="Z_58C6CA0E_4BA2_4EB9_8F91_8D544D531021_.wvu.FilterData" hidden="1" oldHidden="1">
    <formula>'DACP IMP AH'!$A$1:$L$34</formula>
    <oldFormula>'DACP IMP AH'!$A$1:$L$34</oldFormula>
  </rdn>
  <rdn rId="0" localSheetId="10" customView="1" name="Z_58C6CA0E_4BA2_4EB9_8F91_8D544D531021_.wvu.FilterData" hidden="1" oldHidden="1">
    <formula>'DACP IMP S.Cabine'!$A$1:$K$34</formula>
    <oldFormula>'DACP IMP S.Cabine'!$A$1:$K$34</oldFormula>
  </rdn>
  <rcv guid="{58C6CA0E-4BA2-4EB9-8F91-8D544D531021}" action="add"/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2" sId="2">
    <nc r="C197" t="inlineStr">
      <is>
        <t>M.ROUINE</t>
      </is>
    </nc>
  </rcc>
  <rcc rId="833" sId="2">
    <nc r="D197" t="inlineStr">
      <is>
        <t>A.AZIL</t>
      </is>
    </nc>
  </rcc>
  <rcc rId="834" sId="2">
    <nc r="C211" t="inlineStr">
      <is>
        <t>M.ROUINE</t>
      </is>
    </nc>
  </rcc>
  <rcc rId="835" sId="2">
    <nc r="D211" t="inlineStr">
      <is>
        <t>A.AZIL</t>
      </is>
    </nc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762CC22C_693F_4887_BADC_D4425502E807_.wvu.FilterData" hidden="1" oldHidden="1">
    <formula>'Suivi Défauts internes'!$A$1:$U$365</formula>
  </rdn>
  <rdn rId="0" localSheetId="2" customView="1" name="Z_762CC22C_693F_4887_BADC_D4425502E807_.wvu.Cols" hidden="1" oldHidden="1">
    <formula>'DACP Int et Ext plus IMP'!$N:$N,'DACP Int et Ext plus IMP'!$U:$X</formula>
  </rdn>
  <rdn rId="0" localSheetId="2" customView="1" name="Z_762CC22C_693F_4887_BADC_D4425502E807_.wvu.FilterData" hidden="1" oldHidden="1">
    <formula>'DACP Int et Ext plus IMP'!$A$1:$AA$248</formula>
  </rdn>
  <rdn rId="0" localSheetId="3" customView="1" name="Z_762CC22C_693F_4887_BADC_D4425502E807_.wvu.FilterData" hidden="1" oldHidden="1">
    <formula>'Suivi NC'!$A$1:$L$93</formula>
  </rdn>
  <rdn rId="0" localSheetId="4" customView="1" name="Z_762CC22C_693F_4887_BADC_D4425502E807_.wvu.FilterData" hidden="1" oldHidden="1">
    <formula>'Code défaut'!$A$1:$C$85</formula>
  </rdn>
  <rdn rId="0" localSheetId="6" customView="1" name="Z_762CC22C_693F_4887_BADC_D4425502E807_.wvu.FilterData" hidden="1" oldHidden="1">
    <formula>'Code défaut 2D'!$A$1:$C$59</formula>
  </rdn>
  <rdn rId="0" localSheetId="7" customView="1" name="Z_762CC22C_693F_4887_BADC_D4425502E807_.wvu.FilterData" hidden="1" oldHidden="1">
    <formula>'Code Défauts A350'!$A$1:$H$61</formula>
  </rdn>
  <rdn rId="0" localSheetId="9" customView="1" name="Z_762CC22C_693F_4887_BADC_D4425502E807_.wvu.FilterData" hidden="1" oldHidden="1">
    <formula>'DACP IMP AH'!$A$1:$L$34</formula>
  </rdn>
  <rdn rId="0" localSheetId="10" customView="1" name="Z_762CC22C_693F_4887_BADC_D4425502E807_.wvu.FilterData" hidden="1" oldHidden="1">
    <formula>'DACP IMP S.Cabine'!$A$1:$K$34</formula>
  </rdn>
  <rcv guid="{762CC22C-693F-4887-BADC-D4425502E807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808DA340-F192-4111-B094-194C6220AB45}" action="delete"/>
  <rdn rId="0" localSheetId="1" customView="1" name="Z_808DA340_F192_4111_B094_194C6220AB45_.wvu.Cols" hidden="1" oldHidden="1">
    <formula>'Suivi Défauts internes'!$Q:$T</formula>
    <oldFormula>'Suivi Défauts internes'!$Q:$T</oldFormula>
  </rdn>
  <rdn rId="0" localSheetId="1" customView="1" name="Z_808DA340_F192_4111_B094_194C6220AB45_.wvu.FilterData" hidden="1" oldHidden="1">
    <formula>'Suivi Défauts internes'!$A$1:$T$365</formula>
    <oldFormula>'Suivi Défauts internes'!$A$1:$T$365</oldFormula>
  </rdn>
  <rdn rId="0" localSheetId="2" customView="1" name="Z_808DA340_F192_4111_B094_194C6220AB45_.wvu.Cols" hidden="1" oldHidden="1">
    <formula>'DACP Int et Ext plus IMP'!$O:$X</formula>
    <oldFormula>'DACP Int et Ext plus IMP'!$O:$X</oldFormula>
  </rdn>
  <rdn rId="0" localSheetId="2" customView="1" name="Z_808DA340_F192_4111_B094_194C6220AB45_.wvu.FilterData" hidden="1" oldHidden="1">
    <formula>'DACP Int et Ext plus IMP'!$A$1:$X$243</formula>
    <oldFormula>'DACP Int et Ext plus IMP'!$A$1:$X$243</oldFormula>
  </rdn>
  <rdn rId="0" localSheetId="3" customView="1" name="Z_808DA340_F192_4111_B094_194C6220AB45_.wvu.FilterData" hidden="1" oldHidden="1">
    <formula>'Suivi NC'!$A$1:$L$93</formula>
    <oldFormula>'Suivi NC'!$A$1:$L$93</oldFormula>
  </rdn>
  <rdn rId="0" localSheetId="4" customView="1" name="Z_808DA340_F192_4111_B094_194C6220AB45_.wvu.FilterData" hidden="1" oldHidden="1">
    <formula>'Code défaut'!$A$1:$C$85</formula>
    <oldFormula>'Code défaut'!$A$1:$C$85</oldFormula>
  </rdn>
  <rdn rId="0" localSheetId="6" customView="1" name="Z_808DA340_F192_4111_B094_194C6220AB45_.wvu.FilterData" hidden="1" oldHidden="1">
    <formula>'Code défaut 2D'!$A$1:$C$59</formula>
    <oldFormula>'Code défaut 2D'!$A$1:$C$59</oldFormula>
  </rdn>
  <rdn rId="0" localSheetId="7" customView="1" name="Z_808DA340_F192_4111_B094_194C6220AB45_.wvu.FilterData" hidden="1" oldHidden="1">
    <formula>'Code Défauts A350'!$A$1:$H$61</formula>
    <oldFormula>'Code Défauts A350'!$A$1:$H$61</oldFormula>
  </rdn>
  <rdn rId="0" localSheetId="9" customView="1" name="Z_808DA340_F192_4111_B094_194C6220AB45_.wvu.FilterData" hidden="1" oldHidden="1">
    <formula>'DACP IMP AH'!$A$1:$L$34</formula>
    <oldFormula>'DACP IMP AH'!$A$1:$L$34</oldFormula>
  </rdn>
  <rdn rId="0" localSheetId="10" customView="1" name="Z_808DA340_F192_4111_B094_194C6220AB45_.wvu.FilterData" hidden="1" oldHidden="1">
    <formula>'DACP IMP S.Cabine'!$A$1:$K$34</formula>
    <oldFormula>'DACP IMP S.Cabine'!$A$1:$K$34</oldFormula>
  </rdn>
  <rcv guid="{808DA340-F192-4111-B094-194C6220AB45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" sId="2">
    <nc r="N202" t="inlineStr">
      <is>
        <t>EVO-24-189</t>
      </is>
    </nc>
  </rcc>
  <rcc rId="70" sId="2">
    <nc r="N203" t="inlineStr">
      <is>
        <t>EVO-24-190</t>
      </is>
    </nc>
  </rcc>
  <rcc rId="71" sId="2">
    <nc r="N204" t="inlineStr">
      <is>
        <t>EVO-24-191</t>
      </is>
    </nc>
  </rcc>
  <rcc rId="72" sId="2">
    <nc r="N205" t="inlineStr">
      <is>
        <t>EVO-24-192</t>
      </is>
    </nc>
  </rcc>
  <rcc rId="73" sId="2">
    <nc r="N206" t="inlineStr">
      <is>
        <t>EVO-24-193</t>
      </is>
    </nc>
  </rcc>
  <rm rId="74" sheetId="2" source="N202:N206" destination="N201:N205" sourceSheetId="2">
    <rfmt sheetId="2" sqref="N201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75" sId="2">
    <nc r="L201" t="inlineStr">
      <is>
        <t xml:space="preserve">MANQUE DE VN SUR LE JIG </t>
      </is>
    </nc>
  </rcc>
  <rcc rId="76" sId="2">
    <nc r="B201" t="inlineStr">
      <is>
        <t>A350</t>
      </is>
    </nc>
  </rcc>
  <rcc rId="77" sId="2" odxf="1" dxf="1">
    <nc r="K201" t="inlineStr">
      <is>
        <t>NC Int</t>
      </is>
    </nc>
    <odxf/>
    <ndxf/>
  </rcc>
  <rcc rId="78" sId="2">
    <nc r="G201" t="inlineStr">
      <is>
        <t>1506VB</t>
      </is>
    </nc>
  </rcc>
  <rcc rId="79" sId="2" numFmtId="19">
    <nc r="E201">
      <v>45441</v>
    </nc>
  </rcc>
  <rcv guid="{01CD9F77-F7B7-4B9F-B4A4-C5479FF33276}" action="delete"/>
  <rdn rId="0" localSheetId="1" customView="1" name="Z_01CD9F77_F7B7_4B9F_B4A4_C5479FF33276_.wvu.Cols" hidden="1" oldHidden="1">
    <formula>'Suivi Défauts internes'!$Q:$T</formula>
    <oldFormula>'Suivi Défauts internes'!$Q:$T</oldFormula>
  </rdn>
  <rdn rId="0" localSheetId="1" customView="1" name="Z_01CD9F77_F7B7_4B9F_B4A4_C5479FF33276_.wvu.FilterData" hidden="1" oldHidden="1">
    <formula>'Suivi Défauts internes'!$A$1:$T$365</formula>
    <oldFormula>'Suivi Défauts internes'!$A$1:$T$365</oldFormula>
  </rdn>
  <rdn rId="0" localSheetId="2" customView="1" name="Z_01CD9F77_F7B7_4B9F_B4A4_C5479FF33276_.wvu.Cols" hidden="1" oldHidden="1">
    <formula>'DACP Int et Ext plus IMP'!$O:$X</formula>
    <oldFormula>'DACP Int et Ext plus IMP'!$O:$X</oldFormula>
  </rdn>
  <rdn rId="0" localSheetId="2" customView="1" name="Z_01CD9F77_F7B7_4B9F_B4A4_C5479FF33276_.wvu.FilterData" hidden="1" oldHidden="1">
    <formula>'DACP Int et Ext plus IMP'!$A$1:$X$243</formula>
    <oldFormula>'DACP Int et Ext plus IMP'!$A$1:$X$243</oldFormula>
  </rdn>
  <rdn rId="0" localSheetId="3" customView="1" name="Z_01CD9F77_F7B7_4B9F_B4A4_C5479FF33276_.wvu.FilterData" hidden="1" oldHidden="1">
    <formula>'Suivi NC'!$A$1:$L$93</formula>
    <oldFormula>'Suivi NC'!$A$1:$L$93</oldFormula>
  </rdn>
  <rdn rId="0" localSheetId="4" customView="1" name="Z_01CD9F77_F7B7_4B9F_B4A4_C5479FF33276_.wvu.FilterData" hidden="1" oldHidden="1">
    <formula>'Code défaut'!$A$1:$C$85</formula>
    <oldFormula>'Code défaut'!$A$1:$C$85</oldFormula>
  </rdn>
  <rdn rId="0" localSheetId="6" customView="1" name="Z_01CD9F77_F7B7_4B9F_B4A4_C5479FF33276_.wvu.FilterData" hidden="1" oldHidden="1">
    <formula>'Code défaut 2D'!$A$1:$C$59</formula>
    <oldFormula>'Code défaut 2D'!$A$1:$C$59</oldFormula>
  </rdn>
  <rdn rId="0" localSheetId="7" customView="1" name="Z_01CD9F77_F7B7_4B9F_B4A4_C5479FF33276_.wvu.FilterData" hidden="1" oldHidden="1">
    <formula>'Code Défauts A350'!$A$1:$H$61</formula>
    <oldFormula>'Code Défauts A350'!$A$1:$H$61</oldFormula>
  </rdn>
  <rdn rId="0" localSheetId="9" customView="1" name="Z_01CD9F77_F7B7_4B9F_B4A4_C5479FF33276_.wvu.FilterData" hidden="1" oldHidden="1">
    <formula>'DACP IMP AH'!$A$1:$L$34</formula>
    <oldFormula>'DACP IMP AH'!$A$1:$L$34</oldFormula>
  </rdn>
  <rdn rId="0" localSheetId="10" customView="1" name="Z_01CD9F77_F7B7_4B9F_B4A4_C5479FF33276_.wvu.FilterData" hidden="1" oldHidden="1">
    <formula>'DACP IMP S.Cabine'!$A$1:$K$34</formula>
    <oldFormula>'DACP IMP S.Cabine'!$A$1:$K$34</oldFormula>
  </rdn>
  <rcv guid="{01CD9F77-F7B7-4B9F-B4A4-C5479FF33276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" sId="2">
    <nc r="H201">
      <v>715</v>
    </nc>
  </rcc>
  <rcc rId="91" sId="2">
    <nc r="I201" t="inlineStr">
      <is>
        <t>130-A1-2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" sId="2">
    <nc r="L202" t="inlineStr">
      <is>
        <t xml:space="preserve">Amélioration : réduire la longueur du jig ( passant de 10m à 8m) </t>
      </is>
    </nc>
  </rcc>
  <rcc rId="93" sId="2">
    <nc r="K202" t="inlineStr">
      <is>
        <t>IMP</t>
      </is>
    </nc>
  </rcc>
  <rcc rId="94" sId="2">
    <nc r="G202" t="inlineStr">
      <is>
        <t>BAE43</t>
      </is>
    </nc>
  </rcc>
  <rcc rId="95" sId="2">
    <nc r="B202" t="inlineStr">
      <is>
        <t>A320</t>
      </is>
    </nc>
  </rcc>
  <rcc rId="96" sId="2">
    <oc r="J202">
      <f>IFERROR(VLOOKUP(G202,Donnée!A:B,2,0),"")</f>
    </oc>
    <nc r="J202" t="inlineStr">
      <is>
        <t>FQIS</t>
      </is>
    </nc>
  </rcc>
  <rcc rId="97" sId="2">
    <nc r="I202" t="inlineStr">
      <is>
        <t>A02</t>
      </is>
    </nc>
  </rcc>
  <rcc rId="98" sId="2">
    <nc r="H202" t="inlineStr">
      <is>
        <t>N/A</t>
      </is>
    </nc>
  </rcc>
  <rcc rId="99" sId="2" numFmtId="19">
    <nc r="E202">
      <v>45441</v>
    </nc>
  </rcc>
  <rcv guid="{01CD9F77-F7B7-4B9F-B4A4-C5479FF33276}" action="delete"/>
  <rdn rId="0" localSheetId="1" customView="1" name="Z_01CD9F77_F7B7_4B9F_B4A4_C5479FF33276_.wvu.Cols" hidden="1" oldHidden="1">
    <formula>'Suivi Défauts internes'!$Q:$T</formula>
    <oldFormula>'Suivi Défauts internes'!$Q:$T</oldFormula>
  </rdn>
  <rdn rId="0" localSheetId="1" customView="1" name="Z_01CD9F77_F7B7_4B9F_B4A4_C5479FF33276_.wvu.FilterData" hidden="1" oldHidden="1">
    <formula>'Suivi Défauts internes'!$A$1:$T$365</formula>
    <oldFormula>'Suivi Défauts internes'!$A$1:$T$365</oldFormula>
  </rdn>
  <rdn rId="0" localSheetId="2" customView="1" name="Z_01CD9F77_F7B7_4B9F_B4A4_C5479FF33276_.wvu.Cols" hidden="1" oldHidden="1">
    <formula>'DACP Int et Ext plus IMP'!$O:$X</formula>
    <oldFormula>'DACP Int et Ext plus IMP'!$O:$X</oldFormula>
  </rdn>
  <rdn rId="0" localSheetId="2" customView="1" name="Z_01CD9F77_F7B7_4B9F_B4A4_C5479FF33276_.wvu.FilterData" hidden="1" oldHidden="1">
    <formula>'DACP Int et Ext plus IMP'!$A$1:$X$243</formula>
    <oldFormula>'DACP Int et Ext plus IMP'!$A$1:$X$243</oldFormula>
  </rdn>
  <rdn rId="0" localSheetId="3" customView="1" name="Z_01CD9F77_F7B7_4B9F_B4A4_C5479FF33276_.wvu.FilterData" hidden="1" oldHidden="1">
    <formula>'Suivi NC'!$A$1:$L$93</formula>
    <oldFormula>'Suivi NC'!$A$1:$L$93</oldFormula>
  </rdn>
  <rdn rId="0" localSheetId="4" customView="1" name="Z_01CD9F77_F7B7_4B9F_B4A4_C5479FF33276_.wvu.FilterData" hidden="1" oldHidden="1">
    <formula>'Code défaut'!$A$1:$C$85</formula>
    <oldFormula>'Code défaut'!$A$1:$C$85</oldFormula>
  </rdn>
  <rdn rId="0" localSheetId="6" customView="1" name="Z_01CD9F77_F7B7_4B9F_B4A4_C5479FF33276_.wvu.FilterData" hidden="1" oldHidden="1">
    <formula>'Code défaut 2D'!$A$1:$C$59</formula>
    <oldFormula>'Code défaut 2D'!$A$1:$C$59</oldFormula>
  </rdn>
  <rdn rId="0" localSheetId="7" customView="1" name="Z_01CD9F77_F7B7_4B9F_B4A4_C5479FF33276_.wvu.FilterData" hidden="1" oldHidden="1">
    <formula>'Code Défauts A350'!$A$1:$H$61</formula>
    <oldFormula>'Code Défauts A350'!$A$1:$H$61</oldFormula>
  </rdn>
  <rdn rId="0" localSheetId="9" customView="1" name="Z_01CD9F77_F7B7_4B9F_B4A4_C5479FF33276_.wvu.FilterData" hidden="1" oldHidden="1">
    <formula>'DACP IMP AH'!$A$1:$L$34</formula>
    <oldFormula>'DACP IMP AH'!$A$1:$L$34</oldFormula>
  </rdn>
  <rdn rId="0" localSheetId="10" customView="1" name="Z_01CD9F77_F7B7_4B9F_B4A4_C5479FF33276_.wvu.FilterData" hidden="1" oldHidden="1">
    <formula>'DACP IMP S.Cabine'!$A$1:$K$34</formula>
    <oldFormula>'DACP IMP S.Cabine'!$A$1:$K$34</oldFormula>
  </rdn>
  <rcv guid="{01CD9F77-F7B7-4B9F-B4A4-C5479FF33276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" sId="2">
    <nc r="L203" t="inlineStr">
      <is>
        <t>Suppression des 3 soufflets de plus sur Jig pour les FIN (7SG2-A / 7SG2-C / 7SG2-D ) + ajout de photo 3D</t>
      </is>
    </nc>
  </rcc>
  <rcc rId="111" sId="2">
    <nc r="K203" t="inlineStr">
      <is>
        <t>NC Ext</t>
      </is>
    </nc>
  </rcc>
  <rcc rId="112" sId="2">
    <oc r="J203">
      <f>IFERROR(VLOOKUP(G203,Donnée!A:B,2,0),"")</f>
    </oc>
    <nc r="J203" t="inlineStr">
      <is>
        <t>80VU</t>
      </is>
    </nc>
  </rcc>
  <rcc rId="113" sId="2">
    <nc r="I203" t="inlineStr">
      <is>
        <t>J1</t>
      </is>
    </nc>
  </rcc>
  <rcc rId="114" sId="2">
    <nc r="G203" t="inlineStr">
      <is>
        <t>65007D955 AOG80000-DDMS</t>
      </is>
    </nc>
  </rcc>
  <rcc rId="115" sId="2" numFmtId="19">
    <nc r="E203">
      <v>45442</v>
    </nc>
  </rcc>
  <rcc rId="116" sId="2">
    <nc r="B203" t="inlineStr">
      <is>
        <t>A320</t>
      </is>
    </nc>
  </rcc>
  <rcv guid="{01CD9F77-F7B7-4B9F-B4A4-C5479FF33276}" action="delete"/>
  <rdn rId="0" localSheetId="1" customView="1" name="Z_01CD9F77_F7B7_4B9F_B4A4_C5479FF33276_.wvu.Cols" hidden="1" oldHidden="1">
    <formula>'Suivi Défauts internes'!$Q:$T</formula>
    <oldFormula>'Suivi Défauts internes'!$Q:$T</oldFormula>
  </rdn>
  <rdn rId="0" localSheetId="1" customView="1" name="Z_01CD9F77_F7B7_4B9F_B4A4_C5479FF33276_.wvu.FilterData" hidden="1" oldHidden="1">
    <formula>'Suivi Défauts internes'!$A$1:$T$365</formula>
    <oldFormula>'Suivi Défauts internes'!$A$1:$T$365</oldFormula>
  </rdn>
  <rdn rId="0" localSheetId="2" customView="1" name="Z_01CD9F77_F7B7_4B9F_B4A4_C5479FF33276_.wvu.Cols" hidden="1" oldHidden="1">
    <formula>'DACP Int et Ext plus IMP'!$O:$X</formula>
    <oldFormula>'DACP Int et Ext plus IMP'!$O:$X</oldFormula>
  </rdn>
  <rdn rId="0" localSheetId="2" customView="1" name="Z_01CD9F77_F7B7_4B9F_B4A4_C5479FF33276_.wvu.FilterData" hidden="1" oldHidden="1">
    <formula>'DACP Int et Ext plus IMP'!$A$1:$X$243</formula>
    <oldFormula>'DACP Int et Ext plus IMP'!$A$1:$X$243</oldFormula>
  </rdn>
  <rdn rId="0" localSheetId="3" customView="1" name="Z_01CD9F77_F7B7_4B9F_B4A4_C5479FF33276_.wvu.FilterData" hidden="1" oldHidden="1">
    <formula>'Suivi NC'!$A$1:$L$93</formula>
    <oldFormula>'Suivi NC'!$A$1:$L$93</oldFormula>
  </rdn>
  <rdn rId="0" localSheetId="4" customView="1" name="Z_01CD9F77_F7B7_4B9F_B4A4_C5479FF33276_.wvu.FilterData" hidden="1" oldHidden="1">
    <formula>'Code défaut'!$A$1:$C$85</formula>
    <oldFormula>'Code défaut'!$A$1:$C$85</oldFormula>
  </rdn>
  <rdn rId="0" localSheetId="6" customView="1" name="Z_01CD9F77_F7B7_4B9F_B4A4_C5479FF33276_.wvu.FilterData" hidden="1" oldHidden="1">
    <formula>'Code défaut 2D'!$A$1:$C$59</formula>
    <oldFormula>'Code défaut 2D'!$A$1:$C$59</oldFormula>
  </rdn>
  <rdn rId="0" localSheetId="7" customView="1" name="Z_01CD9F77_F7B7_4B9F_B4A4_C5479FF33276_.wvu.FilterData" hidden="1" oldHidden="1">
    <formula>'Code Défauts A350'!$A$1:$H$61</formula>
    <oldFormula>'Code Défauts A350'!$A$1:$H$61</oldFormula>
  </rdn>
  <rdn rId="0" localSheetId="9" customView="1" name="Z_01CD9F77_F7B7_4B9F_B4A4_C5479FF33276_.wvu.FilterData" hidden="1" oldHidden="1">
    <formula>'DACP IMP AH'!$A$1:$L$34</formula>
    <oldFormula>'DACP IMP AH'!$A$1:$L$34</oldFormula>
  </rdn>
  <rdn rId="0" localSheetId="10" customView="1" name="Z_01CD9F77_F7B7_4B9F_B4A4_C5479FF33276_.wvu.FilterData" hidden="1" oldHidden="1">
    <formula>'DACP IMP S.Cabine'!$A$1:$K$34</formula>
    <oldFormula>'DACP IMP S.Cabine'!$A$1:$K$34</oldFormula>
  </rdn>
  <rcv guid="{01CD9F77-F7B7-4B9F-B4A4-C5479FF33276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471CB63A-F43E-4D2C-A74E-E761091FDC61}" name="ALAOUI Hicham (SAFRAN ELECTRICAL &amp; POWER) - WL0009632" id="-797901770" dateTime="2024-06-25T10:26:26"/>
</user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18" Type="http://schemas.openxmlformats.org/officeDocument/2006/relationships/printerSettings" Target="../printerSettings/printerSettings18.bin"/><Relationship Id="rId26" Type="http://schemas.openxmlformats.org/officeDocument/2006/relationships/printerSettings" Target="../printerSettings/printerSettings26.bin"/><Relationship Id="rId3" Type="http://schemas.openxmlformats.org/officeDocument/2006/relationships/printerSettings" Target="../printerSettings/printerSettings3.bin"/><Relationship Id="rId21" Type="http://schemas.openxmlformats.org/officeDocument/2006/relationships/printerSettings" Target="../printerSettings/printerSettings21.bin"/><Relationship Id="rId34" Type="http://schemas.openxmlformats.org/officeDocument/2006/relationships/printerSettings" Target="../printerSettings/printerSettings34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17" Type="http://schemas.openxmlformats.org/officeDocument/2006/relationships/printerSettings" Target="../printerSettings/printerSettings17.bin"/><Relationship Id="rId25" Type="http://schemas.openxmlformats.org/officeDocument/2006/relationships/printerSettings" Target="../printerSettings/printerSettings25.bin"/><Relationship Id="rId33" Type="http://schemas.openxmlformats.org/officeDocument/2006/relationships/printerSettings" Target="../printerSettings/printerSettings33.bin"/><Relationship Id="rId2" Type="http://schemas.openxmlformats.org/officeDocument/2006/relationships/printerSettings" Target="../printerSettings/printerSettings2.bin"/><Relationship Id="rId16" Type="http://schemas.openxmlformats.org/officeDocument/2006/relationships/printerSettings" Target="../printerSettings/printerSettings16.bin"/><Relationship Id="rId20" Type="http://schemas.openxmlformats.org/officeDocument/2006/relationships/printerSettings" Target="../printerSettings/printerSettings20.bin"/><Relationship Id="rId29" Type="http://schemas.openxmlformats.org/officeDocument/2006/relationships/printerSettings" Target="../printerSettings/printerSettings29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24" Type="http://schemas.openxmlformats.org/officeDocument/2006/relationships/printerSettings" Target="../printerSettings/printerSettings24.bin"/><Relationship Id="rId32" Type="http://schemas.openxmlformats.org/officeDocument/2006/relationships/printerSettings" Target="../printerSettings/printerSettings32.bin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15.bin"/><Relationship Id="rId23" Type="http://schemas.openxmlformats.org/officeDocument/2006/relationships/printerSettings" Target="../printerSettings/printerSettings23.bin"/><Relationship Id="rId28" Type="http://schemas.openxmlformats.org/officeDocument/2006/relationships/printerSettings" Target="../printerSettings/printerSettings28.bin"/><Relationship Id="rId36" Type="http://schemas.openxmlformats.org/officeDocument/2006/relationships/printerSettings" Target="../printerSettings/printerSettings36.bin"/><Relationship Id="rId10" Type="http://schemas.openxmlformats.org/officeDocument/2006/relationships/printerSettings" Target="../printerSettings/printerSettings10.bin"/><Relationship Id="rId19" Type="http://schemas.openxmlformats.org/officeDocument/2006/relationships/printerSettings" Target="../printerSettings/printerSettings19.bin"/><Relationship Id="rId31" Type="http://schemas.openxmlformats.org/officeDocument/2006/relationships/printerSettings" Target="../printerSettings/printerSettings31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printerSettings" Target="../printerSettings/printerSettings14.bin"/><Relationship Id="rId22" Type="http://schemas.openxmlformats.org/officeDocument/2006/relationships/printerSettings" Target="../printerSettings/printerSettings22.bin"/><Relationship Id="rId27" Type="http://schemas.openxmlformats.org/officeDocument/2006/relationships/printerSettings" Target="../printerSettings/printerSettings27.bin"/><Relationship Id="rId30" Type="http://schemas.openxmlformats.org/officeDocument/2006/relationships/printerSettings" Target="../printerSettings/printerSettings30.bin"/><Relationship Id="rId35" Type="http://schemas.openxmlformats.org/officeDocument/2006/relationships/printerSettings" Target="../printerSettings/printerSettings35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32.bin"/><Relationship Id="rId13" Type="http://schemas.openxmlformats.org/officeDocument/2006/relationships/printerSettings" Target="../printerSettings/printerSettings337.bin"/><Relationship Id="rId18" Type="http://schemas.openxmlformats.org/officeDocument/2006/relationships/printerSettings" Target="../printerSettings/printerSettings342.bin"/><Relationship Id="rId26" Type="http://schemas.openxmlformats.org/officeDocument/2006/relationships/printerSettings" Target="../printerSettings/printerSettings350.bin"/><Relationship Id="rId3" Type="http://schemas.openxmlformats.org/officeDocument/2006/relationships/printerSettings" Target="../printerSettings/printerSettings327.bin"/><Relationship Id="rId21" Type="http://schemas.openxmlformats.org/officeDocument/2006/relationships/printerSettings" Target="../printerSettings/printerSettings345.bin"/><Relationship Id="rId34" Type="http://schemas.openxmlformats.org/officeDocument/2006/relationships/printerSettings" Target="../printerSettings/printerSettings358.bin"/><Relationship Id="rId7" Type="http://schemas.openxmlformats.org/officeDocument/2006/relationships/printerSettings" Target="../printerSettings/printerSettings331.bin"/><Relationship Id="rId12" Type="http://schemas.openxmlformats.org/officeDocument/2006/relationships/printerSettings" Target="../printerSettings/printerSettings336.bin"/><Relationship Id="rId17" Type="http://schemas.openxmlformats.org/officeDocument/2006/relationships/printerSettings" Target="../printerSettings/printerSettings341.bin"/><Relationship Id="rId25" Type="http://schemas.openxmlformats.org/officeDocument/2006/relationships/printerSettings" Target="../printerSettings/printerSettings349.bin"/><Relationship Id="rId33" Type="http://schemas.openxmlformats.org/officeDocument/2006/relationships/printerSettings" Target="../printerSettings/printerSettings357.bin"/><Relationship Id="rId2" Type="http://schemas.openxmlformats.org/officeDocument/2006/relationships/printerSettings" Target="../printerSettings/printerSettings326.bin"/><Relationship Id="rId16" Type="http://schemas.openxmlformats.org/officeDocument/2006/relationships/printerSettings" Target="../printerSettings/printerSettings340.bin"/><Relationship Id="rId20" Type="http://schemas.openxmlformats.org/officeDocument/2006/relationships/printerSettings" Target="../printerSettings/printerSettings344.bin"/><Relationship Id="rId29" Type="http://schemas.openxmlformats.org/officeDocument/2006/relationships/printerSettings" Target="../printerSettings/printerSettings353.bin"/><Relationship Id="rId1" Type="http://schemas.openxmlformats.org/officeDocument/2006/relationships/printerSettings" Target="../printerSettings/printerSettings325.bin"/><Relationship Id="rId6" Type="http://schemas.openxmlformats.org/officeDocument/2006/relationships/printerSettings" Target="../printerSettings/printerSettings330.bin"/><Relationship Id="rId11" Type="http://schemas.openxmlformats.org/officeDocument/2006/relationships/printerSettings" Target="../printerSettings/printerSettings335.bin"/><Relationship Id="rId24" Type="http://schemas.openxmlformats.org/officeDocument/2006/relationships/printerSettings" Target="../printerSettings/printerSettings348.bin"/><Relationship Id="rId32" Type="http://schemas.openxmlformats.org/officeDocument/2006/relationships/printerSettings" Target="../printerSettings/printerSettings356.bin"/><Relationship Id="rId5" Type="http://schemas.openxmlformats.org/officeDocument/2006/relationships/printerSettings" Target="../printerSettings/printerSettings329.bin"/><Relationship Id="rId15" Type="http://schemas.openxmlformats.org/officeDocument/2006/relationships/printerSettings" Target="../printerSettings/printerSettings339.bin"/><Relationship Id="rId23" Type="http://schemas.openxmlformats.org/officeDocument/2006/relationships/printerSettings" Target="../printerSettings/printerSettings347.bin"/><Relationship Id="rId28" Type="http://schemas.openxmlformats.org/officeDocument/2006/relationships/printerSettings" Target="../printerSettings/printerSettings352.bin"/><Relationship Id="rId36" Type="http://schemas.openxmlformats.org/officeDocument/2006/relationships/printerSettings" Target="../printerSettings/printerSettings360.bin"/><Relationship Id="rId10" Type="http://schemas.openxmlformats.org/officeDocument/2006/relationships/printerSettings" Target="../printerSettings/printerSettings334.bin"/><Relationship Id="rId19" Type="http://schemas.openxmlformats.org/officeDocument/2006/relationships/printerSettings" Target="../printerSettings/printerSettings343.bin"/><Relationship Id="rId31" Type="http://schemas.openxmlformats.org/officeDocument/2006/relationships/printerSettings" Target="../printerSettings/printerSettings355.bin"/><Relationship Id="rId4" Type="http://schemas.openxmlformats.org/officeDocument/2006/relationships/printerSettings" Target="../printerSettings/printerSettings328.bin"/><Relationship Id="rId9" Type="http://schemas.openxmlformats.org/officeDocument/2006/relationships/printerSettings" Target="../printerSettings/printerSettings333.bin"/><Relationship Id="rId14" Type="http://schemas.openxmlformats.org/officeDocument/2006/relationships/printerSettings" Target="../printerSettings/printerSettings338.bin"/><Relationship Id="rId22" Type="http://schemas.openxmlformats.org/officeDocument/2006/relationships/printerSettings" Target="../printerSettings/printerSettings346.bin"/><Relationship Id="rId27" Type="http://schemas.openxmlformats.org/officeDocument/2006/relationships/printerSettings" Target="../printerSettings/printerSettings351.bin"/><Relationship Id="rId30" Type="http://schemas.openxmlformats.org/officeDocument/2006/relationships/printerSettings" Target="../printerSettings/printerSettings354.bin"/><Relationship Id="rId35" Type="http://schemas.openxmlformats.org/officeDocument/2006/relationships/printerSettings" Target="../printerSettings/printerSettings359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68.bin"/><Relationship Id="rId13" Type="http://schemas.openxmlformats.org/officeDocument/2006/relationships/printerSettings" Target="../printerSettings/printerSettings373.bin"/><Relationship Id="rId18" Type="http://schemas.openxmlformats.org/officeDocument/2006/relationships/printerSettings" Target="../printerSettings/printerSettings378.bin"/><Relationship Id="rId26" Type="http://schemas.openxmlformats.org/officeDocument/2006/relationships/printerSettings" Target="../printerSettings/printerSettings386.bin"/><Relationship Id="rId3" Type="http://schemas.openxmlformats.org/officeDocument/2006/relationships/printerSettings" Target="../printerSettings/printerSettings363.bin"/><Relationship Id="rId21" Type="http://schemas.openxmlformats.org/officeDocument/2006/relationships/printerSettings" Target="../printerSettings/printerSettings381.bin"/><Relationship Id="rId34" Type="http://schemas.openxmlformats.org/officeDocument/2006/relationships/printerSettings" Target="../printerSettings/printerSettings394.bin"/><Relationship Id="rId7" Type="http://schemas.openxmlformats.org/officeDocument/2006/relationships/printerSettings" Target="../printerSettings/printerSettings367.bin"/><Relationship Id="rId12" Type="http://schemas.openxmlformats.org/officeDocument/2006/relationships/printerSettings" Target="../printerSettings/printerSettings372.bin"/><Relationship Id="rId17" Type="http://schemas.openxmlformats.org/officeDocument/2006/relationships/printerSettings" Target="../printerSettings/printerSettings377.bin"/><Relationship Id="rId25" Type="http://schemas.openxmlformats.org/officeDocument/2006/relationships/printerSettings" Target="../printerSettings/printerSettings385.bin"/><Relationship Id="rId33" Type="http://schemas.openxmlformats.org/officeDocument/2006/relationships/printerSettings" Target="../printerSettings/printerSettings393.bin"/><Relationship Id="rId2" Type="http://schemas.openxmlformats.org/officeDocument/2006/relationships/printerSettings" Target="../printerSettings/printerSettings362.bin"/><Relationship Id="rId16" Type="http://schemas.openxmlformats.org/officeDocument/2006/relationships/printerSettings" Target="../printerSettings/printerSettings376.bin"/><Relationship Id="rId20" Type="http://schemas.openxmlformats.org/officeDocument/2006/relationships/printerSettings" Target="../printerSettings/printerSettings380.bin"/><Relationship Id="rId29" Type="http://schemas.openxmlformats.org/officeDocument/2006/relationships/printerSettings" Target="../printerSettings/printerSettings389.bin"/><Relationship Id="rId1" Type="http://schemas.openxmlformats.org/officeDocument/2006/relationships/printerSettings" Target="../printerSettings/printerSettings361.bin"/><Relationship Id="rId6" Type="http://schemas.openxmlformats.org/officeDocument/2006/relationships/printerSettings" Target="../printerSettings/printerSettings366.bin"/><Relationship Id="rId11" Type="http://schemas.openxmlformats.org/officeDocument/2006/relationships/printerSettings" Target="../printerSettings/printerSettings371.bin"/><Relationship Id="rId24" Type="http://schemas.openxmlformats.org/officeDocument/2006/relationships/printerSettings" Target="../printerSettings/printerSettings384.bin"/><Relationship Id="rId32" Type="http://schemas.openxmlformats.org/officeDocument/2006/relationships/printerSettings" Target="../printerSettings/printerSettings392.bin"/><Relationship Id="rId5" Type="http://schemas.openxmlformats.org/officeDocument/2006/relationships/printerSettings" Target="../printerSettings/printerSettings365.bin"/><Relationship Id="rId15" Type="http://schemas.openxmlformats.org/officeDocument/2006/relationships/printerSettings" Target="../printerSettings/printerSettings375.bin"/><Relationship Id="rId23" Type="http://schemas.openxmlformats.org/officeDocument/2006/relationships/printerSettings" Target="../printerSettings/printerSettings383.bin"/><Relationship Id="rId28" Type="http://schemas.openxmlformats.org/officeDocument/2006/relationships/printerSettings" Target="../printerSettings/printerSettings388.bin"/><Relationship Id="rId36" Type="http://schemas.openxmlformats.org/officeDocument/2006/relationships/printerSettings" Target="../printerSettings/printerSettings396.bin"/><Relationship Id="rId10" Type="http://schemas.openxmlformats.org/officeDocument/2006/relationships/printerSettings" Target="../printerSettings/printerSettings370.bin"/><Relationship Id="rId19" Type="http://schemas.openxmlformats.org/officeDocument/2006/relationships/printerSettings" Target="../printerSettings/printerSettings379.bin"/><Relationship Id="rId31" Type="http://schemas.openxmlformats.org/officeDocument/2006/relationships/printerSettings" Target="../printerSettings/printerSettings391.bin"/><Relationship Id="rId4" Type="http://schemas.openxmlformats.org/officeDocument/2006/relationships/printerSettings" Target="../printerSettings/printerSettings364.bin"/><Relationship Id="rId9" Type="http://schemas.openxmlformats.org/officeDocument/2006/relationships/printerSettings" Target="../printerSettings/printerSettings369.bin"/><Relationship Id="rId14" Type="http://schemas.openxmlformats.org/officeDocument/2006/relationships/printerSettings" Target="../printerSettings/printerSettings374.bin"/><Relationship Id="rId22" Type="http://schemas.openxmlformats.org/officeDocument/2006/relationships/printerSettings" Target="../printerSettings/printerSettings382.bin"/><Relationship Id="rId27" Type="http://schemas.openxmlformats.org/officeDocument/2006/relationships/printerSettings" Target="../printerSettings/printerSettings387.bin"/><Relationship Id="rId30" Type="http://schemas.openxmlformats.org/officeDocument/2006/relationships/printerSettings" Target="../printerSettings/printerSettings390.bin"/><Relationship Id="rId35" Type="http://schemas.openxmlformats.org/officeDocument/2006/relationships/printerSettings" Target="../printerSettings/printerSettings395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4.bin"/><Relationship Id="rId13" Type="http://schemas.openxmlformats.org/officeDocument/2006/relationships/printerSettings" Target="../printerSettings/printerSettings49.bin"/><Relationship Id="rId18" Type="http://schemas.openxmlformats.org/officeDocument/2006/relationships/printerSettings" Target="../printerSettings/printerSettings54.bin"/><Relationship Id="rId26" Type="http://schemas.openxmlformats.org/officeDocument/2006/relationships/printerSettings" Target="../printerSettings/printerSettings62.bin"/><Relationship Id="rId3" Type="http://schemas.openxmlformats.org/officeDocument/2006/relationships/printerSettings" Target="../printerSettings/printerSettings39.bin"/><Relationship Id="rId21" Type="http://schemas.openxmlformats.org/officeDocument/2006/relationships/printerSettings" Target="../printerSettings/printerSettings57.bin"/><Relationship Id="rId34" Type="http://schemas.openxmlformats.org/officeDocument/2006/relationships/printerSettings" Target="../printerSettings/printerSettings70.bin"/><Relationship Id="rId7" Type="http://schemas.openxmlformats.org/officeDocument/2006/relationships/printerSettings" Target="../printerSettings/printerSettings43.bin"/><Relationship Id="rId12" Type="http://schemas.openxmlformats.org/officeDocument/2006/relationships/printerSettings" Target="../printerSettings/printerSettings48.bin"/><Relationship Id="rId17" Type="http://schemas.openxmlformats.org/officeDocument/2006/relationships/printerSettings" Target="../printerSettings/printerSettings53.bin"/><Relationship Id="rId25" Type="http://schemas.openxmlformats.org/officeDocument/2006/relationships/printerSettings" Target="../printerSettings/printerSettings61.bin"/><Relationship Id="rId33" Type="http://schemas.openxmlformats.org/officeDocument/2006/relationships/printerSettings" Target="../printerSettings/printerSettings69.bin"/><Relationship Id="rId2" Type="http://schemas.openxmlformats.org/officeDocument/2006/relationships/printerSettings" Target="../printerSettings/printerSettings38.bin"/><Relationship Id="rId16" Type="http://schemas.openxmlformats.org/officeDocument/2006/relationships/printerSettings" Target="../printerSettings/printerSettings52.bin"/><Relationship Id="rId20" Type="http://schemas.openxmlformats.org/officeDocument/2006/relationships/printerSettings" Target="../printerSettings/printerSettings56.bin"/><Relationship Id="rId29" Type="http://schemas.openxmlformats.org/officeDocument/2006/relationships/printerSettings" Target="../printerSettings/printerSettings65.bin"/><Relationship Id="rId1" Type="http://schemas.openxmlformats.org/officeDocument/2006/relationships/printerSettings" Target="../printerSettings/printerSettings37.bin"/><Relationship Id="rId6" Type="http://schemas.openxmlformats.org/officeDocument/2006/relationships/printerSettings" Target="../printerSettings/printerSettings42.bin"/><Relationship Id="rId11" Type="http://schemas.openxmlformats.org/officeDocument/2006/relationships/printerSettings" Target="../printerSettings/printerSettings47.bin"/><Relationship Id="rId24" Type="http://schemas.openxmlformats.org/officeDocument/2006/relationships/printerSettings" Target="../printerSettings/printerSettings60.bin"/><Relationship Id="rId32" Type="http://schemas.openxmlformats.org/officeDocument/2006/relationships/printerSettings" Target="../printerSettings/printerSettings68.bin"/><Relationship Id="rId37" Type="http://schemas.microsoft.com/office/2006/relationships/wsSortMap" Target="wsSortMap1.xml"/><Relationship Id="rId5" Type="http://schemas.openxmlformats.org/officeDocument/2006/relationships/printerSettings" Target="../printerSettings/printerSettings41.bin"/><Relationship Id="rId15" Type="http://schemas.openxmlformats.org/officeDocument/2006/relationships/printerSettings" Target="../printerSettings/printerSettings51.bin"/><Relationship Id="rId23" Type="http://schemas.openxmlformats.org/officeDocument/2006/relationships/printerSettings" Target="../printerSettings/printerSettings59.bin"/><Relationship Id="rId28" Type="http://schemas.openxmlformats.org/officeDocument/2006/relationships/printerSettings" Target="../printerSettings/printerSettings64.bin"/><Relationship Id="rId36" Type="http://schemas.openxmlformats.org/officeDocument/2006/relationships/printerSettings" Target="../printerSettings/printerSettings72.bin"/><Relationship Id="rId10" Type="http://schemas.openxmlformats.org/officeDocument/2006/relationships/printerSettings" Target="../printerSettings/printerSettings46.bin"/><Relationship Id="rId19" Type="http://schemas.openxmlformats.org/officeDocument/2006/relationships/printerSettings" Target="../printerSettings/printerSettings55.bin"/><Relationship Id="rId31" Type="http://schemas.openxmlformats.org/officeDocument/2006/relationships/printerSettings" Target="../printerSettings/printerSettings67.bin"/><Relationship Id="rId4" Type="http://schemas.openxmlformats.org/officeDocument/2006/relationships/printerSettings" Target="../printerSettings/printerSettings40.bin"/><Relationship Id="rId9" Type="http://schemas.openxmlformats.org/officeDocument/2006/relationships/printerSettings" Target="../printerSettings/printerSettings45.bin"/><Relationship Id="rId14" Type="http://schemas.openxmlformats.org/officeDocument/2006/relationships/printerSettings" Target="../printerSettings/printerSettings50.bin"/><Relationship Id="rId22" Type="http://schemas.openxmlformats.org/officeDocument/2006/relationships/printerSettings" Target="../printerSettings/printerSettings58.bin"/><Relationship Id="rId27" Type="http://schemas.openxmlformats.org/officeDocument/2006/relationships/printerSettings" Target="../printerSettings/printerSettings63.bin"/><Relationship Id="rId30" Type="http://schemas.openxmlformats.org/officeDocument/2006/relationships/printerSettings" Target="../printerSettings/printerSettings66.bin"/><Relationship Id="rId35" Type="http://schemas.openxmlformats.org/officeDocument/2006/relationships/printerSettings" Target="../printerSettings/printerSettings7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0.bin"/><Relationship Id="rId13" Type="http://schemas.openxmlformats.org/officeDocument/2006/relationships/printerSettings" Target="../printerSettings/printerSettings85.bin"/><Relationship Id="rId18" Type="http://schemas.openxmlformats.org/officeDocument/2006/relationships/printerSettings" Target="../printerSettings/printerSettings90.bin"/><Relationship Id="rId26" Type="http://schemas.openxmlformats.org/officeDocument/2006/relationships/printerSettings" Target="../printerSettings/printerSettings98.bin"/><Relationship Id="rId3" Type="http://schemas.openxmlformats.org/officeDocument/2006/relationships/printerSettings" Target="../printerSettings/printerSettings75.bin"/><Relationship Id="rId21" Type="http://schemas.openxmlformats.org/officeDocument/2006/relationships/printerSettings" Target="../printerSettings/printerSettings93.bin"/><Relationship Id="rId34" Type="http://schemas.openxmlformats.org/officeDocument/2006/relationships/printerSettings" Target="../printerSettings/printerSettings106.bin"/><Relationship Id="rId7" Type="http://schemas.openxmlformats.org/officeDocument/2006/relationships/printerSettings" Target="../printerSettings/printerSettings79.bin"/><Relationship Id="rId12" Type="http://schemas.openxmlformats.org/officeDocument/2006/relationships/printerSettings" Target="../printerSettings/printerSettings84.bin"/><Relationship Id="rId17" Type="http://schemas.openxmlformats.org/officeDocument/2006/relationships/printerSettings" Target="../printerSettings/printerSettings89.bin"/><Relationship Id="rId25" Type="http://schemas.openxmlformats.org/officeDocument/2006/relationships/printerSettings" Target="../printerSettings/printerSettings97.bin"/><Relationship Id="rId33" Type="http://schemas.openxmlformats.org/officeDocument/2006/relationships/printerSettings" Target="../printerSettings/printerSettings105.bin"/><Relationship Id="rId2" Type="http://schemas.openxmlformats.org/officeDocument/2006/relationships/printerSettings" Target="../printerSettings/printerSettings74.bin"/><Relationship Id="rId16" Type="http://schemas.openxmlformats.org/officeDocument/2006/relationships/printerSettings" Target="../printerSettings/printerSettings88.bin"/><Relationship Id="rId20" Type="http://schemas.openxmlformats.org/officeDocument/2006/relationships/printerSettings" Target="../printerSettings/printerSettings92.bin"/><Relationship Id="rId29" Type="http://schemas.openxmlformats.org/officeDocument/2006/relationships/printerSettings" Target="../printerSettings/printerSettings101.bin"/><Relationship Id="rId1" Type="http://schemas.openxmlformats.org/officeDocument/2006/relationships/printerSettings" Target="../printerSettings/printerSettings73.bin"/><Relationship Id="rId6" Type="http://schemas.openxmlformats.org/officeDocument/2006/relationships/printerSettings" Target="../printerSettings/printerSettings78.bin"/><Relationship Id="rId11" Type="http://schemas.openxmlformats.org/officeDocument/2006/relationships/printerSettings" Target="../printerSettings/printerSettings83.bin"/><Relationship Id="rId24" Type="http://schemas.openxmlformats.org/officeDocument/2006/relationships/printerSettings" Target="../printerSettings/printerSettings96.bin"/><Relationship Id="rId32" Type="http://schemas.openxmlformats.org/officeDocument/2006/relationships/printerSettings" Target="../printerSettings/printerSettings104.bin"/><Relationship Id="rId5" Type="http://schemas.openxmlformats.org/officeDocument/2006/relationships/printerSettings" Target="../printerSettings/printerSettings77.bin"/><Relationship Id="rId15" Type="http://schemas.openxmlformats.org/officeDocument/2006/relationships/printerSettings" Target="../printerSettings/printerSettings87.bin"/><Relationship Id="rId23" Type="http://schemas.openxmlformats.org/officeDocument/2006/relationships/printerSettings" Target="../printerSettings/printerSettings95.bin"/><Relationship Id="rId28" Type="http://schemas.openxmlformats.org/officeDocument/2006/relationships/printerSettings" Target="../printerSettings/printerSettings100.bin"/><Relationship Id="rId36" Type="http://schemas.openxmlformats.org/officeDocument/2006/relationships/printerSettings" Target="../printerSettings/printerSettings108.bin"/><Relationship Id="rId10" Type="http://schemas.openxmlformats.org/officeDocument/2006/relationships/printerSettings" Target="../printerSettings/printerSettings82.bin"/><Relationship Id="rId19" Type="http://schemas.openxmlformats.org/officeDocument/2006/relationships/printerSettings" Target="../printerSettings/printerSettings91.bin"/><Relationship Id="rId31" Type="http://schemas.openxmlformats.org/officeDocument/2006/relationships/printerSettings" Target="../printerSettings/printerSettings103.bin"/><Relationship Id="rId4" Type="http://schemas.openxmlformats.org/officeDocument/2006/relationships/printerSettings" Target="../printerSettings/printerSettings76.bin"/><Relationship Id="rId9" Type="http://schemas.openxmlformats.org/officeDocument/2006/relationships/printerSettings" Target="../printerSettings/printerSettings81.bin"/><Relationship Id="rId14" Type="http://schemas.openxmlformats.org/officeDocument/2006/relationships/printerSettings" Target="../printerSettings/printerSettings86.bin"/><Relationship Id="rId22" Type="http://schemas.openxmlformats.org/officeDocument/2006/relationships/printerSettings" Target="../printerSettings/printerSettings94.bin"/><Relationship Id="rId27" Type="http://schemas.openxmlformats.org/officeDocument/2006/relationships/printerSettings" Target="../printerSettings/printerSettings99.bin"/><Relationship Id="rId30" Type="http://schemas.openxmlformats.org/officeDocument/2006/relationships/printerSettings" Target="../printerSettings/printerSettings102.bin"/><Relationship Id="rId35" Type="http://schemas.openxmlformats.org/officeDocument/2006/relationships/printerSettings" Target="../printerSettings/printerSettings107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16.bin"/><Relationship Id="rId13" Type="http://schemas.openxmlformats.org/officeDocument/2006/relationships/printerSettings" Target="../printerSettings/printerSettings121.bin"/><Relationship Id="rId18" Type="http://schemas.openxmlformats.org/officeDocument/2006/relationships/printerSettings" Target="../printerSettings/printerSettings126.bin"/><Relationship Id="rId26" Type="http://schemas.openxmlformats.org/officeDocument/2006/relationships/printerSettings" Target="../printerSettings/printerSettings134.bin"/><Relationship Id="rId3" Type="http://schemas.openxmlformats.org/officeDocument/2006/relationships/printerSettings" Target="../printerSettings/printerSettings111.bin"/><Relationship Id="rId21" Type="http://schemas.openxmlformats.org/officeDocument/2006/relationships/printerSettings" Target="../printerSettings/printerSettings129.bin"/><Relationship Id="rId34" Type="http://schemas.openxmlformats.org/officeDocument/2006/relationships/printerSettings" Target="../printerSettings/printerSettings142.bin"/><Relationship Id="rId7" Type="http://schemas.openxmlformats.org/officeDocument/2006/relationships/printerSettings" Target="../printerSettings/printerSettings115.bin"/><Relationship Id="rId12" Type="http://schemas.openxmlformats.org/officeDocument/2006/relationships/printerSettings" Target="../printerSettings/printerSettings120.bin"/><Relationship Id="rId17" Type="http://schemas.openxmlformats.org/officeDocument/2006/relationships/printerSettings" Target="../printerSettings/printerSettings125.bin"/><Relationship Id="rId25" Type="http://schemas.openxmlformats.org/officeDocument/2006/relationships/printerSettings" Target="../printerSettings/printerSettings133.bin"/><Relationship Id="rId33" Type="http://schemas.openxmlformats.org/officeDocument/2006/relationships/printerSettings" Target="../printerSettings/printerSettings141.bin"/><Relationship Id="rId2" Type="http://schemas.openxmlformats.org/officeDocument/2006/relationships/printerSettings" Target="../printerSettings/printerSettings110.bin"/><Relationship Id="rId16" Type="http://schemas.openxmlformats.org/officeDocument/2006/relationships/printerSettings" Target="../printerSettings/printerSettings124.bin"/><Relationship Id="rId20" Type="http://schemas.openxmlformats.org/officeDocument/2006/relationships/printerSettings" Target="../printerSettings/printerSettings128.bin"/><Relationship Id="rId29" Type="http://schemas.openxmlformats.org/officeDocument/2006/relationships/printerSettings" Target="../printerSettings/printerSettings137.bin"/><Relationship Id="rId1" Type="http://schemas.openxmlformats.org/officeDocument/2006/relationships/printerSettings" Target="../printerSettings/printerSettings109.bin"/><Relationship Id="rId6" Type="http://schemas.openxmlformats.org/officeDocument/2006/relationships/printerSettings" Target="../printerSettings/printerSettings114.bin"/><Relationship Id="rId11" Type="http://schemas.openxmlformats.org/officeDocument/2006/relationships/printerSettings" Target="../printerSettings/printerSettings119.bin"/><Relationship Id="rId24" Type="http://schemas.openxmlformats.org/officeDocument/2006/relationships/printerSettings" Target="../printerSettings/printerSettings132.bin"/><Relationship Id="rId32" Type="http://schemas.openxmlformats.org/officeDocument/2006/relationships/printerSettings" Target="../printerSettings/printerSettings140.bin"/><Relationship Id="rId5" Type="http://schemas.openxmlformats.org/officeDocument/2006/relationships/printerSettings" Target="../printerSettings/printerSettings113.bin"/><Relationship Id="rId15" Type="http://schemas.openxmlformats.org/officeDocument/2006/relationships/printerSettings" Target="../printerSettings/printerSettings123.bin"/><Relationship Id="rId23" Type="http://schemas.openxmlformats.org/officeDocument/2006/relationships/printerSettings" Target="../printerSettings/printerSettings131.bin"/><Relationship Id="rId28" Type="http://schemas.openxmlformats.org/officeDocument/2006/relationships/printerSettings" Target="../printerSettings/printerSettings136.bin"/><Relationship Id="rId36" Type="http://schemas.openxmlformats.org/officeDocument/2006/relationships/printerSettings" Target="../printerSettings/printerSettings144.bin"/><Relationship Id="rId10" Type="http://schemas.openxmlformats.org/officeDocument/2006/relationships/printerSettings" Target="../printerSettings/printerSettings118.bin"/><Relationship Id="rId19" Type="http://schemas.openxmlformats.org/officeDocument/2006/relationships/printerSettings" Target="../printerSettings/printerSettings127.bin"/><Relationship Id="rId31" Type="http://schemas.openxmlformats.org/officeDocument/2006/relationships/printerSettings" Target="../printerSettings/printerSettings139.bin"/><Relationship Id="rId4" Type="http://schemas.openxmlformats.org/officeDocument/2006/relationships/printerSettings" Target="../printerSettings/printerSettings112.bin"/><Relationship Id="rId9" Type="http://schemas.openxmlformats.org/officeDocument/2006/relationships/printerSettings" Target="../printerSettings/printerSettings117.bin"/><Relationship Id="rId14" Type="http://schemas.openxmlformats.org/officeDocument/2006/relationships/printerSettings" Target="../printerSettings/printerSettings122.bin"/><Relationship Id="rId22" Type="http://schemas.openxmlformats.org/officeDocument/2006/relationships/printerSettings" Target="../printerSettings/printerSettings130.bin"/><Relationship Id="rId27" Type="http://schemas.openxmlformats.org/officeDocument/2006/relationships/printerSettings" Target="../printerSettings/printerSettings135.bin"/><Relationship Id="rId30" Type="http://schemas.openxmlformats.org/officeDocument/2006/relationships/printerSettings" Target="../printerSettings/printerSettings138.bin"/><Relationship Id="rId35" Type="http://schemas.openxmlformats.org/officeDocument/2006/relationships/printerSettings" Target="../printerSettings/printerSettings14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52.bin"/><Relationship Id="rId13" Type="http://schemas.openxmlformats.org/officeDocument/2006/relationships/printerSettings" Target="../printerSettings/printerSettings157.bin"/><Relationship Id="rId18" Type="http://schemas.openxmlformats.org/officeDocument/2006/relationships/printerSettings" Target="../printerSettings/printerSettings162.bin"/><Relationship Id="rId26" Type="http://schemas.openxmlformats.org/officeDocument/2006/relationships/printerSettings" Target="../printerSettings/printerSettings170.bin"/><Relationship Id="rId3" Type="http://schemas.openxmlformats.org/officeDocument/2006/relationships/printerSettings" Target="../printerSettings/printerSettings147.bin"/><Relationship Id="rId21" Type="http://schemas.openxmlformats.org/officeDocument/2006/relationships/printerSettings" Target="../printerSettings/printerSettings165.bin"/><Relationship Id="rId34" Type="http://schemas.openxmlformats.org/officeDocument/2006/relationships/printerSettings" Target="../printerSettings/printerSettings178.bin"/><Relationship Id="rId7" Type="http://schemas.openxmlformats.org/officeDocument/2006/relationships/printerSettings" Target="../printerSettings/printerSettings151.bin"/><Relationship Id="rId12" Type="http://schemas.openxmlformats.org/officeDocument/2006/relationships/printerSettings" Target="../printerSettings/printerSettings156.bin"/><Relationship Id="rId17" Type="http://schemas.openxmlformats.org/officeDocument/2006/relationships/printerSettings" Target="../printerSettings/printerSettings161.bin"/><Relationship Id="rId25" Type="http://schemas.openxmlformats.org/officeDocument/2006/relationships/printerSettings" Target="../printerSettings/printerSettings169.bin"/><Relationship Id="rId33" Type="http://schemas.openxmlformats.org/officeDocument/2006/relationships/printerSettings" Target="../printerSettings/printerSettings177.bin"/><Relationship Id="rId2" Type="http://schemas.openxmlformats.org/officeDocument/2006/relationships/printerSettings" Target="../printerSettings/printerSettings146.bin"/><Relationship Id="rId16" Type="http://schemas.openxmlformats.org/officeDocument/2006/relationships/printerSettings" Target="../printerSettings/printerSettings160.bin"/><Relationship Id="rId20" Type="http://schemas.openxmlformats.org/officeDocument/2006/relationships/printerSettings" Target="../printerSettings/printerSettings164.bin"/><Relationship Id="rId29" Type="http://schemas.openxmlformats.org/officeDocument/2006/relationships/printerSettings" Target="../printerSettings/printerSettings173.bin"/><Relationship Id="rId1" Type="http://schemas.openxmlformats.org/officeDocument/2006/relationships/printerSettings" Target="../printerSettings/printerSettings145.bin"/><Relationship Id="rId6" Type="http://schemas.openxmlformats.org/officeDocument/2006/relationships/printerSettings" Target="../printerSettings/printerSettings150.bin"/><Relationship Id="rId11" Type="http://schemas.openxmlformats.org/officeDocument/2006/relationships/printerSettings" Target="../printerSettings/printerSettings155.bin"/><Relationship Id="rId24" Type="http://schemas.openxmlformats.org/officeDocument/2006/relationships/printerSettings" Target="../printerSettings/printerSettings168.bin"/><Relationship Id="rId32" Type="http://schemas.openxmlformats.org/officeDocument/2006/relationships/printerSettings" Target="../printerSettings/printerSettings176.bin"/><Relationship Id="rId5" Type="http://schemas.openxmlformats.org/officeDocument/2006/relationships/printerSettings" Target="../printerSettings/printerSettings149.bin"/><Relationship Id="rId15" Type="http://schemas.openxmlformats.org/officeDocument/2006/relationships/printerSettings" Target="../printerSettings/printerSettings159.bin"/><Relationship Id="rId23" Type="http://schemas.openxmlformats.org/officeDocument/2006/relationships/printerSettings" Target="../printerSettings/printerSettings167.bin"/><Relationship Id="rId28" Type="http://schemas.openxmlformats.org/officeDocument/2006/relationships/printerSettings" Target="../printerSettings/printerSettings172.bin"/><Relationship Id="rId36" Type="http://schemas.openxmlformats.org/officeDocument/2006/relationships/printerSettings" Target="../printerSettings/printerSettings180.bin"/><Relationship Id="rId10" Type="http://schemas.openxmlformats.org/officeDocument/2006/relationships/printerSettings" Target="../printerSettings/printerSettings154.bin"/><Relationship Id="rId19" Type="http://schemas.openxmlformats.org/officeDocument/2006/relationships/printerSettings" Target="../printerSettings/printerSettings163.bin"/><Relationship Id="rId31" Type="http://schemas.openxmlformats.org/officeDocument/2006/relationships/printerSettings" Target="../printerSettings/printerSettings175.bin"/><Relationship Id="rId4" Type="http://schemas.openxmlformats.org/officeDocument/2006/relationships/printerSettings" Target="../printerSettings/printerSettings148.bin"/><Relationship Id="rId9" Type="http://schemas.openxmlformats.org/officeDocument/2006/relationships/printerSettings" Target="../printerSettings/printerSettings153.bin"/><Relationship Id="rId14" Type="http://schemas.openxmlformats.org/officeDocument/2006/relationships/printerSettings" Target="../printerSettings/printerSettings158.bin"/><Relationship Id="rId22" Type="http://schemas.openxmlformats.org/officeDocument/2006/relationships/printerSettings" Target="../printerSettings/printerSettings166.bin"/><Relationship Id="rId27" Type="http://schemas.openxmlformats.org/officeDocument/2006/relationships/printerSettings" Target="../printerSettings/printerSettings171.bin"/><Relationship Id="rId30" Type="http://schemas.openxmlformats.org/officeDocument/2006/relationships/printerSettings" Target="../printerSettings/printerSettings174.bin"/><Relationship Id="rId35" Type="http://schemas.openxmlformats.org/officeDocument/2006/relationships/printerSettings" Target="../printerSettings/printerSettings179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88.bin"/><Relationship Id="rId13" Type="http://schemas.openxmlformats.org/officeDocument/2006/relationships/printerSettings" Target="../printerSettings/printerSettings193.bin"/><Relationship Id="rId18" Type="http://schemas.openxmlformats.org/officeDocument/2006/relationships/printerSettings" Target="../printerSettings/printerSettings198.bin"/><Relationship Id="rId26" Type="http://schemas.openxmlformats.org/officeDocument/2006/relationships/printerSettings" Target="../printerSettings/printerSettings206.bin"/><Relationship Id="rId3" Type="http://schemas.openxmlformats.org/officeDocument/2006/relationships/printerSettings" Target="../printerSettings/printerSettings183.bin"/><Relationship Id="rId21" Type="http://schemas.openxmlformats.org/officeDocument/2006/relationships/printerSettings" Target="../printerSettings/printerSettings201.bin"/><Relationship Id="rId34" Type="http://schemas.openxmlformats.org/officeDocument/2006/relationships/printerSettings" Target="../printerSettings/printerSettings214.bin"/><Relationship Id="rId7" Type="http://schemas.openxmlformats.org/officeDocument/2006/relationships/printerSettings" Target="../printerSettings/printerSettings187.bin"/><Relationship Id="rId12" Type="http://schemas.openxmlformats.org/officeDocument/2006/relationships/printerSettings" Target="../printerSettings/printerSettings192.bin"/><Relationship Id="rId17" Type="http://schemas.openxmlformats.org/officeDocument/2006/relationships/printerSettings" Target="../printerSettings/printerSettings197.bin"/><Relationship Id="rId25" Type="http://schemas.openxmlformats.org/officeDocument/2006/relationships/printerSettings" Target="../printerSettings/printerSettings205.bin"/><Relationship Id="rId33" Type="http://schemas.openxmlformats.org/officeDocument/2006/relationships/printerSettings" Target="../printerSettings/printerSettings213.bin"/><Relationship Id="rId2" Type="http://schemas.openxmlformats.org/officeDocument/2006/relationships/printerSettings" Target="../printerSettings/printerSettings182.bin"/><Relationship Id="rId16" Type="http://schemas.openxmlformats.org/officeDocument/2006/relationships/printerSettings" Target="../printerSettings/printerSettings196.bin"/><Relationship Id="rId20" Type="http://schemas.openxmlformats.org/officeDocument/2006/relationships/printerSettings" Target="../printerSettings/printerSettings200.bin"/><Relationship Id="rId29" Type="http://schemas.openxmlformats.org/officeDocument/2006/relationships/printerSettings" Target="../printerSettings/printerSettings209.bin"/><Relationship Id="rId1" Type="http://schemas.openxmlformats.org/officeDocument/2006/relationships/printerSettings" Target="../printerSettings/printerSettings181.bin"/><Relationship Id="rId6" Type="http://schemas.openxmlformats.org/officeDocument/2006/relationships/printerSettings" Target="../printerSettings/printerSettings186.bin"/><Relationship Id="rId11" Type="http://schemas.openxmlformats.org/officeDocument/2006/relationships/printerSettings" Target="../printerSettings/printerSettings191.bin"/><Relationship Id="rId24" Type="http://schemas.openxmlformats.org/officeDocument/2006/relationships/printerSettings" Target="../printerSettings/printerSettings204.bin"/><Relationship Id="rId32" Type="http://schemas.openxmlformats.org/officeDocument/2006/relationships/printerSettings" Target="../printerSettings/printerSettings212.bin"/><Relationship Id="rId5" Type="http://schemas.openxmlformats.org/officeDocument/2006/relationships/printerSettings" Target="../printerSettings/printerSettings185.bin"/><Relationship Id="rId15" Type="http://schemas.openxmlformats.org/officeDocument/2006/relationships/printerSettings" Target="../printerSettings/printerSettings195.bin"/><Relationship Id="rId23" Type="http://schemas.openxmlformats.org/officeDocument/2006/relationships/printerSettings" Target="../printerSettings/printerSettings203.bin"/><Relationship Id="rId28" Type="http://schemas.openxmlformats.org/officeDocument/2006/relationships/printerSettings" Target="../printerSettings/printerSettings208.bin"/><Relationship Id="rId36" Type="http://schemas.openxmlformats.org/officeDocument/2006/relationships/printerSettings" Target="../printerSettings/printerSettings216.bin"/><Relationship Id="rId10" Type="http://schemas.openxmlformats.org/officeDocument/2006/relationships/printerSettings" Target="../printerSettings/printerSettings190.bin"/><Relationship Id="rId19" Type="http://schemas.openxmlformats.org/officeDocument/2006/relationships/printerSettings" Target="../printerSettings/printerSettings199.bin"/><Relationship Id="rId31" Type="http://schemas.openxmlformats.org/officeDocument/2006/relationships/printerSettings" Target="../printerSettings/printerSettings211.bin"/><Relationship Id="rId4" Type="http://schemas.openxmlformats.org/officeDocument/2006/relationships/printerSettings" Target="../printerSettings/printerSettings184.bin"/><Relationship Id="rId9" Type="http://schemas.openxmlformats.org/officeDocument/2006/relationships/printerSettings" Target="../printerSettings/printerSettings189.bin"/><Relationship Id="rId14" Type="http://schemas.openxmlformats.org/officeDocument/2006/relationships/printerSettings" Target="../printerSettings/printerSettings194.bin"/><Relationship Id="rId22" Type="http://schemas.openxmlformats.org/officeDocument/2006/relationships/printerSettings" Target="../printerSettings/printerSettings202.bin"/><Relationship Id="rId27" Type="http://schemas.openxmlformats.org/officeDocument/2006/relationships/printerSettings" Target="../printerSettings/printerSettings207.bin"/><Relationship Id="rId30" Type="http://schemas.openxmlformats.org/officeDocument/2006/relationships/printerSettings" Target="../printerSettings/printerSettings210.bin"/><Relationship Id="rId35" Type="http://schemas.openxmlformats.org/officeDocument/2006/relationships/printerSettings" Target="../printerSettings/printerSettings21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24.bin"/><Relationship Id="rId13" Type="http://schemas.openxmlformats.org/officeDocument/2006/relationships/printerSettings" Target="../printerSettings/printerSettings229.bin"/><Relationship Id="rId18" Type="http://schemas.openxmlformats.org/officeDocument/2006/relationships/printerSettings" Target="../printerSettings/printerSettings234.bin"/><Relationship Id="rId26" Type="http://schemas.openxmlformats.org/officeDocument/2006/relationships/printerSettings" Target="../printerSettings/printerSettings242.bin"/><Relationship Id="rId3" Type="http://schemas.openxmlformats.org/officeDocument/2006/relationships/printerSettings" Target="../printerSettings/printerSettings219.bin"/><Relationship Id="rId21" Type="http://schemas.openxmlformats.org/officeDocument/2006/relationships/printerSettings" Target="../printerSettings/printerSettings237.bin"/><Relationship Id="rId34" Type="http://schemas.openxmlformats.org/officeDocument/2006/relationships/printerSettings" Target="../printerSettings/printerSettings250.bin"/><Relationship Id="rId7" Type="http://schemas.openxmlformats.org/officeDocument/2006/relationships/printerSettings" Target="../printerSettings/printerSettings223.bin"/><Relationship Id="rId12" Type="http://schemas.openxmlformats.org/officeDocument/2006/relationships/printerSettings" Target="../printerSettings/printerSettings228.bin"/><Relationship Id="rId17" Type="http://schemas.openxmlformats.org/officeDocument/2006/relationships/printerSettings" Target="../printerSettings/printerSettings233.bin"/><Relationship Id="rId25" Type="http://schemas.openxmlformats.org/officeDocument/2006/relationships/printerSettings" Target="../printerSettings/printerSettings241.bin"/><Relationship Id="rId33" Type="http://schemas.openxmlformats.org/officeDocument/2006/relationships/printerSettings" Target="../printerSettings/printerSettings249.bin"/><Relationship Id="rId2" Type="http://schemas.openxmlformats.org/officeDocument/2006/relationships/printerSettings" Target="../printerSettings/printerSettings218.bin"/><Relationship Id="rId16" Type="http://schemas.openxmlformats.org/officeDocument/2006/relationships/printerSettings" Target="../printerSettings/printerSettings232.bin"/><Relationship Id="rId20" Type="http://schemas.openxmlformats.org/officeDocument/2006/relationships/printerSettings" Target="../printerSettings/printerSettings236.bin"/><Relationship Id="rId29" Type="http://schemas.openxmlformats.org/officeDocument/2006/relationships/printerSettings" Target="../printerSettings/printerSettings245.bin"/><Relationship Id="rId1" Type="http://schemas.openxmlformats.org/officeDocument/2006/relationships/printerSettings" Target="../printerSettings/printerSettings217.bin"/><Relationship Id="rId6" Type="http://schemas.openxmlformats.org/officeDocument/2006/relationships/printerSettings" Target="../printerSettings/printerSettings222.bin"/><Relationship Id="rId11" Type="http://schemas.openxmlformats.org/officeDocument/2006/relationships/printerSettings" Target="../printerSettings/printerSettings227.bin"/><Relationship Id="rId24" Type="http://schemas.openxmlformats.org/officeDocument/2006/relationships/printerSettings" Target="../printerSettings/printerSettings240.bin"/><Relationship Id="rId32" Type="http://schemas.openxmlformats.org/officeDocument/2006/relationships/printerSettings" Target="../printerSettings/printerSettings248.bin"/><Relationship Id="rId5" Type="http://schemas.openxmlformats.org/officeDocument/2006/relationships/printerSettings" Target="../printerSettings/printerSettings221.bin"/><Relationship Id="rId15" Type="http://schemas.openxmlformats.org/officeDocument/2006/relationships/printerSettings" Target="../printerSettings/printerSettings231.bin"/><Relationship Id="rId23" Type="http://schemas.openxmlformats.org/officeDocument/2006/relationships/printerSettings" Target="../printerSettings/printerSettings239.bin"/><Relationship Id="rId28" Type="http://schemas.openxmlformats.org/officeDocument/2006/relationships/printerSettings" Target="../printerSettings/printerSettings244.bin"/><Relationship Id="rId36" Type="http://schemas.openxmlformats.org/officeDocument/2006/relationships/printerSettings" Target="../printerSettings/printerSettings252.bin"/><Relationship Id="rId10" Type="http://schemas.openxmlformats.org/officeDocument/2006/relationships/printerSettings" Target="../printerSettings/printerSettings226.bin"/><Relationship Id="rId19" Type="http://schemas.openxmlformats.org/officeDocument/2006/relationships/printerSettings" Target="../printerSettings/printerSettings235.bin"/><Relationship Id="rId31" Type="http://schemas.openxmlformats.org/officeDocument/2006/relationships/printerSettings" Target="../printerSettings/printerSettings247.bin"/><Relationship Id="rId4" Type="http://schemas.openxmlformats.org/officeDocument/2006/relationships/printerSettings" Target="../printerSettings/printerSettings220.bin"/><Relationship Id="rId9" Type="http://schemas.openxmlformats.org/officeDocument/2006/relationships/printerSettings" Target="../printerSettings/printerSettings225.bin"/><Relationship Id="rId14" Type="http://schemas.openxmlformats.org/officeDocument/2006/relationships/printerSettings" Target="../printerSettings/printerSettings230.bin"/><Relationship Id="rId22" Type="http://schemas.openxmlformats.org/officeDocument/2006/relationships/printerSettings" Target="../printerSettings/printerSettings238.bin"/><Relationship Id="rId27" Type="http://schemas.openxmlformats.org/officeDocument/2006/relationships/printerSettings" Target="../printerSettings/printerSettings243.bin"/><Relationship Id="rId30" Type="http://schemas.openxmlformats.org/officeDocument/2006/relationships/printerSettings" Target="../printerSettings/printerSettings246.bin"/><Relationship Id="rId35" Type="http://schemas.openxmlformats.org/officeDocument/2006/relationships/printerSettings" Target="../printerSettings/printerSettings251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60.bin"/><Relationship Id="rId13" Type="http://schemas.openxmlformats.org/officeDocument/2006/relationships/printerSettings" Target="../printerSettings/printerSettings265.bin"/><Relationship Id="rId18" Type="http://schemas.openxmlformats.org/officeDocument/2006/relationships/printerSettings" Target="../printerSettings/printerSettings270.bin"/><Relationship Id="rId26" Type="http://schemas.openxmlformats.org/officeDocument/2006/relationships/printerSettings" Target="../printerSettings/printerSettings278.bin"/><Relationship Id="rId3" Type="http://schemas.openxmlformats.org/officeDocument/2006/relationships/printerSettings" Target="../printerSettings/printerSettings255.bin"/><Relationship Id="rId21" Type="http://schemas.openxmlformats.org/officeDocument/2006/relationships/printerSettings" Target="../printerSettings/printerSettings273.bin"/><Relationship Id="rId34" Type="http://schemas.openxmlformats.org/officeDocument/2006/relationships/printerSettings" Target="../printerSettings/printerSettings286.bin"/><Relationship Id="rId7" Type="http://schemas.openxmlformats.org/officeDocument/2006/relationships/printerSettings" Target="../printerSettings/printerSettings259.bin"/><Relationship Id="rId12" Type="http://schemas.openxmlformats.org/officeDocument/2006/relationships/printerSettings" Target="../printerSettings/printerSettings264.bin"/><Relationship Id="rId17" Type="http://schemas.openxmlformats.org/officeDocument/2006/relationships/printerSettings" Target="../printerSettings/printerSettings269.bin"/><Relationship Id="rId25" Type="http://schemas.openxmlformats.org/officeDocument/2006/relationships/printerSettings" Target="../printerSettings/printerSettings277.bin"/><Relationship Id="rId33" Type="http://schemas.openxmlformats.org/officeDocument/2006/relationships/printerSettings" Target="../printerSettings/printerSettings285.bin"/><Relationship Id="rId2" Type="http://schemas.openxmlformats.org/officeDocument/2006/relationships/printerSettings" Target="../printerSettings/printerSettings254.bin"/><Relationship Id="rId16" Type="http://schemas.openxmlformats.org/officeDocument/2006/relationships/printerSettings" Target="../printerSettings/printerSettings268.bin"/><Relationship Id="rId20" Type="http://schemas.openxmlformats.org/officeDocument/2006/relationships/printerSettings" Target="../printerSettings/printerSettings272.bin"/><Relationship Id="rId29" Type="http://schemas.openxmlformats.org/officeDocument/2006/relationships/printerSettings" Target="../printerSettings/printerSettings281.bin"/><Relationship Id="rId1" Type="http://schemas.openxmlformats.org/officeDocument/2006/relationships/printerSettings" Target="../printerSettings/printerSettings253.bin"/><Relationship Id="rId6" Type="http://schemas.openxmlformats.org/officeDocument/2006/relationships/printerSettings" Target="../printerSettings/printerSettings258.bin"/><Relationship Id="rId11" Type="http://schemas.openxmlformats.org/officeDocument/2006/relationships/printerSettings" Target="../printerSettings/printerSettings263.bin"/><Relationship Id="rId24" Type="http://schemas.openxmlformats.org/officeDocument/2006/relationships/printerSettings" Target="../printerSettings/printerSettings276.bin"/><Relationship Id="rId32" Type="http://schemas.openxmlformats.org/officeDocument/2006/relationships/printerSettings" Target="../printerSettings/printerSettings284.bin"/><Relationship Id="rId5" Type="http://schemas.openxmlformats.org/officeDocument/2006/relationships/printerSettings" Target="../printerSettings/printerSettings257.bin"/><Relationship Id="rId15" Type="http://schemas.openxmlformats.org/officeDocument/2006/relationships/printerSettings" Target="../printerSettings/printerSettings267.bin"/><Relationship Id="rId23" Type="http://schemas.openxmlformats.org/officeDocument/2006/relationships/printerSettings" Target="../printerSettings/printerSettings275.bin"/><Relationship Id="rId28" Type="http://schemas.openxmlformats.org/officeDocument/2006/relationships/printerSettings" Target="../printerSettings/printerSettings280.bin"/><Relationship Id="rId36" Type="http://schemas.openxmlformats.org/officeDocument/2006/relationships/printerSettings" Target="../printerSettings/printerSettings288.bin"/><Relationship Id="rId10" Type="http://schemas.openxmlformats.org/officeDocument/2006/relationships/printerSettings" Target="../printerSettings/printerSettings262.bin"/><Relationship Id="rId19" Type="http://schemas.openxmlformats.org/officeDocument/2006/relationships/printerSettings" Target="../printerSettings/printerSettings271.bin"/><Relationship Id="rId31" Type="http://schemas.openxmlformats.org/officeDocument/2006/relationships/printerSettings" Target="../printerSettings/printerSettings283.bin"/><Relationship Id="rId4" Type="http://schemas.openxmlformats.org/officeDocument/2006/relationships/printerSettings" Target="../printerSettings/printerSettings256.bin"/><Relationship Id="rId9" Type="http://schemas.openxmlformats.org/officeDocument/2006/relationships/printerSettings" Target="../printerSettings/printerSettings261.bin"/><Relationship Id="rId14" Type="http://schemas.openxmlformats.org/officeDocument/2006/relationships/printerSettings" Target="../printerSettings/printerSettings266.bin"/><Relationship Id="rId22" Type="http://schemas.openxmlformats.org/officeDocument/2006/relationships/printerSettings" Target="../printerSettings/printerSettings274.bin"/><Relationship Id="rId27" Type="http://schemas.openxmlformats.org/officeDocument/2006/relationships/printerSettings" Target="../printerSettings/printerSettings279.bin"/><Relationship Id="rId30" Type="http://schemas.openxmlformats.org/officeDocument/2006/relationships/printerSettings" Target="../printerSettings/printerSettings282.bin"/><Relationship Id="rId35" Type="http://schemas.openxmlformats.org/officeDocument/2006/relationships/printerSettings" Target="../printerSettings/printerSettings287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96.bin"/><Relationship Id="rId13" Type="http://schemas.openxmlformats.org/officeDocument/2006/relationships/printerSettings" Target="../printerSettings/printerSettings301.bin"/><Relationship Id="rId18" Type="http://schemas.openxmlformats.org/officeDocument/2006/relationships/printerSettings" Target="../printerSettings/printerSettings306.bin"/><Relationship Id="rId26" Type="http://schemas.openxmlformats.org/officeDocument/2006/relationships/printerSettings" Target="../printerSettings/printerSettings314.bin"/><Relationship Id="rId3" Type="http://schemas.openxmlformats.org/officeDocument/2006/relationships/printerSettings" Target="../printerSettings/printerSettings291.bin"/><Relationship Id="rId21" Type="http://schemas.openxmlformats.org/officeDocument/2006/relationships/printerSettings" Target="../printerSettings/printerSettings309.bin"/><Relationship Id="rId34" Type="http://schemas.openxmlformats.org/officeDocument/2006/relationships/printerSettings" Target="../printerSettings/printerSettings322.bin"/><Relationship Id="rId7" Type="http://schemas.openxmlformats.org/officeDocument/2006/relationships/printerSettings" Target="../printerSettings/printerSettings295.bin"/><Relationship Id="rId12" Type="http://schemas.openxmlformats.org/officeDocument/2006/relationships/printerSettings" Target="../printerSettings/printerSettings300.bin"/><Relationship Id="rId17" Type="http://schemas.openxmlformats.org/officeDocument/2006/relationships/printerSettings" Target="../printerSettings/printerSettings305.bin"/><Relationship Id="rId25" Type="http://schemas.openxmlformats.org/officeDocument/2006/relationships/printerSettings" Target="../printerSettings/printerSettings313.bin"/><Relationship Id="rId33" Type="http://schemas.openxmlformats.org/officeDocument/2006/relationships/printerSettings" Target="../printerSettings/printerSettings321.bin"/><Relationship Id="rId2" Type="http://schemas.openxmlformats.org/officeDocument/2006/relationships/printerSettings" Target="../printerSettings/printerSettings290.bin"/><Relationship Id="rId16" Type="http://schemas.openxmlformats.org/officeDocument/2006/relationships/printerSettings" Target="../printerSettings/printerSettings304.bin"/><Relationship Id="rId20" Type="http://schemas.openxmlformats.org/officeDocument/2006/relationships/printerSettings" Target="../printerSettings/printerSettings308.bin"/><Relationship Id="rId29" Type="http://schemas.openxmlformats.org/officeDocument/2006/relationships/printerSettings" Target="../printerSettings/printerSettings317.bin"/><Relationship Id="rId1" Type="http://schemas.openxmlformats.org/officeDocument/2006/relationships/printerSettings" Target="../printerSettings/printerSettings289.bin"/><Relationship Id="rId6" Type="http://schemas.openxmlformats.org/officeDocument/2006/relationships/printerSettings" Target="../printerSettings/printerSettings294.bin"/><Relationship Id="rId11" Type="http://schemas.openxmlformats.org/officeDocument/2006/relationships/printerSettings" Target="../printerSettings/printerSettings299.bin"/><Relationship Id="rId24" Type="http://schemas.openxmlformats.org/officeDocument/2006/relationships/printerSettings" Target="../printerSettings/printerSettings312.bin"/><Relationship Id="rId32" Type="http://schemas.openxmlformats.org/officeDocument/2006/relationships/printerSettings" Target="../printerSettings/printerSettings320.bin"/><Relationship Id="rId5" Type="http://schemas.openxmlformats.org/officeDocument/2006/relationships/printerSettings" Target="../printerSettings/printerSettings293.bin"/><Relationship Id="rId15" Type="http://schemas.openxmlformats.org/officeDocument/2006/relationships/printerSettings" Target="../printerSettings/printerSettings303.bin"/><Relationship Id="rId23" Type="http://schemas.openxmlformats.org/officeDocument/2006/relationships/printerSettings" Target="../printerSettings/printerSettings311.bin"/><Relationship Id="rId28" Type="http://schemas.openxmlformats.org/officeDocument/2006/relationships/printerSettings" Target="../printerSettings/printerSettings316.bin"/><Relationship Id="rId36" Type="http://schemas.openxmlformats.org/officeDocument/2006/relationships/printerSettings" Target="../printerSettings/printerSettings324.bin"/><Relationship Id="rId10" Type="http://schemas.openxmlformats.org/officeDocument/2006/relationships/printerSettings" Target="../printerSettings/printerSettings298.bin"/><Relationship Id="rId19" Type="http://schemas.openxmlformats.org/officeDocument/2006/relationships/printerSettings" Target="../printerSettings/printerSettings307.bin"/><Relationship Id="rId31" Type="http://schemas.openxmlformats.org/officeDocument/2006/relationships/printerSettings" Target="../printerSettings/printerSettings319.bin"/><Relationship Id="rId4" Type="http://schemas.openxmlformats.org/officeDocument/2006/relationships/printerSettings" Target="../printerSettings/printerSettings292.bin"/><Relationship Id="rId9" Type="http://schemas.openxmlformats.org/officeDocument/2006/relationships/printerSettings" Target="../printerSettings/printerSettings297.bin"/><Relationship Id="rId14" Type="http://schemas.openxmlformats.org/officeDocument/2006/relationships/printerSettings" Target="../printerSettings/printerSettings302.bin"/><Relationship Id="rId22" Type="http://schemas.openxmlformats.org/officeDocument/2006/relationships/printerSettings" Target="../printerSettings/printerSettings310.bin"/><Relationship Id="rId27" Type="http://schemas.openxmlformats.org/officeDocument/2006/relationships/printerSettings" Target="../printerSettings/printerSettings315.bin"/><Relationship Id="rId30" Type="http://schemas.openxmlformats.org/officeDocument/2006/relationships/printerSettings" Target="../printerSettings/printerSettings318.bin"/><Relationship Id="rId35" Type="http://schemas.openxmlformats.org/officeDocument/2006/relationships/printerSettings" Target="../printerSettings/printerSettings32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 filterMode="1">
    <tabColor theme="4" tint="-0.499984740745262"/>
  </sheetPr>
  <dimension ref="A1:U365"/>
  <sheetViews>
    <sheetView topLeftCell="E1" zoomScale="85" zoomScaleNormal="115" workbookViewId="0">
      <selection activeCell="K135" sqref="K135:K161"/>
    </sheetView>
  </sheetViews>
  <sheetFormatPr baseColWidth="10" defaultColWidth="9.33203125" defaultRowHeight="14.4"/>
  <cols>
    <col min="1" max="1" width="15" style="196" bestFit="1" customWidth="1"/>
    <col min="2" max="2" width="15" style="196" customWidth="1"/>
    <col min="3" max="3" width="12.33203125" style="197" bestFit="1" customWidth="1"/>
    <col min="4" max="4" width="19.44140625" style="196" bestFit="1" customWidth="1"/>
    <col min="5" max="6" width="10.6640625" style="196" customWidth="1"/>
    <col min="7" max="7" width="11.33203125" style="196" bestFit="1" customWidth="1"/>
    <col min="8" max="8" width="15.6640625" style="196" bestFit="1" customWidth="1"/>
    <col min="9" max="9" width="20.5546875" style="196" customWidth="1"/>
    <col min="10" max="10" width="70.6640625" style="193" customWidth="1"/>
    <col min="11" max="11" width="17" style="196" customWidth="1"/>
    <col min="12" max="12" width="18.5546875" style="196" customWidth="1"/>
    <col min="13" max="13" width="13.6640625" style="196" customWidth="1"/>
    <col min="14" max="14" width="19.33203125" style="196" customWidth="1"/>
    <col min="15" max="15" width="23.33203125" style="196" customWidth="1"/>
    <col min="16" max="16" width="16.33203125" style="12" customWidth="1"/>
    <col min="17" max="17" width="37.6640625" customWidth="1"/>
    <col min="18" max="18" width="52.33203125" customWidth="1"/>
    <col min="19" max="19" width="19.44140625" customWidth="1"/>
    <col min="20" max="20" width="20.5546875" customWidth="1"/>
  </cols>
  <sheetData>
    <row r="1" spans="1:21" ht="31.2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5" t="s">
        <v>11</v>
      </c>
      <c r="M1" s="6" t="s">
        <v>12</v>
      </c>
      <c r="N1" s="3" t="s">
        <v>13</v>
      </c>
      <c r="O1" s="3" t="s">
        <v>14</v>
      </c>
      <c r="P1" s="141" t="s">
        <v>15</v>
      </c>
      <c r="Q1" s="142" t="s">
        <v>882</v>
      </c>
      <c r="R1" s="142" t="s">
        <v>883</v>
      </c>
      <c r="S1" s="142" t="s">
        <v>884</v>
      </c>
      <c r="T1" s="142" t="s">
        <v>885</v>
      </c>
      <c r="U1" s="142" t="s">
        <v>1259</v>
      </c>
    </row>
    <row r="2" spans="1:21" ht="15.6" hidden="1">
      <c r="A2" s="189">
        <f>WEEKNUM(C2)</f>
        <v>1</v>
      </c>
      <c r="B2" s="189" t="s">
        <v>889</v>
      </c>
      <c r="C2" s="190">
        <v>45293</v>
      </c>
      <c r="D2" s="7" t="s">
        <v>58</v>
      </c>
      <c r="E2" s="7" t="s">
        <v>1201</v>
      </c>
      <c r="F2" s="7">
        <v>691</v>
      </c>
      <c r="G2" s="7">
        <v>2530</v>
      </c>
      <c r="H2" s="7" t="s">
        <v>18</v>
      </c>
      <c r="I2" s="7" t="s">
        <v>19</v>
      </c>
      <c r="J2" s="191" t="s">
        <v>65</v>
      </c>
      <c r="K2" s="7">
        <v>1</v>
      </c>
      <c r="L2" s="8" t="s">
        <v>148</v>
      </c>
      <c r="M2" s="8" t="s">
        <v>124</v>
      </c>
      <c r="N2" s="195" t="s">
        <v>1158</v>
      </c>
      <c r="O2" s="195" t="s">
        <v>28</v>
      </c>
      <c r="P2" s="134"/>
      <c r="Q2" s="135"/>
      <c r="R2" s="135"/>
      <c r="S2" s="135"/>
      <c r="T2" s="176"/>
    </row>
    <row r="3" spans="1:21" ht="15.6" hidden="1">
      <c r="A3" s="189">
        <f>WEEKNUM(C3)</f>
        <v>2</v>
      </c>
      <c r="B3" s="189" t="s">
        <v>889</v>
      </c>
      <c r="C3" s="190">
        <v>45299</v>
      </c>
      <c r="D3" s="7" t="s">
        <v>81</v>
      </c>
      <c r="E3" s="7" t="s">
        <v>1201</v>
      </c>
      <c r="F3" s="7">
        <v>691</v>
      </c>
      <c r="G3" s="7">
        <v>2530</v>
      </c>
      <c r="H3" s="7" t="s">
        <v>18</v>
      </c>
      <c r="I3" s="7" t="s">
        <v>19</v>
      </c>
      <c r="J3" s="191" t="s">
        <v>59</v>
      </c>
      <c r="K3" s="7">
        <v>1</v>
      </c>
      <c r="L3" s="8" t="s">
        <v>434</v>
      </c>
      <c r="M3" s="8" t="s">
        <v>131</v>
      </c>
      <c r="N3" s="195" t="s">
        <v>1158</v>
      </c>
      <c r="O3" s="195" t="s">
        <v>28</v>
      </c>
      <c r="P3" s="134"/>
      <c r="Q3" s="135"/>
      <c r="R3" s="135"/>
      <c r="S3" s="135"/>
      <c r="T3" s="176"/>
    </row>
    <row r="4" spans="1:21" ht="15.6" hidden="1">
      <c r="A4" s="189">
        <v>2</v>
      </c>
      <c r="B4" s="189" t="s">
        <v>889</v>
      </c>
      <c r="C4" s="190">
        <v>45300</v>
      </c>
      <c r="D4" s="7" t="s">
        <v>544</v>
      </c>
      <c r="E4" s="7" t="s">
        <v>1247</v>
      </c>
      <c r="F4" s="7" t="s">
        <v>1248</v>
      </c>
      <c r="G4" s="7">
        <v>2530</v>
      </c>
      <c r="H4" s="7" t="s">
        <v>18</v>
      </c>
      <c r="I4" s="7" t="s">
        <v>19</v>
      </c>
      <c r="J4" s="191" t="s">
        <v>20</v>
      </c>
      <c r="K4" s="7">
        <v>6</v>
      </c>
      <c r="L4" s="8" t="s">
        <v>21</v>
      </c>
      <c r="M4" s="8" t="s">
        <v>22</v>
      </c>
      <c r="N4" s="195" t="s">
        <v>1173</v>
      </c>
      <c r="O4" s="195" t="s">
        <v>51</v>
      </c>
      <c r="P4" s="134"/>
      <c r="Q4" s="135"/>
      <c r="R4" s="135"/>
      <c r="S4" s="135"/>
      <c r="T4" s="176"/>
    </row>
    <row r="5" spans="1:21" ht="15.6" hidden="1">
      <c r="A5" s="189">
        <v>2</v>
      </c>
      <c r="B5" s="189" t="s">
        <v>889</v>
      </c>
      <c r="C5" s="190">
        <v>45303</v>
      </c>
      <c r="D5" s="7" t="s">
        <v>31</v>
      </c>
      <c r="E5" s="7" t="s">
        <v>1300</v>
      </c>
      <c r="F5" s="7" t="s">
        <v>1248</v>
      </c>
      <c r="G5" s="7">
        <v>2530</v>
      </c>
      <c r="H5" s="7" t="s">
        <v>18</v>
      </c>
      <c r="I5" s="7" t="s">
        <v>19</v>
      </c>
      <c r="J5" s="191" t="s">
        <v>20</v>
      </c>
      <c r="K5" s="7">
        <v>20</v>
      </c>
      <c r="L5" s="8" t="s">
        <v>21</v>
      </c>
      <c r="M5" s="8" t="s">
        <v>22</v>
      </c>
      <c r="N5" s="195" t="s">
        <v>1157</v>
      </c>
      <c r="O5" s="195" t="s">
        <v>51</v>
      </c>
      <c r="P5" s="134"/>
      <c r="Q5" s="135" t="s">
        <v>1301</v>
      </c>
      <c r="R5" s="135" t="s">
        <v>1302</v>
      </c>
      <c r="S5" s="135" t="s">
        <v>536</v>
      </c>
      <c r="T5" s="176">
        <v>45309</v>
      </c>
    </row>
    <row r="6" spans="1:21" ht="15.6" hidden="1">
      <c r="A6" s="189">
        <v>3</v>
      </c>
      <c r="B6" s="189" t="s">
        <v>889</v>
      </c>
      <c r="C6" s="190">
        <v>45306</v>
      </c>
      <c r="D6" s="7" t="s">
        <v>62</v>
      </c>
      <c r="E6" s="7" t="s">
        <v>1284</v>
      </c>
      <c r="F6" s="7" t="s">
        <v>1248</v>
      </c>
      <c r="G6" s="7">
        <v>2530</v>
      </c>
      <c r="H6" s="7" t="s">
        <v>18</v>
      </c>
      <c r="I6" s="7" t="s">
        <v>19</v>
      </c>
      <c r="J6" s="191" t="s">
        <v>78</v>
      </c>
      <c r="K6" s="7">
        <v>1</v>
      </c>
      <c r="L6" s="8" t="s">
        <v>191</v>
      </c>
      <c r="M6" s="8" t="s">
        <v>22</v>
      </c>
      <c r="N6" s="195" t="s">
        <v>66</v>
      </c>
      <c r="O6" s="195" t="s">
        <v>51</v>
      </c>
      <c r="P6" s="134"/>
      <c r="Q6" s="135"/>
      <c r="R6" s="135"/>
      <c r="S6" s="135"/>
      <c r="T6" s="176"/>
    </row>
    <row r="7" spans="1:21" ht="15.6" hidden="1">
      <c r="A7" s="189">
        <f>WEEKNUM(C7)</f>
        <v>2</v>
      </c>
      <c r="B7" s="189" t="s">
        <v>889</v>
      </c>
      <c r="C7" s="190">
        <v>45300</v>
      </c>
      <c r="D7" s="7" t="s">
        <v>102</v>
      </c>
      <c r="E7" s="7" t="s">
        <v>1249</v>
      </c>
      <c r="F7" s="7">
        <v>712</v>
      </c>
      <c r="G7" s="7">
        <v>2530</v>
      </c>
      <c r="H7" s="7" t="s">
        <v>18</v>
      </c>
      <c r="I7" s="7" t="s">
        <v>19</v>
      </c>
      <c r="J7" s="191" t="s">
        <v>59</v>
      </c>
      <c r="K7" s="7">
        <v>1</v>
      </c>
      <c r="L7" s="8" t="str">
        <f>IFERROR(VLOOKUP(J7,'Code défaut'!A:B,2,0),"")</f>
        <v>C221</v>
      </c>
      <c r="M7" s="8" t="str">
        <f>IFERROR(VLOOKUP(L7,'Code défaut'!B:C,2,0),"")</f>
        <v>Minor</v>
      </c>
      <c r="N7" s="195" t="s">
        <v>66</v>
      </c>
      <c r="O7" s="195" t="s">
        <v>28</v>
      </c>
      <c r="P7" s="134"/>
      <c r="Q7" s="135" t="s">
        <v>1312</v>
      </c>
      <c r="R7" s="135" t="s">
        <v>1313</v>
      </c>
      <c r="S7" s="135" t="s">
        <v>1314</v>
      </c>
      <c r="T7" s="176" t="s">
        <v>1315</v>
      </c>
    </row>
    <row r="8" spans="1:21" ht="15.6" hidden="1">
      <c r="A8" s="189">
        <v>3</v>
      </c>
      <c r="B8" s="189" t="s">
        <v>889</v>
      </c>
      <c r="C8" s="190">
        <v>45307</v>
      </c>
      <c r="D8" s="7" t="s">
        <v>63</v>
      </c>
      <c r="E8" s="7" t="s">
        <v>1365</v>
      </c>
      <c r="F8" s="7" t="s">
        <v>1248</v>
      </c>
      <c r="G8" s="7">
        <v>2530</v>
      </c>
      <c r="H8" s="7" t="s">
        <v>18</v>
      </c>
      <c r="I8" s="7" t="s">
        <v>19</v>
      </c>
      <c r="J8" s="191" t="s">
        <v>45</v>
      </c>
      <c r="K8" s="7">
        <v>1</v>
      </c>
      <c r="L8" s="8" t="s">
        <v>46</v>
      </c>
      <c r="M8" s="8" t="s">
        <v>22</v>
      </c>
      <c r="N8" s="195" t="s">
        <v>1157</v>
      </c>
      <c r="O8" s="195" t="s">
        <v>51</v>
      </c>
      <c r="P8" s="134"/>
      <c r="Q8" s="135"/>
      <c r="R8" s="135"/>
      <c r="S8" s="135"/>
      <c r="T8" s="176"/>
    </row>
    <row r="9" spans="1:21" ht="15.6" hidden="1">
      <c r="A9" s="189">
        <v>3</v>
      </c>
      <c r="B9" s="189" t="s">
        <v>889</v>
      </c>
      <c r="C9" s="190">
        <v>45308</v>
      </c>
      <c r="D9" s="7" t="s">
        <v>63</v>
      </c>
      <c r="E9" s="7" t="s">
        <v>1365</v>
      </c>
      <c r="F9" s="7" t="s">
        <v>1366</v>
      </c>
      <c r="G9" s="7">
        <v>2531</v>
      </c>
      <c r="H9" s="7" t="s">
        <v>18</v>
      </c>
      <c r="I9" s="7" t="s">
        <v>19</v>
      </c>
      <c r="J9" s="191" t="s">
        <v>37</v>
      </c>
      <c r="K9" s="7">
        <v>1</v>
      </c>
      <c r="L9" s="8" t="s">
        <v>161</v>
      </c>
      <c r="M9" s="8" t="s">
        <v>22</v>
      </c>
      <c r="N9" s="195" t="s">
        <v>1157</v>
      </c>
      <c r="O9" s="195" t="s">
        <v>51</v>
      </c>
      <c r="P9" s="134"/>
      <c r="Q9" s="135"/>
      <c r="R9" s="135"/>
      <c r="S9" s="135"/>
      <c r="T9" s="176"/>
    </row>
    <row r="10" spans="1:21" ht="15.6" hidden="1">
      <c r="A10" s="189">
        <v>3</v>
      </c>
      <c r="B10" s="189" t="s">
        <v>889</v>
      </c>
      <c r="C10" s="190">
        <v>45309</v>
      </c>
      <c r="D10" s="7" t="s">
        <v>63</v>
      </c>
      <c r="E10" s="7" t="s">
        <v>1365</v>
      </c>
      <c r="F10" s="7" t="s">
        <v>1367</v>
      </c>
      <c r="G10" s="7">
        <v>2532</v>
      </c>
      <c r="H10" s="7" t="s">
        <v>18</v>
      </c>
      <c r="I10" s="7" t="s">
        <v>19</v>
      </c>
      <c r="J10" s="191" t="s">
        <v>29</v>
      </c>
      <c r="K10" s="7">
        <v>1</v>
      </c>
      <c r="L10" s="8" t="s">
        <v>30</v>
      </c>
      <c r="M10" s="8" t="s">
        <v>22</v>
      </c>
      <c r="N10" s="195" t="s">
        <v>1157</v>
      </c>
      <c r="O10" s="195" t="s">
        <v>51</v>
      </c>
      <c r="P10" s="134"/>
      <c r="Q10" s="135"/>
      <c r="R10" s="135"/>
      <c r="S10" s="135"/>
      <c r="T10" s="176"/>
    </row>
    <row r="11" spans="1:21" ht="15.6" hidden="1">
      <c r="A11" s="189">
        <f>WEEKNUM(C11)</f>
        <v>3</v>
      </c>
      <c r="B11" s="189" t="s">
        <v>889</v>
      </c>
      <c r="C11" s="190">
        <v>45306</v>
      </c>
      <c r="D11" s="7" t="s">
        <v>102</v>
      </c>
      <c r="E11" s="7" t="s">
        <v>1368</v>
      </c>
      <c r="F11" s="7">
        <v>600</v>
      </c>
      <c r="G11" s="7">
        <v>2530</v>
      </c>
      <c r="H11" s="7" t="s">
        <v>18</v>
      </c>
      <c r="I11" s="7" t="s">
        <v>1155</v>
      </c>
      <c r="J11" s="191" t="s">
        <v>20</v>
      </c>
      <c r="K11" s="7">
        <v>10</v>
      </c>
      <c r="L11" s="8" t="s">
        <v>21</v>
      </c>
      <c r="M11" s="8" t="s">
        <v>22</v>
      </c>
      <c r="N11" s="195" t="s">
        <v>1174</v>
      </c>
      <c r="O11" s="195" t="s">
        <v>28</v>
      </c>
      <c r="P11" s="134"/>
      <c r="Q11" s="135"/>
      <c r="R11" s="135"/>
      <c r="S11" s="135"/>
      <c r="T11" s="176"/>
    </row>
    <row r="12" spans="1:21" ht="15.6" hidden="1">
      <c r="A12" s="189">
        <v>3</v>
      </c>
      <c r="B12" s="189" t="s">
        <v>889</v>
      </c>
      <c r="C12" s="190">
        <v>45308</v>
      </c>
      <c r="D12" s="7" t="s">
        <v>94</v>
      </c>
      <c r="E12" s="7" t="s">
        <v>1369</v>
      </c>
      <c r="F12" s="7" t="s">
        <v>1248</v>
      </c>
      <c r="G12" s="7">
        <v>2530</v>
      </c>
      <c r="H12" s="7" t="s">
        <v>18</v>
      </c>
      <c r="I12" s="7" t="s">
        <v>19</v>
      </c>
      <c r="J12" s="191" t="s">
        <v>56</v>
      </c>
      <c r="K12" s="7">
        <v>2</v>
      </c>
      <c r="L12" s="8" t="s">
        <v>387</v>
      </c>
      <c r="M12" s="8" t="s">
        <v>22</v>
      </c>
      <c r="N12" s="195" t="s">
        <v>1174</v>
      </c>
      <c r="O12" s="195" t="s">
        <v>51</v>
      </c>
      <c r="P12" s="134"/>
      <c r="Q12" s="135"/>
      <c r="R12" s="135"/>
      <c r="S12" s="135"/>
      <c r="T12" s="176"/>
    </row>
    <row r="13" spans="1:21" ht="15.6" hidden="1">
      <c r="A13" s="189">
        <v>3</v>
      </c>
      <c r="B13" s="189" t="s">
        <v>889</v>
      </c>
      <c r="C13" s="190">
        <v>45308</v>
      </c>
      <c r="D13" s="7" t="s">
        <v>94</v>
      </c>
      <c r="E13" s="7" t="s">
        <v>1369</v>
      </c>
      <c r="F13" s="7" t="s">
        <v>1248</v>
      </c>
      <c r="G13" s="7">
        <v>2530</v>
      </c>
      <c r="H13" s="7" t="s">
        <v>18</v>
      </c>
      <c r="I13" s="7" t="s">
        <v>19</v>
      </c>
      <c r="J13" s="191" t="s">
        <v>26</v>
      </c>
      <c r="K13" s="7">
        <v>1</v>
      </c>
      <c r="L13" s="8" t="s">
        <v>27</v>
      </c>
      <c r="M13" s="8" t="s">
        <v>22</v>
      </c>
      <c r="N13" s="195" t="s">
        <v>1174</v>
      </c>
      <c r="O13" s="195" t="s">
        <v>51</v>
      </c>
      <c r="P13" s="134"/>
      <c r="Q13" s="135"/>
      <c r="R13" s="135"/>
      <c r="S13" s="135"/>
      <c r="T13" s="176"/>
    </row>
    <row r="14" spans="1:21" ht="15.6" hidden="1">
      <c r="A14" s="189">
        <f>WEEKNUM(C14)</f>
        <v>3</v>
      </c>
      <c r="B14" s="189" t="s">
        <v>889</v>
      </c>
      <c r="C14" s="190">
        <v>45309</v>
      </c>
      <c r="D14" s="7" t="s">
        <v>527</v>
      </c>
      <c r="E14" s="7" t="s">
        <v>1370</v>
      </c>
      <c r="F14" s="7" t="s">
        <v>1248</v>
      </c>
      <c r="G14" s="7">
        <v>2530</v>
      </c>
      <c r="H14" s="7" t="s">
        <v>18</v>
      </c>
      <c r="I14" s="7" t="s">
        <v>19</v>
      </c>
      <c r="J14" s="191" t="s">
        <v>20</v>
      </c>
      <c r="K14" s="7">
        <v>3</v>
      </c>
      <c r="L14" s="8" t="s">
        <v>21</v>
      </c>
      <c r="M14" s="8" t="s">
        <v>22</v>
      </c>
      <c r="N14" s="195" t="s">
        <v>1157</v>
      </c>
      <c r="O14" s="195" t="s">
        <v>51</v>
      </c>
      <c r="P14" s="134"/>
      <c r="Q14" s="135"/>
      <c r="R14" s="135"/>
      <c r="S14" s="135"/>
      <c r="T14" s="176"/>
    </row>
    <row r="15" spans="1:21" ht="15.6" hidden="1">
      <c r="A15" s="189">
        <f>WEEKNUM(C15)</f>
        <v>3</v>
      </c>
      <c r="B15" s="189" t="s">
        <v>889</v>
      </c>
      <c r="C15" s="190">
        <v>45309</v>
      </c>
      <c r="D15" s="7" t="s">
        <v>90</v>
      </c>
      <c r="E15" s="7" t="s">
        <v>1371</v>
      </c>
      <c r="F15" s="7">
        <v>697</v>
      </c>
      <c r="G15" s="7">
        <v>2540</v>
      </c>
      <c r="H15" s="7" t="s">
        <v>19</v>
      </c>
      <c r="I15" s="7" t="s">
        <v>19</v>
      </c>
      <c r="J15" s="191" t="s">
        <v>59</v>
      </c>
      <c r="K15" s="7">
        <v>1</v>
      </c>
      <c r="L15" s="8" t="s">
        <v>434</v>
      </c>
      <c r="M15" s="8" t="s">
        <v>131</v>
      </c>
      <c r="N15" s="195" t="s">
        <v>1173</v>
      </c>
      <c r="O15" s="195" t="s">
        <v>28</v>
      </c>
      <c r="P15" s="134"/>
      <c r="Q15" s="135"/>
      <c r="R15" s="135"/>
      <c r="S15" s="135"/>
      <c r="T15" s="176"/>
    </row>
    <row r="16" spans="1:21" ht="15.6" hidden="1">
      <c r="A16" s="189">
        <f>WEEKNUM(C16)</f>
        <v>3</v>
      </c>
      <c r="B16" s="189" t="s">
        <v>889</v>
      </c>
      <c r="C16" s="190">
        <v>45309</v>
      </c>
      <c r="D16" s="7" t="s">
        <v>90</v>
      </c>
      <c r="E16" s="7" t="s">
        <v>1371</v>
      </c>
      <c r="F16" s="7">
        <v>697</v>
      </c>
      <c r="G16" s="7">
        <v>2540</v>
      </c>
      <c r="H16" s="7" t="s">
        <v>19</v>
      </c>
      <c r="I16" s="7" t="s">
        <v>19</v>
      </c>
      <c r="J16" s="191" t="s">
        <v>33</v>
      </c>
      <c r="K16" s="7">
        <v>1</v>
      </c>
      <c r="L16" s="8" t="s">
        <v>42</v>
      </c>
      <c r="M16" s="8" t="s">
        <v>131</v>
      </c>
      <c r="N16" s="195" t="s">
        <v>1173</v>
      </c>
      <c r="O16" s="195" t="s">
        <v>28</v>
      </c>
      <c r="P16" s="134"/>
      <c r="Q16" s="135"/>
      <c r="R16" s="135"/>
      <c r="S16" s="135"/>
      <c r="T16" s="176"/>
    </row>
    <row r="17" spans="1:20" ht="15.6" hidden="1">
      <c r="A17" s="189">
        <v>3</v>
      </c>
      <c r="B17" s="189" t="s">
        <v>889</v>
      </c>
      <c r="C17" s="190">
        <v>45310</v>
      </c>
      <c r="D17" s="7" t="s">
        <v>647</v>
      </c>
      <c r="E17" s="7" t="s">
        <v>1372</v>
      </c>
      <c r="F17" s="7">
        <v>717</v>
      </c>
      <c r="G17" s="7">
        <v>2530</v>
      </c>
      <c r="H17" s="7" t="s">
        <v>18</v>
      </c>
      <c r="I17" s="7" t="s">
        <v>19</v>
      </c>
      <c r="J17" s="191" t="s">
        <v>59</v>
      </c>
      <c r="K17" s="7" t="s">
        <v>1373</v>
      </c>
      <c r="L17" s="8" t="s">
        <v>434</v>
      </c>
      <c r="M17" s="8" t="s">
        <v>131</v>
      </c>
      <c r="N17" s="195" t="s">
        <v>1158</v>
      </c>
      <c r="O17" s="195" t="s">
        <v>23</v>
      </c>
      <c r="P17" s="134"/>
      <c r="Q17" s="135"/>
      <c r="R17" s="135"/>
      <c r="S17" s="135"/>
      <c r="T17" s="176"/>
    </row>
    <row r="18" spans="1:20" ht="15.6" hidden="1">
      <c r="A18" s="189">
        <v>3</v>
      </c>
      <c r="B18" s="189" t="s">
        <v>889</v>
      </c>
      <c r="C18" s="190">
        <v>45310</v>
      </c>
      <c r="D18" s="7" t="s">
        <v>862</v>
      </c>
      <c r="E18" s="7" t="s">
        <v>1374</v>
      </c>
      <c r="F18" s="7" t="s">
        <v>1248</v>
      </c>
      <c r="G18" s="7">
        <v>2530</v>
      </c>
      <c r="H18" s="7" t="s">
        <v>18</v>
      </c>
      <c r="I18" s="7" t="s">
        <v>1155</v>
      </c>
      <c r="J18" s="191" t="s">
        <v>20</v>
      </c>
      <c r="K18" s="7">
        <v>4</v>
      </c>
      <c r="L18" s="8" t="s">
        <v>21</v>
      </c>
      <c r="M18" s="8" t="s">
        <v>22</v>
      </c>
      <c r="N18" s="195" t="s">
        <v>1158</v>
      </c>
      <c r="O18" s="195" t="s">
        <v>51</v>
      </c>
      <c r="P18" s="134"/>
      <c r="Q18" s="135"/>
      <c r="R18" s="135"/>
      <c r="S18" s="135"/>
      <c r="T18" s="176"/>
    </row>
    <row r="19" spans="1:20" ht="15.6" hidden="1">
      <c r="A19" s="189">
        <v>3</v>
      </c>
      <c r="B19" s="189" t="s">
        <v>889</v>
      </c>
      <c r="C19" s="190">
        <v>45310</v>
      </c>
      <c r="D19" s="7" t="s">
        <v>850</v>
      </c>
      <c r="E19" s="7" t="s">
        <v>1375</v>
      </c>
      <c r="F19" s="7" t="s">
        <v>1248</v>
      </c>
      <c r="G19" s="7">
        <v>2530</v>
      </c>
      <c r="H19" s="7" t="s">
        <v>1154</v>
      </c>
      <c r="I19" s="7" t="s">
        <v>1155</v>
      </c>
      <c r="J19" s="191" t="s">
        <v>49</v>
      </c>
      <c r="K19" s="7">
        <v>1</v>
      </c>
      <c r="L19" s="8" t="s">
        <v>50</v>
      </c>
      <c r="M19" s="8" t="s">
        <v>22</v>
      </c>
      <c r="N19" s="195" t="s">
        <v>1174</v>
      </c>
      <c r="O19" s="195" t="s">
        <v>28</v>
      </c>
      <c r="P19" s="134"/>
      <c r="Q19" s="135"/>
      <c r="R19" s="135"/>
      <c r="S19" s="135"/>
      <c r="T19" s="176"/>
    </row>
    <row r="20" spans="1:20" ht="15.6" hidden="1">
      <c r="A20" s="189">
        <v>3</v>
      </c>
      <c r="B20" s="189" t="s">
        <v>889</v>
      </c>
      <c r="C20" s="190">
        <v>45310</v>
      </c>
      <c r="D20" s="7" t="s">
        <v>556</v>
      </c>
      <c r="E20" s="7" t="s">
        <v>1376</v>
      </c>
      <c r="F20" s="7" t="s">
        <v>1248</v>
      </c>
      <c r="G20" s="7">
        <v>254</v>
      </c>
      <c r="H20" s="7" t="s">
        <v>1154</v>
      </c>
      <c r="I20" s="7" t="s">
        <v>1155</v>
      </c>
      <c r="J20" s="191" t="s">
        <v>59</v>
      </c>
      <c r="K20" s="7">
        <v>2</v>
      </c>
      <c r="L20" s="8" t="s">
        <v>434</v>
      </c>
      <c r="M20" s="8" t="s">
        <v>131</v>
      </c>
      <c r="N20" s="195" t="s">
        <v>1174</v>
      </c>
      <c r="O20" s="195" t="s">
        <v>51</v>
      </c>
      <c r="P20" s="134"/>
      <c r="Q20" s="135"/>
      <c r="R20" s="135"/>
      <c r="S20" s="135"/>
      <c r="T20" s="176"/>
    </row>
    <row r="21" spans="1:20" ht="15.6" hidden="1">
      <c r="A21" s="189">
        <v>3</v>
      </c>
      <c r="B21" s="189" t="s">
        <v>889</v>
      </c>
      <c r="C21" s="190">
        <v>45310</v>
      </c>
      <c r="D21" s="7" t="s">
        <v>850</v>
      </c>
      <c r="E21" s="7" t="s">
        <v>1375</v>
      </c>
      <c r="F21" s="7" t="s">
        <v>1248</v>
      </c>
      <c r="G21" s="7">
        <v>2530</v>
      </c>
      <c r="H21" s="7" t="s">
        <v>1154</v>
      </c>
      <c r="I21" s="7" t="s">
        <v>1155</v>
      </c>
      <c r="J21" s="191" t="s">
        <v>59</v>
      </c>
      <c r="K21" s="7">
        <v>1</v>
      </c>
      <c r="L21" s="8" t="s">
        <v>434</v>
      </c>
      <c r="M21" s="8" t="s">
        <v>131</v>
      </c>
      <c r="N21" s="195" t="s">
        <v>1174</v>
      </c>
      <c r="O21" s="195" t="s">
        <v>28</v>
      </c>
      <c r="P21" s="134"/>
      <c r="Q21" s="135"/>
      <c r="R21" s="135"/>
      <c r="S21" s="135"/>
      <c r="T21" s="176"/>
    </row>
    <row r="22" spans="1:20" ht="15.6" hidden="1">
      <c r="A22" s="189">
        <v>3</v>
      </c>
      <c r="B22" s="189" t="s">
        <v>889</v>
      </c>
      <c r="C22" s="190">
        <v>45310</v>
      </c>
      <c r="D22" s="7" t="s">
        <v>850</v>
      </c>
      <c r="E22" s="7" t="s">
        <v>1375</v>
      </c>
      <c r="F22" s="7" t="s">
        <v>1248</v>
      </c>
      <c r="G22" s="7">
        <v>2530</v>
      </c>
      <c r="H22" s="7" t="s">
        <v>1154</v>
      </c>
      <c r="I22" s="7" t="s">
        <v>1155</v>
      </c>
      <c r="J22" s="191" t="s">
        <v>49</v>
      </c>
      <c r="K22" s="7">
        <v>1</v>
      </c>
      <c r="L22" s="8" t="s">
        <v>50</v>
      </c>
      <c r="M22" s="8" t="s">
        <v>22</v>
      </c>
      <c r="N22" s="195" t="s">
        <v>1174</v>
      </c>
      <c r="O22" s="195" t="s">
        <v>28</v>
      </c>
      <c r="P22" s="134"/>
      <c r="Q22" s="135"/>
      <c r="R22" s="135"/>
      <c r="S22" s="135"/>
      <c r="T22" s="176"/>
    </row>
    <row r="23" spans="1:20" ht="15.6" hidden="1">
      <c r="A23" s="189">
        <v>3</v>
      </c>
      <c r="B23" s="189" t="s">
        <v>889</v>
      </c>
      <c r="C23" s="190">
        <v>45310</v>
      </c>
      <c r="D23" s="7" t="s">
        <v>644</v>
      </c>
      <c r="E23" s="7" t="s">
        <v>1377</v>
      </c>
      <c r="F23" s="7">
        <v>717</v>
      </c>
      <c r="G23" s="7">
        <v>2530</v>
      </c>
      <c r="H23" s="7" t="s">
        <v>19</v>
      </c>
      <c r="I23" s="7" t="s">
        <v>19</v>
      </c>
      <c r="J23" s="191" t="s">
        <v>75</v>
      </c>
      <c r="K23" s="7">
        <v>1</v>
      </c>
      <c r="L23" s="8" t="s">
        <v>127</v>
      </c>
      <c r="M23" s="8" t="s">
        <v>124</v>
      </c>
      <c r="N23" s="195" t="s">
        <v>1174</v>
      </c>
      <c r="O23" s="195" t="s">
        <v>28</v>
      </c>
      <c r="P23" s="134"/>
      <c r="Q23" s="135"/>
      <c r="R23" s="135"/>
      <c r="S23" s="135"/>
      <c r="T23" s="176"/>
    </row>
    <row r="24" spans="1:20" ht="15.6" hidden="1">
      <c r="A24" s="189">
        <v>3</v>
      </c>
      <c r="B24" s="189" t="s">
        <v>889</v>
      </c>
      <c r="C24" s="190">
        <v>45313</v>
      </c>
      <c r="D24" s="7" t="s">
        <v>644</v>
      </c>
      <c r="E24" s="7" t="s">
        <v>1377</v>
      </c>
      <c r="F24" s="7">
        <v>717</v>
      </c>
      <c r="G24" s="7">
        <v>2530</v>
      </c>
      <c r="H24" s="7" t="s">
        <v>19</v>
      </c>
      <c r="I24" s="7" t="s">
        <v>19</v>
      </c>
      <c r="J24" s="191" t="s">
        <v>33</v>
      </c>
      <c r="K24" s="7">
        <v>1</v>
      </c>
      <c r="L24" s="8" t="s">
        <v>42</v>
      </c>
      <c r="M24" s="8" t="s">
        <v>131</v>
      </c>
      <c r="N24" s="195" t="s">
        <v>1174</v>
      </c>
      <c r="O24" s="195" t="s">
        <v>28</v>
      </c>
      <c r="P24" s="134"/>
      <c r="Q24" s="135"/>
      <c r="R24" s="135"/>
      <c r="S24" s="135"/>
      <c r="T24" s="176"/>
    </row>
    <row r="25" spans="1:20" ht="15.6" hidden="1">
      <c r="A25" s="189">
        <v>3</v>
      </c>
      <c r="B25" s="189" t="s">
        <v>889</v>
      </c>
      <c r="C25" s="190">
        <v>45313</v>
      </c>
      <c r="D25" s="7" t="s">
        <v>86</v>
      </c>
      <c r="E25" s="7" t="s">
        <v>1378</v>
      </c>
      <c r="F25" s="7" t="s">
        <v>1248</v>
      </c>
      <c r="G25" s="7">
        <v>2530</v>
      </c>
      <c r="H25" s="7" t="s">
        <v>18</v>
      </c>
      <c r="I25" s="7" t="s">
        <v>19</v>
      </c>
      <c r="J25" s="191" t="s">
        <v>20</v>
      </c>
      <c r="K25" s="7">
        <v>6</v>
      </c>
      <c r="L25" s="8" t="s">
        <v>21</v>
      </c>
      <c r="M25" s="8" t="s">
        <v>22</v>
      </c>
      <c r="N25" s="195" t="s">
        <v>1157</v>
      </c>
      <c r="O25" s="195" t="s">
        <v>28</v>
      </c>
      <c r="P25" s="134"/>
      <c r="Q25" s="135"/>
      <c r="R25" s="135"/>
      <c r="S25" s="135"/>
      <c r="T25" s="176"/>
    </row>
    <row r="26" spans="1:20" ht="15.6" hidden="1">
      <c r="A26" s="189">
        <v>4</v>
      </c>
      <c r="B26" s="189" t="s">
        <v>889</v>
      </c>
      <c r="C26" s="190">
        <v>45315</v>
      </c>
      <c r="D26" s="7" t="s">
        <v>815</v>
      </c>
      <c r="E26" s="7" t="s">
        <v>1379</v>
      </c>
      <c r="F26" s="7">
        <v>691</v>
      </c>
      <c r="G26" s="7">
        <v>2530</v>
      </c>
      <c r="H26" s="7" t="s">
        <v>1154</v>
      </c>
      <c r="I26" s="7" t="s">
        <v>1155</v>
      </c>
      <c r="J26" s="191" t="s">
        <v>20</v>
      </c>
      <c r="K26" s="7">
        <v>2</v>
      </c>
      <c r="L26" s="8" t="s">
        <v>21</v>
      </c>
      <c r="M26" s="8" t="s">
        <v>22</v>
      </c>
      <c r="N26" s="195" t="s">
        <v>1173</v>
      </c>
      <c r="O26" s="195" t="s">
        <v>51</v>
      </c>
      <c r="P26" s="134"/>
      <c r="Q26" s="135"/>
      <c r="R26" s="135"/>
      <c r="S26" s="135"/>
      <c r="T26" s="176"/>
    </row>
    <row r="27" spans="1:20" ht="15.6" hidden="1">
      <c r="A27" s="189">
        <v>4</v>
      </c>
      <c r="B27" s="189" t="s">
        <v>889</v>
      </c>
      <c r="C27" s="190">
        <v>45315</v>
      </c>
      <c r="D27" s="7" t="s">
        <v>823</v>
      </c>
      <c r="E27" s="7" t="s">
        <v>1380</v>
      </c>
      <c r="F27" s="7">
        <v>691</v>
      </c>
      <c r="G27" s="7">
        <v>2530</v>
      </c>
      <c r="H27" s="7" t="s">
        <v>1154</v>
      </c>
      <c r="I27" s="7" t="s">
        <v>1155</v>
      </c>
      <c r="J27" s="191" t="s">
        <v>20</v>
      </c>
      <c r="K27" s="7">
        <v>2</v>
      </c>
      <c r="L27" s="8" t="s">
        <v>21</v>
      </c>
      <c r="M27" s="8" t="s">
        <v>22</v>
      </c>
      <c r="N27" s="195" t="s">
        <v>1173</v>
      </c>
      <c r="O27" s="195" t="s">
        <v>28</v>
      </c>
      <c r="P27" s="134"/>
      <c r="Q27" s="135"/>
      <c r="R27" s="135"/>
      <c r="S27" s="135"/>
      <c r="T27" s="176"/>
    </row>
    <row r="28" spans="1:20" ht="15.6" hidden="1">
      <c r="A28" s="189">
        <v>4</v>
      </c>
      <c r="B28" s="189" t="s">
        <v>889</v>
      </c>
      <c r="C28" s="190">
        <v>45315</v>
      </c>
      <c r="D28" s="7" t="s">
        <v>36</v>
      </c>
      <c r="E28" s="7" t="s">
        <v>1381</v>
      </c>
      <c r="F28" s="7">
        <v>708</v>
      </c>
      <c r="G28" s="7">
        <v>2530</v>
      </c>
      <c r="H28" s="7" t="s">
        <v>1159</v>
      </c>
      <c r="I28" s="7" t="s">
        <v>19</v>
      </c>
      <c r="J28" s="191" t="s">
        <v>54</v>
      </c>
      <c r="K28" s="7">
        <v>1</v>
      </c>
      <c r="L28" s="8" t="s">
        <v>55</v>
      </c>
      <c r="M28" s="8" t="s">
        <v>22</v>
      </c>
      <c r="N28" s="195" t="s">
        <v>51</v>
      </c>
      <c r="O28" s="195" t="s">
        <v>652</v>
      </c>
      <c r="P28" s="134"/>
      <c r="Q28" s="135"/>
      <c r="R28" s="135"/>
      <c r="S28" s="135"/>
      <c r="T28" s="176"/>
    </row>
    <row r="29" spans="1:20" ht="15.6" hidden="1">
      <c r="A29" s="189">
        <v>4</v>
      </c>
      <c r="B29" s="189" t="s">
        <v>889</v>
      </c>
      <c r="C29" s="190">
        <v>45315</v>
      </c>
      <c r="D29" s="7" t="s">
        <v>36</v>
      </c>
      <c r="E29" s="7" t="s">
        <v>1381</v>
      </c>
      <c r="F29" s="7">
        <v>708</v>
      </c>
      <c r="G29" s="7">
        <v>2530</v>
      </c>
      <c r="H29" s="7" t="s">
        <v>1159</v>
      </c>
      <c r="I29" s="7" t="s">
        <v>19</v>
      </c>
      <c r="J29" s="191" t="s">
        <v>45</v>
      </c>
      <c r="K29" s="7">
        <v>1</v>
      </c>
      <c r="L29" s="8" t="s">
        <v>46</v>
      </c>
      <c r="M29" s="8" t="s">
        <v>22</v>
      </c>
      <c r="N29" s="195" t="s">
        <v>51</v>
      </c>
      <c r="O29" s="195" t="s">
        <v>652</v>
      </c>
      <c r="P29" s="134"/>
      <c r="Q29" s="135"/>
      <c r="R29" s="135"/>
      <c r="S29" s="135"/>
      <c r="T29" s="176"/>
    </row>
    <row r="30" spans="1:20" ht="15.6" hidden="1">
      <c r="A30" s="189">
        <v>4</v>
      </c>
      <c r="B30" s="189" t="s">
        <v>889</v>
      </c>
      <c r="C30" s="190">
        <v>45315</v>
      </c>
      <c r="D30" s="7" t="s">
        <v>747</v>
      </c>
      <c r="E30" s="7" t="s">
        <v>1382</v>
      </c>
      <c r="F30" s="7">
        <v>691</v>
      </c>
      <c r="G30" s="7">
        <v>2530</v>
      </c>
      <c r="H30" s="7" t="s">
        <v>1154</v>
      </c>
      <c r="I30" s="7" t="s">
        <v>1155</v>
      </c>
      <c r="J30" s="191" t="s">
        <v>33</v>
      </c>
      <c r="K30" s="7">
        <v>1</v>
      </c>
      <c r="L30" s="8" t="s">
        <v>42</v>
      </c>
      <c r="M30" s="8" t="s">
        <v>131</v>
      </c>
      <c r="N30" s="195" t="s">
        <v>51</v>
      </c>
      <c r="O30" s="195" t="s">
        <v>28</v>
      </c>
      <c r="P30" s="134"/>
      <c r="Q30" s="135"/>
      <c r="R30" s="135"/>
      <c r="S30" s="135"/>
      <c r="T30" s="176"/>
    </row>
    <row r="31" spans="1:20" ht="15.6" hidden="1">
      <c r="A31" s="189">
        <v>4</v>
      </c>
      <c r="B31" s="189" t="s">
        <v>889</v>
      </c>
      <c r="C31" s="190">
        <v>45315</v>
      </c>
      <c r="D31" s="7" t="s">
        <v>94</v>
      </c>
      <c r="E31" s="7" t="s">
        <v>1383</v>
      </c>
      <c r="F31" s="7">
        <v>715</v>
      </c>
      <c r="G31" s="7">
        <v>2530</v>
      </c>
      <c r="H31" s="7" t="s">
        <v>18</v>
      </c>
      <c r="I31" s="7" t="s">
        <v>19</v>
      </c>
      <c r="J31" s="191" t="s">
        <v>37</v>
      </c>
      <c r="K31" s="7">
        <v>1</v>
      </c>
      <c r="L31" s="8" t="s">
        <v>161</v>
      </c>
      <c r="M31" s="8" t="s">
        <v>22</v>
      </c>
      <c r="N31" s="195" t="s">
        <v>1174</v>
      </c>
      <c r="O31" s="195" t="s">
        <v>51</v>
      </c>
      <c r="P31" s="134"/>
      <c r="Q31" s="135"/>
      <c r="R31" s="135"/>
      <c r="S31" s="135"/>
      <c r="T31" s="176"/>
    </row>
    <row r="32" spans="1:20" ht="15.6" hidden="1">
      <c r="A32" s="189">
        <v>4</v>
      </c>
      <c r="B32" s="189" t="s">
        <v>889</v>
      </c>
      <c r="C32" s="190">
        <v>45315</v>
      </c>
      <c r="D32" s="7" t="s">
        <v>94</v>
      </c>
      <c r="E32" s="7" t="s">
        <v>1383</v>
      </c>
      <c r="F32" s="7">
        <v>715</v>
      </c>
      <c r="G32" s="7">
        <v>2530</v>
      </c>
      <c r="H32" s="7" t="s">
        <v>18</v>
      </c>
      <c r="I32" s="7" t="s">
        <v>19</v>
      </c>
      <c r="J32" s="191" t="s">
        <v>85</v>
      </c>
      <c r="K32" s="7">
        <v>2</v>
      </c>
      <c r="L32" s="8" t="s">
        <v>402</v>
      </c>
      <c r="M32" s="8" t="s">
        <v>22</v>
      </c>
      <c r="N32" s="195" t="s">
        <v>1174</v>
      </c>
      <c r="O32" s="195" t="s">
        <v>51</v>
      </c>
      <c r="P32" s="134"/>
      <c r="Q32" s="135"/>
      <c r="R32" s="135"/>
      <c r="S32" s="135"/>
      <c r="T32" s="176"/>
    </row>
    <row r="33" spans="1:20" ht="15.6" hidden="1">
      <c r="A33" s="189">
        <f t="shared" ref="A33:A35" si="0">WEEKNUM(C33)</f>
        <v>4</v>
      </c>
      <c r="B33" s="189" t="s">
        <v>889</v>
      </c>
      <c r="C33" s="190">
        <v>45316</v>
      </c>
      <c r="D33" s="7" t="s">
        <v>53</v>
      </c>
      <c r="E33" s="7" t="s">
        <v>1391</v>
      </c>
      <c r="F33" s="7">
        <v>717</v>
      </c>
      <c r="G33" s="7">
        <v>2530</v>
      </c>
      <c r="H33" s="7" t="s">
        <v>18</v>
      </c>
      <c r="I33" s="7" t="s">
        <v>1155</v>
      </c>
      <c r="J33" s="191" t="s">
        <v>390</v>
      </c>
      <c r="K33" s="7">
        <v>1</v>
      </c>
      <c r="L33" s="8" t="str">
        <f>IFERROR(VLOOKUP(J33,'Code défaut'!A:B,2,0),"")</f>
        <v>C094</v>
      </c>
      <c r="M33" s="8" t="str">
        <f>IFERROR(VLOOKUP(L33,'Code défaut'!B:C,2,0),"")</f>
        <v>Major</v>
      </c>
      <c r="N33" s="195" t="s">
        <v>66</v>
      </c>
      <c r="O33" s="195" t="s">
        <v>24</v>
      </c>
      <c r="P33" s="134"/>
      <c r="Q33" s="135"/>
      <c r="R33" s="135"/>
      <c r="S33" s="135"/>
      <c r="T33" s="176"/>
    </row>
    <row r="34" spans="1:20" ht="15.6" hidden="1">
      <c r="A34" s="189">
        <f t="shared" si="0"/>
        <v>4</v>
      </c>
      <c r="B34" s="189" t="s">
        <v>889</v>
      </c>
      <c r="C34" s="190">
        <v>45316</v>
      </c>
      <c r="D34" s="7" t="s">
        <v>53</v>
      </c>
      <c r="E34" s="7" t="s">
        <v>1391</v>
      </c>
      <c r="F34" s="7">
        <v>717</v>
      </c>
      <c r="G34" s="7">
        <v>2530</v>
      </c>
      <c r="H34" s="7" t="s">
        <v>18</v>
      </c>
      <c r="I34" s="7" t="s">
        <v>1155</v>
      </c>
      <c r="J34" s="191" t="s">
        <v>45</v>
      </c>
      <c r="K34" s="7">
        <v>2</v>
      </c>
      <c r="L34" s="8" t="str">
        <f>IFERROR(VLOOKUP(J34,'Code défaut'!A:B,2,0),"")</f>
        <v>C160</v>
      </c>
      <c r="M34" s="8" t="str">
        <f>IFERROR(VLOOKUP(L34,'Code défaut'!B:C,2,0),"")</f>
        <v>Major</v>
      </c>
      <c r="N34" s="195" t="s">
        <v>66</v>
      </c>
      <c r="O34" s="195" t="s">
        <v>24</v>
      </c>
      <c r="P34" s="134"/>
      <c r="Q34" s="135"/>
      <c r="R34" s="135"/>
      <c r="S34" s="135"/>
      <c r="T34" s="176"/>
    </row>
    <row r="35" spans="1:20" ht="15.6" hidden="1">
      <c r="A35" s="189">
        <f t="shared" si="0"/>
        <v>4</v>
      </c>
      <c r="B35" s="189" t="s">
        <v>889</v>
      </c>
      <c r="C35" s="190">
        <v>45316</v>
      </c>
      <c r="D35" s="7" t="s">
        <v>53</v>
      </c>
      <c r="E35" s="7" t="s">
        <v>1391</v>
      </c>
      <c r="F35" s="7">
        <v>717</v>
      </c>
      <c r="G35" s="7">
        <v>2530</v>
      </c>
      <c r="H35" s="7" t="s">
        <v>18</v>
      </c>
      <c r="I35" s="7" t="s">
        <v>1155</v>
      </c>
      <c r="J35" s="191" t="s">
        <v>419</v>
      </c>
      <c r="K35" s="7">
        <v>3</v>
      </c>
      <c r="L35" s="8" t="str">
        <f>IFERROR(VLOOKUP(J35,'Code défaut'!A:B,2,0),"")</f>
        <v>C150</v>
      </c>
      <c r="M35" s="8" t="str">
        <f>IFERROR(VLOOKUP(L35,'Code défaut'!B:C,2,0),"")</f>
        <v>Major</v>
      </c>
      <c r="N35" s="195" t="s">
        <v>66</v>
      </c>
      <c r="O35" s="195" t="s">
        <v>24</v>
      </c>
      <c r="P35" s="134"/>
      <c r="Q35" s="135"/>
      <c r="R35" s="135"/>
      <c r="S35" s="135"/>
      <c r="T35" s="176"/>
    </row>
    <row r="36" spans="1:20" ht="15.6" hidden="1">
      <c r="A36" s="189">
        <f t="shared" ref="A36:A73" si="1">WEEKNUM(C36)</f>
        <v>4</v>
      </c>
      <c r="B36" s="189" t="s">
        <v>889</v>
      </c>
      <c r="C36" s="190">
        <v>45315</v>
      </c>
      <c r="D36" s="7" t="s">
        <v>1392</v>
      </c>
      <c r="E36" s="7" t="s">
        <v>1393</v>
      </c>
      <c r="F36" s="7">
        <v>600</v>
      </c>
      <c r="G36" s="7">
        <v>2540</v>
      </c>
      <c r="H36" s="7" t="s">
        <v>18</v>
      </c>
      <c r="I36" s="7" t="s">
        <v>1155</v>
      </c>
      <c r="J36" s="191" t="s">
        <v>20</v>
      </c>
      <c r="K36" s="7">
        <v>6</v>
      </c>
      <c r="L36" s="8" t="str">
        <f>IFERROR(VLOOKUP(J36,'Code défaut'!A:B,2,0),"")</f>
        <v>SI</v>
      </c>
      <c r="M36" s="8" t="str">
        <f>IFERROR(VLOOKUP(L36,'Code défaut'!B:C,2,0),"")</f>
        <v>Major</v>
      </c>
      <c r="N36" s="195" t="s">
        <v>1173</v>
      </c>
      <c r="O36" s="195" t="s">
        <v>24</v>
      </c>
      <c r="P36" s="134"/>
      <c r="Q36" s="135"/>
      <c r="R36" s="135"/>
      <c r="S36" s="135"/>
      <c r="T36" s="176"/>
    </row>
    <row r="37" spans="1:20" ht="15.6" hidden="1">
      <c r="A37" s="189">
        <v>5</v>
      </c>
      <c r="B37" s="189" t="s">
        <v>889</v>
      </c>
      <c r="C37" s="190">
        <v>45320</v>
      </c>
      <c r="D37" s="7" t="s">
        <v>81</v>
      </c>
      <c r="E37" s="7" t="s">
        <v>1394</v>
      </c>
      <c r="F37" s="7">
        <v>600</v>
      </c>
      <c r="G37" s="7">
        <v>2540</v>
      </c>
      <c r="H37" s="7" t="s">
        <v>18</v>
      </c>
      <c r="I37" s="7" t="s">
        <v>1155</v>
      </c>
      <c r="J37" s="191" t="s">
        <v>20</v>
      </c>
      <c r="K37" s="7">
        <v>6</v>
      </c>
      <c r="L37" s="8" t="str">
        <f>IFERROR(VLOOKUP(J37,'Code défaut'!A:B,2,0),"")</f>
        <v>SI</v>
      </c>
      <c r="M37" s="8" t="str">
        <f>IFERROR(VLOOKUP(L37,'Code défaut'!B:C,2,0),"")</f>
        <v>Major</v>
      </c>
      <c r="N37" s="195" t="s">
        <v>1173</v>
      </c>
      <c r="O37" s="195" t="s">
        <v>51</v>
      </c>
      <c r="P37" s="134"/>
      <c r="Q37" s="135"/>
      <c r="R37" s="135"/>
      <c r="S37" s="135"/>
      <c r="T37" s="176"/>
    </row>
    <row r="38" spans="1:20" ht="15.6" hidden="1">
      <c r="A38" s="189">
        <v>5</v>
      </c>
      <c r="B38" s="189" t="s">
        <v>889</v>
      </c>
      <c r="C38" s="190">
        <v>45320</v>
      </c>
      <c r="D38" s="7" t="s">
        <v>587</v>
      </c>
      <c r="E38" s="7" t="s">
        <v>1395</v>
      </c>
      <c r="F38" s="7">
        <v>719</v>
      </c>
      <c r="G38" s="7">
        <v>2540</v>
      </c>
      <c r="H38" s="7" t="s">
        <v>18</v>
      </c>
      <c r="I38" s="7" t="s">
        <v>19</v>
      </c>
      <c r="J38" s="191" t="s">
        <v>26</v>
      </c>
      <c r="K38" s="7">
        <v>1</v>
      </c>
      <c r="L38" s="8" t="s">
        <v>27</v>
      </c>
      <c r="M38" s="8" t="s">
        <v>22</v>
      </c>
      <c r="N38" s="195" t="s">
        <v>1173</v>
      </c>
      <c r="O38" s="195" t="s">
        <v>28</v>
      </c>
      <c r="P38" s="134"/>
      <c r="Q38" s="135"/>
      <c r="R38" s="135"/>
      <c r="S38" s="135"/>
      <c r="T38" s="176"/>
    </row>
    <row r="39" spans="1:20" ht="15.6" hidden="1">
      <c r="A39" s="189">
        <f t="shared" si="1"/>
        <v>5</v>
      </c>
      <c r="B39" s="189" t="s">
        <v>1169</v>
      </c>
      <c r="C39" s="190">
        <v>45320</v>
      </c>
      <c r="D39" s="7" t="s">
        <v>1402</v>
      </c>
      <c r="E39" s="7" t="s">
        <v>1403</v>
      </c>
      <c r="F39" s="7" t="s">
        <v>1404</v>
      </c>
      <c r="G39" s="7" t="s">
        <v>1404</v>
      </c>
      <c r="H39" s="7" t="s">
        <v>1404</v>
      </c>
      <c r="I39" s="7" t="s">
        <v>1155</v>
      </c>
      <c r="J39" s="191" t="s">
        <v>29</v>
      </c>
      <c r="K39" s="7">
        <v>1</v>
      </c>
      <c r="L39" s="8" t="str">
        <f>IFERROR(VLOOKUP(J39,'Code défaut'!A:B,2,0),"")</f>
        <v>B080</v>
      </c>
      <c r="M39" s="8" t="str">
        <f>IFERROR(VLOOKUP(L39,'Code défaut'!B:C,2,0),"")</f>
        <v>Major</v>
      </c>
      <c r="N39" s="134" t="s">
        <v>1405</v>
      </c>
      <c r="O39" s="195" t="s">
        <v>651</v>
      </c>
      <c r="Q39" s="135"/>
      <c r="R39" s="135"/>
      <c r="S39" s="135"/>
      <c r="T39" s="176"/>
    </row>
    <row r="40" spans="1:20" ht="15.6" hidden="1">
      <c r="A40" s="189">
        <v>5</v>
      </c>
      <c r="B40" s="189" t="s">
        <v>889</v>
      </c>
      <c r="C40" s="190">
        <v>45320</v>
      </c>
      <c r="D40" s="7" t="s">
        <v>587</v>
      </c>
      <c r="E40" s="7" t="s">
        <v>1395</v>
      </c>
      <c r="F40" s="7">
        <v>719</v>
      </c>
      <c r="G40" s="7">
        <v>2540</v>
      </c>
      <c r="H40" s="7" t="s">
        <v>18</v>
      </c>
      <c r="I40" s="7" t="s">
        <v>19</v>
      </c>
      <c r="J40" s="191" t="s">
        <v>101</v>
      </c>
      <c r="K40" s="7">
        <v>1</v>
      </c>
      <c r="L40" s="8" t="str">
        <f>IFERROR(VLOOKUP(J40,'Code défaut'!A:B,2,0),"")</f>
        <v>C120</v>
      </c>
      <c r="M40" s="8" t="str">
        <f>IFERROR(VLOOKUP(L40,'Code défaut'!B:C,2,0),"")</f>
        <v>Major</v>
      </c>
      <c r="N40" s="134"/>
      <c r="O40" s="195" t="s">
        <v>28</v>
      </c>
      <c r="Q40" s="135"/>
      <c r="R40" s="135"/>
      <c r="S40" s="135"/>
      <c r="T40" s="176"/>
    </row>
    <row r="41" spans="1:20" ht="15.6" hidden="1">
      <c r="A41" s="189">
        <v>5</v>
      </c>
      <c r="B41" s="189" t="s">
        <v>889</v>
      </c>
      <c r="C41" s="190">
        <v>45321</v>
      </c>
      <c r="D41" s="7" t="s">
        <v>549</v>
      </c>
      <c r="E41" s="7" t="s">
        <v>1413</v>
      </c>
      <c r="F41" s="7" t="s">
        <v>1248</v>
      </c>
      <c r="G41" s="7">
        <v>2530</v>
      </c>
      <c r="H41" s="7" t="s">
        <v>1154</v>
      </c>
      <c r="I41" s="7" t="s">
        <v>1155</v>
      </c>
      <c r="J41" s="191" t="s">
        <v>444</v>
      </c>
      <c r="K41" s="7">
        <v>1</v>
      </c>
      <c r="L41" s="8" t="str">
        <f>IFERROR(VLOOKUP(J41,'Code défaut'!A:B,2,0),"")</f>
        <v>D020</v>
      </c>
      <c r="M41" s="8" t="str">
        <f>IFERROR(VLOOKUP(L41,'Code défaut'!B:C,2,0),"")</f>
        <v>Major</v>
      </c>
      <c r="N41" s="134"/>
      <c r="O41" s="195" t="s">
        <v>28</v>
      </c>
      <c r="Q41" s="135"/>
      <c r="R41" s="135"/>
      <c r="S41" s="135"/>
      <c r="T41" s="176"/>
    </row>
    <row r="42" spans="1:20" ht="15.6" hidden="1">
      <c r="A42" s="189">
        <v>5</v>
      </c>
      <c r="B42" s="189" t="s">
        <v>889</v>
      </c>
      <c r="C42" s="190">
        <v>45321</v>
      </c>
      <c r="D42" s="7" t="s">
        <v>549</v>
      </c>
      <c r="E42" s="7" t="s">
        <v>1413</v>
      </c>
      <c r="F42" s="7" t="s">
        <v>1248</v>
      </c>
      <c r="G42" s="7">
        <v>2530</v>
      </c>
      <c r="H42" s="7" t="s">
        <v>1154</v>
      </c>
      <c r="I42" s="7" t="s">
        <v>1155</v>
      </c>
      <c r="J42" s="191" t="s">
        <v>423</v>
      </c>
      <c r="K42" s="7">
        <v>1</v>
      </c>
      <c r="L42" s="8" t="str">
        <f>IFERROR(VLOOKUP(J42,'Code défaut'!A:B,2,0),"")</f>
        <v>C181</v>
      </c>
      <c r="M42" s="8" t="str">
        <f>IFERROR(VLOOKUP(L42,'Code défaut'!B:C,2,0),"")</f>
        <v>Minor</v>
      </c>
      <c r="N42" s="134"/>
      <c r="O42" s="195" t="s">
        <v>28</v>
      </c>
      <c r="Q42" s="135"/>
      <c r="R42" s="135"/>
      <c r="S42" s="135"/>
      <c r="T42" s="176"/>
    </row>
    <row r="43" spans="1:20" ht="15.6" hidden="1">
      <c r="A43" s="189">
        <v>5</v>
      </c>
      <c r="B43" s="189" t="s">
        <v>1169</v>
      </c>
      <c r="C43" s="190">
        <v>45321</v>
      </c>
      <c r="D43" s="7" t="s">
        <v>1414</v>
      </c>
      <c r="E43" s="7" t="s">
        <v>1415</v>
      </c>
      <c r="F43" s="7" t="s">
        <v>1404</v>
      </c>
      <c r="G43" s="7" t="s">
        <v>1404</v>
      </c>
      <c r="H43" s="7" t="s">
        <v>1404</v>
      </c>
      <c r="I43" s="7" t="s">
        <v>1155</v>
      </c>
      <c r="J43" s="191" t="s">
        <v>29</v>
      </c>
      <c r="K43" s="7">
        <v>1</v>
      </c>
      <c r="L43" s="8" t="str">
        <f>IFERROR(VLOOKUP(J43,'Code défaut'!A:B,2,0),"")</f>
        <v>B080</v>
      </c>
      <c r="M43" s="8" t="str">
        <f>IFERROR(VLOOKUP(L43,'Code défaut'!B:C,2,0),"")</f>
        <v>Major</v>
      </c>
      <c r="N43" s="134" t="s">
        <v>1405</v>
      </c>
      <c r="O43" s="195" t="s">
        <v>651</v>
      </c>
      <c r="Q43" s="135"/>
      <c r="R43" s="135"/>
      <c r="S43" s="135"/>
      <c r="T43" s="176"/>
    </row>
    <row r="44" spans="1:20" ht="15.6" hidden="1">
      <c r="A44" s="189">
        <f t="shared" si="1"/>
        <v>5</v>
      </c>
      <c r="B44" s="189" t="s">
        <v>889</v>
      </c>
      <c r="C44" s="190">
        <v>45321</v>
      </c>
      <c r="D44" s="7" t="s">
        <v>1416</v>
      </c>
      <c r="E44" s="7" t="s">
        <v>1417</v>
      </c>
      <c r="F44" s="7">
        <v>600</v>
      </c>
      <c r="G44" s="7">
        <v>2541</v>
      </c>
      <c r="H44" s="7" t="s">
        <v>18</v>
      </c>
      <c r="I44" s="7" t="s">
        <v>1155</v>
      </c>
      <c r="J44" s="191" t="s">
        <v>20</v>
      </c>
      <c r="K44" s="7">
        <v>6</v>
      </c>
      <c r="L44" s="8" t="str">
        <f>IFERROR(VLOOKUP(J44,'Code défaut'!A:B,2,0),"")</f>
        <v>SI</v>
      </c>
      <c r="M44" s="8" t="str">
        <f>IFERROR(VLOOKUP(L44,'Code défaut'!B:C,2,0),"")</f>
        <v>Major</v>
      </c>
      <c r="N44" s="134"/>
      <c r="O44" s="195" t="s">
        <v>24</v>
      </c>
      <c r="Q44" s="135"/>
      <c r="R44" s="135"/>
      <c r="S44" s="135"/>
      <c r="T44" s="176"/>
    </row>
    <row r="45" spans="1:20" ht="15.6" hidden="1">
      <c r="A45" s="189">
        <f t="shared" ref="A45:A50" si="2">WEEKNUM(C45)</f>
        <v>5</v>
      </c>
      <c r="B45" s="189" t="s">
        <v>889</v>
      </c>
      <c r="C45" s="190">
        <v>45322</v>
      </c>
      <c r="D45" s="7" t="s">
        <v>747</v>
      </c>
      <c r="E45" s="7" t="s">
        <v>1418</v>
      </c>
      <c r="F45" s="7" t="s">
        <v>1248</v>
      </c>
      <c r="G45" s="7">
        <v>2530</v>
      </c>
      <c r="H45" s="7" t="s">
        <v>1154</v>
      </c>
      <c r="I45" s="7" t="s">
        <v>1155</v>
      </c>
      <c r="J45" s="191" t="s">
        <v>422</v>
      </c>
      <c r="K45" s="7">
        <v>1</v>
      </c>
      <c r="L45" s="8" t="str">
        <f>IFERROR(VLOOKUP(J45,'Code défaut'!A:B,2,0),"")</f>
        <v>C180</v>
      </c>
      <c r="M45" s="8" t="str">
        <f>IFERROR(VLOOKUP(L45,'Code défaut'!B:C,2,0),"")</f>
        <v>Minor</v>
      </c>
      <c r="N45" s="134"/>
      <c r="O45" s="195" t="s">
        <v>28</v>
      </c>
      <c r="Q45" s="135"/>
      <c r="R45" s="135"/>
      <c r="S45" s="135"/>
      <c r="T45" s="176"/>
    </row>
    <row r="46" spans="1:20" ht="15.6" hidden="1">
      <c r="A46" s="189">
        <f t="shared" si="2"/>
        <v>5</v>
      </c>
      <c r="B46" s="189" t="s">
        <v>889</v>
      </c>
      <c r="C46" s="190">
        <v>45322</v>
      </c>
      <c r="D46" s="7" t="s">
        <v>747</v>
      </c>
      <c r="E46" s="7" t="s">
        <v>1418</v>
      </c>
      <c r="F46" s="7" t="s">
        <v>1248</v>
      </c>
      <c r="G46" s="7">
        <v>2530</v>
      </c>
      <c r="H46" s="7" t="s">
        <v>1154</v>
      </c>
      <c r="I46" s="7" t="s">
        <v>1155</v>
      </c>
      <c r="J46" s="191" t="s">
        <v>423</v>
      </c>
      <c r="K46" s="7">
        <v>1</v>
      </c>
      <c r="L46" s="8" t="str">
        <f>IFERROR(VLOOKUP(J46,'Code défaut'!A:B,2,0),"")</f>
        <v>C181</v>
      </c>
      <c r="M46" s="8" t="str">
        <f>IFERROR(VLOOKUP(L46,'Code défaut'!B:C,2,0),"")</f>
        <v>Minor</v>
      </c>
      <c r="N46" s="134"/>
      <c r="O46" s="195" t="s">
        <v>28</v>
      </c>
      <c r="Q46" s="135"/>
      <c r="R46" s="135"/>
      <c r="S46" s="135"/>
      <c r="T46" s="176"/>
    </row>
    <row r="47" spans="1:20" ht="15.6" hidden="1">
      <c r="A47" s="189">
        <f t="shared" si="2"/>
        <v>5</v>
      </c>
      <c r="B47" s="189" t="s">
        <v>889</v>
      </c>
      <c r="C47" s="190">
        <v>45322</v>
      </c>
      <c r="D47" s="7" t="s">
        <v>747</v>
      </c>
      <c r="E47" s="7" t="s">
        <v>1418</v>
      </c>
      <c r="F47" s="7" t="s">
        <v>1248</v>
      </c>
      <c r="G47" s="7">
        <v>2530</v>
      </c>
      <c r="H47" s="7" t="s">
        <v>1154</v>
      </c>
      <c r="I47" s="7" t="s">
        <v>1155</v>
      </c>
      <c r="J47" s="191" t="s">
        <v>33</v>
      </c>
      <c r="K47" s="7">
        <v>1</v>
      </c>
      <c r="L47" s="8" t="str">
        <f>IFERROR(VLOOKUP(J47,'Code défaut'!A:B,2,0),"")</f>
        <v>C190</v>
      </c>
      <c r="M47" s="8" t="str">
        <f>IFERROR(VLOOKUP(L47,'Code défaut'!B:C,2,0),"")</f>
        <v>Minor</v>
      </c>
      <c r="N47" s="134"/>
      <c r="O47" s="195" t="s">
        <v>28</v>
      </c>
      <c r="Q47" s="135"/>
      <c r="R47" s="135"/>
      <c r="S47" s="135"/>
      <c r="T47" s="176"/>
    </row>
    <row r="48" spans="1:20" ht="15.6" hidden="1">
      <c r="A48" s="189">
        <f t="shared" si="2"/>
        <v>5</v>
      </c>
      <c r="B48" s="189" t="s">
        <v>889</v>
      </c>
      <c r="C48" s="190">
        <v>45322</v>
      </c>
      <c r="D48" s="7" t="s">
        <v>44</v>
      </c>
      <c r="E48" s="7" t="s">
        <v>1419</v>
      </c>
      <c r="F48" s="7">
        <v>708</v>
      </c>
      <c r="G48" s="7">
        <v>2540</v>
      </c>
      <c r="H48" s="7" t="s">
        <v>18</v>
      </c>
      <c r="I48" s="7" t="s">
        <v>19</v>
      </c>
      <c r="J48" s="191" t="s">
        <v>29</v>
      </c>
      <c r="K48" s="7">
        <v>2</v>
      </c>
      <c r="L48" s="8" t="str">
        <f>IFERROR(VLOOKUP(J48,'Code défaut'!A:B,2,0),"")</f>
        <v>B080</v>
      </c>
      <c r="M48" s="8" t="str">
        <f>IFERROR(VLOOKUP(L48,'Code défaut'!B:C,2,0),"")</f>
        <v>Major</v>
      </c>
      <c r="N48" s="134"/>
      <c r="O48" s="195" t="s">
        <v>28</v>
      </c>
      <c r="Q48" s="135"/>
      <c r="R48" s="135"/>
      <c r="S48" s="135"/>
      <c r="T48" s="176"/>
    </row>
    <row r="49" spans="1:20" ht="15.6" hidden="1">
      <c r="A49" s="189">
        <f t="shared" si="2"/>
        <v>5</v>
      </c>
      <c r="B49" s="189" t="s">
        <v>889</v>
      </c>
      <c r="C49" s="190">
        <v>45322</v>
      </c>
      <c r="D49" s="7" t="s">
        <v>44</v>
      </c>
      <c r="E49" s="7" t="s">
        <v>1419</v>
      </c>
      <c r="F49" s="7">
        <v>708</v>
      </c>
      <c r="G49" s="7">
        <v>2540</v>
      </c>
      <c r="H49" s="7" t="s">
        <v>18</v>
      </c>
      <c r="I49" s="7" t="s">
        <v>19</v>
      </c>
      <c r="J49" s="191" t="s">
        <v>101</v>
      </c>
      <c r="K49" s="7">
        <v>1</v>
      </c>
      <c r="L49" s="8" t="s">
        <v>258</v>
      </c>
      <c r="M49" s="8" t="str">
        <f>IFERROR(VLOOKUP(L49,'Code défaut'!B:C,2,0),"")</f>
        <v>Major</v>
      </c>
      <c r="N49" s="134"/>
      <c r="O49" s="195" t="s">
        <v>28</v>
      </c>
      <c r="Q49" s="135"/>
      <c r="R49" s="135"/>
      <c r="S49" s="135"/>
      <c r="T49" s="176"/>
    </row>
    <row r="50" spans="1:20" ht="15.6" hidden="1">
      <c r="A50" s="189">
        <f t="shared" si="2"/>
        <v>5</v>
      </c>
      <c r="B50" s="189" t="s">
        <v>889</v>
      </c>
      <c r="C50" s="190">
        <v>45324</v>
      </c>
      <c r="D50" s="7" t="s">
        <v>1287</v>
      </c>
      <c r="E50" s="7" t="s">
        <v>1420</v>
      </c>
      <c r="F50" s="7">
        <v>698</v>
      </c>
      <c r="G50" s="7">
        <v>2550</v>
      </c>
      <c r="H50" s="7" t="s">
        <v>18</v>
      </c>
      <c r="I50" s="7" t="s">
        <v>19</v>
      </c>
      <c r="J50" s="191" t="s">
        <v>37</v>
      </c>
      <c r="K50" s="7">
        <v>1</v>
      </c>
      <c r="L50" s="8" t="s">
        <v>161</v>
      </c>
      <c r="M50" s="8" t="str">
        <f>IFERROR(VLOOKUP(L50,'Code défaut'!B:C,2,0),"")</f>
        <v>Major</v>
      </c>
      <c r="N50" s="134"/>
      <c r="O50" s="195" t="s">
        <v>28</v>
      </c>
      <c r="Q50" s="135"/>
      <c r="R50" s="135"/>
      <c r="S50" s="135"/>
      <c r="T50" s="176"/>
    </row>
    <row r="51" spans="1:20" ht="15.6" hidden="1">
      <c r="A51" s="189">
        <v>6</v>
      </c>
      <c r="B51" s="189" t="s">
        <v>889</v>
      </c>
      <c r="C51" s="190">
        <v>45327</v>
      </c>
      <c r="D51" s="7" t="s">
        <v>94</v>
      </c>
      <c r="E51" s="7" t="s">
        <v>1421</v>
      </c>
      <c r="F51" s="7">
        <v>719</v>
      </c>
      <c r="G51" s="7">
        <v>2541</v>
      </c>
      <c r="H51" s="7" t="s">
        <v>18</v>
      </c>
      <c r="I51" s="7" t="s">
        <v>19</v>
      </c>
      <c r="J51" s="191" t="s">
        <v>29</v>
      </c>
      <c r="K51" s="7">
        <v>1</v>
      </c>
      <c r="L51" s="8" t="str">
        <f>IFERROR(VLOOKUP(J51,'Code défaut'!A:B,2,0),"")</f>
        <v>B080</v>
      </c>
      <c r="M51" s="8" t="str">
        <f>IFERROR(VLOOKUP(L51,'Code défaut'!B:C,2,0),"")</f>
        <v>Major</v>
      </c>
      <c r="N51" s="134"/>
      <c r="O51" s="195" t="s">
        <v>51</v>
      </c>
      <c r="Q51" s="135"/>
      <c r="R51" s="135"/>
      <c r="S51" s="135"/>
      <c r="T51" s="176"/>
    </row>
    <row r="52" spans="1:20" ht="15.6" hidden="1">
      <c r="A52" s="189">
        <v>6</v>
      </c>
      <c r="B52" s="189" t="s">
        <v>889</v>
      </c>
      <c r="C52" s="190">
        <v>45327</v>
      </c>
      <c r="D52" s="7" t="s">
        <v>94</v>
      </c>
      <c r="E52" s="7" t="s">
        <v>1421</v>
      </c>
      <c r="F52" s="7">
        <v>719</v>
      </c>
      <c r="G52" s="7">
        <v>2541</v>
      </c>
      <c r="H52" s="7" t="s">
        <v>18</v>
      </c>
      <c r="I52" s="7" t="s">
        <v>19</v>
      </c>
      <c r="J52" s="191" t="s">
        <v>45</v>
      </c>
      <c r="K52" s="7">
        <v>2</v>
      </c>
      <c r="L52" s="8" t="str">
        <f>IFERROR(VLOOKUP(J52,'Code défaut'!A:B,2,0),"")</f>
        <v>C160</v>
      </c>
      <c r="M52" s="8" t="str">
        <f>IFERROR(VLOOKUP(L52,'Code défaut'!B:C,2,0),"")</f>
        <v>Major</v>
      </c>
      <c r="N52" s="134"/>
      <c r="O52" s="195" t="s">
        <v>51</v>
      </c>
      <c r="Q52" s="135"/>
      <c r="R52" s="135"/>
      <c r="S52" s="135"/>
      <c r="T52" s="176"/>
    </row>
    <row r="53" spans="1:20" ht="15.6" hidden="1">
      <c r="A53" s="189">
        <v>6</v>
      </c>
      <c r="B53" s="189" t="s">
        <v>889</v>
      </c>
      <c r="C53" s="190">
        <v>45327</v>
      </c>
      <c r="D53" s="7" t="s">
        <v>94</v>
      </c>
      <c r="E53" s="7" t="s">
        <v>1421</v>
      </c>
      <c r="F53" s="7">
        <v>719</v>
      </c>
      <c r="G53" s="7">
        <v>2541</v>
      </c>
      <c r="H53" s="7" t="s">
        <v>18</v>
      </c>
      <c r="I53" s="7" t="s">
        <v>19</v>
      </c>
      <c r="J53" s="191" t="s">
        <v>85</v>
      </c>
      <c r="K53" s="7">
        <v>2</v>
      </c>
      <c r="L53" s="8" t="str">
        <f>IFERROR(VLOOKUP(J53,'Code défaut'!A:B,2,0),"")</f>
        <v>C121</v>
      </c>
      <c r="M53" s="8" t="str">
        <f>IFERROR(VLOOKUP(L53,'Code défaut'!B:C,2,0),"")</f>
        <v>Major</v>
      </c>
      <c r="N53" s="134"/>
      <c r="O53" s="195" t="s">
        <v>51</v>
      </c>
      <c r="Q53" s="135"/>
      <c r="R53" s="135"/>
      <c r="S53" s="135"/>
      <c r="T53" s="176"/>
    </row>
    <row r="54" spans="1:20" ht="15.6" hidden="1">
      <c r="A54" s="189">
        <f t="shared" si="1"/>
        <v>5</v>
      </c>
      <c r="B54" s="189" t="s">
        <v>889</v>
      </c>
      <c r="C54" s="190">
        <v>45323</v>
      </c>
      <c r="D54" s="7" t="s">
        <v>17</v>
      </c>
      <c r="E54" s="7" t="s">
        <v>1368</v>
      </c>
      <c r="F54" s="7">
        <v>681</v>
      </c>
      <c r="G54" s="7">
        <v>2530</v>
      </c>
      <c r="H54" s="7" t="s">
        <v>18</v>
      </c>
      <c r="I54" s="7" t="s">
        <v>19</v>
      </c>
      <c r="J54" s="191" t="s">
        <v>26</v>
      </c>
      <c r="K54" s="7">
        <v>1</v>
      </c>
      <c r="L54" s="8" t="str">
        <f>IFERROR(VLOOKUP(J54,'Code défaut'!A:B,2,0),"")</f>
        <v>C140</v>
      </c>
      <c r="M54" s="8" t="str">
        <f>IFERROR(VLOOKUP(L54,'Code défaut'!B:C,2,0),"")</f>
        <v>Major</v>
      </c>
      <c r="N54" s="134"/>
      <c r="O54" s="195" t="s">
        <v>24</v>
      </c>
      <c r="Q54" s="135"/>
      <c r="R54" s="135"/>
      <c r="S54" s="135"/>
      <c r="T54" s="176"/>
    </row>
    <row r="55" spans="1:20" ht="15.6" hidden="1">
      <c r="A55" s="189">
        <f t="shared" si="1"/>
        <v>5</v>
      </c>
      <c r="B55" s="189" t="s">
        <v>889</v>
      </c>
      <c r="C55" s="190">
        <v>45323</v>
      </c>
      <c r="D55" s="7" t="s">
        <v>17</v>
      </c>
      <c r="E55" s="7" t="s">
        <v>1368</v>
      </c>
      <c r="F55" s="7">
        <v>681</v>
      </c>
      <c r="G55" s="7">
        <v>2530</v>
      </c>
      <c r="H55" s="7" t="s">
        <v>18</v>
      </c>
      <c r="I55" s="7" t="s">
        <v>19</v>
      </c>
      <c r="J55" s="191" t="s">
        <v>82</v>
      </c>
      <c r="K55" s="7">
        <v>2</v>
      </c>
      <c r="L55" s="8" t="str">
        <f>IFERROR(VLOOKUP(J55,'Code défaut'!A:B,2,0),"")</f>
        <v>C100</v>
      </c>
      <c r="M55" s="8" t="str">
        <f>IFERROR(VLOOKUP(L55,'Code défaut'!B:C,2,0),"")</f>
        <v>Major</v>
      </c>
      <c r="N55" s="134"/>
      <c r="O55" s="195" t="s">
        <v>24</v>
      </c>
      <c r="Q55" s="135"/>
      <c r="R55" s="135"/>
      <c r="S55" s="135"/>
      <c r="T55" s="176"/>
    </row>
    <row r="56" spans="1:20" ht="15.6" hidden="1">
      <c r="A56" s="189">
        <f t="shared" si="1"/>
        <v>5</v>
      </c>
      <c r="B56" s="189" t="s">
        <v>889</v>
      </c>
      <c r="C56" s="190">
        <v>45323</v>
      </c>
      <c r="D56" s="7" t="s">
        <v>17</v>
      </c>
      <c r="E56" s="7" t="s">
        <v>1368</v>
      </c>
      <c r="F56" s="7">
        <v>681</v>
      </c>
      <c r="G56" s="7">
        <v>2530</v>
      </c>
      <c r="H56" s="7" t="s">
        <v>18</v>
      </c>
      <c r="I56" s="7" t="s">
        <v>19</v>
      </c>
      <c r="J56" s="191" t="s">
        <v>93</v>
      </c>
      <c r="K56" s="7">
        <v>1</v>
      </c>
      <c r="L56" s="8" t="str">
        <f>IFERROR(VLOOKUP(J56,'Code défaut'!A:B,2,0),"")</f>
        <v>C091</v>
      </c>
      <c r="M56" s="8" t="str">
        <f>IFERROR(VLOOKUP(L56,'Code défaut'!B:C,2,0),"")</f>
        <v>Major</v>
      </c>
      <c r="N56" s="134"/>
      <c r="O56" s="195" t="s">
        <v>24</v>
      </c>
      <c r="Q56" s="135"/>
      <c r="R56" s="135"/>
      <c r="S56" s="135"/>
      <c r="T56" s="176"/>
    </row>
    <row r="57" spans="1:20" ht="15.6" hidden="1">
      <c r="A57" s="189">
        <f t="shared" si="1"/>
        <v>6</v>
      </c>
      <c r="B57" s="189" t="s">
        <v>889</v>
      </c>
      <c r="C57" s="190">
        <v>45327</v>
      </c>
      <c r="D57" s="7" t="s">
        <v>25</v>
      </c>
      <c r="E57" s="7" t="s">
        <v>1422</v>
      </c>
      <c r="F57" s="7">
        <v>708</v>
      </c>
      <c r="G57" s="7">
        <v>2540</v>
      </c>
      <c r="H57" s="7" t="s">
        <v>18</v>
      </c>
      <c r="I57" s="7" t="s">
        <v>19</v>
      </c>
      <c r="J57" s="191" t="s">
        <v>54</v>
      </c>
      <c r="K57" s="7">
        <v>1</v>
      </c>
      <c r="L57" s="8" t="str">
        <f>IFERROR(VLOOKUP(J57,'Code défaut'!A:B,2,0),"")</f>
        <v>C070</v>
      </c>
      <c r="M57" s="8" t="str">
        <f>IFERROR(VLOOKUP(L57,'Code défaut'!B:C,2,0),"")</f>
        <v>Major</v>
      </c>
      <c r="N57" s="134"/>
      <c r="O57" s="195" t="s">
        <v>24</v>
      </c>
      <c r="Q57" s="135"/>
      <c r="R57" s="135"/>
      <c r="S57" s="135"/>
      <c r="T57" s="176"/>
    </row>
    <row r="58" spans="1:20" ht="15.6" hidden="1">
      <c r="A58" s="189">
        <f t="shared" ref="A58" si="3">WEEKNUM(C58)</f>
        <v>6</v>
      </c>
      <c r="B58" s="189" t="s">
        <v>889</v>
      </c>
      <c r="C58" s="190">
        <v>45330</v>
      </c>
      <c r="D58" s="7" t="s">
        <v>17</v>
      </c>
      <c r="E58" s="7" t="s">
        <v>1432</v>
      </c>
      <c r="F58" s="7">
        <v>719</v>
      </c>
      <c r="G58" s="7">
        <v>2541</v>
      </c>
      <c r="H58" s="7" t="s">
        <v>18</v>
      </c>
      <c r="I58" s="7" t="s">
        <v>19</v>
      </c>
      <c r="J58" s="191" t="s">
        <v>54</v>
      </c>
      <c r="K58" s="7">
        <v>1</v>
      </c>
      <c r="L58" s="8" t="str">
        <f>IFERROR(VLOOKUP(J58,'Code défaut'!A:B,2,0),"")</f>
        <v>C070</v>
      </c>
      <c r="M58" s="8" t="str">
        <f>IFERROR(VLOOKUP(L58,'Code défaut'!B:C,2,0),"")</f>
        <v>Major</v>
      </c>
      <c r="N58" s="134"/>
      <c r="O58" s="195" t="s">
        <v>28</v>
      </c>
      <c r="Q58" s="135"/>
      <c r="R58" s="135"/>
      <c r="S58" s="135"/>
      <c r="T58" s="176"/>
    </row>
    <row r="59" spans="1:20" ht="15.6" hidden="1">
      <c r="A59" s="189">
        <f t="shared" ref="A59" si="4">WEEKNUM(C59)</f>
        <v>6</v>
      </c>
      <c r="B59" s="189" t="s">
        <v>889</v>
      </c>
      <c r="C59" s="190">
        <v>45330</v>
      </c>
      <c r="D59" s="7" t="s">
        <v>593</v>
      </c>
      <c r="E59" s="7" t="s">
        <v>1433</v>
      </c>
      <c r="F59" s="7">
        <v>717</v>
      </c>
      <c r="G59" s="7">
        <v>2530</v>
      </c>
      <c r="H59" s="7" t="s">
        <v>1154</v>
      </c>
      <c r="I59" s="7" t="s">
        <v>1155</v>
      </c>
      <c r="J59" s="191" t="s">
        <v>26</v>
      </c>
      <c r="K59" s="7">
        <v>1</v>
      </c>
      <c r="L59" s="8" t="str">
        <f>IFERROR(VLOOKUP(J59,'Code défaut'!A:B,2,0),"")</f>
        <v>C140</v>
      </c>
      <c r="M59" s="8" t="str">
        <f>IFERROR(VLOOKUP(L59,'Code défaut'!B:C,2,0),"")</f>
        <v>Major</v>
      </c>
      <c r="N59" s="134"/>
      <c r="O59" s="195" t="s">
        <v>28</v>
      </c>
      <c r="Q59" s="135"/>
      <c r="R59" s="135"/>
      <c r="S59" s="135"/>
      <c r="T59" s="176"/>
    </row>
    <row r="60" spans="1:20" ht="15.6" hidden="1">
      <c r="A60" s="189">
        <f t="shared" ref="A60" si="5">WEEKNUM(C60)</f>
        <v>6</v>
      </c>
      <c r="B60" s="189" t="s">
        <v>889</v>
      </c>
      <c r="C60" s="190">
        <v>45331</v>
      </c>
      <c r="D60" s="7" t="s">
        <v>86</v>
      </c>
      <c r="E60" s="7" t="s">
        <v>1434</v>
      </c>
      <c r="F60" s="7">
        <v>681</v>
      </c>
      <c r="G60" s="7">
        <v>2550</v>
      </c>
      <c r="H60" s="7" t="s">
        <v>18</v>
      </c>
      <c r="I60" s="7" t="s">
        <v>19</v>
      </c>
      <c r="J60" s="191" t="s">
        <v>29</v>
      </c>
      <c r="K60" s="7">
        <v>2</v>
      </c>
      <c r="L60" s="8" t="str">
        <f>IFERROR(VLOOKUP(J60,'Code défaut'!A:B,2,0),"")</f>
        <v>B080</v>
      </c>
      <c r="M60" s="8" t="str">
        <f>IFERROR(VLOOKUP(L60,'Code défaut'!B:C,2,0),"")</f>
        <v>Major</v>
      </c>
      <c r="N60" s="134"/>
      <c r="O60" s="195" t="s">
        <v>28</v>
      </c>
      <c r="Q60" s="135"/>
      <c r="R60" s="135"/>
      <c r="S60" s="135"/>
      <c r="T60" s="176"/>
    </row>
    <row r="61" spans="1:20" ht="15.6" hidden="1">
      <c r="A61" s="189">
        <f t="shared" ref="A61" si="6">WEEKNUM(C61)</f>
        <v>6</v>
      </c>
      <c r="B61" s="189" t="s">
        <v>889</v>
      </c>
      <c r="C61" s="190">
        <v>45331</v>
      </c>
      <c r="D61" s="7" t="s">
        <v>86</v>
      </c>
      <c r="E61" s="7" t="s">
        <v>1434</v>
      </c>
      <c r="F61" s="7">
        <v>681</v>
      </c>
      <c r="G61" s="7">
        <v>2550</v>
      </c>
      <c r="H61" s="7" t="s">
        <v>18</v>
      </c>
      <c r="I61" s="7" t="s">
        <v>19</v>
      </c>
      <c r="J61" s="191" t="s">
        <v>93</v>
      </c>
      <c r="K61" s="7">
        <v>1</v>
      </c>
      <c r="L61" s="8" t="str">
        <f>IFERROR(VLOOKUP(J61,'Code défaut'!A:B,2,0),"")</f>
        <v>C091</v>
      </c>
      <c r="M61" s="8" t="str">
        <f>IFERROR(VLOOKUP(L61,'Code défaut'!B:C,2,0),"")</f>
        <v>Major</v>
      </c>
      <c r="N61" s="134"/>
      <c r="O61" s="195" t="s">
        <v>28</v>
      </c>
      <c r="Q61" s="135"/>
      <c r="R61" s="135"/>
      <c r="S61" s="135"/>
      <c r="T61" s="176"/>
    </row>
    <row r="62" spans="1:20" ht="15.6" hidden="1">
      <c r="A62" s="189">
        <f t="shared" ref="A62" si="7">WEEKNUM(C62)</f>
        <v>6</v>
      </c>
      <c r="B62" s="189" t="s">
        <v>889</v>
      </c>
      <c r="C62" s="190">
        <v>45331</v>
      </c>
      <c r="D62" s="7" t="s">
        <v>86</v>
      </c>
      <c r="E62" s="7" t="s">
        <v>1434</v>
      </c>
      <c r="F62" s="7">
        <v>681</v>
      </c>
      <c r="G62" s="7">
        <v>2550</v>
      </c>
      <c r="H62" s="7" t="s">
        <v>18</v>
      </c>
      <c r="I62" s="7" t="s">
        <v>19</v>
      </c>
      <c r="J62" s="191" t="s">
        <v>37</v>
      </c>
      <c r="K62" s="7">
        <v>1</v>
      </c>
      <c r="L62" s="8" t="str">
        <f>IFERROR(VLOOKUP(J62,'Code défaut'!A:B,2,0),"")</f>
        <v>B040</v>
      </c>
      <c r="M62" s="8" t="str">
        <f>IFERROR(VLOOKUP(L62,'Code défaut'!B:C,2,0),"")</f>
        <v>Major</v>
      </c>
      <c r="N62" s="134"/>
      <c r="O62" s="195" t="s">
        <v>28</v>
      </c>
      <c r="Q62" s="135"/>
      <c r="R62" s="135"/>
      <c r="S62" s="135"/>
      <c r="T62" s="176"/>
    </row>
    <row r="63" spans="1:20" ht="15.6" hidden="1">
      <c r="A63" s="189">
        <f t="shared" ref="A63" si="8">WEEKNUM(C63)</f>
        <v>6</v>
      </c>
      <c r="B63" s="189" t="s">
        <v>889</v>
      </c>
      <c r="C63" s="190">
        <v>45331</v>
      </c>
      <c r="D63" s="7" t="s">
        <v>86</v>
      </c>
      <c r="E63" s="7" t="s">
        <v>1434</v>
      </c>
      <c r="F63" s="7">
        <v>681</v>
      </c>
      <c r="G63" s="7">
        <v>2550</v>
      </c>
      <c r="H63" s="7" t="s">
        <v>18</v>
      </c>
      <c r="I63" s="7" t="s">
        <v>19</v>
      </c>
      <c r="J63" s="191" t="s">
        <v>33</v>
      </c>
      <c r="K63" s="7">
        <v>1</v>
      </c>
      <c r="L63" s="8" t="str">
        <f>IFERROR(VLOOKUP(J63,'Code défaut'!A:B,2,0),"")</f>
        <v>C190</v>
      </c>
      <c r="M63" s="8" t="str">
        <f>IFERROR(VLOOKUP(L63,'Code défaut'!B:C,2,0),"")</f>
        <v>Minor</v>
      </c>
      <c r="N63" s="134"/>
      <c r="O63" s="195" t="s">
        <v>28</v>
      </c>
      <c r="Q63" s="135"/>
      <c r="R63" s="135"/>
      <c r="S63" s="135"/>
      <c r="T63" s="176"/>
    </row>
    <row r="64" spans="1:20" ht="15.6" hidden="1">
      <c r="A64" s="189">
        <v>6</v>
      </c>
      <c r="B64" s="189" t="s">
        <v>889</v>
      </c>
      <c r="C64" s="190">
        <v>45331</v>
      </c>
      <c r="D64" s="7" t="s">
        <v>31</v>
      </c>
      <c r="E64" s="7" t="s">
        <v>1439</v>
      </c>
      <c r="F64" s="7">
        <v>719</v>
      </c>
      <c r="G64" s="7">
        <v>2540</v>
      </c>
      <c r="H64" s="7" t="s">
        <v>18</v>
      </c>
      <c r="I64" s="7" t="s">
        <v>19</v>
      </c>
      <c r="J64" s="191" t="s">
        <v>45</v>
      </c>
      <c r="K64" s="7">
        <v>1</v>
      </c>
      <c r="L64" s="8" t="str">
        <f>IFERROR(VLOOKUP(J64,'Code défaut'!A:B,2,0),"")</f>
        <v>C160</v>
      </c>
      <c r="M64" s="8" t="str">
        <f>IFERROR(VLOOKUP(L64,'Code défaut'!B:C,2,0),"")</f>
        <v>Major</v>
      </c>
      <c r="N64" s="134"/>
      <c r="O64" s="195" t="s">
        <v>51</v>
      </c>
      <c r="Q64" s="135"/>
      <c r="R64" s="135"/>
      <c r="S64" s="135"/>
      <c r="T64" s="176"/>
    </row>
    <row r="65" spans="1:20" ht="15.6" hidden="1">
      <c r="A65" s="189">
        <v>6</v>
      </c>
      <c r="B65" s="189" t="s">
        <v>889</v>
      </c>
      <c r="C65" s="190">
        <v>45331</v>
      </c>
      <c r="D65" s="7" t="s">
        <v>31</v>
      </c>
      <c r="E65" s="7" t="s">
        <v>1439</v>
      </c>
      <c r="F65" s="7">
        <v>719</v>
      </c>
      <c r="G65" s="7">
        <v>2540</v>
      </c>
      <c r="H65" s="7" t="s">
        <v>18</v>
      </c>
      <c r="I65" s="7" t="s">
        <v>19</v>
      </c>
      <c r="J65" s="191" t="s">
        <v>26</v>
      </c>
      <c r="K65" s="7">
        <v>1</v>
      </c>
      <c r="L65" s="8" t="str">
        <f>IFERROR(VLOOKUP(J65,'Code défaut'!A:B,2,0),"")</f>
        <v>C140</v>
      </c>
      <c r="M65" s="8" t="str">
        <f>IFERROR(VLOOKUP(L65,'Code défaut'!B:C,2,0),"")</f>
        <v>Major</v>
      </c>
      <c r="N65" s="134"/>
      <c r="O65" s="195" t="s">
        <v>51</v>
      </c>
      <c r="Q65" s="135"/>
      <c r="R65" s="135"/>
      <c r="S65" s="135"/>
      <c r="T65" s="176"/>
    </row>
    <row r="66" spans="1:20" ht="15.6" hidden="1">
      <c r="A66" s="189">
        <v>6</v>
      </c>
      <c r="B66" s="189" t="s">
        <v>889</v>
      </c>
      <c r="C66" s="190">
        <v>45331</v>
      </c>
      <c r="D66" s="7" t="s">
        <v>31</v>
      </c>
      <c r="E66" s="7" t="s">
        <v>1439</v>
      </c>
      <c r="F66" s="7">
        <v>719</v>
      </c>
      <c r="G66" s="7">
        <v>2540</v>
      </c>
      <c r="H66" s="7" t="s">
        <v>18</v>
      </c>
      <c r="I66" s="7" t="s">
        <v>19</v>
      </c>
      <c r="J66" s="191" t="s">
        <v>39</v>
      </c>
      <c r="K66" s="7">
        <v>1</v>
      </c>
      <c r="L66" s="8" t="str">
        <f>IFERROR(VLOOKUP(J66,'Code défaut'!A:B,2,0),"")</f>
        <v>C010</v>
      </c>
      <c r="M66" s="8" t="str">
        <f>IFERROR(VLOOKUP(L66,'Code défaut'!B:C,2,0),"")</f>
        <v>Major</v>
      </c>
      <c r="N66" s="134"/>
      <c r="O66" s="195" t="s">
        <v>51</v>
      </c>
      <c r="Q66" s="135"/>
      <c r="R66" s="135"/>
      <c r="S66" s="135"/>
      <c r="T66" s="176"/>
    </row>
    <row r="67" spans="1:20" ht="15.6" hidden="1">
      <c r="A67" s="189">
        <v>7</v>
      </c>
      <c r="B67" s="189" t="s">
        <v>889</v>
      </c>
      <c r="C67" s="190">
        <v>45334</v>
      </c>
      <c r="D67" s="7" t="s">
        <v>32</v>
      </c>
      <c r="E67" s="7" t="s">
        <v>1441</v>
      </c>
      <c r="F67" s="7">
        <v>719</v>
      </c>
      <c r="G67" s="7">
        <v>2540</v>
      </c>
      <c r="H67" s="7" t="s">
        <v>19</v>
      </c>
      <c r="I67" s="7" t="s">
        <v>19</v>
      </c>
      <c r="J67" s="191" t="s">
        <v>37</v>
      </c>
      <c r="K67" s="7">
        <v>1</v>
      </c>
      <c r="L67" s="8" t="str">
        <f>IFERROR(VLOOKUP(J67,'Code défaut'!A:B,2,0),"")</f>
        <v>B040</v>
      </c>
      <c r="M67" s="8" t="str">
        <f>IFERROR(VLOOKUP(L67,'Code défaut'!B:C,2,0),"")</f>
        <v>Major</v>
      </c>
      <c r="N67" s="134"/>
      <c r="O67" s="195" t="s">
        <v>51</v>
      </c>
      <c r="Q67" s="135"/>
      <c r="R67" s="135"/>
      <c r="S67" s="135"/>
      <c r="T67" s="176"/>
    </row>
    <row r="68" spans="1:20" ht="15.6" hidden="1">
      <c r="A68" s="189">
        <v>7</v>
      </c>
      <c r="B68" s="189" t="s">
        <v>889</v>
      </c>
      <c r="C68" s="190">
        <v>45338</v>
      </c>
      <c r="D68" s="7" t="s">
        <v>1287</v>
      </c>
      <c r="E68" s="7" t="s">
        <v>1193</v>
      </c>
      <c r="F68" s="7">
        <v>708</v>
      </c>
      <c r="G68" s="7">
        <v>2550</v>
      </c>
      <c r="H68" s="7" t="s">
        <v>18</v>
      </c>
      <c r="I68" s="7" t="s">
        <v>1155</v>
      </c>
      <c r="J68" s="191" t="s">
        <v>26</v>
      </c>
      <c r="K68" s="7">
        <v>1</v>
      </c>
      <c r="L68" s="8" t="str">
        <f>IFERROR(VLOOKUP(J68,'Code défaut'!A:B,2,0),"")</f>
        <v>C140</v>
      </c>
      <c r="M68" s="8" t="str">
        <f>IFERROR(VLOOKUP(L68,'Code défaut'!B:C,2,0),"")</f>
        <v>Major</v>
      </c>
      <c r="N68" s="134"/>
      <c r="O68" s="195" t="s">
        <v>28</v>
      </c>
      <c r="Q68" s="135"/>
      <c r="R68" s="135"/>
      <c r="S68" s="135"/>
      <c r="T68" s="176"/>
    </row>
    <row r="69" spans="1:20" ht="15.6" hidden="1">
      <c r="A69" s="189">
        <v>7</v>
      </c>
      <c r="B69" s="189" t="s">
        <v>889</v>
      </c>
      <c r="C69" s="190">
        <v>45338</v>
      </c>
      <c r="D69" s="7" t="s">
        <v>1287</v>
      </c>
      <c r="E69" s="7" t="s">
        <v>1193</v>
      </c>
      <c r="F69" s="7">
        <v>708</v>
      </c>
      <c r="G69" s="7">
        <v>2550</v>
      </c>
      <c r="H69" s="7" t="s">
        <v>18</v>
      </c>
      <c r="I69" s="7" t="s">
        <v>1155</v>
      </c>
      <c r="J69" s="191" t="s">
        <v>49</v>
      </c>
      <c r="K69" s="7">
        <v>1</v>
      </c>
      <c r="L69" s="8" t="str">
        <f>IFERROR(VLOOKUP(J69,'Code défaut'!A:B,2,0),"")</f>
        <v>B070</v>
      </c>
      <c r="M69" s="8" t="str">
        <f>IFERROR(VLOOKUP(L69,'Code défaut'!B:C,2,0),"")</f>
        <v>Major</v>
      </c>
      <c r="N69" s="134"/>
      <c r="O69" s="195" t="s">
        <v>28</v>
      </c>
      <c r="Q69" s="135"/>
      <c r="R69" s="135"/>
      <c r="S69" s="135"/>
      <c r="T69" s="176"/>
    </row>
    <row r="70" spans="1:20" ht="15.6" hidden="1">
      <c r="A70" s="189">
        <f t="shared" si="1"/>
        <v>8</v>
      </c>
      <c r="B70" s="189" t="s">
        <v>889</v>
      </c>
      <c r="C70" s="190">
        <v>45342</v>
      </c>
      <c r="D70" s="7" t="s">
        <v>1400</v>
      </c>
      <c r="E70" s="7" t="s">
        <v>1493</v>
      </c>
      <c r="F70" s="7">
        <v>708</v>
      </c>
      <c r="G70" s="7">
        <v>2550</v>
      </c>
      <c r="H70" s="7" t="s">
        <v>18</v>
      </c>
      <c r="I70" s="7" t="s">
        <v>1155</v>
      </c>
      <c r="J70" s="191" t="s">
        <v>65</v>
      </c>
      <c r="K70" s="7">
        <v>5</v>
      </c>
      <c r="L70" s="8" t="str">
        <f>IFERROR(VLOOKUP(J70,'Code défaut'!A:B,2,0),"")</f>
        <v>C020</v>
      </c>
      <c r="M70" s="8" t="str">
        <f>IFERROR(VLOOKUP(L70,'Code défaut'!B:C,2,0),"")</f>
        <v xml:space="preserve">Minor </v>
      </c>
      <c r="N70" s="134"/>
      <c r="O70" s="195" t="s">
        <v>24</v>
      </c>
      <c r="Q70" s="135"/>
      <c r="R70" s="135"/>
      <c r="S70" s="135"/>
      <c r="T70" s="176"/>
    </row>
    <row r="71" spans="1:20" ht="15.6" hidden="1">
      <c r="A71" s="189">
        <f t="shared" si="1"/>
        <v>8</v>
      </c>
      <c r="B71" s="189" t="s">
        <v>889</v>
      </c>
      <c r="C71" s="190">
        <v>45342</v>
      </c>
      <c r="D71" s="7" t="s">
        <v>1400</v>
      </c>
      <c r="E71" s="7" t="s">
        <v>1493</v>
      </c>
      <c r="F71" s="7">
        <v>708</v>
      </c>
      <c r="G71" s="7">
        <v>2550</v>
      </c>
      <c r="H71" s="7" t="s">
        <v>18</v>
      </c>
      <c r="I71" s="7" t="s">
        <v>1155</v>
      </c>
      <c r="J71" s="191" t="s">
        <v>26</v>
      </c>
      <c r="K71" s="7">
        <v>2</v>
      </c>
      <c r="L71" s="8" t="str">
        <f>IFERROR(VLOOKUP(J71,'Code défaut'!A:B,2,0),"")</f>
        <v>C140</v>
      </c>
      <c r="M71" s="8" t="str">
        <f>IFERROR(VLOOKUP(L71,'Code défaut'!B:C,2,0),"")</f>
        <v>Major</v>
      </c>
      <c r="N71" s="134"/>
      <c r="O71" s="195" t="s">
        <v>24</v>
      </c>
      <c r="Q71" s="135"/>
      <c r="R71" s="135"/>
      <c r="S71" s="135"/>
      <c r="T71" s="176"/>
    </row>
    <row r="72" spans="1:20" ht="15.6" hidden="1">
      <c r="A72" s="189">
        <f t="shared" si="1"/>
        <v>8</v>
      </c>
      <c r="B72" s="189" t="s">
        <v>889</v>
      </c>
      <c r="C72" s="190">
        <v>45343</v>
      </c>
      <c r="D72" s="7" t="s">
        <v>583</v>
      </c>
      <c r="E72" s="7" t="s">
        <v>1494</v>
      </c>
      <c r="F72" s="7">
        <v>719</v>
      </c>
      <c r="G72" s="7">
        <v>2541</v>
      </c>
      <c r="H72" s="7" t="s">
        <v>1154</v>
      </c>
      <c r="I72" s="7" t="s">
        <v>19</v>
      </c>
      <c r="J72" s="191" t="s">
        <v>61</v>
      </c>
      <c r="K72" s="7">
        <v>9</v>
      </c>
      <c r="L72" s="8" t="str">
        <f>IFERROR(VLOOKUP(J72,'Code défaut'!A:B,2,0),"")</f>
        <v>C011</v>
      </c>
      <c r="M72" s="8" t="str">
        <f>IFERROR(VLOOKUP(L72,'Code défaut'!B:C,2,0),"")</f>
        <v>Major</v>
      </c>
      <c r="N72" s="134"/>
      <c r="O72" s="195" t="s">
        <v>24</v>
      </c>
      <c r="Q72" s="135"/>
      <c r="R72" s="135"/>
      <c r="S72" s="135"/>
      <c r="T72" s="176"/>
    </row>
    <row r="73" spans="1:20" ht="15.6" hidden="1">
      <c r="A73" s="189">
        <f t="shared" si="1"/>
        <v>8</v>
      </c>
      <c r="B73" s="189" t="s">
        <v>889</v>
      </c>
      <c r="C73" s="190">
        <v>45343</v>
      </c>
      <c r="D73" s="7" t="s">
        <v>875</v>
      </c>
      <c r="E73" s="7" t="s">
        <v>1495</v>
      </c>
      <c r="F73" s="7">
        <v>719</v>
      </c>
      <c r="G73" s="7">
        <v>2541</v>
      </c>
      <c r="H73" s="7" t="s">
        <v>1154</v>
      </c>
      <c r="I73" s="7" t="s">
        <v>1155</v>
      </c>
      <c r="J73" s="191" t="s">
        <v>82</v>
      </c>
      <c r="K73" s="7">
        <v>2</v>
      </c>
      <c r="L73" s="8" t="str">
        <f>IFERROR(VLOOKUP(J73,'Code défaut'!A:B,2,0),"")</f>
        <v>C100</v>
      </c>
      <c r="M73" s="8" t="str">
        <f>IFERROR(VLOOKUP(L73,'Code défaut'!B:C,2,0),"")</f>
        <v>Major</v>
      </c>
      <c r="N73" s="134"/>
      <c r="O73" s="195" t="s">
        <v>24</v>
      </c>
      <c r="Q73" s="135"/>
      <c r="R73" s="135"/>
      <c r="S73" s="135"/>
      <c r="T73" s="176"/>
    </row>
    <row r="74" spans="1:20" ht="15.6" hidden="1">
      <c r="A74" s="189">
        <v>9</v>
      </c>
      <c r="B74" s="189" t="s">
        <v>889</v>
      </c>
      <c r="C74" s="190">
        <v>45348</v>
      </c>
      <c r="D74" s="7" t="s">
        <v>38</v>
      </c>
      <c r="E74" s="7" t="s">
        <v>1505</v>
      </c>
      <c r="F74" s="7">
        <v>708</v>
      </c>
      <c r="G74" s="7">
        <v>2560</v>
      </c>
      <c r="H74" s="7" t="s">
        <v>18</v>
      </c>
      <c r="I74" s="7" t="s">
        <v>19</v>
      </c>
      <c r="J74" s="191" t="s">
        <v>37</v>
      </c>
      <c r="K74" s="7">
        <v>1</v>
      </c>
      <c r="L74" s="8" t="str">
        <f>IFERROR(VLOOKUP(J74,'Code défaut'!A:B,2,0),"")</f>
        <v>B040</v>
      </c>
      <c r="M74" s="8" t="str">
        <f>IFERROR(VLOOKUP(L74,'Code défaut'!B:C,2,0),"")</f>
        <v>Major</v>
      </c>
      <c r="N74" s="134"/>
      <c r="O74" s="195" t="s">
        <v>51</v>
      </c>
      <c r="Q74" s="135"/>
      <c r="R74" s="135"/>
      <c r="S74" s="135"/>
      <c r="T74" s="176"/>
    </row>
    <row r="75" spans="1:20" ht="15.6" hidden="1">
      <c r="A75" s="189">
        <v>9</v>
      </c>
      <c r="B75" s="189" t="s">
        <v>889</v>
      </c>
      <c r="C75" s="190">
        <v>45348</v>
      </c>
      <c r="D75" s="7" t="s">
        <v>38</v>
      </c>
      <c r="E75" s="7" t="s">
        <v>1505</v>
      </c>
      <c r="F75" s="7">
        <v>708</v>
      </c>
      <c r="G75" s="7">
        <v>2560</v>
      </c>
      <c r="H75" s="7" t="s">
        <v>18</v>
      </c>
      <c r="I75" s="7" t="s">
        <v>19</v>
      </c>
      <c r="J75" s="191" t="s">
        <v>29</v>
      </c>
      <c r="K75" s="7">
        <v>1</v>
      </c>
      <c r="L75" s="8" t="str">
        <f>IFERROR(VLOOKUP(J75,'Code défaut'!A:B,2,0),"")</f>
        <v>B080</v>
      </c>
      <c r="M75" s="8" t="str">
        <f>IFERROR(VLOOKUP(L75,'Code défaut'!B:C,2,0),"")</f>
        <v>Major</v>
      </c>
      <c r="N75" s="134"/>
      <c r="O75" s="195" t="s">
        <v>51</v>
      </c>
      <c r="Q75" s="135"/>
      <c r="R75" s="135"/>
      <c r="S75" s="135"/>
      <c r="T75" s="176"/>
    </row>
    <row r="76" spans="1:20" ht="15.6" hidden="1">
      <c r="A76" s="189">
        <v>9</v>
      </c>
      <c r="B76" s="189" t="s">
        <v>889</v>
      </c>
      <c r="C76" s="190">
        <v>45348</v>
      </c>
      <c r="D76" s="7" t="s">
        <v>38</v>
      </c>
      <c r="E76" s="7" t="s">
        <v>1505</v>
      </c>
      <c r="F76" s="7">
        <v>708</v>
      </c>
      <c r="G76" s="7">
        <v>2560</v>
      </c>
      <c r="H76" s="7" t="s">
        <v>18</v>
      </c>
      <c r="I76" s="7" t="s">
        <v>19</v>
      </c>
      <c r="J76" s="191" t="s">
        <v>39</v>
      </c>
      <c r="K76" s="7">
        <v>1</v>
      </c>
      <c r="L76" s="8" t="str">
        <f>IFERROR(VLOOKUP(J76,'Code défaut'!A:B,2,0),"")</f>
        <v>C010</v>
      </c>
      <c r="M76" s="8" t="str">
        <f>IFERROR(VLOOKUP(L76,'Code défaut'!B:C,2,0),"")</f>
        <v>Major</v>
      </c>
      <c r="N76" s="134"/>
      <c r="O76" s="195" t="s">
        <v>51</v>
      </c>
      <c r="Q76" s="135"/>
      <c r="R76" s="135"/>
      <c r="S76" s="135"/>
      <c r="T76" s="176"/>
    </row>
    <row r="77" spans="1:20" ht="15.6" hidden="1">
      <c r="A77" s="189">
        <v>9</v>
      </c>
      <c r="B77" s="189" t="s">
        <v>889</v>
      </c>
      <c r="C77" s="190">
        <v>45348</v>
      </c>
      <c r="D77" s="7" t="s">
        <v>1506</v>
      </c>
      <c r="E77" s="7" t="s">
        <v>1507</v>
      </c>
      <c r="F77" s="7">
        <v>708</v>
      </c>
      <c r="G77" s="7">
        <v>2550</v>
      </c>
      <c r="H77" s="7" t="s">
        <v>18</v>
      </c>
      <c r="I77" s="7" t="s">
        <v>19</v>
      </c>
      <c r="J77" s="191" t="s">
        <v>26</v>
      </c>
      <c r="K77" s="7">
        <v>1</v>
      </c>
      <c r="L77" s="8" t="str">
        <f>IFERROR(VLOOKUP(J77,'Code défaut'!A:B,2,0),"")</f>
        <v>C140</v>
      </c>
      <c r="M77" s="8" t="str">
        <f>IFERROR(VLOOKUP(L77,'Code défaut'!B:C,2,0),"")</f>
        <v>Major</v>
      </c>
      <c r="N77" s="134"/>
      <c r="O77" s="195" t="s">
        <v>51</v>
      </c>
      <c r="Q77" s="135"/>
      <c r="R77" s="135"/>
      <c r="S77" s="135"/>
      <c r="T77" s="176"/>
    </row>
    <row r="78" spans="1:20" ht="15.6" hidden="1">
      <c r="A78" s="189">
        <v>9</v>
      </c>
      <c r="B78" s="189" t="s">
        <v>889</v>
      </c>
      <c r="C78" s="190">
        <v>45348</v>
      </c>
      <c r="D78" s="7" t="s">
        <v>760</v>
      </c>
      <c r="E78" s="7" t="s">
        <v>1541</v>
      </c>
      <c r="F78" s="7">
        <v>702</v>
      </c>
      <c r="G78" s="7">
        <v>2550</v>
      </c>
      <c r="H78" s="7" t="s">
        <v>1154</v>
      </c>
      <c r="I78" s="7" t="s">
        <v>1155</v>
      </c>
      <c r="J78" s="191" t="s">
        <v>82</v>
      </c>
      <c r="K78" s="7">
        <v>1</v>
      </c>
      <c r="L78" s="8" t="str">
        <f>IFERROR(VLOOKUP(J78,'Code défaut'!A:B,2,0),"")</f>
        <v>C100</v>
      </c>
      <c r="M78" s="8" t="str">
        <f>IFERROR(VLOOKUP(L78,'Code défaut'!B:C,2,0),"")</f>
        <v>Major</v>
      </c>
      <c r="N78" s="134"/>
      <c r="O78" s="195" t="s">
        <v>28</v>
      </c>
      <c r="Q78" s="135"/>
      <c r="R78" s="135"/>
      <c r="S78" s="135"/>
      <c r="T78" s="176"/>
    </row>
    <row r="79" spans="1:20" ht="15.6" hidden="1">
      <c r="A79" s="189">
        <v>9</v>
      </c>
      <c r="B79" s="189" t="s">
        <v>889</v>
      </c>
      <c r="C79" s="190">
        <v>45348</v>
      </c>
      <c r="D79" s="7" t="s">
        <v>760</v>
      </c>
      <c r="E79" s="7" t="s">
        <v>1541</v>
      </c>
      <c r="F79" s="7">
        <v>702</v>
      </c>
      <c r="G79" s="7">
        <v>2550</v>
      </c>
      <c r="H79" s="7" t="s">
        <v>1154</v>
      </c>
      <c r="I79" s="7" t="s">
        <v>1155</v>
      </c>
      <c r="J79" s="191" t="s">
        <v>423</v>
      </c>
      <c r="K79" s="7">
        <v>1</v>
      </c>
      <c r="L79" s="8" t="str">
        <f>IFERROR(VLOOKUP(J79,'Code défaut'!A:B,2,0),"")</f>
        <v>C181</v>
      </c>
      <c r="M79" s="8" t="str">
        <f>IFERROR(VLOOKUP(L79,'Code défaut'!B:C,2,0),"")</f>
        <v>Minor</v>
      </c>
      <c r="N79" s="134"/>
      <c r="O79" s="195" t="s">
        <v>28</v>
      </c>
      <c r="Q79" s="135"/>
      <c r="R79" s="135"/>
      <c r="S79" s="135"/>
      <c r="T79" s="176"/>
    </row>
    <row r="80" spans="1:20" ht="15.6" hidden="1">
      <c r="A80" s="189">
        <v>9</v>
      </c>
      <c r="B80" s="189" t="s">
        <v>889</v>
      </c>
      <c r="C80" s="190">
        <v>45349</v>
      </c>
      <c r="D80" s="7" t="s">
        <v>58</v>
      </c>
      <c r="E80" s="7" t="s">
        <v>1561</v>
      </c>
      <c r="F80" s="7">
        <v>708</v>
      </c>
      <c r="G80" s="7">
        <v>2560</v>
      </c>
      <c r="H80" s="7" t="s">
        <v>18</v>
      </c>
      <c r="I80" s="7" t="s">
        <v>19</v>
      </c>
      <c r="J80" s="191" t="s">
        <v>37</v>
      </c>
      <c r="K80" s="7">
        <v>1</v>
      </c>
      <c r="L80" s="8" t="str">
        <f>IFERROR(VLOOKUP(J80,'Code défaut'!A:B,2,0),"")</f>
        <v>B040</v>
      </c>
      <c r="M80" s="8" t="str">
        <f>IFERROR(VLOOKUP(L80,'Code défaut'!B:C,2,0),"")</f>
        <v>Major</v>
      </c>
      <c r="N80" s="134"/>
      <c r="O80" s="195" t="s">
        <v>51</v>
      </c>
      <c r="Q80" s="135"/>
      <c r="R80" s="135"/>
      <c r="S80" s="135"/>
      <c r="T80" s="176"/>
    </row>
    <row r="81" spans="1:20" ht="15.6" hidden="1">
      <c r="A81" s="189">
        <v>9</v>
      </c>
      <c r="B81" s="189" t="s">
        <v>889</v>
      </c>
      <c r="C81" s="190">
        <v>45349</v>
      </c>
      <c r="D81" s="7" t="s">
        <v>64</v>
      </c>
      <c r="E81" s="7" t="s">
        <v>1562</v>
      </c>
      <c r="F81" s="7">
        <v>717</v>
      </c>
      <c r="G81" s="7">
        <v>2550</v>
      </c>
      <c r="H81" s="7" t="s">
        <v>18</v>
      </c>
      <c r="I81" s="7" t="s">
        <v>19</v>
      </c>
      <c r="J81" s="191" t="s">
        <v>26</v>
      </c>
      <c r="K81" s="7">
        <v>1</v>
      </c>
      <c r="L81" s="8" t="str">
        <f>IFERROR(VLOOKUP(J81,'Code défaut'!A:B,2,0),"")</f>
        <v>C140</v>
      </c>
      <c r="M81" s="8" t="str">
        <f>IFERROR(VLOOKUP(L81,'Code défaut'!B:C,2,0),"")</f>
        <v>Major</v>
      </c>
      <c r="N81" s="134"/>
      <c r="O81" s="195" t="s">
        <v>51</v>
      </c>
      <c r="Q81" s="135"/>
      <c r="R81" s="135"/>
      <c r="S81" s="135"/>
      <c r="T81" s="176"/>
    </row>
    <row r="82" spans="1:20" ht="15.6" hidden="1">
      <c r="A82" s="189">
        <v>9</v>
      </c>
      <c r="B82" s="189" t="s">
        <v>889</v>
      </c>
      <c r="C82" s="190">
        <v>45349</v>
      </c>
      <c r="D82" s="7" t="s">
        <v>64</v>
      </c>
      <c r="E82" s="7" t="s">
        <v>1562</v>
      </c>
      <c r="F82" s="7">
        <v>717</v>
      </c>
      <c r="G82" s="7">
        <v>2550</v>
      </c>
      <c r="H82" s="7" t="s">
        <v>18</v>
      </c>
      <c r="I82" s="7" t="s">
        <v>19</v>
      </c>
      <c r="J82" s="191" t="s">
        <v>52</v>
      </c>
      <c r="K82" s="7">
        <v>1</v>
      </c>
      <c r="L82" s="8" t="str">
        <f>IFERROR(VLOOKUP(J82,'Code défaut'!A:B,2,0),"")</f>
        <v>C095</v>
      </c>
      <c r="M82" s="8" t="str">
        <f>IFERROR(VLOOKUP(L82,'Code défaut'!B:C,2,0),"")</f>
        <v>Major</v>
      </c>
      <c r="N82" s="134"/>
      <c r="O82" s="195" t="s">
        <v>51</v>
      </c>
      <c r="Q82" s="135"/>
      <c r="R82" s="135"/>
      <c r="S82" s="135"/>
      <c r="T82" s="176"/>
    </row>
    <row r="83" spans="1:20" ht="15.6" hidden="1">
      <c r="A83" s="189">
        <v>9</v>
      </c>
      <c r="B83" s="189" t="s">
        <v>889</v>
      </c>
      <c r="C83" s="190">
        <v>45349</v>
      </c>
      <c r="D83" s="7" t="s">
        <v>546</v>
      </c>
      <c r="E83" s="7" t="s">
        <v>1563</v>
      </c>
      <c r="F83" s="7">
        <v>719</v>
      </c>
      <c r="G83" s="7">
        <v>2550</v>
      </c>
      <c r="H83" s="7" t="s">
        <v>1154</v>
      </c>
      <c r="I83" s="7" t="s">
        <v>1155</v>
      </c>
      <c r="J83" s="191" t="s">
        <v>37</v>
      </c>
      <c r="K83" s="7">
        <v>1</v>
      </c>
      <c r="L83" s="8" t="str">
        <f>IFERROR(VLOOKUP(J83,'Code défaut'!A:B,2,0),"")</f>
        <v>B040</v>
      </c>
      <c r="M83" s="8" t="str">
        <f>IFERROR(VLOOKUP(L83,'Code défaut'!B:C,2,0),"")</f>
        <v>Major</v>
      </c>
      <c r="N83" s="134"/>
      <c r="O83" s="195" t="s">
        <v>652</v>
      </c>
      <c r="Q83" s="135"/>
      <c r="R83" s="135"/>
      <c r="S83" s="135"/>
      <c r="T83" s="176"/>
    </row>
    <row r="84" spans="1:20" ht="15.6" hidden="1">
      <c r="A84" s="189">
        <v>9</v>
      </c>
      <c r="B84" s="189" t="s">
        <v>889</v>
      </c>
      <c r="C84" s="190">
        <v>45351</v>
      </c>
      <c r="D84" s="7" t="s">
        <v>64</v>
      </c>
      <c r="E84" s="7" t="s">
        <v>1587</v>
      </c>
      <c r="F84" s="7">
        <v>719</v>
      </c>
      <c r="G84" s="7">
        <v>2560</v>
      </c>
      <c r="H84" s="7" t="s">
        <v>1191</v>
      </c>
      <c r="I84" s="7" t="s">
        <v>1155</v>
      </c>
      <c r="J84" s="191" t="s">
        <v>20</v>
      </c>
      <c r="K84" s="7">
        <v>1</v>
      </c>
      <c r="L84" s="8" t="str">
        <f>IFERROR(VLOOKUP(J84,'Code défaut'!A:B,2,0),"")</f>
        <v>SI</v>
      </c>
      <c r="M84" s="8" t="str">
        <f>IFERROR(VLOOKUP(L84,'Code défaut'!B:C,2,0),"")</f>
        <v>Major</v>
      </c>
      <c r="N84" s="134"/>
      <c r="O84" s="195" t="s">
        <v>28</v>
      </c>
      <c r="Q84" s="135"/>
      <c r="R84" s="135"/>
      <c r="S84" s="135"/>
      <c r="T84" s="176"/>
    </row>
    <row r="85" spans="1:20" ht="15.6" hidden="1">
      <c r="A85" s="189">
        <v>9</v>
      </c>
      <c r="B85" s="189" t="s">
        <v>889</v>
      </c>
      <c r="C85" s="190">
        <v>45351</v>
      </c>
      <c r="D85" s="7" t="s">
        <v>1287</v>
      </c>
      <c r="E85" s="7" t="s">
        <v>1421</v>
      </c>
      <c r="F85" s="7">
        <v>711</v>
      </c>
      <c r="G85" s="7">
        <v>2570</v>
      </c>
      <c r="H85" s="7" t="s">
        <v>18</v>
      </c>
      <c r="I85" s="7" t="s">
        <v>19</v>
      </c>
      <c r="J85" s="191" t="s">
        <v>20</v>
      </c>
      <c r="K85" s="7">
        <v>6</v>
      </c>
      <c r="L85" s="8" t="str">
        <f>IFERROR(VLOOKUP(J85,'Code défaut'!A:B,2,0),"")</f>
        <v>SI</v>
      </c>
      <c r="M85" s="8" t="str">
        <f>IFERROR(VLOOKUP(L85,'Code défaut'!B:C,2,0),"")</f>
        <v>Major</v>
      </c>
      <c r="N85" s="134"/>
      <c r="O85" s="195" t="s">
        <v>51</v>
      </c>
      <c r="Q85" s="135"/>
      <c r="R85" s="135"/>
      <c r="S85" s="135"/>
      <c r="T85" s="176"/>
    </row>
    <row r="86" spans="1:20" ht="15.6" hidden="1">
      <c r="A86" s="189">
        <v>11</v>
      </c>
      <c r="B86" s="189" t="s">
        <v>889</v>
      </c>
      <c r="C86" s="190">
        <v>45366</v>
      </c>
      <c r="D86" s="7" t="s">
        <v>79</v>
      </c>
      <c r="E86" s="7" t="s">
        <v>1621</v>
      </c>
      <c r="F86" s="7">
        <v>717</v>
      </c>
      <c r="G86" s="7">
        <v>2570</v>
      </c>
      <c r="H86" s="7" t="s">
        <v>1159</v>
      </c>
      <c r="I86" s="7" t="s">
        <v>19</v>
      </c>
      <c r="J86" s="191" t="s">
        <v>39</v>
      </c>
      <c r="K86" s="7">
        <v>2</v>
      </c>
      <c r="L86" s="8" t="str">
        <f>IFERROR(VLOOKUP(J86,'Code défaut'!A:B,2,0),"")</f>
        <v>C010</v>
      </c>
      <c r="M86" s="8" t="str">
        <f>IFERROR(VLOOKUP(L86,'Code défaut'!B:C,2,0),"")</f>
        <v>Major</v>
      </c>
      <c r="N86" s="134"/>
      <c r="O86" s="195" t="s">
        <v>28</v>
      </c>
      <c r="Q86" s="135"/>
      <c r="R86" s="135"/>
      <c r="S86" s="135"/>
      <c r="T86" s="176"/>
    </row>
    <row r="87" spans="1:20" ht="15.6" hidden="1">
      <c r="A87" s="189">
        <v>12</v>
      </c>
      <c r="B87" s="189" t="s">
        <v>889</v>
      </c>
      <c r="C87" s="190">
        <v>45370</v>
      </c>
      <c r="D87" s="7" t="s">
        <v>44</v>
      </c>
      <c r="E87" s="7" t="s">
        <v>1630</v>
      </c>
      <c r="F87" s="7">
        <v>709</v>
      </c>
      <c r="G87" s="7">
        <v>2560</v>
      </c>
      <c r="H87" s="7" t="s">
        <v>18</v>
      </c>
      <c r="I87" s="7" t="s">
        <v>19</v>
      </c>
      <c r="J87" s="191" t="s">
        <v>59</v>
      </c>
      <c r="K87" s="7">
        <v>1</v>
      </c>
      <c r="L87" s="8" t="str">
        <f>IFERROR(VLOOKUP(J87,'Code défaut'!A:B,2,0),"")</f>
        <v>C221</v>
      </c>
      <c r="M87" s="8" t="str">
        <f>IFERROR(VLOOKUP(L87,'Code défaut'!B:C,2,0),"")</f>
        <v>Minor</v>
      </c>
      <c r="N87" s="134"/>
      <c r="O87" s="195" t="s">
        <v>28</v>
      </c>
      <c r="Q87" s="135"/>
      <c r="R87" s="135"/>
      <c r="S87" s="135"/>
      <c r="T87" s="176"/>
    </row>
    <row r="88" spans="1:20" ht="15.6" hidden="1">
      <c r="A88" s="189">
        <v>12</v>
      </c>
      <c r="B88" s="189" t="s">
        <v>889</v>
      </c>
      <c r="C88" s="190">
        <v>45370</v>
      </c>
      <c r="D88" s="7" t="s">
        <v>44</v>
      </c>
      <c r="E88" s="7" t="s">
        <v>1630</v>
      </c>
      <c r="F88" s="7">
        <v>709</v>
      </c>
      <c r="G88" s="7">
        <v>2560</v>
      </c>
      <c r="H88" s="7" t="s">
        <v>18</v>
      </c>
      <c r="I88" s="7" t="s">
        <v>19</v>
      </c>
      <c r="J88" s="191" t="s">
        <v>382</v>
      </c>
      <c r="K88" s="7">
        <v>1</v>
      </c>
      <c r="L88" s="8" t="str">
        <f>IFERROR(VLOOKUP(J88,'Code défaut'!A:B,2,0),"")</f>
        <v/>
      </c>
      <c r="M88" s="8" t="str">
        <f>IFERROR(VLOOKUP(L88,'Code défaut'!B:C,2,0),"")</f>
        <v/>
      </c>
      <c r="N88" s="134"/>
      <c r="O88" s="195" t="s">
        <v>28</v>
      </c>
      <c r="Q88" s="135"/>
      <c r="R88" s="135"/>
      <c r="S88" s="135"/>
      <c r="T88" s="176"/>
    </row>
    <row r="89" spans="1:20" ht="15.6" hidden="1">
      <c r="A89" s="189">
        <v>12</v>
      </c>
      <c r="B89" s="189" t="s">
        <v>889</v>
      </c>
      <c r="C89" s="190">
        <v>45370</v>
      </c>
      <c r="D89" s="7" t="s">
        <v>44</v>
      </c>
      <c r="E89" s="7" t="s">
        <v>1630</v>
      </c>
      <c r="F89" s="7">
        <v>709</v>
      </c>
      <c r="G89" s="7">
        <v>2560</v>
      </c>
      <c r="H89" s="7" t="s">
        <v>18</v>
      </c>
      <c r="I89" s="7" t="s">
        <v>19</v>
      </c>
      <c r="J89" s="191" t="s">
        <v>101</v>
      </c>
      <c r="K89" s="7">
        <v>1</v>
      </c>
      <c r="L89" s="8" t="str">
        <f>IFERROR(VLOOKUP(J89,'Code défaut'!A:B,2,0),"")</f>
        <v>C120</v>
      </c>
      <c r="M89" s="8" t="str">
        <f>IFERROR(VLOOKUP(L89,'Code défaut'!B:C,2,0),"")</f>
        <v>Major</v>
      </c>
      <c r="N89" s="134"/>
      <c r="O89" s="195" t="s">
        <v>28</v>
      </c>
      <c r="Q89" s="135"/>
      <c r="R89" s="135"/>
      <c r="S89" s="135"/>
      <c r="T89" s="176"/>
    </row>
    <row r="90" spans="1:20" ht="15.6" hidden="1">
      <c r="A90" s="189">
        <v>12</v>
      </c>
      <c r="B90" s="189" t="s">
        <v>889</v>
      </c>
      <c r="C90" s="190">
        <v>45370</v>
      </c>
      <c r="D90" s="7" t="s">
        <v>44</v>
      </c>
      <c r="E90" s="7" t="s">
        <v>1630</v>
      </c>
      <c r="F90" s="7">
        <v>709</v>
      </c>
      <c r="G90" s="7">
        <v>2560</v>
      </c>
      <c r="H90" s="7" t="s">
        <v>18</v>
      </c>
      <c r="I90" s="7" t="s">
        <v>19</v>
      </c>
      <c r="J90" s="191" t="s">
        <v>26</v>
      </c>
      <c r="K90" s="7">
        <v>1</v>
      </c>
      <c r="L90" s="8" t="str">
        <f>IFERROR(VLOOKUP(J90,'Code défaut'!A:B,2,0),"")</f>
        <v>C140</v>
      </c>
      <c r="M90" s="8" t="str">
        <f>IFERROR(VLOOKUP(L90,'Code défaut'!B:C,2,0),"")</f>
        <v>Major</v>
      </c>
      <c r="N90" s="134"/>
      <c r="O90" s="195" t="s">
        <v>28</v>
      </c>
      <c r="Q90" s="135"/>
      <c r="R90" s="135"/>
      <c r="S90" s="135"/>
      <c r="T90" s="176"/>
    </row>
    <row r="91" spans="1:20" ht="15.6" hidden="1">
      <c r="A91" s="189">
        <v>12</v>
      </c>
      <c r="B91" s="189" t="s">
        <v>889</v>
      </c>
      <c r="C91" s="190">
        <v>45371</v>
      </c>
      <c r="D91" s="7" t="s">
        <v>1631</v>
      </c>
      <c r="E91" s="7" t="s">
        <v>1632</v>
      </c>
      <c r="F91" s="7">
        <v>709</v>
      </c>
      <c r="G91" s="7">
        <v>2560</v>
      </c>
      <c r="H91" s="7" t="s">
        <v>1191</v>
      </c>
      <c r="I91" s="7" t="s">
        <v>1155</v>
      </c>
      <c r="J91" s="191" t="s">
        <v>37</v>
      </c>
      <c r="K91" s="7">
        <v>1</v>
      </c>
      <c r="L91" s="8" t="str">
        <f>IFERROR(VLOOKUP(J91,'Code défaut'!A:B,2,0),"")</f>
        <v>B040</v>
      </c>
      <c r="M91" s="8" t="str">
        <f>IFERROR(VLOOKUP(L91,'Code défaut'!B:C,2,0),"")</f>
        <v>Major</v>
      </c>
      <c r="N91" s="134"/>
      <c r="O91" s="195" t="s">
        <v>652</v>
      </c>
      <c r="Q91" s="135"/>
      <c r="R91" s="135"/>
      <c r="S91" s="135"/>
      <c r="T91" s="176"/>
    </row>
    <row r="92" spans="1:20" ht="15.6" hidden="1">
      <c r="A92" s="189">
        <v>12</v>
      </c>
      <c r="B92" s="189" t="s">
        <v>889</v>
      </c>
      <c r="C92" s="190">
        <v>45371</v>
      </c>
      <c r="D92" s="7" t="s">
        <v>1631</v>
      </c>
      <c r="E92" s="7" t="s">
        <v>1632</v>
      </c>
      <c r="F92" s="7">
        <v>709</v>
      </c>
      <c r="G92" s="7">
        <v>2560</v>
      </c>
      <c r="H92" s="7" t="s">
        <v>1191</v>
      </c>
      <c r="I92" s="7" t="s">
        <v>1155</v>
      </c>
      <c r="J92" s="191" t="s">
        <v>33</v>
      </c>
      <c r="K92" s="7">
        <v>2</v>
      </c>
      <c r="L92" s="8" t="str">
        <f>IFERROR(VLOOKUP(J92,'Code défaut'!A:B,2,0),"")</f>
        <v>C190</v>
      </c>
      <c r="M92" s="8" t="str">
        <f>IFERROR(VLOOKUP(L92,'Code défaut'!B:C,2,0),"")</f>
        <v>Minor</v>
      </c>
      <c r="N92" s="134"/>
      <c r="O92" s="195" t="s">
        <v>652</v>
      </c>
      <c r="Q92" s="135"/>
      <c r="R92" s="135"/>
      <c r="S92" s="135"/>
      <c r="T92" s="176"/>
    </row>
    <row r="93" spans="1:20" ht="15.6" hidden="1">
      <c r="A93" s="189">
        <v>12</v>
      </c>
      <c r="B93" s="189" t="s">
        <v>889</v>
      </c>
      <c r="C93" s="190">
        <v>45371</v>
      </c>
      <c r="D93" s="7" t="s">
        <v>1631</v>
      </c>
      <c r="E93" s="7" t="s">
        <v>1632</v>
      </c>
      <c r="F93" s="7">
        <v>709</v>
      </c>
      <c r="G93" s="7">
        <v>2560</v>
      </c>
      <c r="H93" s="7" t="s">
        <v>1191</v>
      </c>
      <c r="I93" s="7" t="s">
        <v>1155</v>
      </c>
      <c r="J93" s="191" t="s">
        <v>26</v>
      </c>
      <c r="K93" s="7">
        <v>1</v>
      </c>
      <c r="L93" s="8" t="str">
        <f>IFERROR(VLOOKUP(J93,'Code défaut'!A:B,2,0),"")</f>
        <v>C140</v>
      </c>
      <c r="M93" s="8" t="str">
        <f>IFERROR(VLOOKUP(L93,'Code défaut'!B:C,2,0),"")</f>
        <v>Major</v>
      </c>
      <c r="N93" s="134"/>
      <c r="O93" s="195" t="s">
        <v>652</v>
      </c>
      <c r="Q93" s="135"/>
      <c r="R93" s="135"/>
      <c r="S93" s="135"/>
      <c r="T93" s="176"/>
    </row>
    <row r="94" spans="1:20" ht="15.6" hidden="1">
      <c r="A94" s="189">
        <v>12</v>
      </c>
      <c r="B94" s="189" t="s">
        <v>889</v>
      </c>
      <c r="C94" s="190">
        <v>45372</v>
      </c>
      <c r="D94" s="7" t="s">
        <v>1322</v>
      </c>
      <c r="E94" s="7" t="s">
        <v>1660</v>
      </c>
      <c r="F94" s="7">
        <v>712</v>
      </c>
      <c r="G94" s="7">
        <v>2570</v>
      </c>
      <c r="H94" s="7" t="s">
        <v>18</v>
      </c>
      <c r="I94" s="7" t="s">
        <v>19</v>
      </c>
      <c r="J94" s="191" t="s">
        <v>56</v>
      </c>
      <c r="K94" s="7">
        <v>1</v>
      </c>
      <c r="L94" s="8" t="str">
        <f>IFERROR(VLOOKUP(J94,'Code défaut'!A:B,2,0),"")</f>
        <v>C092</v>
      </c>
      <c r="M94" s="8" t="str">
        <f>IFERROR(VLOOKUP(L94,'Code défaut'!B:C,2,0),"")</f>
        <v>Major</v>
      </c>
      <c r="N94" s="134"/>
      <c r="O94" s="195" t="s">
        <v>28</v>
      </c>
      <c r="Q94" s="135"/>
      <c r="R94" s="135"/>
      <c r="S94" s="135"/>
      <c r="T94" s="176"/>
    </row>
    <row r="95" spans="1:20" ht="15.6" hidden="1">
      <c r="A95" s="189">
        <v>12</v>
      </c>
      <c r="B95" s="189" t="s">
        <v>889</v>
      </c>
      <c r="C95" s="190">
        <v>45373</v>
      </c>
      <c r="D95" s="7" t="s">
        <v>79</v>
      </c>
      <c r="E95" s="7" t="s">
        <v>1661</v>
      </c>
      <c r="F95" s="7">
        <v>709</v>
      </c>
      <c r="G95" s="7">
        <v>2570</v>
      </c>
      <c r="H95" s="7" t="s">
        <v>1159</v>
      </c>
      <c r="I95" s="7" t="s">
        <v>19</v>
      </c>
      <c r="J95" s="191" t="s">
        <v>26</v>
      </c>
      <c r="K95" s="7">
        <v>1</v>
      </c>
      <c r="L95" s="8" t="str">
        <f>IFERROR(VLOOKUP(J95,'Code défaut'!A:B,2,0),"")</f>
        <v>C140</v>
      </c>
      <c r="M95" s="8" t="str">
        <f>IFERROR(VLOOKUP(L95,'Code défaut'!B:C,2,0),"")</f>
        <v>Major</v>
      </c>
      <c r="N95" s="134"/>
      <c r="O95" s="195" t="s">
        <v>28</v>
      </c>
      <c r="Q95" s="135"/>
      <c r="R95" s="135"/>
      <c r="S95" s="135"/>
      <c r="T95" s="176"/>
    </row>
    <row r="96" spans="1:20" ht="15.6" hidden="1">
      <c r="A96" s="189">
        <v>13</v>
      </c>
      <c r="B96" s="189" t="s">
        <v>889</v>
      </c>
      <c r="C96" s="190">
        <v>45383</v>
      </c>
      <c r="D96" s="7" t="s">
        <v>1693</v>
      </c>
      <c r="E96" s="7" t="s">
        <v>1694</v>
      </c>
      <c r="F96" s="7">
        <v>715</v>
      </c>
      <c r="G96" s="7">
        <v>2580</v>
      </c>
      <c r="H96" s="7" t="s">
        <v>18</v>
      </c>
      <c r="I96" s="7" t="s">
        <v>19</v>
      </c>
      <c r="J96" s="191" t="s">
        <v>26</v>
      </c>
      <c r="K96" s="7">
        <v>1</v>
      </c>
      <c r="L96" s="8" t="str">
        <f>IFERROR(VLOOKUP(J96,'Code défaut'!A:B,2,0),"")</f>
        <v>C140</v>
      </c>
      <c r="M96" s="8" t="str">
        <f>IFERROR(VLOOKUP(L96,'Code défaut'!B:C,2,0),"")</f>
        <v>Major</v>
      </c>
      <c r="N96" s="134"/>
      <c r="O96" s="195" t="s">
        <v>51</v>
      </c>
      <c r="Q96" s="135"/>
      <c r="R96" s="135"/>
      <c r="S96" s="135"/>
      <c r="T96" s="176"/>
    </row>
    <row r="97" spans="1:20" ht="15.6" hidden="1">
      <c r="A97" s="189">
        <v>13</v>
      </c>
      <c r="B97" s="189" t="s">
        <v>889</v>
      </c>
      <c r="C97" s="190">
        <v>45383</v>
      </c>
      <c r="D97" s="7" t="s">
        <v>1693</v>
      </c>
      <c r="E97" s="7" t="s">
        <v>1694</v>
      </c>
      <c r="F97" s="7">
        <v>715</v>
      </c>
      <c r="G97" s="7">
        <v>2580</v>
      </c>
      <c r="H97" s="7" t="s">
        <v>18</v>
      </c>
      <c r="I97" s="7" t="s">
        <v>19</v>
      </c>
      <c r="J97" s="191" t="s">
        <v>29</v>
      </c>
      <c r="K97" s="7">
        <v>1</v>
      </c>
      <c r="L97" s="8" t="str">
        <f>IFERROR(VLOOKUP(J97,'Code défaut'!A:B,2,0),"")</f>
        <v>B080</v>
      </c>
      <c r="M97" s="8" t="str">
        <f>IFERROR(VLOOKUP(L97,'Code défaut'!B:C,2,0),"")</f>
        <v>Major</v>
      </c>
      <c r="N97" s="134"/>
      <c r="O97" s="195" t="s">
        <v>51</v>
      </c>
      <c r="Q97" s="135"/>
      <c r="R97" s="135"/>
      <c r="S97" s="135"/>
      <c r="T97" s="176"/>
    </row>
    <row r="98" spans="1:20" ht="15.6" hidden="1">
      <c r="A98" s="189">
        <v>13</v>
      </c>
      <c r="B98" s="189" t="s">
        <v>889</v>
      </c>
      <c r="C98" s="190">
        <v>45383</v>
      </c>
      <c r="D98" s="7" t="s">
        <v>1693</v>
      </c>
      <c r="E98" s="7" t="s">
        <v>1694</v>
      </c>
      <c r="F98" s="7">
        <v>715</v>
      </c>
      <c r="G98" s="7">
        <v>2580</v>
      </c>
      <c r="H98" s="7" t="s">
        <v>18</v>
      </c>
      <c r="I98" s="7" t="s">
        <v>19</v>
      </c>
      <c r="J98" s="191" t="s">
        <v>68</v>
      </c>
      <c r="K98" s="7">
        <v>1</v>
      </c>
      <c r="L98" s="8" t="str">
        <f>IFERROR(VLOOKUP(J98,'Code défaut'!A:B,2,0),"")</f>
        <v>C090</v>
      </c>
      <c r="M98" s="8" t="str">
        <f>IFERROR(VLOOKUP(L98,'Code défaut'!B:C,2,0),"")</f>
        <v>Major</v>
      </c>
      <c r="N98" s="134"/>
      <c r="O98" s="195" t="s">
        <v>51</v>
      </c>
      <c r="Q98" s="135"/>
      <c r="R98" s="135"/>
      <c r="S98" s="135"/>
      <c r="T98" s="176"/>
    </row>
    <row r="99" spans="1:20" ht="15.6" hidden="1">
      <c r="A99" s="189">
        <v>13</v>
      </c>
      <c r="B99" s="189" t="s">
        <v>889</v>
      </c>
      <c r="C99" s="190">
        <v>45383</v>
      </c>
      <c r="D99" s="7" t="s">
        <v>1693</v>
      </c>
      <c r="E99" s="7" t="s">
        <v>1694</v>
      </c>
      <c r="F99" s="7">
        <v>715</v>
      </c>
      <c r="G99" s="7">
        <v>2580</v>
      </c>
      <c r="H99" s="7" t="s">
        <v>18</v>
      </c>
      <c r="I99" s="7" t="s">
        <v>19</v>
      </c>
      <c r="J99" s="191" t="s">
        <v>91</v>
      </c>
      <c r="K99" s="7">
        <v>1</v>
      </c>
      <c r="L99" s="8" t="str">
        <f>IFERROR(VLOOKUP(J99,'Code défaut'!A:B,2,0),"")</f>
        <v>C122</v>
      </c>
      <c r="M99" s="8" t="str">
        <f>IFERROR(VLOOKUP(L99,'Code défaut'!B:C,2,0),"")</f>
        <v>Major</v>
      </c>
      <c r="N99" s="134"/>
      <c r="O99" s="195" t="s">
        <v>51</v>
      </c>
      <c r="Q99" s="135"/>
      <c r="R99" s="135"/>
      <c r="S99" s="135"/>
      <c r="T99" s="176"/>
    </row>
    <row r="100" spans="1:20" ht="15.6" hidden="1">
      <c r="A100" s="189">
        <v>13</v>
      </c>
      <c r="B100" s="189" t="s">
        <v>889</v>
      </c>
      <c r="C100" s="190">
        <v>45384</v>
      </c>
      <c r="D100" s="7" t="s">
        <v>770</v>
      </c>
      <c r="E100" s="7" t="s">
        <v>1718</v>
      </c>
      <c r="F100" s="7">
        <v>713</v>
      </c>
      <c r="G100" s="7">
        <v>2570</v>
      </c>
      <c r="H100" s="7" t="s">
        <v>1154</v>
      </c>
      <c r="I100" s="7" t="s">
        <v>1155</v>
      </c>
      <c r="J100" s="191" t="s">
        <v>26</v>
      </c>
      <c r="K100" s="7">
        <v>1</v>
      </c>
      <c r="L100" s="8" t="str">
        <f>IFERROR(VLOOKUP(J100,'Code défaut'!A:B,2,0),"")</f>
        <v>C140</v>
      </c>
      <c r="M100" s="8" t="str">
        <f>IFERROR(VLOOKUP(L100,'Code défaut'!B:C,2,0),"")</f>
        <v>Major</v>
      </c>
      <c r="N100" s="134"/>
      <c r="O100" s="195" t="s">
        <v>51</v>
      </c>
      <c r="Q100" s="135"/>
      <c r="R100" s="135"/>
      <c r="S100" s="135"/>
      <c r="T100" s="176"/>
    </row>
    <row r="101" spans="1:20" ht="15.6" hidden="1">
      <c r="A101" s="189">
        <v>13</v>
      </c>
      <c r="B101" s="189" t="s">
        <v>889</v>
      </c>
      <c r="C101" s="190">
        <v>45385</v>
      </c>
      <c r="D101" s="7" t="s">
        <v>79</v>
      </c>
      <c r="E101" s="7" t="s">
        <v>1719</v>
      </c>
      <c r="F101" s="7">
        <v>716</v>
      </c>
      <c r="G101" s="7">
        <v>2570</v>
      </c>
      <c r="H101" s="7" t="s">
        <v>1159</v>
      </c>
      <c r="I101" s="7" t="s">
        <v>19</v>
      </c>
      <c r="J101" s="191" t="s">
        <v>29</v>
      </c>
      <c r="K101" s="7">
        <v>1</v>
      </c>
      <c r="L101" s="8" t="str">
        <f>IFERROR(VLOOKUP(J101,'Code défaut'!A:B,2,0),"")</f>
        <v>B080</v>
      </c>
      <c r="M101" s="8" t="str">
        <f>IFERROR(VLOOKUP(L101,'Code défaut'!B:C,2,0),"")</f>
        <v>Major</v>
      </c>
      <c r="N101" s="134"/>
      <c r="O101" s="195" t="s">
        <v>28</v>
      </c>
      <c r="Q101" s="135"/>
      <c r="R101" s="135"/>
      <c r="S101" s="135"/>
      <c r="T101" s="176"/>
    </row>
    <row r="102" spans="1:20" ht="15.6" hidden="1">
      <c r="A102" s="189">
        <v>13</v>
      </c>
      <c r="B102" s="189" t="s">
        <v>889</v>
      </c>
      <c r="C102" s="190">
        <v>45385</v>
      </c>
      <c r="D102" s="7" t="s">
        <v>79</v>
      </c>
      <c r="E102" s="7" t="s">
        <v>1719</v>
      </c>
      <c r="F102" s="7">
        <v>716</v>
      </c>
      <c r="G102" s="7">
        <v>2570</v>
      </c>
      <c r="H102" s="7" t="s">
        <v>1159</v>
      </c>
      <c r="I102" s="7" t="s">
        <v>19</v>
      </c>
      <c r="J102" s="191" t="s">
        <v>82</v>
      </c>
      <c r="K102" s="7">
        <v>3</v>
      </c>
      <c r="L102" s="8" t="str">
        <f>IFERROR(VLOOKUP(J102,'Code défaut'!A:B,2,0),"")</f>
        <v>C100</v>
      </c>
      <c r="M102" s="8" t="str">
        <f>IFERROR(VLOOKUP(L102,'Code défaut'!B:C,2,0),"")</f>
        <v>Major</v>
      </c>
      <c r="N102" s="134"/>
      <c r="O102" s="195" t="s">
        <v>28</v>
      </c>
      <c r="Q102" s="135"/>
      <c r="R102" s="135"/>
      <c r="S102" s="135"/>
      <c r="T102" s="176"/>
    </row>
    <row r="103" spans="1:20" ht="15.6" hidden="1">
      <c r="A103" s="189">
        <v>13</v>
      </c>
      <c r="B103" s="189" t="s">
        <v>889</v>
      </c>
      <c r="C103" s="190">
        <v>45386</v>
      </c>
      <c r="D103" s="7" t="s">
        <v>102</v>
      </c>
      <c r="E103" s="7" t="s">
        <v>1720</v>
      </c>
      <c r="F103" s="7">
        <v>726</v>
      </c>
      <c r="G103" s="7">
        <v>2570</v>
      </c>
      <c r="H103" s="7" t="s">
        <v>18</v>
      </c>
      <c r="I103" s="7" t="s">
        <v>19</v>
      </c>
      <c r="J103" s="191" t="s">
        <v>37</v>
      </c>
      <c r="K103" s="7">
        <v>1</v>
      </c>
      <c r="L103" s="8" t="str">
        <f>IFERROR(VLOOKUP(J103,'Code défaut'!A:B,2,0),"")</f>
        <v>B040</v>
      </c>
      <c r="M103" s="8" t="str">
        <f>IFERROR(VLOOKUP(L103,'Code défaut'!B:C,2,0),"")</f>
        <v>Major</v>
      </c>
      <c r="N103" s="134"/>
      <c r="O103" s="195" t="s">
        <v>51</v>
      </c>
      <c r="Q103" s="135"/>
      <c r="R103" s="135"/>
      <c r="S103" s="135"/>
      <c r="T103" s="176"/>
    </row>
    <row r="104" spans="1:20" ht="15.6" hidden="1">
      <c r="A104" s="189">
        <v>13</v>
      </c>
      <c r="B104" s="189" t="s">
        <v>889</v>
      </c>
      <c r="C104" s="190">
        <v>45386</v>
      </c>
      <c r="D104" s="7" t="s">
        <v>102</v>
      </c>
      <c r="E104" s="7" t="s">
        <v>1720</v>
      </c>
      <c r="F104" s="7">
        <v>726</v>
      </c>
      <c r="G104" s="7">
        <v>2570</v>
      </c>
      <c r="H104" s="7" t="s">
        <v>18</v>
      </c>
      <c r="I104" s="7" t="s">
        <v>19</v>
      </c>
      <c r="J104" s="191" t="s">
        <v>56</v>
      </c>
      <c r="K104" s="7">
        <v>1</v>
      </c>
      <c r="L104" s="8" t="str">
        <f>IFERROR(VLOOKUP(J104,'Code défaut'!A:B,2,0),"")</f>
        <v>C092</v>
      </c>
      <c r="M104" s="8" t="str">
        <f>IFERROR(VLOOKUP(L104,'Code défaut'!B:C,2,0),"")</f>
        <v>Major</v>
      </c>
      <c r="N104" s="134"/>
      <c r="O104" s="195" t="s">
        <v>51</v>
      </c>
      <c r="Q104" s="135"/>
      <c r="R104" s="135"/>
      <c r="S104" s="135"/>
      <c r="T104" s="176"/>
    </row>
    <row r="105" spans="1:20" ht="15.6" hidden="1">
      <c r="A105" s="189">
        <v>13</v>
      </c>
      <c r="B105" s="189" t="s">
        <v>889</v>
      </c>
      <c r="C105" s="190">
        <v>45387</v>
      </c>
      <c r="D105" s="7" t="s">
        <v>34</v>
      </c>
      <c r="E105" s="7" t="s">
        <v>1733</v>
      </c>
      <c r="F105" s="7">
        <v>717</v>
      </c>
      <c r="G105" s="7">
        <v>2570</v>
      </c>
      <c r="H105" s="7" t="s">
        <v>18</v>
      </c>
      <c r="I105" s="7" t="s">
        <v>1155</v>
      </c>
      <c r="J105" s="191" t="s">
        <v>56</v>
      </c>
      <c r="K105" s="7">
        <v>1</v>
      </c>
      <c r="L105" s="8" t="str">
        <f>IFERROR(VLOOKUP(J105,'Code défaut'!A:B,2,0),"")</f>
        <v>C092</v>
      </c>
      <c r="M105" s="8" t="str">
        <f>IFERROR(VLOOKUP(L105,'Code défaut'!B:C,2,0),"")</f>
        <v>Major</v>
      </c>
      <c r="N105" s="134"/>
      <c r="O105" s="195" t="s">
        <v>28</v>
      </c>
      <c r="Q105" s="135"/>
      <c r="R105" s="135"/>
      <c r="S105" s="135"/>
      <c r="T105" s="176"/>
    </row>
    <row r="106" spans="1:20" ht="15.6" hidden="1">
      <c r="A106" s="189">
        <v>13</v>
      </c>
      <c r="B106" s="189" t="s">
        <v>889</v>
      </c>
      <c r="C106" s="190">
        <v>45387</v>
      </c>
      <c r="D106" s="7" t="s">
        <v>34</v>
      </c>
      <c r="E106" s="7" t="s">
        <v>1733</v>
      </c>
      <c r="F106" s="7">
        <v>717</v>
      </c>
      <c r="G106" s="7">
        <v>2570</v>
      </c>
      <c r="H106" s="7" t="s">
        <v>18</v>
      </c>
      <c r="I106" s="7" t="s">
        <v>1155</v>
      </c>
      <c r="J106" s="191" t="s">
        <v>54</v>
      </c>
      <c r="K106" s="7">
        <v>1</v>
      </c>
      <c r="L106" s="8" t="str">
        <f>IFERROR(VLOOKUP(J106,'Code défaut'!A:B,2,0),"")</f>
        <v>C070</v>
      </c>
      <c r="M106" s="8" t="str">
        <f>IFERROR(VLOOKUP(L106,'Code défaut'!B:C,2,0),"")</f>
        <v>Major</v>
      </c>
      <c r="N106" s="134"/>
      <c r="O106" s="195" t="s">
        <v>28</v>
      </c>
      <c r="Q106" s="135"/>
      <c r="R106" s="135"/>
      <c r="S106" s="135"/>
      <c r="T106" s="176"/>
    </row>
    <row r="107" spans="1:20" ht="15.6" hidden="1">
      <c r="A107" s="189">
        <v>13</v>
      </c>
      <c r="B107" s="189" t="s">
        <v>889</v>
      </c>
      <c r="C107" s="190">
        <v>45387</v>
      </c>
      <c r="D107" s="7" t="s">
        <v>34</v>
      </c>
      <c r="E107" s="7" t="s">
        <v>1733</v>
      </c>
      <c r="F107" s="7">
        <v>717</v>
      </c>
      <c r="G107" s="7">
        <v>2570</v>
      </c>
      <c r="H107" s="7" t="s">
        <v>18</v>
      </c>
      <c r="I107" s="7" t="s">
        <v>1155</v>
      </c>
      <c r="J107" s="191" t="s">
        <v>33</v>
      </c>
      <c r="K107" s="7">
        <v>1</v>
      </c>
      <c r="L107" s="8" t="str">
        <f>IFERROR(VLOOKUP(J107,'Code défaut'!A:B,2,0),"")</f>
        <v>C190</v>
      </c>
      <c r="M107" s="8" t="str">
        <f>IFERROR(VLOOKUP(L107,'Code défaut'!B:C,2,0),"")</f>
        <v>Minor</v>
      </c>
      <c r="N107" s="134"/>
      <c r="O107" s="195" t="s">
        <v>28</v>
      </c>
      <c r="Q107" s="135"/>
      <c r="R107" s="135"/>
      <c r="S107" s="135"/>
      <c r="T107" s="176"/>
    </row>
    <row r="108" spans="1:20" ht="15.6" hidden="1">
      <c r="A108" s="189">
        <v>14</v>
      </c>
      <c r="B108" s="189" t="s">
        <v>889</v>
      </c>
      <c r="C108" s="190">
        <v>45390</v>
      </c>
      <c r="D108" s="7" t="s">
        <v>1287</v>
      </c>
      <c r="E108" s="7" t="s">
        <v>1734</v>
      </c>
      <c r="F108" s="7">
        <v>717</v>
      </c>
      <c r="G108" s="7">
        <v>2570</v>
      </c>
      <c r="H108" s="7" t="s">
        <v>18</v>
      </c>
      <c r="I108" s="7" t="s">
        <v>19</v>
      </c>
      <c r="J108" s="191" t="s">
        <v>20</v>
      </c>
      <c r="K108" s="7">
        <v>10</v>
      </c>
      <c r="L108" s="8" t="str">
        <f>IFERROR(VLOOKUP(J108,'Code défaut'!A:B,2,0),"")</f>
        <v>SI</v>
      </c>
      <c r="M108" s="8" t="str">
        <f>IFERROR(VLOOKUP(L108,'Code défaut'!B:C,2,0),"")</f>
        <v>Major</v>
      </c>
      <c r="N108" s="134"/>
      <c r="O108" s="195" t="s">
        <v>51</v>
      </c>
      <c r="Q108" s="135"/>
      <c r="R108" s="135"/>
      <c r="S108" s="135"/>
      <c r="T108" s="176"/>
    </row>
    <row r="109" spans="1:20" ht="15.6" hidden="1">
      <c r="A109" s="189">
        <v>15</v>
      </c>
      <c r="B109" s="189" t="s">
        <v>889</v>
      </c>
      <c r="C109" s="190">
        <v>45397</v>
      </c>
      <c r="D109" s="7" t="s">
        <v>57</v>
      </c>
      <c r="E109" s="7" t="s">
        <v>1735</v>
      </c>
      <c r="F109" s="7">
        <v>712</v>
      </c>
      <c r="G109" s="7">
        <v>2580</v>
      </c>
      <c r="H109" s="7" t="s">
        <v>18</v>
      </c>
      <c r="I109" s="7" t="s">
        <v>19</v>
      </c>
      <c r="J109" s="191" t="s">
        <v>39</v>
      </c>
      <c r="K109" s="7">
        <v>1</v>
      </c>
      <c r="L109" s="8" t="str">
        <f>IFERROR(VLOOKUP(J109,'Code défaut'!A:B,2,0),"")</f>
        <v>C010</v>
      </c>
      <c r="M109" s="8" t="str">
        <f>IFERROR(VLOOKUP(L109,'Code défaut'!B:C,2,0),"")</f>
        <v>Major</v>
      </c>
      <c r="N109" s="134"/>
      <c r="O109" s="195" t="s">
        <v>28</v>
      </c>
      <c r="Q109" s="135"/>
      <c r="R109" s="135"/>
      <c r="S109" s="135"/>
      <c r="T109" s="176"/>
    </row>
    <row r="110" spans="1:20" ht="15.6" hidden="1">
      <c r="A110" s="189">
        <v>15</v>
      </c>
      <c r="B110" s="189" t="s">
        <v>889</v>
      </c>
      <c r="C110" s="190">
        <v>45397</v>
      </c>
      <c r="D110" s="7" t="s">
        <v>57</v>
      </c>
      <c r="E110" s="7" t="s">
        <v>1735</v>
      </c>
      <c r="F110" s="7">
        <v>712</v>
      </c>
      <c r="G110" s="7">
        <v>2580</v>
      </c>
      <c r="H110" s="7" t="s">
        <v>18</v>
      </c>
      <c r="I110" s="7" t="s">
        <v>19</v>
      </c>
      <c r="J110" s="191" t="s">
        <v>26</v>
      </c>
      <c r="K110" s="7">
        <v>1</v>
      </c>
      <c r="L110" s="8" t="str">
        <f>IFERROR(VLOOKUP(J110,'Code défaut'!A:B,2,0),"")</f>
        <v>C140</v>
      </c>
      <c r="M110" s="8" t="str">
        <f>IFERROR(VLOOKUP(L110,'Code défaut'!B:C,2,0),"")</f>
        <v>Major</v>
      </c>
      <c r="N110" s="134"/>
      <c r="O110" s="195" t="s">
        <v>28</v>
      </c>
      <c r="Q110" s="135"/>
      <c r="R110" s="135"/>
      <c r="S110" s="135"/>
      <c r="T110" s="176"/>
    </row>
    <row r="111" spans="1:20" ht="15.6" hidden="1">
      <c r="A111" s="189">
        <v>15</v>
      </c>
      <c r="B111" s="189" t="s">
        <v>889</v>
      </c>
      <c r="C111" s="190">
        <v>45397</v>
      </c>
      <c r="D111" s="7" t="s">
        <v>44</v>
      </c>
      <c r="E111" s="7" t="s">
        <v>1736</v>
      </c>
      <c r="F111" s="7">
        <v>719</v>
      </c>
      <c r="G111" s="7">
        <v>2570</v>
      </c>
      <c r="H111" s="7" t="s">
        <v>18</v>
      </c>
      <c r="I111" s="7" t="s">
        <v>19</v>
      </c>
      <c r="J111" s="191" t="s">
        <v>56</v>
      </c>
      <c r="K111" s="7">
        <v>1</v>
      </c>
      <c r="L111" s="8" t="str">
        <f>IFERROR(VLOOKUP(J111,'Code défaut'!A:B,2,0),"")</f>
        <v>C092</v>
      </c>
      <c r="M111" s="8" t="str">
        <f>IFERROR(VLOOKUP(L111,'Code défaut'!B:C,2,0),"")</f>
        <v>Major</v>
      </c>
      <c r="N111" s="134"/>
      <c r="O111" s="195" t="s">
        <v>51</v>
      </c>
      <c r="Q111" s="135"/>
      <c r="R111" s="135"/>
      <c r="S111" s="135"/>
      <c r="T111" s="176"/>
    </row>
    <row r="112" spans="1:20" ht="15.6">
      <c r="A112" s="189">
        <v>16</v>
      </c>
      <c r="B112" s="189" t="s">
        <v>889</v>
      </c>
      <c r="C112" s="190">
        <v>45405</v>
      </c>
      <c r="D112" s="7" t="s">
        <v>53</v>
      </c>
      <c r="E112" s="7" t="s">
        <v>1748</v>
      </c>
      <c r="F112" s="7">
        <v>732</v>
      </c>
      <c r="G112" s="7">
        <v>2570</v>
      </c>
      <c r="H112" s="7" t="s">
        <v>18</v>
      </c>
      <c r="I112" s="7" t="s">
        <v>19</v>
      </c>
      <c r="J112" s="191" t="s">
        <v>93</v>
      </c>
      <c r="K112" s="7">
        <v>1</v>
      </c>
      <c r="L112" s="8" t="str">
        <f>IFERROR(VLOOKUP(J112,'Code défaut'!A:B,2,0),"")</f>
        <v>C091</v>
      </c>
      <c r="M112" s="8" t="str">
        <f>IFERROR(VLOOKUP(L112,'Code défaut'!B:C,2,0),"")</f>
        <v>Major</v>
      </c>
      <c r="N112" s="134"/>
      <c r="O112" s="195" t="s">
        <v>28</v>
      </c>
      <c r="Q112" s="135"/>
      <c r="R112" s="135"/>
      <c r="S112" s="135"/>
      <c r="T112" s="176"/>
    </row>
    <row r="113" spans="1:20" ht="15.6">
      <c r="A113" s="189">
        <v>16</v>
      </c>
      <c r="B113" s="189" t="s">
        <v>889</v>
      </c>
      <c r="C113" s="190">
        <v>45405</v>
      </c>
      <c r="D113" s="7" t="s">
        <v>53</v>
      </c>
      <c r="E113" s="7" t="s">
        <v>1748</v>
      </c>
      <c r="F113" s="7">
        <v>732</v>
      </c>
      <c r="G113" s="7">
        <v>2570</v>
      </c>
      <c r="H113" s="7" t="s">
        <v>18</v>
      </c>
      <c r="I113" s="7" t="s">
        <v>19</v>
      </c>
      <c r="J113" s="191" t="s">
        <v>29</v>
      </c>
      <c r="K113" s="7">
        <v>3</v>
      </c>
      <c r="L113" s="8" t="str">
        <f>IFERROR(VLOOKUP(J113,'Code défaut'!A:B,2,0),"")</f>
        <v>B080</v>
      </c>
      <c r="M113" s="8" t="str">
        <f>IFERROR(VLOOKUP(L113,'Code défaut'!B:C,2,0),"")</f>
        <v>Major</v>
      </c>
      <c r="N113" s="134"/>
      <c r="O113" s="195" t="s">
        <v>28</v>
      </c>
      <c r="Q113" s="135"/>
      <c r="R113" s="135"/>
      <c r="S113" s="135"/>
      <c r="T113" s="176"/>
    </row>
    <row r="114" spans="1:20" ht="15.6">
      <c r="A114" s="189">
        <v>16</v>
      </c>
      <c r="B114" s="189" t="s">
        <v>889</v>
      </c>
      <c r="C114" s="190">
        <v>45405</v>
      </c>
      <c r="D114" s="7" t="s">
        <v>53</v>
      </c>
      <c r="E114" s="7" t="s">
        <v>1748</v>
      </c>
      <c r="F114" s="7">
        <v>732</v>
      </c>
      <c r="G114" s="7">
        <v>2570</v>
      </c>
      <c r="H114" s="7" t="s">
        <v>18</v>
      </c>
      <c r="I114" s="7" t="s">
        <v>19</v>
      </c>
      <c r="J114" s="191" t="s">
        <v>26</v>
      </c>
      <c r="K114" s="7">
        <v>1</v>
      </c>
      <c r="L114" s="8" t="str">
        <f>IFERROR(VLOOKUP(J114,'Code défaut'!A:B,2,0),"")</f>
        <v>C140</v>
      </c>
      <c r="M114" s="8" t="str">
        <f>IFERROR(VLOOKUP(L114,'Code défaut'!B:C,2,0),"")</f>
        <v>Major</v>
      </c>
      <c r="N114" s="134"/>
      <c r="O114" s="195" t="s">
        <v>28</v>
      </c>
      <c r="Q114" s="135"/>
      <c r="R114" s="135"/>
      <c r="S114" s="135"/>
      <c r="T114" s="176"/>
    </row>
    <row r="115" spans="1:20" ht="15.6">
      <c r="A115" s="189">
        <v>16</v>
      </c>
      <c r="B115" s="189" t="s">
        <v>889</v>
      </c>
      <c r="C115" s="190">
        <v>45405</v>
      </c>
      <c r="D115" s="7" t="s">
        <v>53</v>
      </c>
      <c r="E115" s="7" t="s">
        <v>1748</v>
      </c>
      <c r="F115" s="7">
        <v>732</v>
      </c>
      <c r="G115" s="7">
        <v>2570</v>
      </c>
      <c r="H115" s="7" t="s">
        <v>18</v>
      </c>
      <c r="I115" s="7" t="s">
        <v>19</v>
      </c>
      <c r="J115" s="191" t="s">
        <v>56</v>
      </c>
      <c r="K115" s="7">
        <v>1</v>
      </c>
      <c r="L115" s="8" t="str">
        <f>IFERROR(VLOOKUP(J115,'Code défaut'!A:B,2,0),"")</f>
        <v>C092</v>
      </c>
      <c r="M115" s="8" t="str">
        <f>IFERROR(VLOOKUP(L115,'Code défaut'!B:C,2,0),"")</f>
        <v>Major</v>
      </c>
      <c r="N115" s="134"/>
      <c r="O115" s="195" t="s">
        <v>28</v>
      </c>
      <c r="Q115" s="135"/>
      <c r="R115" s="135"/>
      <c r="S115" s="135"/>
      <c r="T115" s="176"/>
    </row>
    <row r="116" spans="1:20" ht="15.6">
      <c r="A116" s="189">
        <v>16</v>
      </c>
      <c r="B116" s="189" t="s">
        <v>889</v>
      </c>
      <c r="C116" s="190">
        <v>45405</v>
      </c>
      <c r="D116" s="7" t="s">
        <v>53</v>
      </c>
      <c r="E116" s="7" t="s">
        <v>1748</v>
      </c>
      <c r="F116" s="7">
        <v>732</v>
      </c>
      <c r="G116" s="7">
        <v>2570</v>
      </c>
      <c r="H116" s="7" t="s">
        <v>18</v>
      </c>
      <c r="I116" s="7" t="s">
        <v>19</v>
      </c>
      <c r="J116" s="191" t="s">
        <v>54</v>
      </c>
      <c r="K116" s="7">
        <v>1</v>
      </c>
      <c r="L116" s="8" t="str">
        <f>IFERROR(VLOOKUP(J116,'Code défaut'!A:B,2,0),"")</f>
        <v>C070</v>
      </c>
      <c r="M116" s="8" t="str">
        <f>IFERROR(VLOOKUP(L116,'Code défaut'!B:C,2,0),"")</f>
        <v>Major</v>
      </c>
      <c r="N116" s="134"/>
      <c r="O116" s="195" t="s">
        <v>28</v>
      </c>
      <c r="Q116" s="135"/>
      <c r="R116" s="135"/>
      <c r="S116" s="135"/>
      <c r="T116" s="176"/>
    </row>
    <row r="117" spans="1:20" ht="15.6">
      <c r="A117" s="189">
        <v>16</v>
      </c>
      <c r="B117" s="189" t="s">
        <v>889</v>
      </c>
      <c r="C117" s="190">
        <v>45405</v>
      </c>
      <c r="D117" s="7" t="s">
        <v>1400</v>
      </c>
      <c r="E117" s="7" t="s">
        <v>1788</v>
      </c>
      <c r="F117" s="7">
        <v>717</v>
      </c>
      <c r="G117" s="7">
        <v>2580</v>
      </c>
      <c r="H117" s="7" t="s">
        <v>18</v>
      </c>
      <c r="I117" s="7" t="s">
        <v>19</v>
      </c>
      <c r="J117" s="191" t="s">
        <v>85</v>
      </c>
      <c r="K117" s="7">
        <v>1</v>
      </c>
      <c r="L117" s="8" t="str">
        <f>IFERROR(VLOOKUP(J117,'Code défaut'!A:B,2,0),"")</f>
        <v>C121</v>
      </c>
      <c r="M117" s="8" t="str">
        <f>IFERROR(VLOOKUP(L117,'Code défaut'!B:C,2,0),"")</f>
        <v>Major</v>
      </c>
      <c r="N117" s="134"/>
      <c r="O117" s="195" t="s">
        <v>51</v>
      </c>
      <c r="Q117" s="135"/>
      <c r="R117" s="135"/>
      <c r="S117" s="135"/>
      <c r="T117" s="176"/>
    </row>
    <row r="118" spans="1:20" ht="15.6">
      <c r="A118" s="189">
        <v>16</v>
      </c>
      <c r="B118" s="189" t="s">
        <v>889</v>
      </c>
      <c r="C118" s="190">
        <v>45406</v>
      </c>
      <c r="D118" s="7" t="s">
        <v>60</v>
      </c>
      <c r="E118" s="7" t="s">
        <v>1789</v>
      </c>
      <c r="F118" s="7">
        <v>732</v>
      </c>
      <c r="G118" s="7">
        <v>2570</v>
      </c>
      <c r="H118" s="7" t="s">
        <v>1154</v>
      </c>
      <c r="I118" s="7" t="s">
        <v>19</v>
      </c>
      <c r="J118" s="191" t="s">
        <v>59</v>
      </c>
      <c r="K118" s="7">
        <v>1</v>
      </c>
      <c r="L118" s="8" t="str">
        <f>IFERROR(VLOOKUP(J118,'Code défaut'!A:B,2,0),"")</f>
        <v>C221</v>
      </c>
      <c r="M118" s="8" t="str">
        <f>IFERROR(VLOOKUP(L118,'Code défaut'!B:C,2,0),"")</f>
        <v>Minor</v>
      </c>
      <c r="N118" s="134"/>
      <c r="O118" s="195" t="s">
        <v>28</v>
      </c>
      <c r="Q118" s="135"/>
      <c r="R118" s="135"/>
      <c r="S118" s="135"/>
      <c r="T118" s="176"/>
    </row>
    <row r="119" spans="1:20" ht="15.6">
      <c r="A119" s="189">
        <v>16</v>
      </c>
      <c r="B119" s="189" t="s">
        <v>889</v>
      </c>
      <c r="C119" s="190">
        <v>45406</v>
      </c>
      <c r="D119" s="7" t="s">
        <v>1192</v>
      </c>
      <c r="E119" s="7" t="s">
        <v>1790</v>
      </c>
      <c r="F119" s="7">
        <v>717</v>
      </c>
      <c r="G119" s="7">
        <v>2580</v>
      </c>
      <c r="H119" s="7" t="s">
        <v>1154</v>
      </c>
      <c r="I119" s="7" t="s">
        <v>1155</v>
      </c>
      <c r="J119" s="191" t="s">
        <v>59</v>
      </c>
      <c r="K119" s="7">
        <v>1</v>
      </c>
      <c r="L119" s="8" t="str">
        <f>IFERROR(VLOOKUP(J119,'Code défaut'!A:B,2,0),"")</f>
        <v>C221</v>
      </c>
      <c r="M119" s="8" t="str">
        <f>IFERROR(VLOOKUP(L119,'Code défaut'!B:C,2,0),"")</f>
        <v>Minor</v>
      </c>
      <c r="N119" s="134"/>
      <c r="O119" s="195" t="s">
        <v>28</v>
      </c>
      <c r="Q119" s="135"/>
      <c r="R119" s="135"/>
      <c r="S119" s="135"/>
      <c r="T119" s="176"/>
    </row>
    <row r="120" spans="1:20" ht="15.6">
      <c r="A120" s="189">
        <v>16</v>
      </c>
      <c r="B120" s="189" t="s">
        <v>889</v>
      </c>
      <c r="C120" s="190">
        <v>45407</v>
      </c>
      <c r="D120" s="7" t="s">
        <v>1416</v>
      </c>
      <c r="E120" s="7" t="s">
        <v>1791</v>
      </c>
      <c r="F120" s="7">
        <v>719</v>
      </c>
      <c r="G120" s="7">
        <v>2580</v>
      </c>
      <c r="H120" s="7" t="s">
        <v>18</v>
      </c>
      <c r="I120" s="7" t="s">
        <v>19</v>
      </c>
      <c r="J120" s="191" t="s">
        <v>372</v>
      </c>
      <c r="K120" s="7">
        <v>1</v>
      </c>
      <c r="L120" s="8" t="str">
        <f>IFERROR(VLOOKUP(J120,'Code défaut'!A:B,2,0),"")</f>
        <v>C052</v>
      </c>
      <c r="M120" s="8" t="str">
        <f>IFERROR(VLOOKUP(L120,'Code défaut'!B:C,2,0),"")</f>
        <v>Major</v>
      </c>
      <c r="N120" s="134"/>
      <c r="O120" s="195" t="s">
        <v>28</v>
      </c>
      <c r="Q120" s="135"/>
      <c r="R120" s="135"/>
      <c r="S120" s="135"/>
      <c r="T120" s="176"/>
    </row>
    <row r="121" spans="1:20" ht="15.6">
      <c r="A121" s="189">
        <v>16</v>
      </c>
      <c r="B121" s="189" t="s">
        <v>889</v>
      </c>
      <c r="C121" s="190">
        <v>45408</v>
      </c>
      <c r="D121" s="7" t="s">
        <v>584</v>
      </c>
      <c r="E121" s="7" t="s">
        <v>1792</v>
      </c>
      <c r="F121" s="7">
        <v>732</v>
      </c>
      <c r="G121" s="7">
        <v>2570</v>
      </c>
      <c r="H121" s="7" t="s">
        <v>1154</v>
      </c>
      <c r="I121" s="7" t="s">
        <v>1155</v>
      </c>
      <c r="J121" s="191" t="s">
        <v>59</v>
      </c>
      <c r="K121" s="7">
        <v>1</v>
      </c>
      <c r="L121" s="8" t="str">
        <f>IFERROR(VLOOKUP(J121,'Code défaut'!A:B,2,0),"")</f>
        <v>C221</v>
      </c>
      <c r="M121" s="8" t="str">
        <f>IFERROR(VLOOKUP(L121,'Code défaut'!B:C,2,0),"")</f>
        <v>Minor</v>
      </c>
      <c r="N121" s="134"/>
      <c r="O121" s="195" t="s">
        <v>28</v>
      </c>
      <c r="Q121" s="135"/>
      <c r="R121" s="135"/>
      <c r="S121" s="135"/>
      <c r="T121" s="176"/>
    </row>
    <row r="122" spans="1:20" ht="15.6">
      <c r="A122" s="189">
        <v>17</v>
      </c>
      <c r="B122" s="189" t="s">
        <v>889</v>
      </c>
      <c r="C122" s="190">
        <v>45419</v>
      </c>
      <c r="D122" s="7" t="s">
        <v>38</v>
      </c>
      <c r="E122" s="7" t="s">
        <v>1866</v>
      </c>
      <c r="F122" s="7">
        <v>715</v>
      </c>
      <c r="G122" s="7">
        <v>2590</v>
      </c>
      <c r="H122" s="7" t="s">
        <v>18</v>
      </c>
      <c r="I122" s="7" t="s">
        <v>19</v>
      </c>
      <c r="J122" s="191" t="s">
        <v>54</v>
      </c>
      <c r="K122" s="7">
        <v>1</v>
      </c>
      <c r="L122" s="8" t="str">
        <f>IFERROR(VLOOKUP(J122,'Code défaut'!A:B,2,0),"")</f>
        <v>C070</v>
      </c>
      <c r="M122" s="8" t="str">
        <f>IFERROR(VLOOKUP(L122,'Code défaut'!B:C,2,0),"")</f>
        <v>Major</v>
      </c>
      <c r="N122" s="134"/>
      <c r="O122" s="195" t="s">
        <v>28</v>
      </c>
      <c r="Q122" s="135"/>
      <c r="R122" s="135"/>
      <c r="S122" s="135"/>
      <c r="T122" s="176"/>
    </row>
    <row r="123" spans="1:20" ht="15.6">
      <c r="A123" s="189">
        <v>17</v>
      </c>
      <c r="B123" s="189" t="s">
        <v>889</v>
      </c>
      <c r="C123" s="190">
        <v>45419</v>
      </c>
      <c r="D123" s="7" t="s">
        <v>31</v>
      </c>
      <c r="E123" s="7" t="s">
        <v>1867</v>
      </c>
      <c r="F123" s="7">
        <v>733</v>
      </c>
      <c r="G123" s="7">
        <v>2590</v>
      </c>
      <c r="H123" s="7" t="s">
        <v>18</v>
      </c>
      <c r="I123" s="7" t="s">
        <v>19</v>
      </c>
      <c r="J123" s="191" t="s">
        <v>85</v>
      </c>
      <c r="K123" s="7">
        <v>1</v>
      </c>
      <c r="L123" s="8" t="str">
        <f>IFERROR(VLOOKUP(J123,'Code défaut'!A:B,2,0),"")</f>
        <v>C121</v>
      </c>
      <c r="M123" s="8" t="str">
        <f>IFERROR(VLOOKUP(L123,'Code défaut'!B:C,2,0),"")</f>
        <v>Major</v>
      </c>
      <c r="N123" s="134"/>
      <c r="O123" s="195" t="s">
        <v>51</v>
      </c>
      <c r="Q123" s="135"/>
      <c r="R123" s="135"/>
      <c r="S123" s="135"/>
      <c r="T123" s="176"/>
    </row>
    <row r="124" spans="1:20" ht="15.6">
      <c r="A124" s="189">
        <v>18</v>
      </c>
      <c r="B124" s="189" t="s">
        <v>889</v>
      </c>
      <c r="C124" s="190">
        <v>45419</v>
      </c>
      <c r="D124" s="7" t="s">
        <v>31</v>
      </c>
      <c r="E124" s="7" t="s">
        <v>1867</v>
      </c>
      <c r="F124" s="7">
        <v>733</v>
      </c>
      <c r="G124" s="7">
        <v>2590</v>
      </c>
      <c r="H124" s="7" t="s">
        <v>18</v>
      </c>
      <c r="I124" s="7" t="s">
        <v>19</v>
      </c>
      <c r="J124" s="191" t="s">
        <v>47</v>
      </c>
      <c r="K124" s="7">
        <v>2</v>
      </c>
      <c r="L124" s="8" t="str">
        <f>IFERROR(VLOOKUP(J124,'Code défaut'!A:B,2,0),"")</f>
        <v>C096</v>
      </c>
      <c r="M124" s="8" t="str">
        <f>IFERROR(VLOOKUP(L124,'Code défaut'!B:C,2,0),"")</f>
        <v>Major</v>
      </c>
      <c r="N124" s="134"/>
      <c r="O124" s="195" t="s">
        <v>51</v>
      </c>
      <c r="Q124" s="135"/>
      <c r="R124" s="135"/>
      <c r="S124" s="135"/>
      <c r="T124" s="176"/>
    </row>
    <row r="125" spans="1:20" ht="15.6">
      <c r="A125" s="189">
        <v>19</v>
      </c>
      <c r="B125" s="189" t="s">
        <v>889</v>
      </c>
      <c r="C125" s="190">
        <v>45419</v>
      </c>
      <c r="D125" s="7" t="s">
        <v>31</v>
      </c>
      <c r="E125" s="7" t="s">
        <v>1867</v>
      </c>
      <c r="F125" s="7">
        <v>733</v>
      </c>
      <c r="G125" s="7">
        <v>2590</v>
      </c>
      <c r="H125" s="7" t="s">
        <v>18</v>
      </c>
      <c r="I125" s="7" t="s">
        <v>19</v>
      </c>
      <c r="J125" s="191" t="s">
        <v>26</v>
      </c>
      <c r="K125" s="7">
        <v>1</v>
      </c>
      <c r="L125" s="8" t="str">
        <f>IFERROR(VLOOKUP(J125,'Code défaut'!A:B,2,0),"")</f>
        <v>C140</v>
      </c>
      <c r="M125" s="8" t="str">
        <f>IFERROR(VLOOKUP(L125,'Code défaut'!B:C,2,0),"")</f>
        <v>Major</v>
      </c>
      <c r="N125" s="134"/>
      <c r="O125" s="195" t="s">
        <v>51</v>
      </c>
      <c r="Q125" s="135"/>
      <c r="R125" s="135"/>
      <c r="S125" s="135"/>
      <c r="T125" s="176"/>
    </row>
    <row r="126" spans="1:20" ht="15.6">
      <c r="A126" s="189">
        <v>19</v>
      </c>
      <c r="B126" s="189" t="s">
        <v>889</v>
      </c>
      <c r="C126" s="190">
        <v>45419</v>
      </c>
      <c r="D126" s="7" t="s">
        <v>31</v>
      </c>
      <c r="E126" s="7" t="s">
        <v>1867</v>
      </c>
      <c r="F126" s="7">
        <v>733</v>
      </c>
      <c r="G126" s="7">
        <v>2590</v>
      </c>
      <c r="H126" s="7" t="s">
        <v>18</v>
      </c>
      <c r="I126" s="7" t="s">
        <v>19</v>
      </c>
      <c r="J126" s="191" t="s">
        <v>29</v>
      </c>
      <c r="K126" s="7">
        <v>2</v>
      </c>
      <c r="L126" s="8" t="str">
        <f>IFERROR(VLOOKUP(J126,'Code défaut'!A:B,2,0),"")</f>
        <v>B080</v>
      </c>
      <c r="M126" s="8" t="str">
        <f>IFERROR(VLOOKUP(L126,'Code défaut'!B:C,2,0),"")</f>
        <v>Major</v>
      </c>
      <c r="N126" s="134"/>
      <c r="O126" s="195" t="s">
        <v>51</v>
      </c>
      <c r="Q126" s="135"/>
      <c r="R126" s="135"/>
      <c r="S126" s="135"/>
      <c r="T126" s="176"/>
    </row>
    <row r="127" spans="1:20" ht="15.6">
      <c r="A127" s="189">
        <v>19</v>
      </c>
      <c r="B127" s="189" t="s">
        <v>889</v>
      </c>
      <c r="C127" s="190">
        <v>45420</v>
      </c>
      <c r="D127" s="7" t="s">
        <v>103</v>
      </c>
      <c r="E127" s="7" t="s">
        <v>1872</v>
      </c>
      <c r="F127" s="7">
        <v>733</v>
      </c>
      <c r="G127" s="7">
        <v>2580</v>
      </c>
      <c r="H127" s="7" t="s">
        <v>1154</v>
      </c>
      <c r="I127" s="7" t="s">
        <v>19</v>
      </c>
      <c r="J127" s="191" t="s">
        <v>33</v>
      </c>
      <c r="K127" s="7">
        <v>1</v>
      </c>
      <c r="L127" s="8" t="str">
        <f>IFERROR(VLOOKUP(J127,'Code défaut'!A:B,2,0),"")</f>
        <v>C190</v>
      </c>
      <c r="M127" s="8" t="str">
        <f>IFERROR(VLOOKUP(L127,'Code défaut'!B:C,2,0),"")</f>
        <v>Minor</v>
      </c>
      <c r="N127" s="134"/>
      <c r="O127" s="195" t="s">
        <v>28</v>
      </c>
      <c r="Q127" s="135"/>
      <c r="R127" s="135"/>
      <c r="S127" s="135"/>
      <c r="T127" s="176"/>
    </row>
    <row r="128" spans="1:20" ht="15.6">
      <c r="A128" s="189">
        <v>19</v>
      </c>
      <c r="B128" s="189" t="s">
        <v>889</v>
      </c>
      <c r="C128" s="190">
        <v>45420</v>
      </c>
      <c r="D128" s="7" t="s">
        <v>543</v>
      </c>
      <c r="E128" s="7" t="s">
        <v>1873</v>
      </c>
      <c r="F128" s="7">
        <v>731</v>
      </c>
      <c r="G128" s="7">
        <v>2580</v>
      </c>
      <c r="H128" s="7" t="s">
        <v>1154</v>
      </c>
      <c r="I128" s="7" t="s">
        <v>1155</v>
      </c>
      <c r="J128" s="191" t="s">
        <v>101</v>
      </c>
      <c r="K128" s="7">
        <v>1</v>
      </c>
      <c r="L128" s="8" t="str">
        <f>IFERROR(VLOOKUP(J128,'Code défaut'!A:B,2,0),"")</f>
        <v>C120</v>
      </c>
      <c r="M128" s="8" t="str">
        <f>IFERROR(VLOOKUP(L128,'Code défaut'!B:C,2,0),"")</f>
        <v>Major</v>
      </c>
      <c r="N128" s="134"/>
      <c r="O128" s="195" t="s">
        <v>28</v>
      </c>
      <c r="Q128" s="135"/>
      <c r="R128" s="135"/>
      <c r="S128" s="135"/>
      <c r="T128" s="176"/>
    </row>
    <row r="129" spans="1:20" ht="15.6">
      <c r="A129" s="189">
        <v>19</v>
      </c>
      <c r="B129" s="189" t="s">
        <v>889</v>
      </c>
      <c r="C129" s="190">
        <v>45421</v>
      </c>
      <c r="D129" s="7" t="s">
        <v>1875</v>
      </c>
      <c r="E129" s="7" t="s">
        <v>1876</v>
      </c>
      <c r="F129" s="7">
        <v>713</v>
      </c>
      <c r="G129" s="7">
        <v>2590</v>
      </c>
      <c r="H129" s="7" t="s">
        <v>1154</v>
      </c>
      <c r="I129" s="7" t="s">
        <v>1155</v>
      </c>
      <c r="J129" s="191" t="s">
        <v>82</v>
      </c>
      <c r="K129" s="7">
        <v>2</v>
      </c>
      <c r="L129" s="8" t="str">
        <f>IFERROR(VLOOKUP(J129,'Code défaut'!A:B,2,0),"")</f>
        <v>C100</v>
      </c>
      <c r="M129" s="8" t="str">
        <f>IFERROR(VLOOKUP(L129,'Code défaut'!B:C,2,0),"")</f>
        <v>Major</v>
      </c>
      <c r="N129" s="134"/>
      <c r="O129" s="195" t="s">
        <v>28</v>
      </c>
      <c r="Q129" s="135"/>
      <c r="R129" s="135"/>
      <c r="S129" s="135"/>
      <c r="T129" s="176"/>
    </row>
    <row r="130" spans="1:20" ht="15.6">
      <c r="A130" s="189">
        <v>19</v>
      </c>
      <c r="B130" s="189" t="s">
        <v>889</v>
      </c>
      <c r="C130" s="190">
        <v>45421</v>
      </c>
      <c r="D130" s="7" t="s">
        <v>635</v>
      </c>
      <c r="E130" s="7" t="s">
        <v>1877</v>
      </c>
      <c r="F130" s="7">
        <v>81</v>
      </c>
      <c r="G130" s="7">
        <v>2590</v>
      </c>
      <c r="H130" s="7" t="s">
        <v>18</v>
      </c>
      <c r="I130" s="7" t="s">
        <v>19</v>
      </c>
      <c r="J130" s="191"/>
      <c r="K130" s="7">
        <v>5</v>
      </c>
      <c r="L130" s="8"/>
      <c r="M130" s="8" t="str">
        <f>IFERROR(VLOOKUP(L130,'Code défaut'!B:C,2,0),"")</f>
        <v/>
      </c>
      <c r="N130" s="134"/>
      <c r="O130" s="195" t="s">
        <v>51</v>
      </c>
      <c r="Q130" s="135"/>
      <c r="R130" s="135"/>
      <c r="S130" s="135"/>
      <c r="T130" s="176"/>
    </row>
    <row r="131" spans="1:20" ht="15.6">
      <c r="A131" s="189">
        <v>19</v>
      </c>
      <c r="B131" s="189" t="s">
        <v>889</v>
      </c>
      <c r="C131" s="190">
        <v>45422</v>
      </c>
      <c r="D131" s="7" t="s">
        <v>31</v>
      </c>
      <c r="E131" s="7" t="s">
        <v>1878</v>
      </c>
      <c r="F131" s="7">
        <v>737</v>
      </c>
      <c r="G131" s="7">
        <v>2590</v>
      </c>
      <c r="H131" s="7" t="s">
        <v>18</v>
      </c>
      <c r="I131" s="7" t="s">
        <v>19</v>
      </c>
      <c r="J131" s="191" t="s">
        <v>29</v>
      </c>
      <c r="K131" s="7">
        <v>1</v>
      </c>
      <c r="L131" s="8" t="str">
        <f>IFERROR(VLOOKUP(J131,'Code défaut'!A:B,2,0),"")</f>
        <v>B080</v>
      </c>
      <c r="M131" s="8" t="str">
        <f>IFERROR(VLOOKUP(L131,'Code défaut'!B:C,2,0),"")</f>
        <v>Major</v>
      </c>
      <c r="N131" s="134"/>
      <c r="O131" s="195" t="s">
        <v>28</v>
      </c>
      <c r="Q131" s="135"/>
      <c r="R131" s="135"/>
      <c r="S131" s="135"/>
      <c r="T131" s="176"/>
    </row>
    <row r="132" spans="1:20" ht="15.6">
      <c r="A132" s="189">
        <v>19</v>
      </c>
      <c r="B132" s="189" t="s">
        <v>889</v>
      </c>
      <c r="C132" s="190">
        <v>45422</v>
      </c>
      <c r="D132" s="7" t="s">
        <v>100</v>
      </c>
      <c r="E132" s="7" t="s">
        <v>1879</v>
      </c>
      <c r="F132" s="7">
        <v>731</v>
      </c>
      <c r="G132" s="7">
        <v>2580</v>
      </c>
      <c r="H132" s="7" t="s">
        <v>1154</v>
      </c>
      <c r="I132" s="7" t="s">
        <v>1155</v>
      </c>
      <c r="J132" s="191" t="s">
        <v>37</v>
      </c>
      <c r="K132" s="7">
        <v>1</v>
      </c>
      <c r="L132" s="8" t="str">
        <f>IFERROR(VLOOKUP(J132,'Code défaut'!A:B,2,0),"")</f>
        <v>B040</v>
      </c>
      <c r="M132" s="8" t="str">
        <f>IFERROR(VLOOKUP(L132,'Code défaut'!B:C,2,0),"")</f>
        <v>Major</v>
      </c>
      <c r="N132" s="134"/>
      <c r="O132" s="195" t="s">
        <v>23</v>
      </c>
      <c r="Q132" s="135"/>
      <c r="R132" s="135"/>
      <c r="S132" s="135"/>
      <c r="T132" s="176"/>
    </row>
    <row r="133" spans="1:20" ht="15.6">
      <c r="A133" s="189">
        <v>20</v>
      </c>
      <c r="B133" s="189" t="s">
        <v>889</v>
      </c>
      <c r="C133" s="190">
        <v>45425</v>
      </c>
      <c r="D133" s="7" t="s">
        <v>58</v>
      </c>
      <c r="E133" s="7" t="s">
        <v>1884</v>
      </c>
      <c r="F133" s="7">
        <v>717</v>
      </c>
      <c r="G133" s="7">
        <v>2590</v>
      </c>
      <c r="H133" s="7" t="s">
        <v>18</v>
      </c>
      <c r="I133" s="7" t="s">
        <v>19</v>
      </c>
      <c r="J133" s="191" t="s">
        <v>29</v>
      </c>
      <c r="K133" s="7">
        <v>1</v>
      </c>
      <c r="L133" s="8" t="str">
        <f>IFERROR(VLOOKUP(J133,'Code défaut'!A:B,2,0),"")</f>
        <v>B080</v>
      </c>
      <c r="M133" s="8" t="str">
        <f>IFERROR(VLOOKUP(L133,'Code défaut'!B:C,2,0),"")</f>
        <v>Major</v>
      </c>
      <c r="N133" s="134"/>
      <c r="O133" s="195" t="s">
        <v>51</v>
      </c>
      <c r="Q133" s="135"/>
      <c r="R133" s="135"/>
      <c r="S133" s="135"/>
      <c r="T133" s="176"/>
    </row>
    <row r="134" spans="1:20" ht="15.6">
      <c r="A134" s="189">
        <v>20</v>
      </c>
      <c r="B134" s="189" t="s">
        <v>889</v>
      </c>
      <c r="C134" s="190">
        <v>45425</v>
      </c>
      <c r="D134" s="7" t="s">
        <v>86</v>
      </c>
      <c r="E134" s="7" t="s">
        <v>1885</v>
      </c>
      <c r="F134" s="7">
        <v>717</v>
      </c>
      <c r="G134" s="7">
        <v>2590</v>
      </c>
      <c r="H134" s="7" t="s">
        <v>18</v>
      </c>
      <c r="I134" s="7" t="s">
        <v>19</v>
      </c>
      <c r="J134" s="191" t="s">
        <v>388</v>
      </c>
      <c r="K134" s="7">
        <v>1</v>
      </c>
      <c r="L134" s="8" t="str">
        <f>IFERROR(VLOOKUP(J134,'Code défaut'!A:B,2,0),"")</f>
        <v>C093</v>
      </c>
      <c r="M134" s="8" t="str">
        <f>IFERROR(VLOOKUP(L134,'Code défaut'!B:C,2,0),"")</f>
        <v>Major</v>
      </c>
      <c r="N134" s="134"/>
      <c r="O134" s="195" t="s">
        <v>28</v>
      </c>
      <c r="Q134" s="135"/>
      <c r="R134" s="135"/>
      <c r="S134" s="135"/>
      <c r="T134" s="176"/>
    </row>
    <row r="135" spans="1:20" ht="15.6">
      <c r="A135" s="189">
        <v>20</v>
      </c>
      <c r="B135" s="189" t="s">
        <v>889</v>
      </c>
      <c r="C135" s="190">
        <v>45425</v>
      </c>
      <c r="D135" s="7" t="s">
        <v>86</v>
      </c>
      <c r="E135" s="7" t="s">
        <v>1885</v>
      </c>
      <c r="F135" s="7">
        <v>717</v>
      </c>
      <c r="G135" s="7">
        <v>2590</v>
      </c>
      <c r="H135" s="7" t="s">
        <v>18</v>
      </c>
      <c r="I135" s="7" t="s">
        <v>19</v>
      </c>
      <c r="J135" s="191" t="s">
        <v>52</v>
      </c>
      <c r="K135" s="7">
        <v>1</v>
      </c>
      <c r="L135" s="8" t="str">
        <f>IFERROR(VLOOKUP(J135,'Code défaut'!A:B,2,0),"")</f>
        <v>C095</v>
      </c>
      <c r="M135" s="8" t="str">
        <f>IFERROR(VLOOKUP(L135,'Code défaut'!B:C,2,0),"")</f>
        <v>Major</v>
      </c>
      <c r="N135" s="134"/>
      <c r="O135" s="195" t="s">
        <v>28</v>
      </c>
      <c r="Q135" s="135"/>
      <c r="R135" s="135"/>
      <c r="S135" s="135"/>
      <c r="T135" s="176"/>
    </row>
    <row r="136" spans="1:20" ht="15.6">
      <c r="A136" s="189">
        <f t="shared" ref="A136:A166" si="9">WEEKNUM(C136)</f>
        <v>20</v>
      </c>
      <c r="B136" s="189" t="s">
        <v>1169</v>
      </c>
      <c r="C136" s="190">
        <v>45425</v>
      </c>
      <c r="D136" s="7" t="s">
        <v>1886</v>
      </c>
      <c r="E136" s="7" t="s">
        <v>701</v>
      </c>
      <c r="F136" s="7" t="s">
        <v>1404</v>
      </c>
      <c r="G136" s="7" t="s">
        <v>1404</v>
      </c>
      <c r="H136" s="7" t="s">
        <v>1404</v>
      </c>
      <c r="I136" s="7" t="s">
        <v>1404</v>
      </c>
      <c r="J136" s="191" t="s">
        <v>54</v>
      </c>
      <c r="K136" s="7">
        <v>5</v>
      </c>
      <c r="L136" s="8" t="str">
        <f>IFERROR(VLOOKUP(J136,'Code défaut'!A:B,2,0),"")</f>
        <v>C070</v>
      </c>
      <c r="M136" s="8" t="str">
        <f>IFERROR(VLOOKUP(L136,'Code défaut'!B:C,2,0),"")</f>
        <v>Major</v>
      </c>
      <c r="N136" s="134" t="s">
        <v>1405</v>
      </c>
      <c r="O136" s="195" t="s">
        <v>651</v>
      </c>
      <c r="Q136" s="135"/>
      <c r="R136" s="135"/>
      <c r="S136" s="135"/>
      <c r="T136" s="176"/>
    </row>
    <row r="137" spans="1:20" ht="15.6">
      <c r="A137" s="189">
        <v>20</v>
      </c>
      <c r="B137" s="189" t="s">
        <v>889</v>
      </c>
      <c r="C137" s="190">
        <v>45429</v>
      </c>
      <c r="D137" s="7" t="s">
        <v>546</v>
      </c>
      <c r="E137" s="7" t="s">
        <v>1919</v>
      </c>
      <c r="F137" s="7">
        <v>733</v>
      </c>
      <c r="G137" s="7">
        <v>2590</v>
      </c>
      <c r="H137" s="7" t="s">
        <v>1154</v>
      </c>
      <c r="I137" s="7" t="s">
        <v>1155</v>
      </c>
      <c r="J137" s="191" t="s">
        <v>422</v>
      </c>
      <c r="K137" s="7">
        <v>1</v>
      </c>
      <c r="L137" s="8" t="str">
        <f>IFERROR(VLOOKUP(J137,'Code défaut'!A:B,2,0),"")</f>
        <v>C180</v>
      </c>
      <c r="M137" s="8" t="str">
        <f>IFERROR(VLOOKUP(L137,'Code défaut'!B:C,2,0),"")</f>
        <v>Minor</v>
      </c>
      <c r="N137" s="134"/>
      <c r="O137" s="195" t="s">
        <v>28</v>
      </c>
      <c r="Q137" s="135"/>
      <c r="R137" s="135"/>
      <c r="S137" s="135"/>
      <c r="T137" s="176"/>
    </row>
    <row r="138" spans="1:20" ht="15.6">
      <c r="A138" s="189">
        <v>20</v>
      </c>
      <c r="B138" s="189" t="s">
        <v>889</v>
      </c>
      <c r="C138" s="190">
        <v>45429</v>
      </c>
      <c r="D138" s="7" t="s">
        <v>67</v>
      </c>
      <c r="E138" s="7" t="s">
        <v>1920</v>
      </c>
      <c r="F138" s="7">
        <v>733</v>
      </c>
      <c r="G138" s="7">
        <v>2590</v>
      </c>
      <c r="H138" s="7" t="s">
        <v>1154</v>
      </c>
      <c r="I138" s="7" t="s">
        <v>1155</v>
      </c>
      <c r="J138" s="191" t="s">
        <v>33</v>
      </c>
      <c r="K138" s="7">
        <v>1</v>
      </c>
      <c r="L138" s="8" t="str">
        <f>IFERROR(VLOOKUP(J138,'Code défaut'!A:B,2,0),"")</f>
        <v>C190</v>
      </c>
      <c r="M138" s="8" t="str">
        <f>IFERROR(VLOOKUP(L138,'Code défaut'!B:C,2,0),"")</f>
        <v>Minor</v>
      </c>
      <c r="N138" s="134"/>
      <c r="O138" s="195" t="s">
        <v>28</v>
      </c>
      <c r="Q138" s="135"/>
      <c r="R138" s="135"/>
      <c r="S138" s="135"/>
      <c r="T138" s="176"/>
    </row>
    <row r="139" spans="1:20" ht="15.6">
      <c r="A139" s="189">
        <v>20</v>
      </c>
      <c r="B139" s="189" t="s">
        <v>889</v>
      </c>
      <c r="C139" s="190">
        <v>45432</v>
      </c>
      <c r="D139" s="7" t="s">
        <v>53</v>
      </c>
      <c r="E139" s="7" t="s">
        <v>1926</v>
      </c>
      <c r="F139" s="7">
        <v>738</v>
      </c>
      <c r="G139" s="7">
        <v>2590</v>
      </c>
      <c r="H139" s="7" t="s">
        <v>18</v>
      </c>
      <c r="I139" s="7" t="s">
        <v>19</v>
      </c>
      <c r="J139" s="191" t="s">
        <v>26</v>
      </c>
      <c r="K139" s="7">
        <v>1</v>
      </c>
      <c r="L139" s="8" t="str">
        <f>IFERROR(VLOOKUP(J139,'Code défaut'!A:B,2,0),"")</f>
        <v>C140</v>
      </c>
      <c r="M139" s="8" t="str">
        <f>IFERROR(VLOOKUP(L139,'Code défaut'!B:C,2,0),"")</f>
        <v>Major</v>
      </c>
      <c r="N139" s="134"/>
      <c r="O139" s="195" t="s">
        <v>51</v>
      </c>
      <c r="Q139" s="135"/>
      <c r="R139" s="135"/>
      <c r="S139" s="135"/>
      <c r="T139" s="176"/>
    </row>
    <row r="140" spans="1:20" ht="15.6">
      <c r="A140" s="189">
        <v>21</v>
      </c>
      <c r="B140" s="189" t="s">
        <v>889</v>
      </c>
      <c r="C140" s="190">
        <v>45432</v>
      </c>
      <c r="D140" s="7" t="s">
        <v>102</v>
      </c>
      <c r="E140" s="7" t="s">
        <v>1938</v>
      </c>
      <c r="F140" s="7">
        <v>733</v>
      </c>
      <c r="G140" s="7">
        <v>2590</v>
      </c>
      <c r="H140" s="7" t="s">
        <v>18</v>
      </c>
      <c r="I140" s="7" t="s">
        <v>19</v>
      </c>
      <c r="J140" s="191" t="s">
        <v>56</v>
      </c>
      <c r="K140" s="7">
        <v>1</v>
      </c>
      <c r="L140" s="8" t="str">
        <f>IFERROR(VLOOKUP(J140,'Code défaut'!A:B,2,0),"")</f>
        <v>C092</v>
      </c>
      <c r="M140" s="8" t="str">
        <f>IFERROR(VLOOKUP(L140,'Code défaut'!B:C,2,0),"")</f>
        <v>Major</v>
      </c>
      <c r="N140" s="134"/>
      <c r="O140" s="195" t="s">
        <v>51</v>
      </c>
      <c r="Q140" s="135"/>
      <c r="R140" s="135"/>
      <c r="S140" s="135"/>
      <c r="T140" s="176"/>
    </row>
    <row r="141" spans="1:20" ht="15.6">
      <c r="A141" s="189">
        <v>21</v>
      </c>
      <c r="B141" s="189" t="s">
        <v>889</v>
      </c>
      <c r="C141" s="190">
        <v>45432</v>
      </c>
      <c r="D141" s="7" t="s">
        <v>544</v>
      </c>
      <c r="E141" s="7" t="s">
        <v>1939</v>
      </c>
      <c r="F141" s="7">
        <v>733</v>
      </c>
      <c r="G141" s="7">
        <v>2590</v>
      </c>
      <c r="H141" s="7" t="s">
        <v>18</v>
      </c>
      <c r="I141" s="7" t="s">
        <v>19</v>
      </c>
      <c r="J141" s="191" t="s">
        <v>82</v>
      </c>
      <c r="K141" s="7">
        <v>1</v>
      </c>
      <c r="L141" s="8" t="str">
        <f>IFERROR(VLOOKUP(J141,'Code défaut'!A:B,2,0),"")</f>
        <v>C100</v>
      </c>
      <c r="M141" s="8" t="str">
        <f>IFERROR(VLOOKUP(L141,'Code défaut'!B:C,2,0),"")</f>
        <v>Major</v>
      </c>
      <c r="N141" s="134"/>
      <c r="O141" s="195" t="s">
        <v>28</v>
      </c>
      <c r="Q141" s="135"/>
      <c r="R141" s="135"/>
      <c r="S141" s="135"/>
      <c r="T141" s="176"/>
    </row>
    <row r="142" spans="1:20" ht="15.6">
      <c r="A142" s="189">
        <v>19</v>
      </c>
      <c r="B142" s="189" t="s">
        <v>1169</v>
      </c>
      <c r="C142" s="190">
        <v>45420</v>
      </c>
      <c r="D142" s="7" t="s">
        <v>1868</v>
      </c>
      <c r="E142" s="7" t="s">
        <v>701</v>
      </c>
      <c r="F142" s="7" t="s">
        <v>1404</v>
      </c>
      <c r="G142" s="7" t="s">
        <v>1404</v>
      </c>
      <c r="H142" s="7" t="s">
        <v>1404</v>
      </c>
      <c r="I142" s="7" t="s">
        <v>1155</v>
      </c>
      <c r="J142" s="191" t="s">
        <v>1869</v>
      </c>
      <c r="K142" s="7">
        <v>1</v>
      </c>
      <c r="L142" s="8" t="s">
        <v>408</v>
      </c>
      <c r="M142" s="8" t="s">
        <v>22</v>
      </c>
      <c r="N142" s="134" t="s">
        <v>1405</v>
      </c>
      <c r="O142" s="195" t="s">
        <v>651</v>
      </c>
      <c r="Q142" s="135"/>
      <c r="R142" s="135"/>
      <c r="S142" s="135"/>
      <c r="T142" s="176"/>
    </row>
    <row r="143" spans="1:20" ht="15.6">
      <c r="A143" s="189">
        <v>19</v>
      </c>
      <c r="B143" s="189" t="s">
        <v>1169</v>
      </c>
      <c r="C143" s="190">
        <v>45420</v>
      </c>
      <c r="D143" s="7" t="s">
        <v>1870</v>
      </c>
      <c r="E143" s="7" t="s">
        <v>701</v>
      </c>
      <c r="F143" s="7" t="s">
        <v>1404</v>
      </c>
      <c r="G143" s="7" t="s">
        <v>1404</v>
      </c>
      <c r="H143" s="7" t="s">
        <v>1404</v>
      </c>
      <c r="I143" s="7" t="s">
        <v>1155</v>
      </c>
      <c r="J143" s="191" t="s">
        <v>1871</v>
      </c>
      <c r="K143" s="7">
        <v>1</v>
      </c>
      <c r="L143" s="8" t="s">
        <v>30</v>
      </c>
      <c r="M143" s="8" t="s">
        <v>22</v>
      </c>
      <c r="N143" s="134" t="s">
        <v>1405</v>
      </c>
      <c r="O143" s="195" t="s">
        <v>651</v>
      </c>
      <c r="Q143" s="135"/>
      <c r="R143" s="135"/>
      <c r="S143" s="135"/>
      <c r="T143" s="176"/>
    </row>
    <row r="144" spans="1:20" ht="15.6">
      <c r="A144" s="189">
        <v>21</v>
      </c>
      <c r="B144" s="189" t="s">
        <v>1169</v>
      </c>
      <c r="C144" s="190">
        <v>45427</v>
      </c>
      <c r="D144" s="7" t="s">
        <v>1918</v>
      </c>
      <c r="E144" s="7" t="s">
        <v>701</v>
      </c>
      <c r="F144" s="7" t="s">
        <v>1404</v>
      </c>
      <c r="G144" s="7" t="s">
        <v>1404</v>
      </c>
      <c r="H144" s="7" t="s">
        <v>1404</v>
      </c>
      <c r="I144" s="7" t="s">
        <v>1155</v>
      </c>
      <c r="J144" s="191" t="s">
        <v>1871</v>
      </c>
      <c r="K144" s="7">
        <v>3</v>
      </c>
      <c r="L144" s="8" t="s">
        <v>30</v>
      </c>
      <c r="M144" s="8" t="s">
        <v>22</v>
      </c>
      <c r="N144" s="134" t="s">
        <v>1405</v>
      </c>
      <c r="O144" s="195" t="s">
        <v>651</v>
      </c>
      <c r="Q144" s="135"/>
      <c r="R144" s="135"/>
      <c r="S144" s="135"/>
      <c r="T144" s="176"/>
    </row>
    <row r="145" spans="1:20" ht="15.6">
      <c r="A145" s="189">
        <v>21</v>
      </c>
      <c r="B145" s="189" t="s">
        <v>889</v>
      </c>
      <c r="C145" s="190">
        <v>45432</v>
      </c>
      <c r="D145" s="7" t="s">
        <v>81</v>
      </c>
      <c r="E145" s="7" t="s">
        <v>1943</v>
      </c>
      <c r="F145" s="7">
        <v>717</v>
      </c>
      <c r="G145" s="7">
        <v>2590</v>
      </c>
      <c r="H145" s="7" t="s">
        <v>18</v>
      </c>
      <c r="I145" s="7" t="s">
        <v>19</v>
      </c>
      <c r="J145" s="191" t="s">
        <v>54</v>
      </c>
      <c r="K145" s="7">
        <v>2</v>
      </c>
      <c r="L145" s="8" t="str">
        <f>IFERROR(VLOOKUP(J145,'Code défaut'!A:B,2,0),"")</f>
        <v>C070</v>
      </c>
      <c r="M145" s="8" t="str">
        <f>IFERROR(VLOOKUP(L145,'Code défaut'!B:C,2,0),"")</f>
        <v>Major</v>
      </c>
      <c r="N145" s="195" t="s">
        <v>1174</v>
      </c>
      <c r="O145" s="195" t="s">
        <v>28</v>
      </c>
      <c r="P145" s="134"/>
      <c r="Q145" s="135"/>
      <c r="R145" s="135"/>
      <c r="S145" s="135"/>
      <c r="T145" s="176"/>
    </row>
    <row r="146" spans="1:20" ht="15.6">
      <c r="A146" s="189">
        <v>21</v>
      </c>
      <c r="B146" s="189" t="s">
        <v>889</v>
      </c>
      <c r="C146" s="190">
        <v>45433</v>
      </c>
      <c r="D146" s="7" t="s">
        <v>17</v>
      </c>
      <c r="E146" s="7" t="s">
        <v>1940</v>
      </c>
      <c r="F146" s="7">
        <v>733</v>
      </c>
      <c r="G146" s="7">
        <v>2590</v>
      </c>
      <c r="H146" s="7" t="s">
        <v>18</v>
      </c>
      <c r="I146" s="7" t="s">
        <v>19</v>
      </c>
      <c r="J146" s="191" t="s">
        <v>91</v>
      </c>
      <c r="K146" s="7">
        <v>2</v>
      </c>
      <c r="L146" s="8" t="str">
        <f>IFERROR(VLOOKUP(J146,'Code défaut'!A:B,2,0),"")</f>
        <v>C122</v>
      </c>
      <c r="M146" s="8" t="str">
        <f>IFERROR(VLOOKUP(L146,'Code défaut'!B:C,2,0),"")</f>
        <v>Major</v>
      </c>
      <c r="N146" s="195" t="s">
        <v>1174</v>
      </c>
      <c r="O146" s="195" t="s">
        <v>51</v>
      </c>
      <c r="P146" s="134"/>
      <c r="Q146" s="135"/>
      <c r="R146" s="135"/>
      <c r="S146" s="135"/>
      <c r="T146" s="176"/>
    </row>
    <row r="147" spans="1:20" ht="15.6">
      <c r="A147" s="189">
        <v>21</v>
      </c>
      <c r="B147" s="189" t="s">
        <v>889</v>
      </c>
      <c r="C147" s="190">
        <v>45433</v>
      </c>
      <c r="D147" s="7" t="s">
        <v>17</v>
      </c>
      <c r="E147" s="7" t="s">
        <v>1941</v>
      </c>
      <c r="F147" s="7">
        <v>733</v>
      </c>
      <c r="G147" s="7">
        <v>2590</v>
      </c>
      <c r="H147" s="7" t="s">
        <v>18</v>
      </c>
      <c r="I147" s="7" t="s">
        <v>19</v>
      </c>
      <c r="J147" s="191" t="s">
        <v>54</v>
      </c>
      <c r="K147" s="7">
        <v>4</v>
      </c>
      <c r="L147" s="8" t="str">
        <f>IFERROR(VLOOKUP(J147,'Code défaut'!A:B,2,0),"")</f>
        <v>C070</v>
      </c>
      <c r="M147" s="8" t="str">
        <f>IFERROR(VLOOKUP(L147,'Code défaut'!B:C,2,0),"")</f>
        <v>Major</v>
      </c>
      <c r="N147" s="195" t="s">
        <v>1174</v>
      </c>
      <c r="O147" s="195" t="s">
        <v>51</v>
      </c>
      <c r="P147" s="134"/>
      <c r="Q147" s="135"/>
      <c r="R147" s="135"/>
      <c r="S147" s="135"/>
      <c r="T147" s="176"/>
    </row>
    <row r="148" spans="1:20" ht="15.6">
      <c r="A148" s="189">
        <v>21</v>
      </c>
      <c r="B148" s="189" t="s">
        <v>889</v>
      </c>
      <c r="C148" s="190">
        <v>45434</v>
      </c>
      <c r="D148" s="7" t="s">
        <v>799</v>
      </c>
      <c r="E148" s="7" t="s">
        <v>1942</v>
      </c>
      <c r="F148" s="7">
        <v>717</v>
      </c>
      <c r="G148" s="7">
        <v>2590</v>
      </c>
      <c r="H148" s="7" t="s">
        <v>1154</v>
      </c>
      <c r="I148" s="7" t="s">
        <v>1155</v>
      </c>
      <c r="J148" s="191" t="s">
        <v>82</v>
      </c>
      <c r="K148" s="7">
        <v>1</v>
      </c>
      <c r="L148" s="8" t="str">
        <f>IFERROR(VLOOKUP(J148,'Code défaut'!A:B,2,0),"")</f>
        <v>C100</v>
      </c>
      <c r="M148" s="8" t="str">
        <f>IFERROR(VLOOKUP(L148,'Code défaut'!B:C,2,0),"")</f>
        <v>Major</v>
      </c>
      <c r="N148" s="195" t="s">
        <v>1158</v>
      </c>
      <c r="O148" s="195" t="s">
        <v>51</v>
      </c>
      <c r="P148" s="134"/>
      <c r="Q148" s="135"/>
      <c r="R148" s="135"/>
      <c r="S148" s="135"/>
      <c r="T148" s="176"/>
    </row>
    <row r="149" spans="1:20" ht="15.6">
      <c r="A149" s="189">
        <v>21</v>
      </c>
      <c r="B149" s="189" t="s">
        <v>889</v>
      </c>
      <c r="C149" s="190">
        <v>45434</v>
      </c>
      <c r="D149" s="7" t="s">
        <v>806</v>
      </c>
      <c r="E149" s="7" t="s">
        <v>1944</v>
      </c>
      <c r="F149" s="7">
        <v>717</v>
      </c>
      <c r="G149" s="7">
        <v>2590</v>
      </c>
      <c r="H149" s="7" t="s">
        <v>1154</v>
      </c>
      <c r="I149" s="7" t="s">
        <v>19</v>
      </c>
      <c r="J149" s="191" t="s">
        <v>33</v>
      </c>
      <c r="K149" s="7">
        <v>1</v>
      </c>
      <c r="L149" s="8" t="str">
        <f>IFERROR(VLOOKUP(J149,'Code défaut'!A:B,2,0),"")</f>
        <v>C190</v>
      </c>
      <c r="M149" s="8" t="str">
        <f>IFERROR(VLOOKUP(L149,'Code défaut'!B:C,2,0),"")</f>
        <v>Minor</v>
      </c>
      <c r="N149" s="195" t="s">
        <v>1173</v>
      </c>
      <c r="O149" s="195" t="s">
        <v>28</v>
      </c>
      <c r="P149" s="134"/>
      <c r="Q149" s="135"/>
      <c r="R149" s="135"/>
      <c r="S149" s="135"/>
      <c r="T149" s="176"/>
    </row>
    <row r="150" spans="1:20" ht="15.6">
      <c r="A150" s="189">
        <v>21</v>
      </c>
      <c r="B150" s="189" t="s">
        <v>1151</v>
      </c>
      <c r="C150" s="190">
        <v>45435</v>
      </c>
      <c r="D150" s="7" t="s">
        <v>1776</v>
      </c>
      <c r="E150" s="7" t="s">
        <v>1945</v>
      </c>
      <c r="F150" s="7">
        <v>12368</v>
      </c>
      <c r="G150" s="7">
        <v>555</v>
      </c>
      <c r="H150" s="7" t="s">
        <v>19</v>
      </c>
      <c r="I150" s="7" t="s">
        <v>1154</v>
      </c>
      <c r="J150" s="191" t="s">
        <v>49</v>
      </c>
      <c r="K150" s="7">
        <v>1</v>
      </c>
      <c r="L150" s="8" t="str">
        <f>IFERROR(VLOOKUP(J150,'Code défaut'!A:B,2,0),"")</f>
        <v>B070</v>
      </c>
      <c r="M150" s="8" t="str">
        <f>IFERROR(VLOOKUP(L150,'Code défaut'!B:C,2,0),"")</f>
        <v>Major</v>
      </c>
      <c r="N150" s="195" t="s">
        <v>602</v>
      </c>
      <c r="O150" s="195" t="s">
        <v>691</v>
      </c>
      <c r="P150" s="134"/>
      <c r="Q150" s="135"/>
      <c r="R150" s="135"/>
      <c r="S150" s="135"/>
      <c r="T150" s="176"/>
    </row>
    <row r="151" spans="1:20" ht="15.6">
      <c r="A151" s="189">
        <v>21</v>
      </c>
      <c r="B151" s="189" t="s">
        <v>889</v>
      </c>
      <c r="C151" s="190">
        <v>45436</v>
      </c>
      <c r="D151" s="7" t="s">
        <v>1946</v>
      </c>
      <c r="E151" s="7" t="s">
        <v>1947</v>
      </c>
      <c r="F151" s="7">
        <v>722</v>
      </c>
      <c r="G151" s="7">
        <v>2600</v>
      </c>
      <c r="H151" s="7" t="s">
        <v>1191</v>
      </c>
      <c r="I151" s="7" t="s">
        <v>1155</v>
      </c>
      <c r="J151" s="191" t="s">
        <v>381</v>
      </c>
      <c r="K151" s="7">
        <v>1</v>
      </c>
      <c r="L151" s="8" t="str">
        <f>IFERROR(VLOOKUP(J151,'Code défaut'!A:B,2,0),"")</f>
        <v>C080</v>
      </c>
      <c r="M151" s="8" t="str">
        <f>IFERROR(VLOOKUP(L151,'Code défaut'!B:C,2,0),"")</f>
        <v>Major</v>
      </c>
      <c r="N151" s="195" t="s">
        <v>1173</v>
      </c>
      <c r="O151" s="195" t="s">
        <v>28</v>
      </c>
      <c r="P151" s="134"/>
      <c r="Q151" s="135"/>
      <c r="R151" s="135"/>
      <c r="S151" s="135"/>
      <c r="T151" s="176"/>
    </row>
    <row r="152" spans="1:20" ht="15.6">
      <c r="A152" s="189">
        <v>22</v>
      </c>
      <c r="B152" s="189" t="s">
        <v>889</v>
      </c>
      <c r="C152" s="190">
        <v>45439</v>
      </c>
      <c r="D152" s="7" t="s">
        <v>1946</v>
      </c>
      <c r="E152" s="7" t="s">
        <v>1947</v>
      </c>
      <c r="F152" s="7">
        <v>722</v>
      </c>
      <c r="G152" s="7">
        <v>2600</v>
      </c>
      <c r="H152" s="7" t="s">
        <v>1191</v>
      </c>
      <c r="I152" s="7" t="s">
        <v>1155</v>
      </c>
      <c r="J152" s="191" t="s">
        <v>54</v>
      </c>
      <c r="K152" s="7">
        <v>1</v>
      </c>
      <c r="L152" s="8" t="str">
        <f>IFERROR(VLOOKUP(J152,'Code défaut'!A:B,2,0),"")</f>
        <v>C070</v>
      </c>
      <c r="M152" s="8" t="str">
        <f>IFERROR(VLOOKUP(L152,'Code défaut'!B:C,2,0),"")</f>
        <v>Major</v>
      </c>
      <c r="N152" s="195" t="s">
        <v>1173</v>
      </c>
      <c r="O152" s="195" t="s">
        <v>28</v>
      </c>
      <c r="P152" s="134"/>
      <c r="Q152" s="135"/>
      <c r="R152" s="135"/>
      <c r="S152" s="135"/>
      <c r="T152" s="176"/>
    </row>
    <row r="153" spans="1:20" ht="15.6">
      <c r="A153" s="189">
        <v>22</v>
      </c>
      <c r="B153" s="189" t="s">
        <v>889</v>
      </c>
      <c r="C153" s="190">
        <v>45439</v>
      </c>
      <c r="D153" s="7" t="s">
        <v>1946</v>
      </c>
      <c r="E153" s="7" t="s">
        <v>1947</v>
      </c>
      <c r="F153" s="7">
        <v>722</v>
      </c>
      <c r="G153" s="7">
        <v>2600</v>
      </c>
      <c r="H153" s="7" t="s">
        <v>1191</v>
      </c>
      <c r="I153" s="7" t="s">
        <v>1155</v>
      </c>
      <c r="J153" s="191" t="s">
        <v>78</v>
      </c>
      <c r="K153" s="7">
        <v>1</v>
      </c>
      <c r="L153" s="8" t="str">
        <f>IFERROR(VLOOKUP(J153,'Code défaut'!A:B,2,0),"")</f>
        <v>B090</v>
      </c>
      <c r="M153" s="8" t="str">
        <f>IFERROR(VLOOKUP(L153,'Code défaut'!B:C,2,0),"")</f>
        <v>Major</v>
      </c>
      <c r="N153" s="195" t="s">
        <v>1173</v>
      </c>
      <c r="O153" s="195" t="s">
        <v>28</v>
      </c>
      <c r="P153" s="134"/>
      <c r="Q153" s="135"/>
      <c r="R153" s="135"/>
      <c r="S153" s="135"/>
      <c r="T153" s="176"/>
    </row>
    <row r="154" spans="1:20" ht="15.6">
      <c r="A154" s="189">
        <v>22</v>
      </c>
      <c r="B154" s="189" t="s">
        <v>889</v>
      </c>
      <c r="C154" s="190">
        <v>45439</v>
      </c>
      <c r="D154" s="7" t="s">
        <v>1946</v>
      </c>
      <c r="E154" s="7" t="s">
        <v>1947</v>
      </c>
      <c r="F154" s="7">
        <v>722</v>
      </c>
      <c r="G154" s="7">
        <v>2600</v>
      </c>
      <c r="H154" s="7" t="s">
        <v>1191</v>
      </c>
      <c r="I154" s="7" t="s">
        <v>1155</v>
      </c>
      <c r="J154" s="191" t="s">
        <v>82</v>
      </c>
      <c r="K154" s="7">
        <v>1</v>
      </c>
      <c r="L154" s="8" t="str">
        <f>IFERROR(VLOOKUP(J154,'Code défaut'!A:B,2,0),"")</f>
        <v>C100</v>
      </c>
      <c r="M154" s="8" t="str">
        <f>IFERROR(VLOOKUP(L154,'Code défaut'!B:C,2,0),"")</f>
        <v>Major</v>
      </c>
      <c r="N154" s="195" t="s">
        <v>1173</v>
      </c>
      <c r="O154" s="195" t="s">
        <v>28</v>
      </c>
      <c r="P154" s="134"/>
      <c r="Q154" s="135"/>
      <c r="R154" s="135"/>
      <c r="S154" s="135"/>
      <c r="T154" s="176"/>
    </row>
    <row r="155" spans="1:20" ht="15.6">
      <c r="A155" s="189">
        <v>22</v>
      </c>
      <c r="B155" s="189" t="s">
        <v>889</v>
      </c>
      <c r="C155" s="190">
        <v>45439</v>
      </c>
      <c r="D155" s="7" t="s">
        <v>856</v>
      </c>
      <c r="E155" s="7" t="s">
        <v>1948</v>
      </c>
      <c r="F155" s="7">
        <v>737</v>
      </c>
      <c r="G155" s="7">
        <v>2590</v>
      </c>
      <c r="H155" s="7" t="s">
        <v>1154</v>
      </c>
      <c r="I155" s="7" t="s">
        <v>1155</v>
      </c>
      <c r="J155" s="191" t="s">
        <v>26</v>
      </c>
      <c r="K155" s="7">
        <v>1</v>
      </c>
      <c r="L155" s="8" t="str">
        <f>IFERROR(VLOOKUP(J155,'Code défaut'!A:B,2,0),"")</f>
        <v>C140</v>
      </c>
      <c r="M155" s="8" t="str">
        <f>IFERROR(VLOOKUP(L155,'Code défaut'!B:C,2,0),"")</f>
        <v>Major</v>
      </c>
      <c r="N155" s="195" t="s">
        <v>1157</v>
      </c>
      <c r="O155" s="195" t="s">
        <v>51</v>
      </c>
      <c r="P155" s="134"/>
      <c r="Q155" s="135"/>
      <c r="R155" s="135"/>
      <c r="S155" s="135"/>
      <c r="T155" s="176"/>
    </row>
    <row r="156" spans="1:20" ht="15.6">
      <c r="A156" s="189">
        <v>22</v>
      </c>
      <c r="B156" s="189" t="s">
        <v>889</v>
      </c>
      <c r="C156" s="190">
        <v>45440</v>
      </c>
      <c r="D156" s="7" t="s">
        <v>862</v>
      </c>
      <c r="E156" s="7" t="s">
        <v>1949</v>
      </c>
      <c r="F156" s="7">
        <v>737</v>
      </c>
      <c r="G156" s="7">
        <v>2590</v>
      </c>
      <c r="H156" s="7" t="s">
        <v>1154</v>
      </c>
      <c r="I156" s="7" t="s">
        <v>1155</v>
      </c>
      <c r="J156" s="191" t="s">
        <v>26</v>
      </c>
      <c r="K156" s="7">
        <v>1</v>
      </c>
      <c r="L156" s="8" t="str">
        <f>IFERROR(VLOOKUP(J156,'Code défaut'!A:B,2,0),"")</f>
        <v>C140</v>
      </c>
      <c r="M156" s="8" t="str">
        <f>IFERROR(VLOOKUP(L156,'Code défaut'!B:C,2,0),"")</f>
        <v>Major</v>
      </c>
      <c r="N156" s="195" t="s">
        <v>1173</v>
      </c>
      <c r="O156" s="195" t="s">
        <v>28</v>
      </c>
      <c r="P156" s="134"/>
      <c r="Q156" s="135"/>
      <c r="R156" s="135"/>
      <c r="S156" s="135"/>
      <c r="T156" s="176"/>
    </row>
    <row r="157" spans="1:20" ht="15.6">
      <c r="A157" s="189">
        <v>22</v>
      </c>
      <c r="B157" s="189" t="s">
        <v>889</v>
      </c>
      <c r="C157" s="190">
        <v>45440</v>
      </c>
      <c r="D157" s="7" t="s">
        <v>581</v>
      </c>
      <c r="E157" s="7" t="s">
        <v>1950</v>
      </c>
      <c r="F157" s="7">
        <v>737</v>
      </c>
      <c r="G157" s="7">
        <v>2590</v>
      </c>
      <c r="H157" s="7" t="s">
        <v>1154</v>
      </c>
      <c r="I157" s="7" t="s">
        <v>1155</v>
      </c>
      <c r="J157" s="191" t="s">
        <v>82</v>
      </c>
      <c r="K157" s="7">
        <v>1</v>
      </c>
      <c r="L157" s="8" t="str">
        <f>IFERROR(VLOOKUP(J157,'Code défaut'!A:B,2,0),"")</f>
        <v>C100</v>
      </c>
      <c r="M157" s="8" t="str">
        <f>IFERROR(VLOOKUP(L157,'Code défaut'!B:C,2,0),"")</f>
        <v>Major</v>
      </c>
      <c r="N157" s="195" t="s">
        <v>1174</v>
      </c>
      <c r="O157" s="195" t="s">
        <v>28</v>
      </c>
      <c r="P157" s="134"/>
      <c r="Q157" s="135"/>
      <c r="R157" s="135"/>
      <c r="S157" s="135"/>
      <c r="T157" s="176"/>
    </row>
    <row r="158" spans="1:20" ht="15.6">
      <c r="A158" s="189">
        <v>22</v>
      </c>
      <c r="B158" s="189" t="s">
        <v>889</v>
      </c>
      <c r="C158" s="190">
        <v>45441</v>
      </c>
      <c r="D158" s="7" t="s">
        <v>87</v>
      </c>
      <c r="E158" s="7" t="s">
        <v>1942</v>
      </c>
      <c r="F158" s="7">
        <v>717</v>
      </c>
      <c r="G158" s="7">
        <v>2590</v>
      </c>
      <c r="H158" s="7" t="s">
        <v>1154</v>
      </c>
      <c r="I158" s="7" t="s">
        <v>1155</v>
      </c>
      <c r="J158" s="191" t="s">
        <v>82</v>
      </c>
      <c r="K158" s="7">
        <v>1</v>
      </c>
      <c r="L158" s="8" t="str">
        <f>IFERROR(VLOOKUP(J158,'Code défaut'!A:B,2,0),"")</f>
        <v>C100</v>
      </c>
      <c r="M158" s="8" t="str">
        <f>IFERROR(VLOOKUP(L158,'Code défaut'!B:C,2,0),"")</f>
        <v>Major</v>
      </c>
      <c r="N158" s="195" t="s">
        <v>1174</v>
      </c>
      <c r="O158" s="195" t="s">
        <v>28</v>
      </c>
      <c r="P158" s="134"/>
      <c r="Q158" s="135"/>
      <c r="R158" s="135"/>
      <c r="S158" s="135"/>
      <c r="T158" s="176"/>
    </row>
    <row r="159" spans="1:20" ht="15.6">
      <c r="A159" s="189">
        <v>22</v>
      </c>
      <c r="B159" s="189" t="s">
        <v>889</v>
      </c>
      <c r="C159" s="190">
        <v>45442</v>
      </c>
      <c r="D159" s="7" t="s">
        <v>548</v>
      </c>
      <c r="E159" s="7" t="s">
        <v>1942</v>
      </c>
      <c r="F159" s="7">
        <v>717</v>
      </c>
      <c r="G159" s="7">
        <v>2590</v>
      </c>
      <c r="H159" s="7" t="s">
        <v>1154</v>
      </c>
      <c r="I159" s="7" t="s">
        <v>1155</v>
      </c>
      <c r="J159" s="191" t="s">
        <v>422</v>
      </c>
      <c r="K159" s="7">
        <v>1</v>
      </c>
      <c r="L159" s="8" t="str">
        <f>IFERROR(VLOOKUP(J159,'Code défaut'!A:B,2,0),"")</f>
        <v>C180</v>
      </c>
      <c r="M159" s="8" t="str">
        <f>IFERROR(VLOOKUP(L159,'Code défaut'!B:C,2,0),"")</f>
        <v>Minor</v>
      </c>
      <c r="N159" s="195" t="s">
        <v>1174</v>
      </c>
      <c r="O159" s="195" t="s">
        <v>28</v>
      </c>
      <c r="P159" s="134"/>
      <c r="Q159" s="135"/>
      <c r="R159" s="135"/>
      <c r="S159" s="135"/>
      <c r="T159" s="176"/>
    </row>
    <row r="160" spans="1:20" ht="15.6">
      <c r="A160" s="189">
        <v>22</v>
      </c>
      <c r="B160" s="189" t="s">
        <v>889</v>
      </c>
      <c r="C160" s="190">
        <v>45442</v>
      </c>
      <c r="D160" s="7" t="s">
        <v>823</v>
      </c>
      <c r="E160" s="7" t="s">
        <v>1994</v>
      </c>
      <c r="F160" s="7">
        <v>717</v>
      </c>
      <c r="G160" s="7">
        <v>2590</v>
      </c>
      <c r="H160" s="7" t="s">
        <v>1154</v>
      </c>
      <c r="I160" s="7" t="s">
        <v>1155</v>
      </c>
      <c r="J160" s="191" t="s">
        <v>82</v>
      </c>
      <c r="K160" s="7">
        <v>2</v>
      </c>
      <c r="L160" s="8" t="str">
        <f>IFERROR(VLOOKUP(J160,'Code défaut'!A:B,2,0),"")</f>
        <v>C100</v>
      </c>
      <c r="M160" s="8" t="str">
        <f>IFERROR(VLOOKUP(L160,'Code défaut'!B:C,2,0),"")</f>
        <v>Major</v>
      </c>
      <c r="N160" s="195" t="s">
        <v>1174</v>
      </c>
      <c r="O160" s="195" t="s">
        <v>51</v>
      </c>
      <c r="P160" s="134"/>
      <c r="Q160" s="135"/>
      <c r="R160" s="135"/>
      <c r="S160" s="135"/>
      <c r="T160" s="176"/>
    </row>
    <row r="161" spans="1:20" ht="15.6" hidden="1">
      <c r="A161" s="189">
        <v>23</v>
      </c>
      <c r="B161" s="189" t="s">
        <v>889</v>
      </c>
      <c r="C161" s="190">
        <v>45450</v>
      </c>
      <c r="D161" s="7" t="s">
        <v>79</v>
      </c>
      <c r="E161" s="7" t="s">
        <v>2027</v>
      </c>
      <c r="F161" s="7">
        <v>731</v>
      </c>
      <c r="G161" s="7">
        <v>2600</v>
      </c>
      <c r="H161" s="7" t="s">
        <v>1159</v>
      </c>
      <c r="I161" s="7" t="s">
        <v>19</v>
      </c>
      <c r="J161" s="191" t="s">
        <v>26</v>
      </c>
      <c r="K161" s="7">
        <v>1</v>
      </c>
      <c r="L161" s="8" t="str">
        <f>IFERROR(VLOOKUP(J161,'Code défaut'!A:B,2,0),"")</f>
        <v>C140</v>
      </c>
      <c r="M161" s="8" t="str">
        <f>IFERROR(VLOOKUP(L161,'Code défaut'!B:C,2,0),"")</f>
        <v>Major</v>
      </c>
      <c r="N161" s="195" t="s">
        <v>1173</v>
      </c>
      <c r="O161" s="195" t="s">
        <v>28</v>
      </c>
      <c r="P161" s="134"/>
      <c r="Q161" s="135"/>
      <c r="R161" s="135"/>
      <c r="S161" s="135"/>
      <c r="T161" s="176"/>
    </row>
    <row r="162" spans="1:20" ht="15.6" hidden="1">
      <c r="A162" s="189">
        <v>23</v>
      </c>
      <c r="B162" s="189" t="s">
        <v>889</v>
      </c>
      <c r="C162" s="190">
        <v>45450</v>
      </c>
      <c r="D162" s="7" t="s">
        <v>79</v>
      </c>
      <c r="E162" s="7" t="s">
        <v>2027</v>
      </c>
      <c r="F162" s="7">
        <v>731</v>
      </c>
      <c r="G162" s="7">
        <v>2600</v>
      </c>
      <c r="H162" s="7" t="s">
        <v>1159</v>
      </c>
      <c r="I162" s="7" t="s">
        <v>19</v>
      </c>
      <c r="J162" s="191" t="s">
        <v>29</v>
      </c>
      <c r="K162" s="7">
        <v>1</v>
      </c>
      <c r="L162" s="8" t="s">
        <v>30</v>
      </c>
      <c r="M162" s="8" t="str">
        <f>IFERROR(VLOOKUP(L162,'Code défaut'!B:C,2,0),"")</f>
        <v>Major</v>
      </c>
      <c r="N162" s="195" t="s">
        <v>1173</v>
      </c>
      <c r="O162" s="195" t="s">
        <v>28</v>
      </c>
      <c r="P162" s="134"/>
      <c r="Q162" s="135"/>
      <c r="R162" s="135"/>
      <c r="S162" s="135"/>
      <c r="T162" s="176"/>
    </row>
    <row r="163" spans="1:20" ht="15.6" hidden="1">
      <c r="A163" s="189">
        <v>24</v>
      </c>
      <c r="B163" s="189" t="s">
        <v>890</v>
      </c>
      <c r="C163" s="190">
        <v>45454</v>
      </c>
      <c r="D163" s="7" t="s">
        <v>2028</v>
      </c>
      <c r="E163" s="7" t="s">
        <v>1733</v>
      </c>
      <c r="F163" s="7">
        <v>717</v>
      </c>
      <c r="G163" s="7">
        <v>2570</v>
      </c>
      <c r="H163" s="7" t="s">
        <v>18</v>
      </c>
      <c r="I163" s="7" t="s">
        <v>18</v>
      </c>
      <c r="J163" s="191" t="s">
        <v>1167</v>
      </c>
      <c r="K163" s="7">
        <v>1</v>
      </c>
      <c r="L163" s="8" t="str">
        <f>IFERROR(VLOOKUP(J163,'Code défaut'!A:B,2,0),"")</f>
        <v>C300</v>
      </c>
      <c r="M163" s="8" t="str">
        <f>IFERROR(VLOOKUP(L163,'Code défaut'!B:C,2,0),"")</f>
        <v>Minor</v>
      </c>
      <c r="N163" s="134" t="s">
        <v>1405</v>
      </c>
      <c r="O163" s="195" t="s">
        <v>1146</v>
      </c>
      <c r="P163" s="134"/>
      <c r="Q163" s="135"/>
      <c r="R163" s="135"/>
      <c r="S163" s="135"/>
      <c r="T163" s="176"/>
    </row>
    <row r="164" spans="1:20" ht="15.6" hidden="1">
      <c r="A164" s="189">
        <f t="shared" si="9"/>
        <v>0</v>
      </c>
      <c r="B164" s="189"/>
      <c r="C164" s="190"/>
      <c r="D164" s="7"/>
      <c r="E164" s="7"/>
      <c r="F164" s="7"/>
      <c r="G164" s="7"/>
      <c r="H164" s="7"/>
      <c r="I164" s="7"/>
      <c r="J164" s="191"/>
      <c r="K164" s="7"/>
      <c r="L164" s="8" t="str">
        <f>IFERROR(VLOOKUP(J164,'Code défaut'!A:B,2,0),"")</f>
        <v/>
      </c>
      <c r="M164" s="8" t="str">
        <f>IFERROR(VLOOKUP(L164,'Code défaut'!B:C,2,0),"")</f>
        <v/>
      </c>
      <c r="N164" s="195"/>
      <c r="O164" s="195"/>
      <c r="P164" s="134"/>
      <c r="Q164" s="135"/>
      <c r="R164" s="135"/>
      <c r="S164" s="135"/>
      <c r="T164" s="176"/>
    </row>
    <row r="165" spans="1:20" ht="15.6" hidden="1">
      <c r="A165" s="189">
        <f t="shared" si="9"/>
        <v>0</v>
      </c>
      <c r="B165" s="189"/>
      <c r="C165" s="190"/>
      <c r="D165" s="7"/>
      <c r="E165" s="7"/>
      <c r="F165" s="7"/>
      <c r="G165" s="7"/>
      <c r="H165" s="7"/>
      <c r="I165" s="7"/>
      <c r="J165" s="191"/>
      <c r="K165" s="7"/>
      <c r="L165" s="8" t="str">
        <f>IFERROR(VLOOKUP(J165,'Code défaut'!A:B,2,0),"")</f>
        <v/>
      </c>
      <c r="M165" s="8" t="str">
        <f>IFERROR(VLOOKUP(L165,'Code défaut'!B:C,2,0),"")</f>
        <v/>
      </c>
      <c r="N165" s="195"/>
      <c r="O165" s="195"/>
      <c r="P165" s="134"/>
      <c r="Q165" s="135"/>
      <c r="R165" s="135"/>
      <c r="S165" s="135"/>
      <c r="T165" s="176"/>
    </row>
    <row r="166" spans="1:20" ht="15.6" hidden="1">
      <c r="A166" s="189">
        <f t="shared" si="9"/>
        <v>0</v>
      </c>
      <c r="B166" s="189"/>
      <c r="C166" s="190"/>
      <c r="D166" s="7"/>
      <c r="E166" s="7"/>
      <c r="F166" s="7"/>
      <c r="G166" s="7"/>
      <c r="H166" s="7"/>
      <c r="I166" s="7"/>
      <c r="J166" s="191"/>
      <c r="K166" s="7"/>
      <c r="L166" s="8" t="str">
        <f>IFERROR(VLOOKUP(J166,'Code défaut'!A:B,2,0),"")</f>
        <v/>
      </c>
      <c r="M166" s="8" t="str">
        <f>IFERROR(VLOOKUP(L166,'Code défaut'!B:C,2,0),"")</f>
        <v/>
      </c>
      <c r="N166" s="195"/>
      <c r="O166" s="195"/>
      <c r="P166" s="134"/>
      <c r="Q166" s="135"/>
      <c r="R166" s="135"/>
      <c r="S166" s="135"/>
      <c r="T166" s="176"/>
    </row>
    <row r="167" spans="1:20" ht="15.6" hidden="1">
      <c r="A167" s="189">
        <f t="shared" ref="A167:A230" si="10">WEEKNUM(C167)</f>
        <v>0</v>
      </c>
      <c r="B167" s="189"/>
      <c r="C167" s="190"/>
      <c r="D167" s="7"/>
      <c r="E167" s="7"/>
      <c r="F167" s="7"/>
      <c r="G167" s="7"/>
      <c r="H167" s="7"/>
      <c r="I167" s="7"/>
      <c r="J167" s="191"/>
      <c r="K167" s="7"/>
      <c r="L167" s="8" t="str">
        <f>IFERROR(VLOOKUP(J167,'Code défaut'!A:B,2,0),"")</f>
        <v/>
      </c>
      <c r="M167" s="8" t="str">
        <f>IFERROR(VLOOKUP(L167,'Code défaut'!B:C,2,0),"")</f>
        <v/>
      </c>
      <c r="N167" s="195"/>
      <c r="O167" s="195"/>
      <c r="P167" s="134"/>
      <c r="Q167" s="135"/>
      <c r="R167" s="135"/>
      <c r="S167" s="135"/>
      <c r="T167" s="176"/>
    </row>
    <row r="168" spans="1:20" ht="15.6" hidden="1">
      <c r="A168" s="189">
        <f t="shared" si="10"/>
        <v>0</v>
      </c>
      <c r="B168" s="189"/>
      <c r="C168" s="190"/>
      <c r="D168" s="7"/>
      <c r="E168" s="7"/>
      <c r="F168" s="7"/>
      <c r="G168" s="7"/>
      <c r="H168" s="7"/>
      <c r="I168" s="7"/>
      <c r="J168" s="191"/>
      <c r="K168" s="7"/>
      <c r="L168" s="8" t="str">
        <f>IFERROR(VLOOKUP(J168,'Code défaut'!A:B,2,0),"")</f>
        <v/>
      </c>
      <c r="M168" s="8" t="str">
        <f>IFERROR(VLOOKUP(L168,'Code défaut'!B:C,2,0),"")</f>
        <v/>
      </c>
      <c r="N168" s="195"/>
      <c r="O168" s="195"/>
      <c r="P168" s="134"/>
      <c r="Q168" s="135"/>
      <c r="R168" s="135"/>
      <c r="S168" s="135"/>
      <c r="T168" s="176"/>
    </row>
    <row r="169" spans="1:20" ht="15.6" hidden="1">
      <c r="A169" s="189">
        <f t="shared" si="10"/>
        <v>0</v>
      </c>
      <c r="B169" s="189"/>
      <c r="C169" s="190"/>
      <c r="D169" s="7"/>
      <c r="E169" s="7"/>
      <c r="F169" s="7"/>
      <c r="G169" s="7"/>
      <c r="H169" s="7"/>
      <c r="I169" s="7"/>
      <c r="J169" s="191"/>
      <c r="K169" s="7"/>
      <c r="L169" s="8" t="str">
        <f>IFERROR(VLOOKUP(J169,'Code défaut'!A:B,2,0),"")</f>
        <v/>
      </c>
      <c r="M169" s="8" t="str">
        <f>IFERROR(VLOOKUP(L169,'Code défaut'!B:C,2,0),"")</f>
        <v/>
      </c>
      <c r="N169" s="195"/>
      <c r="O169" s="195"/>
      <c r="P169" s="134"/>
      <c r="Q169" s="135"/>
      <c r="R169" s="135"/>
      <c r="S169" s="135"/>
      <c r="T169" s="176"/>
    </row>
    <row r="170" spans="1:20" ht="15.6" hidden="1">
      <c r="A170" s="189">
        <f t="shared" si="10"/>
        <v>0</v>
      </c>
      <c r="B170" s="189"/>
      <c r="C170" s="190"/>
      <c r="D170" s="7"/>
      <c r="E170" s="7"/>
      <c r="F170" s="7"/>
      <c r="G170" s="7"/>
      <c r="H170" s="7"/>
      <c r="I170" s="7"/>
      <c r="J170" s="191"/>
      <c r="K170" s="7"/>
      <c r="L170" s="8" t="str">
        <f>IFERROR(VLOOKUP(J170,'Code défaut'!A:B,2,0),"")</f>
        <v/>
      </c>
      <c r="M170" s="8" t="str">
        <f>IFERROR(VLOOKUP(L170,'Code défaut'!B:C,2,0),"")</f>
        <v/>
      </c>
      <c r="N170" s="195"/>
      <c r="O170" s="195"/>
      <c r="P170" s="134"/>
      <c r="Q170" s="135"/>
      <c r="R170" s="135"/>
      <c r="S170" s="135"/>
      <c r="T170" s="176"/>
    </row>
    <row r="171" spans="1:20" ht="15.6" hidden="1">
      <c r="A171" s="189">
        <f t="shared" si="10"/>
        <v>0</v>
      </c>
      <c r="B171" s="189"/>
      <c r="C171" s="190"/>
      <c r="D171" s="7"/>
      <c r="E171" s="7"/>
      <c r="F171" s="7"/>
      <c r="G171" s="7"/>
      <c r="H171" s="7"/>
      <c r="I171" s="7"/>
      <c r="J171" s="191"/>
      <c r="K171" s="7"/>
      <c r="L171" s="8" t="str">
        <f>IFERROR(VLOOKUP(J171,'Code défaut'!A:B,2,0),"")</f>
        <v/>
      </c>
      <c r="M171" s="8" t="str">
        <f>IFERROR(VLOOKUP(L171,'Code défaut'!B:C,2,0),"")</f>
        <v/>
      </c>
      <c r="N171" s="195"/>
      <c r="O171" s="195"/>
      <c r="P171" s="134"/>
      <c r="Q171" s="135"/>
      <c r="R171" s="135"/>
      <c r="S171" s="135"/>
      <c r="T171" s="176"/>
    </row>
    <row r="172" spans="1:20" ht="15.6" hidden="1">
      <c r="A172" s="189">
        <f t="shared" si="10"/>
        <v>0</v>
      </c>
      <c r="B172" s="189"/>
      <c r="C172" s="190"/>
      <c r="D172" s="7"/>
      <c r="E172" s="7"/>
      <c r="F172" s="7"/>
      <c r="G172" s="7"/>
      <c r="H172" s="7"/>
      <c r="I172" s="7"/>
      <c r="J172" s="191"/>
      <c r="K172" s="7"/>
      <c r="L172" s="8" t="str">
        <f>IFERROR(VLOOKUP(J172,'Code défaut'!A:B,2,0),"")</f>
        <v/>
      </c>
      <c r="M172" s="8" t="str">
        <f>IFERROR(VLOOKUP(L172,'Code défaut'!B:C,2,0),"")</f>
        <v/>
      </c>
      <c r="N172" s="195"/>
      <c r="O172" s="195"/>
      <c r="P172" s="134"/>
      <c r="Q172" s="135"/>
      <c r="R172" s="135"/>
      <c r="S172" s="135"/>
      <c r="T172" s="176"/>
    </row>
    <row r="173" spans="1:20" ht="15.6" hidden="1">
      <c r="A173" s="189">
        <f t="shared" si="10"/>
        <v>0</v>
      </c>
      <c r="B173" s="189"/>
      <c r="C173" s="190"/>
      <c r="D173" s="7"/>
      <c r="E173" s="7"/>
      <c r="F173" s="7"/>
      <c r="G173" s="7"/>
      <c r="H173" s="7"/>
      <c r="I173" s="7"/>
      <c r="J173" s="191"/>
      <c r="K173" s="7"/>
      <c r="L173" s="8" t="str">
        <f>IFERROR(VLOOKUP(J173,'Code défaut'!A:B,2,0),"")</f>
        <v/>
      </c>
      <c r="M173" s="8" t="str">
        <f>IFERROR(VLOOKUP(L173,'Code défaut'!B:C,2,0),"")</f>
        <v/>
      </c>
      <c r="N173" s="195"/>
      <c r="O173" s="195"/>
      <c r="P173" s="134"/>
      <c r="Q173" s="135"/>
      <c r="R173" s="135"/>
      <c r="S173" s="135"/>
      <c r="T173" s="176"/>
    </row>
    <row r="174" spans="1:20" ht="15.6" hidden="1">
      <c r="A174" s="189">
        <f t="shared" si="10"/>
        <v>0</v>
      </c>
      <c r="B174" s="189"/>
      <c r="C174" s="190"/>
      <c r="D174" s="7"/>
      <c r="E174" s="7"/>
      <c r="F174" s="7"/>
      <c r="G174" s="7"/>
      <c r="H174" s="7"/>
      <c r="I174" s="7"/>
      <c r="J174" s="191"/>
      <c r="K174" s="7"/>
      <c r="L174" s="8" t="str">
        <f>IFERROR(VLOOKUP(J174,'Code défaut'!A:B,2,0),"")</f>
        <v/>
      </c>
      <c r="M174" s="8" t="str">
        <f>IFERROR(VLOOKUP(L174,'Code défaut'!B:C,2,0),"")</f>
        <v/>
      </c>
      <c r="N174" s="195"/>
      <c r="O174" s="195"/>
      <c r="P174" s="134"/>
      <c r="Q174" s="135"/>
      <c r="R174" s="135"/>
      <c r="S174" s="135"/>
      <c r="T174" s="176"/>
    </row>
    <row r="175" spans="1:20" ht="15.6" hidden="1">
      <c r="A175" s="189">
        <f t="shared" si="10"/>
        <v>0</v>
      </c>
      <c r="B175" s="189"/>
      <c r="C175" s="190"/>
      <c r="D175" s="7"/>
      <c r="E175" s="7"/>
      <c r="F175" s="7"/>
      <c r="G175" s="7"/>
      <c r="H175" s="7"/>
      <c r="I175" s="7"/>
      <c r="J175" s="191"/>
      <c r="K175" s="7"/>
      <c r="L175" s="8" t="str">
        <f>IFERROR(VLOOKUP(J175,'Code défaut'!A:B,2,0),"")</f>
        <v/>
      </c>
      <c r="M175" s="8" t="str">
        <f>IFERROR(VLOOKUP(L175,'Code défaut'!B:C,2,0),"")</f>
        <v/>
      </c>
      <c r="N175" s="195"/>
      <c r="O175" s="195"/>
      <c r="P175" s="134"/>
      <c r="Q175" s="135"/>
      <c r="R175" s="135"/>
      <c r="S175" s="135"/>
      <c r="T175" s="176"/>
    </row>
    <row r="176" spans="1:20" ht="15.6" hidden="1">
      <c r="A176" s="189">
        <f t="shared" si="10"/>
        <v>0</v>
      </c>
      <c r="B176" s="189"/>
      <c r="C176" s="190"/>
      <c r="D176" s="7"/>
      <c r="E176" s="7"/>
      <c r="F176" s="7"/>
      <c r="G176" s="7"/>
      <c r="H176" s="7"/>
      <c r="I176" s="7"/>
      <c r="J176" s="191"/>
      <c r="K176" s="7"/>
      <c r="L176" s="8" t="str">
        <f>IFERROR(VLOOKUP(J176,'Code défaut'!A:B,2,0),"")</f>
        <v/>
      </c>
      <c r="M176" s="8" t="str">
        <f>IFERROR(VLOOKUP(L176,'Code défaut'!B:C,2,0),"")</f>
        <v/>
      </c>
      <c r="N176" s="195"/>
      <c r="O176" s="195"/>
      <c r="P176" s="134"/>
      <c r="Q176" s="135"/>
      <c r="R176" s="135"/>
      <c r="S176" s="135"/>
      <c r="T176" s="176"/>
    </row>
    <row r="177" spans="1:20" ht="15.6" hidden="1">
      <c r="A177" s="189">
        <f t="shared" si="10"/>
        <v>0</v>
      </c>
      <c r="B177" s="189"/>
      <c r="C177" s="190"/>
      <c r="D177" s="7"/>
      <c r="E177" s="7"/>
      <c r="F177" s="7"/>
      <c r="G177" s="7"/>
      <c r="H177" s="7"/>
      <c r="I177" s="7"/>
      <c r="J177" s="191"/>
      <c r="K177" s="7"/>
      <c r="L177" s="8" t="str">
        <f>IFERROR(VLOOKUP(J177,'Code défaut'!A:B,2,0),"")</f>
        <v/>
      </c>
      <c r="M177" s="8" t="str">
        <f>IFERROR(VLOOKUP(L177,'Code défaut'!B:C,2,0),"")</f>
        <v/>
      </c>
      <c r="N177" s="195"/>
      <c r="O177" s="195"/>
      <c r="P177" s="134"/>
      <c r="Q177" s="135"/>
      <c r="R177" s="135"/>
      <c r="S177" s="135"/>
      <c r="T177" s="176"/>
    </row>
    <row r="178" spans="1:20" ht="15.6" hidden="1">
      <c r="A178" s="189">
        <f t="shared" si="10"/>
        <v>0</v>
      </c>
      <c r="B178" s="189"/>
      <c r="C178" s="190"/>
      <c r="D178" s="7"/>
      <c r="E178" s="7"/>
      <c r="F178" s="7"/>
      <c r="G178" s="7"/>
      <c r="H178" s="7"/>
      <c r="I178" s="7"/>
      <c r="J178" s="191"/>
      <c r="K178" s="7"/>
      <c r="L178" s="8" t="str">
        <f>IFERROR(VLOOKUP(J178,'Code défaut'!A:B,2,0),"")</f>
        <v/>
      </c>
      <c r="M178" s="8" t="str">
        <f>IFERROR(VLOOKUP(L178,'Code défaut'!B:C,2,0),"")</f>
        <v/>
      </c>
      <c r="N178" s="195"/>
      <c r="O178" s="195"/>
      <c r="P178" s="134"/>
      <c r="Q178" s="135"/>
      <c r="R178" s="135"/>
      <c r="S178" s="135"/>
      <c r="T178" s="176"/>
    </row>
    <row r="179" spans="1:20" ht="15.6" hidden="1">
      <c r="A179" s="189">
        <f t="shared" si="10"/>
        <v>0</v>
      </c>
      <c r="B179" s="189"/>
      <c r="C179" s="190"/>
      <c r="D179" s="7"/>
      <c r="E179" s="7"/>
      <c r="F179" s="7"/>
      <c r="G179" s="7"/>
      <c r="H179" s="7"/>
      <c r="I179" s="7"/>
      <c r="J179" s="191"/>
      <c r="K179" s="7"/>
      <c r="L179" s="8" t="str">
        <f>IFERROR(VLOOKUP(J179,'Code défaut'!A:B,2,0),"")</f>
        <v/>
      </c>
      <c r="M179" s="8" t="str">
        <f>IFERROR(VLOOKUP(L179,'Code défaut'!B:C,2,0),"")</f>
        <v/>
      </c>
      <c r="N179" s="195"/>
      <c r="O179" s="195"/>
      <c r="P179" s="134"/>
      <c r="Q179" s="135"/>
      <c r="R179" s="135"/>
      <c r="S179" s="135"/>
      <c r="T179" s="176"/>
    </row>
    <row r="180" spans="1:20" ht="15.6" hidden="1">
      <c r="A180" s="189">
        <f t="shared" si="10"/>
        <v>0</v>
      </c>
      <c r="B180" s="189"/>
      <c r="C180" s="190"/>
      <c r="D180" s="7"/>
      <c r="E180" s="7"/>
      <c r="F180" s="7"/>
      <c r="G180" s="7"/>
      <c r="H180" s="7"/>
      <c r="I180" s="7"/>
      <c r="J180" s="191"/>
      <c r="K180" s="7"/>
      <c r="L180" s="8" t="str">
        <f>IFERROR(VLOOKUP(J180,'Code défaut'!A:B,2,0),"")</f>
        <v/>
      </c>
      <c r="M180" s="8" t="str">
        <f>IFERROR(VLOOKUP(L180,'Code défaut'!B:C,2,0),"")</f>
        <v/>
      </c>
      <c r="N180" s="195"/>
      <c r="O180" s="195"/>
      <c r="P180" s="134"/>
      <c r="Q180" s="135"/>
      <c r="R180" s="135"/>
      <c r="S180" s="135"/>
      <c r="T180" s="176"/>
    </row>
    <row r="181" spans="1:20" ht="15.6" hidden="1">
      <c r="A181" s="189">
        <f t="shared" si="10"/>
        <v>0</v>
      </c>
      <c r="B181" s="189"/>
      <c r="C181" s="190"/>
      <c r="D181" s="7"/>
      <c r="E181" s="7"/>
      <c r="F181" s="7"/>
      <c r="G181" s="7"/>
      <c r="H181" s="7"/>
      <c r="I181" s="7"/>
      <c r="J181" s="191"/>
      <c r="K181" s="7"/>
      <c r="L181" s="8" t="str">
        <f>IFERROR(VLOOKUP(J181,'Code défaut'!A:B,2,0),"")</f>
        <v/>
      </c>
      <c r="M181" s="8" t="str">
        <f>IFERROR(VLOOKUP(L181,'Code défaut'!B:C,2,0),"")</f>
        <v/>
      </c>
      <c r="N181" s="195"/>
      <c r="O181" s="195"/>
      <c r="P181" s="134"/>
      <c r="Q181" s="135"/>
      <c r="R181" s="135"/>
      <c r="S181" s="135"/>
      <c r="T181" s="176"/>
    </row>
    <row r="182" spans="1:20" ht="15.6" hidden="1">
      <c r="A182" s="189">
        <f t="shared" si="10"/>
        <v>0</v>
      </c>
      <c r="B182" s="189"/>
      <c r="C182" s="190"/>
      <c r="D182" s="7"/>
      <c r="E182" s="7"/>
      <c r="F182" s="7"/>
      <c r="G182" s="7"/>
      <c r="H182" s="7"/>
      <c r="I182" s="7"/>
      <c r="J182" s="191"/>
      <c r="K182" s="7"/>
      <c r="L182" s="8" t="str">
        <f>IFERROR(VLOOKUP(J182,'Code défaut'!A:B,2,0),"")</f>
        <v/>
      </c>
      <c r="M182" s="8" t="str">
        <f>IFERROR(VLOOKUP(L182,'Code défaut'!B:C,2,0),"")</f>
        <v/>
      </c>
      <c r="N182" s="195"/>
      <c r="O182" s="195"/>
      <c r="P182" s="134"/>
      <c r="Q182" s="135"/>
      <c r="R182" s="135"/>
      <c r="S182" s="135"/>
      <c r="T182" s="176"/>
    </row>
    <row r="183" spans="1:20" ht="15.6" hidden="1">
      <c r="A183" s="189">
        <f t="shared" si="10"/>
        <v>0</v>
      </c>
      <c r="B183" s="189"/>
      <c r="C183" s="190"/>
      <c r="D183" s="7"/>
      <c r="E183" s="7"/>
      <c r="F183" s="7"/>
      <c r="G183" s="7"/>
      <c r="H183" s="7"/>
      <c r="I183" s="7"/>
      <c r="J183" s="191"/>
      <c r="K183" s="7"/>
      <c r="L183" s="8" t="str">
        <f>IFERROR(VLOOKUP(J183,'Code défaut'!A:B,2,0),"")</f>
        <v/>
      </c>
      <c r="M183" s="8" t="str">
        <f>IFERROR(VLOOKUP(L183,'Code défaut'!B:C,2,0),"")</f>
        <v/>
      </c>
      <c r="N183" s="195"/>
      <c r="O183" s="195"/>
      <c r="P183" s="134"/>
      <c r="Q183" s="135"/>
      <c r="R183" s="135"/>
      <c r="S183" s="135"/>
      <c r="T183" s="176"/>
    </row>
    <row r="184" spans="1:20" ht="15.6" hidden="1">
      <c r="A184" s="189">
        <f t="shared" si="10"/>
        <v>0</v>
      </c>
      <c r="B184" s="189"/>
      <c r="C184" s="190"/>
      <c r="D184" s="7"/>
      <c r="E184" s="7"/>
      <c r="F184" s="7"/>
      <c r="G184" s="7"/>
      <c r="H184" s="7"/>
      <c r="I184" s="7"/>
      <c r="J184" s="191"/>
      <c r="K184" s="7"/>
      <c r="L184" s="8" t="str">
        <f>IFERROR(VLOOKUP(J184,'Code défaut'!A:B,2,0),"")</f>
        <v/>
      </c>
      <c r="M184" s="8" t="str">
        <f>IFERROR(VLOOKUP(L184,'Code défaut'!B:C,2,0),"")</f>
        <v/>
      </c>
      <c r="N184" s="195"/>
      <c r="O184" s="195"/>
      <c r="P184" s="134"/>
      <c r="Q184" s="135"/>
      <c r="R184" s="135"/>
      <c r="S184" s="135"/>
      <c r="T184" s="176"/>
    </row>
    <row r="185" spans="1:20" ht="15.6" hidden="1">
      <c r="A185" s="189">
        <f t="shared" si="10"/>
        <v>0</v>
      </c>
      <c r="B185" s="189"/>
      <c r="C185" s="190"/>
      <c r="D185" s="7"/>
      <c r="E185" s="7"/>
      <c r="F185" s="7"/>
      <c r="G185" s="7"/>
      <c r="H185" s="7"/>
      <c r="I185" s="7"/>
      <c r="J185" s="191"/>
      <c r="K185" s="7"/>
      <c r="L185" s="8" t="str">
        <f>IFERROR(VLOOKUP(J185,'Code défaut'!A:B,2,0),"")</f>
        <v/>
      </c>
      <c r="M185" s="8" t="str">
        <f>IFERROR(VLOOKUP(L185,'Code défaut'!B:C,2,0),"")</f>
        <v/>
      </c>
      <c r="N185" s="195"/>
      <c r="O185" s="195"/>
      <c r="P185" s="134"/>
      <c r="Q185" s="135"/>
      <c r="R185" s="135"/>
      <c r="S185" s="135"/>
      <c r="T185" s="176"/>
    </row>
    <row r="186" spans="1:20" ht="15.6" hidden="1">
      <c r="A186" s="189">
        <f t="shared" si="10"/>
        <v>0</v>
      </c>
      <c r="B186" s="189"/>
      <c r="C186" s="190"/>
      <c r="D186" s="7"/>
      <c r="E186" s="7"/>
      <c r="F186" s="7"/>
      <c r="G186" s="7"/>
      <c r="H186" s="7"/>
      <c r="I186" s="7"/>
      <c r="J186" s="191"/>
      <c r="K186" s="7"/>
      <c r="L186" s="8" t="str">
        <f>IFERROR(VLOOKUP(J186,'Code défaut'!A:B,2,0),"")</f>
        <v/>
      </c>
      <c r="M186" s="8" t="str">
        <f>IFERROR(VLOOKUP(L186,'Code défaut'!B:C,2,0),"")</f>
        <v/>
      </c>
      <c r="N186" s="195"/>
      <c r="O186" s="195"/>
      <c r="P186" s="134"/>
      <c r="Q186" s="135"/>
      <c r="R186" s="135"/>
      <c r="S186" s="135"/>
      <c r="T186" s="176"/>
    </row>
    <row r="187" spans="1:20" ht="15.6" hidden="1">
      <c r="A187" s="189">
        <f t="shared" si="10"/>
        <v>0</v>
      </c>
      <c r="B187" s="189"/>
      <c r="C187" s="190"/>
      <c r="D187" s="7"/>
      <c r="E187" s="7"/>
      <c r="F187" s="7"/>
      <c r="G187" s="7"/>
      <c r="H187" s="7"/>
      <c r="I187" s="7"/>
      <c r="J187" s="191"/>
      <c r="K187" s="7"/>
      <c r="L187" s="8" t="str">
        <f>IFERROR(VLOOKUP(J187,'Code défaut'!A:B,2,0),"")</f>
        <v/>
      </c>
      <c r="M187" s="8" t="str">
        <f>IFERROR(VLOOKUP(L187,'Code défaut'!B:C,2,0),"")</f>
        <v/>
      </c>
      <c r="N187" s="195"/>
      <c r="O187" s="195"/>
      <c r="P187" s="134"/>
      <c r="Q187" s="135"/>
      <c r="R187" s="135"/>
      <c r="S187" s="135"/>
      <c r="T187" s="176"/>
    </row>
    <row r="188" spans="1:20" ht="15.6" hidden="1">
      <c r="A188" s="189">
        <f t="shared" si="10"/>
        <v>0</v>
      </c>
      <c r="B188" s="189"/>
      <c r="C188" s="190"/>
      <c r="D188" s="7"/>
      <c r="E188" s="7"/>
      <c r="F188" s="7"/>
      <c r="G188" s="7"/>
      <c r="H188" s="7"/>
      <c r="I188" s="7"/>
      <c r="J188" s="191"/>
      <c r="K188" s="7"/>
      <c r="L188" s="8" t="str">
        <f>IFERROR(VLOOKUP(J188,'Code défaut'!A:B,2,0),"")</f>
        <v/>
      </c>
      <c r="M188" s="8" t="str">
        <f>IFERROR(VLOOKUP(L188,'Code défaut'!B:C,2,0),"")</f>
        <v/>
      </c>
      <c r="N188" s="195"/>
      <c r="O188" s="195"/>
      <c r="P188" s="134"/>
      <c r="Q188" s="135"/>
      <c r="R188" s="135"/>
      <c r="S188" s="135"/>
      <c r="T188" s="176"/>
    </row>
    <row r="189" spans="1:20" ht="15.6" hidden="1">
      <c r="A189" s="189">
        <f t="shared" si="10"/>
        <v>0</v>
      </c>
      <c r="B189" s="189"/>
      <c r="C189" s="190"/>
      <c r="D189" s="7"/>
      <c r="E189" s="7"/>
      <c r="F189" s="7"/>
      <c r="G189" s="7"/>
      <c r="H189" s="7"/>
      <c r="I189" s="7"/>
      <c r="J189" s="191"/>
      <c r="K189" s="7"/>
      <c r="L189" s="8" t="str">
        <f>IFERROR(VLOOKUP(J189,'Code défaut'!A:B,2,0),"")</f>
        <v/>
      </c>
      <c r="M189" s="8" t="str">
        <f>IFERROR(VLOOKUP(L189,'Code défaut'!B:C,2,0),"")</f>
        <v/>
      </c>
      <c r="N189" s="195"/>
      <c r="O189" s="195"/>
      <c r="P189" s="134"/>
      <c r="Q189" s="135"/>
      <c r="R189" s="135"/>
      <c r="S189" s="135"/>
      <c r="T189" s="135"/>
    </row>
    <row r="190" spans="1:20" ht="15.6" hidden="1">
      <c r="A190" s="189">
        <f t="shared" si="10"/>
        <v>0</v>
      </c>
      <c r="B190" s="189"/>
      <c r="C190" s="190"/>
      <c r="D190" s="7"/>
      <c r="E190" s="7"/>
      <c r="F190" s="7"/>
      <c r="G190" s="7"/>
      <c r="H190" s="7"/>
      <c r="I190" s="7"/>
      <c r="J190" s="191"/>
      <c r="K190" s="7"/>
      <c r="L190" s="8" t="str">
        <f>IFERROR(VLOOKUP(J190,'Code défaut'!A:B,2,0),"")</f>
        <v/>
      </c>
      <c r="M190" s="8" t="str">
        <f>IFERROR(VLOOKUP(L190,'Code défaut'!B:C,2,0),"")</f>
        <v/>
      </c>
      <c r="N190" s="195"/>
      <c r="O190" s="195"/>
      <c r="P190" s="134"/>
      <c r="Q190" s="135"/>
      <c r="R190" s="135"/>
      <c r="S190" s="135"/>
      <c r="T190" s="135"/>
    </row>
    <row r="191" spans="1:20" ht="15.6" hidden="1">
      <c r="A191" s="189">
        <f t="shared" si="10"/>
        <v>0</v>
      </c>
      <c r="B191" s="189"/>
      <c r="C191" s="190"/>
      <c r="D191" s="7"/>
      <c r="E191" s="7"/>
      <c r="F191" s="7"/>
      <c r="G191" s="7"/>
      <c r="H191" s="7"/>
      <c r="I191" s="7"/>
      <c r="J191" s="191"/>
      <c r="K191" s="7"/>
      <c r="L191" s="8" t="str">
        <f>IFERROR(VLOOKUP(J191,'Code défaut'!A:B,2,0),"")</f>
        <v/>
      </c>
      <c r="M191" s="8" t="str">
        <f>IFERROR(VLOOKUP(L191,'Code défaut'!B:C,2,0),"")</f>
        <v/>
      </c>
      <c r="N191" s="195"/>
      <c r="O191" s="195"/>
      <c r="P191" s="134"/>
      <c r="Q191" s="135"/>
      <c r="R191" s="135"/>
      <c r="S191" s="135"/>
      <c r="T191" s="135"/>
    </row>
    <row r="192" spans="1:20" ht="15.6" hidden="1">
      <c r="A192" s="189">
        <f t="shared" si="10"/>
        <v>0</v>
      </c>
      <c r="B192" s="189"/>
      <c r="C192" s="190"/>
      <c r="D192" s="7"/>
      <c r="E192" s="7"/>
      <c r="F192" s="7"/>
      <c r="G192" s="7"/>
      <c r="H192" s="7"/>
      <c r="I192" s="7"/>
      <c r="J192" s="191"/>
      <c r="K192" s="7"/>
      <c r="L192" s="8" t="str">
        <f>IFERROR(VLOOKUP(J192,'Code défaut'!A:B,2,0),"")</f>
        <v/>
      </c>
      <c r="M192" s="8" t="str">
        <f>IFERROR(VLOOKUP(L192,'Code défaut'!B:C,2,0),"")</f>
        <v/>
      </c>
      <c r="N192" s="195"/>
      <c r="O192" s="195"/>
      <c r="P192" s="134"/>
      <c r="Q192" s="135"/>
      <c r="R192" s="135"/>
      <c r="S192" s="135"/>
      <c r="T192" s="135"/>
    </row>
    <row r="193" spans="1:20" ht="15.6" hidden="1">
      <c r="A193" s="189">
        <f t="shared" si="10"/>
        <v>0</v>
      </c>
      <c r="B193" s="189"/>
      <c r="C193" s="190"/>
      <c r="D193" s="7"/>
      <c r="E193" s="7"/>
      <c r="F193" s="7"/>
      <c r="G193" s="7"/>
      <c r="H193" s="7"/>
      <c r="I193" s="7"/>
      <c r="J193" s="191"/>
      <c r="K193" s="7"/>
      <c r="L193" s="8" t="str">
        <f>IFERROR(VLOOKUP(J193,'Code défaut'!A:B,2,0),"")</f>
        <v/>
      </c>
      <c r="M193" s="8" t="str">
        <f>IFERROR(VLOOKUP(L193,'Code défaut'!B:C,2,0),"")</f>
        <v/>
      </c>
      <c r="N193" s="195"/>
      <c r="O193" s="195"/>
      <c r="P193" s="134"/>
      <c r="Q193" s="135"/>
      <c r="R193" s="135"/>
      <c r="S193" s="135"/>
      <c r="T193" s="135"/>
    </row>
    <row r="194" spans="1:20" ht="15.6" hidden="1">
      <c r="A194" s="189">
        <f t="shared" si="10"/>
        <v>0</v>
      </c>
      <c r="B194" s="189"/>
      <c r="C194" s="190"/>
      <c r="D194" s="7"/>
      <c r="E194" s="7"/>
      <c r="F194" s="7"/>
      <c r="G194" s="7"/>
      <c r="H194" s="7"/>
      <c r="I194" s="7"/>
      <c r="J194" s="191"/>
      <c r="K194" s="7"/>
      <c r="L194" s="8" t="str">
        <f>IFERROR(VLOOKUP(J194,'Code défaut'!A:B,2,0),"")</f>
        <v/>
      </c>
      <c r="M194" s="8" t="str">
        <f>IFERROR(VLOOKUP(L194,'Code défaut'!B:C,2,0),"")</f>
        <v/>
      </c>
      <c r="N194" s="195"/>
      <c r="O194" s="195"/>
      <c r="P194" s="134"/>
      <c r="Q194" s="135"/>
      <c r="R194" s="135"/>
      <c r="S194" s="135"/>
      <c r="T194" s="135"/>
    </row>
    <row r="195" spans="1:20" ht="15.6" hidden="1">
      <c r="A195" s="189">
        <f t="shared" si="10"/>
        <v>0</v>
      </c>
      <c r="B195" s="189"/>
      <c r="C195" s="190"/>
      <c r="D195" s="7"/>
      <c r="E195" s="7"/>
      <c r="F195" s="7"/>
      <c r="G195" s="7"/>
      <c r="H195" s="7"/>
      <c r="I195" s="7"/>
      <c r="J195" s="191"/>
      <c r="K195" s="7"/>
      <c r="L195" s="8" t="str">
        <f>IFERROR(VLOOKUP(J195,'Code défaut'!A:B,2,0),"")</f>
        <v/>
      </c>
      <c r="M195" s="8" t="str">
        <f>IFERROR(VLOOKUP(L195,'Code défaut'!B:C,2,0),"")</f>
        <v/>
      </c>
      <c r="N195" s="195"/>
      <c r="O195" s="195"/>
      <c r="P195" s="134"/>
      <c r="Q195" s="135"/>
      <c r="R195" s="135"/>
      <c r="S195" s="135"/>
      <c r="T195" s="135"/>
    </row>
    <row r="196" spans="1:20" ht="15.6" hidden="1">
      <c r="A196" s="189">
        <f t="shared" si="10"/>
        <v>0</v>
      </c>
      <c r="B196" s="189"/>
      <c r="C196" s="190"/>
      <c r="D196" s="7"/>
      <c r="E196" s="7"/>
      <c r="F196" s="7"/>
      <c r="G196" s="7"/>
      <c r="H196" s="7"/>
      <c r="I196" s="7"/>
      <c r="J196" s="191"/>
      <c r="K196" s="7"/>
      <c r="L196" s="8" t="str">
        <f>IFERROR(VLOOKUP(J196,'Code défaut'!A:B,2,0),"")</f>
        <v/>
      </c>
      <c r="M196" s="8" t="str">
        <f>IFERROR(VLOOKUP(L196,'Code défaut'!B:C,2,0),"")</f>
        <v/>
      </c>
      <c r="N196" s="195"/>
      <c r="O196" s="195"/>
      <c r="P196" s="134"/>
      <c r="Q196" s="135"/>
      <c r="R196" s="135"/>
      <c r="S196" s="135"/>
      <c r="T196" s="135"/>
    </row>
    <row r="197" spans="1:20" ht="15.6" hidden="1">
      <c r="A197" s="189">
        <f t="shared" si="10"/>
        <v>0</v>
      </c>
      <c r="B197" s="189"/>
      <c r="C197" s="190"/>
      <c r="D197" s="7"/>
      <c r="E197" s="7"/>
      <c r="F197" s="7"/>
      <c r="G197" s="7"/>
      <c r="H197" s="7"/>
      <c r="I197" s="7"/>
      <c r="J197" s="191"/>
      <c r="K197" s="7"/>
      <c r="L197" s="8" t="str">
        <f>IFERROR(VLOOKUP(J197,'Code défaut'!A:B,2,0),"")</f>
        <v/>
      </c>
      <c r="M197" s="8" t="str">
        <f>IFERROR(VLOOKUP(L197,'Code défaut'!B:C,2,0),"")</f>
        <v/>
      </c>
      <c r="N197" s="195"/>
      <c r="O197" s="195"/>
      <c r="P197" s="134"/>
      <c r="Q197" s="135"/>
      <c r="R197" s="135"/>
      <c r="S197" s="135"/>
      <c r="T197" s="135"/>
    </row>
    <row r="198" spans="1:20" ht="15.6" hidden="1">
      <c r="A198" s="189">
        <f t="shared" si="10"/>
        <v>0</v>
      </c>
      <c r="B198" s="189"/>
      <c r="C198" s="190"/>
      <c r="D198" s="7"/>
      <c r="E198" s="7"/>
      <c r="F198" s="7"/>
      <c r="G198" s="7"/>
      <c r="H198" s="7"/>
      <c r="I198" s="7"/>
      <c r="J198" s="191"/>
      <c r="K198" s="7"/>
      <c r="L198" s="8" t="str">
        <f>IFERROR(VLOOKUP(J198,'Code défaut'!A:B,2,0),"")</f>
        <v/>
      </c>
      <c r="M198" s="8" t="str">
        <f>IFERROR(VLOOKUP(L198,'Code défaut'!B:C,2,0),"")</f>
        <v/>
      </c>
      <c r="N198" s="195"/>
      <c r="O198" s="195"/>
      <c r="P198" s="134"/>
      <c r="Q198" s="135"/>
      <c r="R198" s="135"/>
      <c r="S198" s="135"/>
      <c r="T198" s="135"/>
    </row>
    <row r="199" spans="1:20" ht="15.6" hidden="1">
      <c r="A199" s="189">
        <f t="shared" si="10"/>
        <v>0</v>
      </c>
      <c r="B199" s="189"/>
      <c r="C199" s="190"/>
      <c r="D199" s="7"/>
      <c r="E199" s="7"/>
      <c r="F199" s="7"/>
      <c r="G199" s="7"/>
      <c r="H199" s="7"/>
      <c r="I199" s="7"/>
      <c r="J199" s="191"/>
      <c r="K199" s="7"/>
      <c r="L199" s="8" t="str">
        <f>IFERROR(VLOOKUP(J199,'Code défaut'!A:B,2,0),"")</f>
        <v/>
      </c>
      <c r="M199" s="8" t="str">
        <f>IFERROR(VLOOKUP(L199,'Code défaut'!B:C,2,0),"")</f>
        <v/>
      </c>
      <c r="N199" s="195"/>
      <c r="O199" s="195"/>
      <c r="P199" s="134"/>
      <c r="Q199" s="135"/>
      <c r="R199" s="135"/>
      <c r="S199" s="135"/>
      <c r="T199" s="135"/>
    </row>
    <row r="200" spans="1:20" ht="15.6" hidden="1">
      <c r="A200" s="189">
        <f t="shared" si="10"/>
        <v>0</v>
      </c>
      <c r="B200" s="189"/>
      <c r="C200" s="190"/>
      <c r="D200" s="7"/>
      <c r="E200" s="7"/>
      <c r="F200" s="7"/>
      <c r="G200" s="7"/>
      <c r="H200" s="7"/>
      <c r="I200" s="7"/>
      <c r="J200" s="191"/>
      <c r="K200" s="7"/>
      <c r="L200" s="8" t="str">
        <f>IFERROR(VLOOKUP(J200,'Code défaut'!A:B,2,0),"")</f>
        <v/>
      </c>
      <c r="M200" s="8" t="str">
        <f>IFERROR(VLOOKUP(L200,'Code défaut'!B:C,2,0),"")</f>
        <v/>
      </c>
      <c r="N200" s="195"/>
      <c r="O200" s="195"/>
      <c r="P200" s="134"/>
      <c r="Q200" s="135"/>
      <c r="R200" s="135"/>
      <c r="S200" s="135"/>
      <c r="T200" s="135"/>
    </row>
    <row r="201" spans="1:20" ht="15.6" hidden="1">
      <c r="A201" s="189">
        <f t="shared" si="10"/>
        <v>0</v>
      </c>
      <c r="B201" s="189"/>
      <c r="C201" s="190"/>
      <c r="D201" s="7"/>
      <c r="E201" s="7"/>
      <c r="F201" s="7"/>
      <c r="G201" s="7"/>
      <c r="H201" s="7"/>
      <c r="I201" s="7"/>
      <c r="J201" s="191"/>
      <c r="K201" s="7"/>
      <c r="L201" s="8" t="str">
        <f>IFERROR(VLOOKUP(J201,'Code défaut'!A:B,2,0),"")</f>
        <v/>
      </c>
      <c r="M201" s="8" t="str">
        <f>IFERROR(VLOOKUP(L201,'Code défaut'!B:C,2,0),"")</f>
        <v/>
      </c>
      <c r="N201" s="195"/>
      <c r="O201" s="195"/>
      <c r="P201" s="134"/>
      <c r="Q201" s="135"/>
      <c r="R201" s="135"/>
      <c r="S201" s="135"/>
      <c r="T201" s="135"/>
    </row>
    <row r="202" spans="1:20" ht="15.6" hidden="1">
      <c r="A202" s="189">
        <f t="shared" si="10"/>
        <v>0</v>
      </c>
      <c r="B202" s="189"/>
      <c r="C202" s="190"/>
      <c r="D202" s="7"/>
      <c r="E202" s="7"/>
      <c r="F202" s="7"/>
      <c r="G202" s="7"/>
      <c r="H202" s="7"/>
      <c r="I202" s="7"/>
      <c r="J202" s="191"/>
      <c r="K202" s="7"/>
      <c r="L202" s="8" t="str">
        <f>IFERROR(VLOOKUP(J202,'Code défaut'!A:B,2,0),"")</f>
        <v/>
      </c>
      <c r="M202" s="8" t="str">
        <f>IFERROR(VLOOKUP(L202,'Code défaut'!B:C,2,0),"")</f>
        <v/>
      </c>
      <c r="N202" s="195"/>
      <c r="O202" s="195"/>
      <c r="P202" s="134"/>
      <c r="Q202" s="135"/>
      <c r="R202" s="135"/>
      <c r="S202" s="135"/>
      <c r="T202" s="135"/>
    </row>
    <row r="203" spans="1:20" ht="15.6" hidden="1">
      <c r="A203" s="189">
        <f t="shared" si="10"/>
        <v>0</v>
      </c>
      <c r="B203" s="189"/>
      <c r="C203" s="190"/>
      <c r="D203" s="7"/>
      <c r="E203" s="7"/>
      <c r="F203" s="7"/>
      <c r="G203" s="7"/>
      <c r="H203" s="7"/>
      <c r="I203" s="7"/>
      <c r="J203" s="191"/>
      <c r="K203" s="7"/>
      <c r="L203" s="8" t="str">
        <f>IFERROR(VLOOKUP(J203,'Code défaut'!A:B,2,0),"")</f>
        <v/>
      </c>
      <c r="M203" s="8" t="str">
        <f>IFERROR(VLOOKUP(L203,'Code défaut'!B:C,2,0),"")</f>
        <v/>
      </c>
      <c r="N203" s="195"/>
      <c r="O203" s="195"/>
      <c r="P203" s="134"/>
      <c r="Q203" s="135"/>
      <c r="R203" s="135"/>
      <c r="S203" s="135"/>
      <c r="T203" s="135"/>
    </row>
    <row r="204" spans="1:20" ht="15.6" hidden="1">
      <c r="A204" s="189">
        <f t="shared" si="10"/>
        <v>0</v>
      </c>
      <c r="B204" s="189"/>
      <c r="C204" s="190"/>
      <c r="D204" s="7"/>
      <c r="E204" s="7"/>
      <c r="F204" s="7"/>
      <c r="G204" s="7"/>
      <c r="H204" s="7"/>
      <c r="I204" s="7"/>
      <c r="J204" s="191"/>
      <c r="K204" s="7"/>
      <c r="L204" s="8" t="str">
        <f>IFERROR(VLOOKUP(J204,'Code défaut'!A:B,2,0),"")</f>
        <v/>
      </c>
      <c r="M204" s="8" t="str">
        <f>IFERROR(VLOOKUP(L204,'Code défaut'!B:C,2,0),"")</f>
        <v/>
      </c>
      <c r="N204" s="195"/>
      <c r="O204" s="195"/>
      <c r="P204" s="134"/>
      <c r="Q204" s="135"/>
      <c r="R204" s="135"/>
      <c r="S204" s="135"/>
      <c r="T204" s="135"/>
    </row>
    <row r="205" spans="1:20" ht="15.6" hidden="1">
      <c r="A205" s="189">
        <f t="shared" si="10"/>
        <v>0</v>
      </c>
      <c r="B205" s="189"/>
      <c r="C205" s="190"/>
      <c r="D205" s="7"/>
      <c r="E205" s="7"/>
      <c r="F205" s="7"/>
      <c r="G205" s="7"/>
      <c r="H205" s="7"/>
      <c r="I205" s="7"/>
      <c r="J205" s="191"/>
      <c r="K205" s="7"/>
      <c r="L205" s="8" t="str">
        <f>IFERROR(VLOOKUP(J205,'Code défaut'!A:B,2,0),"")</f>
        <v/>
      </c>
      <c r="M205" s="8" t="str">
        <f>IFERROR(VLOOKUP(L205,'Code défaut'!B:C,2,0),"")</f>
        <v/>
      </c>
      <c r="N205" s="195"/>
      <c r="O205" s="195"/>
      <c r="P205" s="134"/>
      <c r="Q205" s="135"/>
      <c r="R205" s="135"/>
      <c r="S205" s="135"/>
      <c r="T205" s="135"/>
    </row>
    <row r="206" spans="1:20" ht="15.6" hidden="1">
      <c r="A206" s="189">
        <f t="shared" si="10"/>
        <v>0</v>
      </c>
      <c r="B206" s="189"/>
      <c r="C206" s="190"/>
      <c r="D206" s="7"/>
      <c r="E206" s="7"/>
      <c r="F206" s="7"/>
      <c r="G206" s="7"/>
      <c r="H206" s="7"/>
      <c r="I206" s="7"/>
      <c r="J206" s="191"/>
      <c r="K206" s="7"/>
      <c r="L206" s="8" t="str">
        <f>IFERROR(VLOOKUP(J206,'Code défaut'!A:B,2,0),"")</f>
        <v/>
      </c>
      <c r="M206" s="8" t="str">
        <f>IFERROR(VLOOKUP(L206,'Code défaut'!B:C,2,0),"")</f>
        <v/>
      </c>
      <c r="N206" s="195"/>
      <c r="O206" s="195"/>
      <c r="P206" s="134"/>
      <c r="Q206" s="135"/>
      <c r="R206" s="135"/>
      <c r="S206" s="135"/>
      <c r="T206" s="135"/>
    </row>
    <row r="207" spans="1:20" ht="15.6" hidden="1">
      <c r="A207" s="189">
        <f t="shared" si="10"/>
        <v>0</v>
      </c>
      <c r="B207" s="189"/>
      <c r="C207" s="190"/>
      <c r="D207" s="7"/>
      <c r="E207" s="7"/>
      <c r="F207" s="7"/>
      <c r="G207" s="7"/>
      <c r="H207" s="7"/>
      <c r="I207" s="7"/>
      <c r="J207" s="191"/>
      <c r="K207" s="7"/>
      <c r="L207" s="8" t="str">
        <f>IFERROR(VLOOKUP(J207,'Code défaut'!A:B,2,0),"")</f>
        <v/>
      </c>
      <c r="M207" s="8" t="str">
        <f>IFERROR(VLOOKUP(L207,'Code défaut'!B:C,2,0),"")</f>
        <v/>
      </c>
      <c r="N207" s="195"/>
      <c r="O207" s="195"/>
      <c r="P207" s="134"/>
      <c r="Q207" s="135"/>
      <c r="R207" s="135"/>
      <c r="S207" s="135"/>
      <c r="T207" s="135"/>
    </row>
    <row r="208" spans="1:20" ht="15.6" hidden="1">
      <c r="A208" s="189">
        <f t="shared" si="10"/>
        <v>0</v>
      </c>
      <c r="B208" s="189"/>
      <c r="C208" s="190"/>
      <c r="D208" s="7"/>
      <c r="E208" s="7"/>
      <c r="F208" s="7"/>
      <c r="G208" s="7"/>
      <c r="H208" s="7"/>
      <c r="I208" s="7"/>
      <c r="J208" s="191"/>
      <c r="K208" s="7"/>
      <c r="L208" s="8" t="str">
        <f>IFERROR(VLOOKUP(J208,'Code défaut'!A:B,2,0),"")</f>
        <v/>
      </c>
      <c r="M208" s="8" t="str">
        <f>IFERROR(VLOOKUP(L208,'Code défaut'!B:C,2,0),"")</f>
        <v/>
      </c>
      <c r="N208" s="195"/>
      <c r="O208" s="195"/>
      <c r="P208" s="134"/>
      <c r="Q208" s="135"/>
      <c r="R208" s="135"/>
      <c r="S208" s="135"/>
      <c r="T208" s="135"/>
    </row>
    <row r="209" spans="1:20" ht="15.6" hidden="1">
      <c r="A209" s="189">
        <f t="shared" si="10"/>
        <v>0</v>
      </c>
      <c r="B209" s="189"/>
      <c r="C209" s="190"/>
      <c r="D209" s="7"/>
      <c r="E209" s="7"/>
      <c r="F209" s="7"/>
      <c r="G209" s="7"/>
      <c r="H209" s="7"/>
      <c r="I209" s="7"/>
      <c r="J209" s="191"/>
      <c r="K209" s="7"/>
      <c r="L209" s="8" t="str">
        <f>IFERROR(VLOOKUP(J209,'Code défaut'!A:B,2,0),"")</f>
        <v/>
      </c>
      <c r="M209" s="8" t="str">
        <f>IFERROR(VLOOKUP(L209,'Code défaut'!B:C,2,0),"")</f>
        <v/>
      </c>
      <c r="N209" s="195"/>
      <c r="O209" s="195"/>
      <c r="P209" s="134"/>
      <c r="Q209" s="135"/>
      <c r="R209" s="135"/>
      <c r="S209" s="135"/>
      <c r="T209" s="135"/>
    </row>
    <row r="210" spans="1:20" ht="15.6" hidden="1">
      <c r="A210" s="189">
        <f t="shared" si="10"/>
        <v>0</v>
      </c>
      <c r="B210" s="189"/>
      <c r="C210" s="190"/>
      <c r="D210" s="7"/>
      <c r="E210" s="7"/>
      <c r="F210" s="7"/>
      <c r="G210" s="7"/>
      <c r="H210" s="7"/>
      <c r="I210" s="7"/>
      <c r="J210" s="191"/>
      <c r="K210" s="7"/>
      <c r="L210" s="8" t="str">
        <f>IFERROR(VLOOKUP(J210,'Code défaut'!A:B,2,0),"")</f>
        <v/>
      </c>
      <c r="M210" s="8" t="str">
        <f>IFERROR(VLOOKUP(L210,'Code défaut'!B:C,2,0),"")</f>
        <v/>
      </c>
      <c r="N210" s="195"/>
      <c r="O210" s="195"/>
      <c r="P210" s="134"/>
      <c r="Q210" s="135"/>
      <c r="R210" s="135"/>
      <c r="S210" s="135"/>
      <c r="T210" s="135"/>
    </row>
    <row r="211" spans="1:20" ht="15.6" hidden="1">
      <c r="A211" s="189">
        <f t="shared" si="10"/>
        <v>0</v>
      </c>
      <c r="B211" s="189"/>
      <c r="C211" s="190"/>
      <c r="D211" s="7"/>
      <c r="E211" s="7"/>
      <c r="F211" s="7"/>
      <c r="G211" s="7"/>
      <c r="H211" s="7"/>
      <c r="I211" s="7"/>
      <c r="J211" s="191"/>
      <c r="K211" s="7"/>
      <c r="L211" s="8" t="str">
        <f>IFERROR(VLOOKUP(J211,'Code défaut'!A:B,2,0),"")</f>
        <v/>
      </c>
      <c r="M211" s="8" t="str">
        <f>IFERROR(VLOOKUP(L211,'Code défaut'!B:C,2,0),"")</f>
        <v/>
      </c>
      <c r="N211" s="195"/>
      <c r="O211" s="195"/>
      <c r="P211" s="134"/>
      <c r="Q211" s="135"/>
      <c r="R211" s="135"/>
      <c r="S211" s="135"/>
      <c r="T211" s="135"/>
    </row>
    <row r="212" spans="1:20" ht="15.6" hidden="1">
      <c r="A212" s="189">
        <f t="shared" si="10"/>
        <v>0</v>
      </c>
      <c r="B212" s="189"/>
      <c r="C212" s="190"/>
      <c r="D212" s="7"/>
      <c r="E212" s="7"/>
      <c r="F212" s="7"/>
      <c r="G212" s="7"/>
      <c r="H212" s="7"/>
      <c r="I212" s="7"/>
      <c r="J212" s="191"/>
      <c r="K212" s="7"/>
      <c r="L212" s="8" t="str">
        <f>IFERROR(VLOOKUP(J212,'Code défaut'!A:B,2,0),"")</f>
        <v/>
      </c>
      <c r="M212" s="8" t="str">
        <f>IFERROR(VLOOKUP(L212,'Code défaut'!B:C,2,0),"")</f>
        <v/>
      </c>
      <c r="N212" s="195"/>
      <c r="O212" s="195"/>
      <c r="P212" s="134"/>
      <c r="Q212" s="135"/>
      <c r="R212" s="135"/>
      <c r="S212" s="135"/>
      <c r="T212" s="135"/>
    </row>
    <row r="213" spans="1:20" ht="15.6" hidden="1">
      <c r="A213" s="189">
        <f t="shared" si="10"/>
        <v>0</v>
      </c>
      <c r="B213" s="189"/>
      <c r="C213" s="190"/>
      <c r="D213" s="7"/>
      <c r="E213" s="7"/>
      <c r="F213" s="7"/>
      <c r="G213" s="7"/>
      <c r="H213" s="7"/>
      <c r="I213" s="7"/>
      <c r="J213" s="191"/>
      <c r="K213" s="7"/>
      <c r="L213" s="8" t="str">
        <f>IFERROR(VLOOKUP(J213,'Code défaut'!A:B,2,0),"")</f>
        <v/>
      </c>
      <c r="M213" s="8" t="str">
        <f>IFERROR(VLOOKUP(L213,'Code défaut'!B:C,2,0),"")</f>
        <v/>
      </c>
      <c r="N213" s="195"/>
      <c r="O213" s="195"/>
      <c r="P213" s="134"/>
      <c r="Q213" s="135"/>
      <c r="R213" s="135"/>
      <c r="S213" s="135"/>
      <c r="T213" s="135"/>
    </row>
    <row r="214" spans="1:20" ht="15.6" hidden="1">
      <c r="A214" s="189">
        <f t="shared" si="10"/>
        <v>0</v>
      </c>
      <c r="B214" s="189"/>
      <c r="C214" s="190"/>
      <c r="D214" s="7"/>
      <c r="E214" s="7"/>
      <c r="F214" s="7"/>
      <c r="G214" s="7"/>
      <c r="H214" s="7"/>
      <c r="I214" s="7"/>
      <c r="J214" s="191"/>
      <c r="K214" s="7"/>
      <c r="L214" s="8" t="str">
        <f>IFERROR(VLOOKUP(J214,'Code défaut'!A:B,2,0),"")</f>
        <v/>
      </c>
      <c r="M214" s="8" t="str">
        <f>IFERROR(VLOOKUP(L214,'Code défaut'!B:C,2,0),"")</f>
        <v/>
      </c>
      <c r="N214" s="195"/>
      <c r="O214" s="195"/>
      <c r="P214" s="134"/>
      <c r="Q214" s="135"/>
      <c r="R214" s="135"/>
      <c r="S214" s="135"/>
      <c r="T214" s="135"/>
    </row>
    <row r="215" spans="1:20" ht="15.6" hidden="1">
      <c r="A215" s="189">
        <f t="shared" si="10"/>
        <v>0</v>
      </c>
      <c r="B215" s="189"/>
      <c r="C215" s="190"/>
      <c r="D215" s="7"/>
      <c r="E215" s="7"/>
      <c r="F215" s="7"/>
      <c r="G215" s="7"/>
      <c r="H215" s="7"/>
      <c r="I215" s="7"/>
      <c r="J215" s="191"/>
      <c r="K215" s="7"/>
      <c r="L215" s="8" t="str">
        <f>IFERROR(VLOOKUP(J215,'Code défaut'!A:B,2,0),"")</f>
        <v/>
      </c>
      <c r="M215" s="8" t="str">
        <f>IFERROR(VLOOKUP(L215,'Code défaut'!B:C,2,0),"")</f>
        <v/>
      </c>
      <c r="N215" s="195"/>
      <c r="O215" s="195"/>
      <c r="P215" s="134"/>
      <c r="Q215" s="135"/>
      <c r="R215" s="135"/>
      <c r="S215" s="135"/>
      <c r="T215" s="135"/>
    </row>
    <row r="216" spans="1:20" ht="15.6" hidden="1">
      <c r="A216" s="189">
        <f t="shared" si="10"/>
        <v>0</v>
      </c>
      <c r="B216" s="189"/>
      <c r="C216" s="190"/>
      <c r="D216" s="7"/>
      <c r="E216" s="7"/>
      <c r="F216" s="7"/>
      <c r="G216" s="7"/>
      <c r="H216" s="7"/>
      <c r="I216" s="7"/>
      <c r="J216" s="191"/>
      <c r="K216" s="7"/>
      <c r="L216" s="8" t="str">
        <f>IFERROR(VLOOKUP(J216,'Code défaut'!A:B,2,0),"")</f>
        <v/>
      </c>
      <c r="M216" s="8" t="str">
        <f>IFERROR(VLOOKUP(L216,'Code défaut'!B:C,2,0),"")</f>
        <v/>
      </c>
      <c r="N216" s="195"/>
      <c r="O216" s="195"/>
      <c r="P216" s="134"/>
      <c r="Q216" s="135"/>
      <c r="R216" s="135"/>
      <c r="S216" s="135"/>
      <c r="T216" s="135"/>
    </row>
    <row r="217" spans="1:20" ht="15.6" hidden="1">
      <c r="A217" s="189">
        <f t="shared" si="10"/>
        <v>0</v>
      </c>
      <c r="B217" s="189"/>
      <c r="C217" s="190"/>
      <c r="D217" s="7"/>
      <c r="E217" s="7"/>
      <c r="F217" s="7"/>
      <c r="G217" s="7"/>
      <c r="H217" s="7"/>
      <c r="I217" s="7"/>
      <c r="J217" s="191"/>
      <c r="K217" s="7"/>
      <c r="L217" s="8" t="str">
        <f>IFERROR(VLOOKUP(J217,'Code défaut'!A:B,2,0),"")</f>
        <v/>
      </c>
      <c r="M217" s="8" t="str">
        <f>IFERROR(VLOOKUP(L217,'Code défaut'!B:C,2,0),"")</f>
        <v/>
      </c>
      <c r="N217" s="195"/>
      <c r="O217" s="195"/>
      <c r="P217" s="134"/>
      <c r="Q217" s="135"/>
      <c r="R217" s="135"/>
      <c r="S217" s="135"/>
      <c r="T217" s="135"/>
    </row>
    <row r="218" spans="1:20" ht="15.6" hidden="1">
      <c r="A218" s="189">
        <f t="shared" si="10"/>
        <v>0</v>
      </c>
      <c r="B218" s="189"/>
      <c r="C218" s="190"/>
      <c r="D218" s="7"/>
      <c r="E218" s="7"/>
      <c r="F218" s="7"/>
      <c r="G218" s="7"/>
      <c r="H218" s="7"/>
      <c r="I218" s="7"/>
      <c r="J218" s="191"/>
      <c r="K218" s="7"/>
      <c r="L218" s="8" t="str">
        <f>IFERROR(VLOOKUP(J218,'Code défaut'!A:B,2,0),"")</f>
        <v/>
      </c>
      <c r="M218" s="8" t="str">
        <f>IFERROR(VLOOKUP(L218,'Code défaut'!B:C,2,0),"")</f>
        <v/>
      </c>
      <c r="N218" s="195"/>
      <c r="O218" s="195"/>
      <c r="P218" s="134"/>
      <c r="Q218" s="135"/>
      <c r="R218" s="135"/>
      <c r="S218" s="135"/>
      <c r="T218" s="135"/>
    </row>
    <row r="219" spans="1:20" ht="15.6" hidden="1">
      <c r="A219" s="189">
        <f t="shared" si="10"/>
        <v>0</v>
      </c>
      <c r="B219" s="189"/>
      <c r="C219" s="190"/>
      <c r="D219" s="7"/>
      <c r="E219" s="7"/>
      <c r="F219" s="7"/>
      <c r="G219" s="7"/>
      <c r="H219" s="7"/>
      <c r="I219" s="7"/>
      <c r="J219" s="191"/>
      <c r="K219" s="7"/>
      <c r="L219" s="8" t="str">
        <f>IFERROR(VLOOKUP(J219,'Code défaut'!A:B,2,0),"")</f>
        <v/>
      </c>
      <c r="M219" s="8" t="str">
        <f>IFERROR(VLOOKUP(L219,'Code défaut'!B:C,2,0),"")</f>
        <v/>
      </c>
      <c r="N219" s="195"/>
      <c r="O219" s="195"/>
      <c r="P219" s="134"/>
      <c r="Q219" s="135"/>
      <c r="R219" s="135"/>
      <c r="S219" s="135"/>
      <c r="T219" s="135"/>
    </row>
    <row r="220" spans="1:20" ht="15.6" hidden="1">
      <c r="A220" s="189">
        <f t="shared" si="10"/>
        <v>0</v>
      </c>
      <c r="B220" s="189"/>
      <c r="C220" s="190"/>
      <c r="D220" s="7"/>
      <c r="E220" s="7"/>
      <c r="F220" s="7"/>
      <c r="G220" s="7"/>
      <c r="H220" s="7"/>
      <c r="I220" s="7"/>
      <c r="J220" s="191"/>
      <c r="K220" s="7"/>
      <c r="L220" s="8" t="str">
        <f>IFERROR(VLOOKUP(J220,'Code défaut'!A:B,2,0),"")</f>
        <v/>
      </c>
      <c r="M220" s="8" t="str">
        <f>IFERROR(VLOOKUP(L220,'Code défaut'!B:C,2,0),"")</f>
        <v/>
      </c>
      <c r="N220" s="195"/>
      <c r="O220" s="195"/>
      <c r="P220" s="134"/>
      <c r="Q220" s="135"/>
      <c r="R220" s="135"/>
      <c r="S220" s="135"/>
      <c r="T220" s="135"/>
    </row>
    <row r="221" spans="1:20" ht="15.6" hidden="1">
      <c r="A221" s="189">
        <f t="shared" si="10"/>
        <v>0</v>
      </c>
      <c r="B221" s="189"/>
      <c r="C221" s="190"/>
      <c r="D221" s="7"/>
      <c r="E221" s="7"/>
      <c r="F221" s="7"/>
      <c r="G221" s="7"/>
      <c r="H221" s="7"/>
      <c r="I221" s="7"/>
      <c r="J221" s="191"/>
      <c r="K221" s="7"/>
      <c r="L221" s="8" t="str">
        <f>IFERROR(VLOOKUP(J221,'Code défaut'!A:B,2,0),"")</f>
        <v/>
      </c>
      <c r="M221" s="8" t="str">
        <f>IFERROR(VLOOKUP(L221,'Code défaut'!B:C,2,0),"")</f>
        <v/>
      </c>
      <c r="N221" s="195"/>
      <c r="O221" s="195"/>
      <c r="P221" s="134"/>
      <c r="Q221" s="135"/>
      <c r="R221" s="135"/>
      <c r="S221" s="135"/>
      <c r="T221" s="135"/>
    </row>
    <row r="222" spans="1:20" ht="15.6" hidden="1">
      <c r="A222" s="189">
        <f t="shared" si="10"/>
        <v>0</v>
      </c>
      <c r="B222" s="189"/>
      <c r="C222" s="190"/>
      <c r="D222" s="7"/>
      <c r="E222" s="7"/>
      <c r="F222" s="7"/>
      <c r="G222" s="7"/>
      <c r="H222" s="7"/>
      <c r="I222" s="7"/>
      <c r="J222" s="191"/>
      <c r="K222" s="7"/>
      <c r="L222" s="8" t="str">
        <f>IFERROR(VLOOKUP(J222,'Code défaut'!A:B,2,0),"")</f>
        <v/>
      </c>
      <c r="M222" s="8" t="str">
        <f>IFERROR(VLOOKUP(L222,'Code défaut'!B:C,2,0),"")</f>
        <v/>
      </c>
      <c r="N222" s="195"/>
      <c r="O222" s="195"/>
      <c r="P222" s="134"/>
      <c r="Q222" s="135"/>
      <c r="R222" s="135"/>
      <c r="S222" s="135"/>
      <c r="T222" s="135"/>
    </row>
    <row r="223" spans="1:20" ht="15.6" hidden="1">
      <c r="A223" s="189">
        <f t="shared" si="10"/>
        <v>0</v>
      </c>
      <c r="B223" s="189"/>
      <c r="C223" s="190"/>
      <c r="D223" s="7"/>
      <c r="E223" s="7"/>
      <c r="F223" s="7"/>
      <c r="G223" s="7"/>
      <c r="H223" s="7"/>
      <c r="I223" s="7"/>
      <c r="J223" s="191"/>
      <c r="K223" s="7"/>
      <c r="L223" s="8" t="str">
        <f>IFERROR(VLOOKUP(J223,'Code défaut'!A:B,2,0),"")</f>
        <v/>
      </c>
      <c r="M223" s="8" t="str">
        <f>IFERROR(VLOOKUP(L223,'Code défaut'!B:C,2,0),"")</f>
        <v/>
      </c>
      <c r="N223" s="195"/>
      <c r="O223" s="195"/>
      <c r="P223" s="134"/>
      <c r="Q223" s="135"/>
      <c r="R223" s="135"/>
      <c r="S223" s="135"/>
      <c r="T223" s="135"/>
    </row>
    <row r="224" spans="1:20" ht="15.6" hidden="1">
      <c r="A224" s="189">
        <f t="shared" si="10"/>
        <v>0</v>
      </c>
      <c r="B224" s="189"/>
      <c r="C224" s="190"/>
      <c r="D224" s="7"/>
      <c r="E224" s="7"/>
      <c r="F224" s="7"/>
      <c r="G224" s="7"/>
      <c r="H224" s="7"/>
      <c r="I224" s="7"/>
      <c r="J224" s="191"/>
      <c r="K224" s="7"/>
      <c r="L224" s="8" t="str">
        <f>IFERROR(VLOOKUP(J224,'Code défaut'!A:B,2,0),"")</f>
        <v/>
      </c>
      <c r="M224" s="8" t="str">
        <f>IFERROR(VLOOKUP(L224,'Code défaut'!B:C,2,0),"")</f>
        <v/>
      </c>
      <c r="N224" s="195"/>
      <c r="O224" s="195"/>
      <c r="P224" s="134"/>
      <c r="Q224" s="135"/>
      <c r="R224" s="135"/>
      <c r="S224" s="135"/>
      <c r="T224" s="135"/>
    </row>
    <row r="225" spans="1:20" ht="15.6" hidden="1">
      <c r="A225" s="189">
        <f t="shared" si="10"/>
        <v>0</v>
      </c>
      <c r="B225" s="189"/>
      <c r="C225" s="190"/>
      <c r="D225" s="7"/>
      <c r="E225" s="7"/>
      <c r="F225" s="7"/>
      <c r="G225" s="7"/>
      <c r="H225" s="7"/>
      <c r="I225" s="7"/>
      <c r="J225" s="191"/>
      <c r="K225" s="7"/>
      <c r="L225" s="8" t="str">
        <f>IFERROR(VLOOKUP(J225,'Code défaut'!A:B,2,0),"")</f>
        <v/>
      </c>
      <c r="M225" s="8" t="str">
        <f>IFERROR(VLOOKUP(L225,'Code défaut'!B:C,2,0),"")</f>
        <v/>
      </c>
      <c r="N225" s="195"/>
      <c r="O225" s="195"/>
      <c r="P225" s="134"/>
      <c r="Q225" s="135"/>
      <c r="R225" s="135"/>
      <c r="S225" s="135"/>
      <c r="T225" s="135"/>
    </row>
    <row r="226" spans="1:20" ht="15.6" hidden="1">
      <c r="A226" s="189">
        <f t="shared" si="10"/>
        <v>0</v>
      </c>
      <c r="B226" s="189"/>
      <c r="C226" s="190"/>
      <c r="D226" s="7"/>
      <c r="E226" s="7"/>
      <c r="F226" s="7"/>
      <c r="G226" s="7"/>
      <c r="H226" s="7"/>
      <c r="I226" s="7"/>
      <c r="J226" s="191"/>
      <c r="K226" s="7"/>
      <c r="L226" s="8" t="str">
        <f>IFERROR(VLOOKUP(J226,'Code défaut'!A:B,2,0),"")</f>
        <v/>
      </c>
      <c r="M226" s="8" t="str">
        <f>IFERROR(VLOOKUP(L226,'Code défaut'!B:C,2,0),"")</f>
        <v/>
      </c>
      <c r="N226" s="195"/>
      <c r="O226" s="195"/>
      <c r="P226" s="134"/>
      <c r="Q226" s="135"/>
      <c r="R226" s="135"/>
      <c r="S226" s="135"/>
      <c r="T226" s="135"/>
    </row>
    <row r="227" spans="1:20" ht="15.6" hidden="1">
      <c r="A227" s="189">
        <f t="shared" si="10"/>
        <v>0</v>
      </c>
      <c r="B227" s="189"/>
      <c r="C227" s="190"/>
      <c r="D227" s="7"/>
      <c r="E227" s="7"/>
      <c r="F227" s="7"/>
      <c r="G227" s="7"/>
      <c r="H227" s="7"/>
      <c r="I227" s="7"/>
      <c r="J227" s="191"/>
      <c r="K227" s="7"/>
      <c r="L227" s="8" t="str">
        <f>IFERROR(VLOOKUP(J227,'Code défaut'!A:B,2,0),"")</f>
        <v/>
      </c>
      <c r="M227" s="8" t="str">
        <f>IFERROR(VLOOKUP(L227,'Code défaut'!B:C,2,0),"")</f>
        <v/>
      </c>
      <c r="N227" s="195"/>
      <c r="O227" s="195"/>
      <c r="P227" s="134"/>
      <c r="Q227" s="135"/>
      <c r="R227" s="135"/>
      <c r="S227" s="135"/>
      <c r="T227" s="135"/>
    </row>
    <row r="228" spans="1:20" ht="15.6" hidden="1">
      <c r="A228" s="189">
        <f t="shared" si="10"/>
        <v>0</v>
      </c>
      <c r="B228" s="189"/>
      <c r="C228" s="190"/>
      <c r="D228" s="7"/>
      <c r="E228" s="7"/>
      <c r="F228" s="7"/>
      <c r="G228" s="7"/>
      <c r="H228" s="7"/>
      <c r="I228" s="7"/>
      <c r="J228" s="191"/>
      <c r="K228" s="7"/>
      <c r="L228" s="8" t="str">
        <f>IFERROR(VLOOKUP(J228,'Code défaut'!A:B,2,0),"")</f>
        <v/>
      </c>
      <c r="M228" s="8" t="str">
        <f>IFERROR(VLOOKUP(L228,'Code défaut'!B:C,2,0),"")</f>
        <v/>
      </c>
      <c r="N228" s="195"/>
      <c r="O228" s="195"/>
      <c r="P228" s="134"/>
      <c r="Q228" s="135"/>
      <c r="R228" s="135"/>
      <c r="S228" s="135"/>
      <c r="T228" s="135"/>
    </row>
    <row r="229" spans="1:20" ht="15.6" hidden="1">
      <c r="A229" s="189">
        <f t="shared" si="10"/>
        <v>0</v>
      </c>
      <c r="B229" s="189"/>
      <c r="C229" s="190"/>
      <c r="D229" s="7"/>
      <c r="E229" s="7"/>
      <c r="F229" s="7"/>
      <c r="G229" s="7"/>
      <c r="H229" s="7"/>
      <c r="I229" s="7"/>
      <c r="J229" s="191"/>
      <c r="K229" s="7"/>
      <c r="L229" s="8" t="str">
        <f>IFERROR(VLOOKUP(J229,'Code défaut'!A:B,2,0),"")</f>
        <v/>
      </c>
      <c r="M229" s="8" t="str">
        <f>IFERROR(VLOOKUP(L229,'Code défaut'!B:C,2,0),"")</f>
        <v/>
      </c>
      <c r="N229" s="195"/>
      <c r="O229" s="195"/>
      <c r="P229" s="134"/>
      <c r="Q229" s="135"/>
      <c r="R229" s="135"/>
      <c r="S229" s="135"/>
      <c r="T229" s="135"/>
    </row>
    <row r="230" spans="1:20" ht="15.6" hidden="1">
      <c r="A230" s="189">
        <f t="shared" si="10"/>
        <v>0</v>
      </c>
      <c r="B230" s="189"/>
      <c r="C230" s="190"/>
      <c r="D230" s="7"/>
      <c r="E230" s="7"/>
      <c r="F230" s="7"/>
      <c r="G230" s="7"/>
      <c r="H230" s="7"/>
      <c r="I230" s="7"/>
      <c r="J230" s="191"/>
      <c r="K230" s="7"/>
      <c r="L230" s="8" t="str">
        <f>IFERROR(VLOOKUP(J230,'Code défaut'!A:B,2,0),"")</f>
        <v/>
      </c>
      <c r="M230" s="8" t="str">
        <f>IFERROR(VLOOKUP(L230,'Code défaut'!B:C,2,0),"")</f>
        <v/>
      </c>
      <c r="N230" s="195"/>
      <c r="O230" s="195"/>
      <c r="P230" s="134"/>
      <c r="Q230" s="135"/>
      <c r="R230" s="135"/>
      <c r="S230" s="135"/>
      <c r="T230" s="135"/>
    </row>
    <row r="231" spans="1:20" ht="15.6" hidden="1">
      <c r="A231" s="189">
        <f t="shared" ref="A231:A294" si="11">WEEKNUM(C231)</f>
        <v>0</v>
      </c>
      <c r="B231" s="189"/>
      <c r="C231" s="190"/>
      <c r="D231" s="7"/>
      <c r="E231" s="7"/>
      <c r="F231" s="7"/>
      <c r="G231" s="7"/>
      <c r="H231" s="7"/>
      <c r="I231" s="7"/>
      <c r="J231" s="191"/>
      <c r="K231" s="7"/>
      <c r="L231" s="8" t="str">
        <f>IFERROR(VLOOKUP(J231,'Code défaut'!A:B,2,0),"")</f>
        <v/>
      </c>
      <c r="M231" s="8" t="str">
        <f>IFERROR(VLOOKUP(L231,'Code défaut'!B:C,2,0),"")</f>
        <v/>
      </c>
      <c r="N231" s="195"/>
      <c r="O231" s="195"/>
      <c r="P231" s="134"/>
      <c r="Q231" s="135"/>
      <c r="R231" s="135"/>
      <c r="S231" s="135"/>
      <c r="T231" s="135"/>
    </row>
    <row r="232" spans="1:20" ht="15.6" hidden="1">
      <c r="A232" s="189">
        <f t="shared" si="11"/>
        <v>0</v>
      </c>
      <c r="B232" s="189"/>
      <c r="C232" s="190"/>
      <c r="D232" s="7"/>
      <c r="E232" s="7"/>
      <c r="F232" s="7"/>
      <c r="G232" s="7"/>
      <c r="H232" s="7"/>
      <c r="I232" s="7"/>
      <c r="J232" s="191"/>
      <c r="K232" s="7"/>
      <c r="L232" s="8" t="str">
        <f>IFERROR(VLOOKUP(J232,'Code défaut'!A:B,2,0),"")</f>
        <v/>
      </c>
      <c r="M232" s="8" t="str">
        <f>IFERROR(VLOOKUP(L232,'Code défaut'!B:C,2,0),"")</f>
        <v/>
      </c>
      <c r="N232" s="195"/>
      <c r="O232" s="195"/>
      <c r="P232" s="134"/>
      <c r="Q232" s="135"/>
      <c r="R232" s="135"/>
      <c r="S232" s="135"/>
      <c r="T232" s="135"/>
    </row>
    <row r="233" spans="1:20" ht="15.6" hidden="1">
      <c r="A233" s="189">
        <f t="shared" si="11"/>
        <v>0</v>
      </c>
      <c r="B233" s="189"/>
      <c r="C233" s="190"/>
      <c r="D233" s="7"/>
      <c r="E233" s="7"/>
      <c r="F233" s="7"/>
      <c r="G233" s="7"/>
      <c r="H233" s="7"/>
      <c r="I233" s="7"/>
      <c r="J233" s="191"/>
      <c r="K233" s="7"/>
      <c r="L233" s="8" t="str">
        <f>IFERROR(VLOOKUP(J233,'Code défaut'!A:B,2,0),"")</f>
        <v/>
      </c>
      <c r="M233" s="8" t="str">
        <f>IFERROR(VLOOKUP(L233,'Code défaut'!B:C,2,0),"")</f>
        <v/>
      </c>
      <c r="N233" s="195"/>
      <c r="O233" s="195"/>
      <c r="P233" s="134"/>
      <c r="Q233" s="135"/>
      <c r="R233" s="135"/>
      <c r="S233" s="135"/>
      <c r="T233" s="135"/>
    </row>
    <row r="234" spans="1:20" ht="15.6" hidden="1">
      <c r="A234" s="189">
        <f t="shared" si="11"/>
        <v>0</v>
      </c>
      <c r="B234" s="189"/>
      <c r="C234" s="190"/>
      <c r="D234" s="7"/>
      <c r="E234" s="7"/>
      <c r="F234" s="7"/>
      <c r="G234" s="7"/>
      <c r="H234" s="7"/>
      <c r="I234" s="7"/>
      <c r="J234" s="191"/>
      <c r="K234" s="7"/>
      <c r="L234" s="8" t="str">
        <f>IFERROR(VLOOKUP(J234,'Code défaut'!A:B,2,0),"")</f>
        <v/>
      </c>
      <c r="M234" s="8" t="str">
        <f>IFERROR(VLOOKUP(L234,'Code défaut'!B:C,2,0),"")</f>
        <v/>
      </c>
      <c r="N234" s="195"/>
      <c r="O234" s="195"/>
      <c r="P234" s="134"/>
      <c r="Q234" s="135"/>
      <c r="R234" s="135"/>
      <c r="S234" s="135"/>
      <c r="T234" s="135"/>
    </row>
    <row r="235" spans="1:20" ht="15.6" hidden="1">
      <c r="A235" s="189">
        <f t="shared" si="11"/>
        <v>0</v>
      </c>
      <c r="B235" s="189"/>
      <c r="C235" s="190"/>
      <c r="D235" s="7"/>
      <c r="E235" s="7"/>
      <c r="F235" s="7"/>
      <c r="G235" s="7"/>
      <c r="H235" s="7"/>
      <c r="I235" s="7"/>
      <c r="J235" s="191"/>
      <c r="K235" s="7"/>
      <c r="L235" s="8" t="str">
        <f>IFERROR(VLOOKUP(J235,'Code défaut'!A:B,2,0),"")</f>
        <v/>
      </c>
      <c r="M235" s="8" t="str">
        <f>IFERROR(VLOOKUP(L235,'Code défaut'!B:C,2,0),"")</f>
        <v/>
      </c>
      <c r="N235" s="195"/>
      <c r="O235" s="195"/>
      <c r="P235" s="134"/>
      <c r="Q235" s="135"/>
      <c r="R235" s="135"/>
      <c r="S235" s="135"/>
      <c r="T235" s="135"/>
    </row>
    <row r="236" spans="1:20" ht="15.6" hidden="1">
      <c r="A236" s="189">
        <f t="shared" si="11"/>
        <v>0</v>
      </c>
      <c r="B236" s="189"/>
      <c r="C236" s="190"/>
      <c r="D236" s="7"/>
      <c r="E236" s="7"/>
      <c r="F236" s="7"/>
      <c r="G236" s="7"/>
      <c r="H236" s="7"/>
      <c r="I236" s="7"/>
      <c r="J236" s="191"/>
      <c r="K236" s="7"/>
      <c r="L236" s="8" t="str">
        <f>IFERROR(VLOOKUP(J236,'Code défaut'!A:B,2,0),"")</f>
        <v/>
      </c>
      <c r="M236" s="8" t="str">
        <f>IFERROR(VLOOKUP(L236,'Code défaut'!B:C,2,0),"")</f>
        <v/>
      </c>
      <c r="N236" s="195"/>
      <c r="O236" s="195"/>
      <c r="P236" s="134"/>
      <c r="Q236" s="135"/>
      <c r="R236" s="135"/>
      <c r="S236" s="135"/>
      <c r="T236" s="135"/>
    </row>
    <row r="237" spans="1:20" ht="15.6" hidden="1">
      <c r="A237" s="189">
        <f t="shared" si="11"/>
        <v>0</v>
      </c>
      <c r="B237" s="189"/>
      <c r="C237" s="190"/>
      <c r="D237" s="7"/>
      <c r="E237" s="7"/>
      <c r="F237" s="7"/>
      <c r="G237" s="7"/>
      <c r="H237" s="7"/>
      <c r="I237" s="7"/>
      <c r="J237" s="191"/>
      <c r="K237" s="7"/>
      <c r="L237" s="8" t="str">
        <f>IFERROR(VLOOKUP(J237,'Code défaut'!A:B,2,0),"")</f>
        <v/>
      </c>
      <c r="M237" s="8" t="str">
        <f>IFERROR(VLOOKUP(L237,'Code défaut'!B:C,2,0),"")</f>
        <v/>
      </c>
      <c r="N237" s="195"/>
      <c r="O237" s="195"/>
      <c r="P237" s="134"/>
      <c r="Q237" s="135"/>
      <c r="R237" s="135"/>
      <c r="S237" s="135"/>
      <c r="T237" s="135"/>
    </row>
    <row r="238" spans="1:20" ht="15.6" hidden="1">
      <c r="A238" s="189">
        <f t="shared" si="11"/>
        <v>0</v>
      </c>
      <c r="B238" s="189"/>
      <c r="C238" s="190"/>
      <c r="D238" s="7"/>
      <c r="E238" s="7"/>
      <c r="F238" s="7"/>
      <c r="G238" s="7"/>
      <c r="H238" s="7"/>
      <c r="I238" s="7"/>
      <c r="J238" s="191"/>
      <c r="K238" s="7"/>
      <c r="L238" s="8" t="str">
        <f>IFERROR(VLOOKUP(J238,'Code défaut'!A:B,2,0),"")</f>
        <v/>
      </c>
      <c r="M238" s="8" t="str">
        <f>IFERROR(VLOOKUP(L238,'Code défaut'!B:C,2,0),"")</f>
        <v/>
      </c>
      <c r="N238" s="195"/>
      <c r="O238" s="195"/>
      <c r="P238" s="134"/>
      <c r="Q238" s="135"/>
      <c r="R238" s="135"/>
      <c r="S238" s="135"/>
      <c r="T238" s="135"/>
    </row>
    <row r="239" spans="1:20" ht="15.6" hidden="1">
      <c r="A239" s="189">
        <f t="shared" si="11"/>
        <v>0</v>
      </c>
      <c r="B239" s="189"/>
      <c r="C239" s="190"/>
      <c r="D239" s="7"/>
      <c r="E239" s="7"/>
      <c r="F239" s="7"/>
      <c r="G239" s="7"/>
      <c r="H239" s="7"/>
      <c r="I239" s="7"/>
      <c r="J239" s="191"/>
      <c r="K239" s="7"/>
      <c r="L239" s="8" t="str">
        <f>IFERROR(VLOOKUP(J239,'Code défaut'!A:B,2,0),"")</f>
        <v/>
      </c>
      <c r="M239" s="8" t="str">
        <f>IFERROR(VLOOKUP(L239,'Code défaut'!B:C,2,0),"")</f>
        <v/>
      </c>
      <c r="N239" s="195"/>
      <c r="O239" s="195"/>
      <c r="P239" s="134"/>
      <c r="Q239" s="135"/>
      <c r="R239" s="135"/>
      <c r="S239" s="135"/>
      <c r="T239" s="135"/>
    </row>
    <row r="240" spans="1:20" ht="15.6" hidden="1">
      <c r="A240" s="189">
        <f t="shared" si="11"/>
        <v>0</v>
      </c>
      <c r="B240" s="189"/>
      <c r="C240" s="190"/>
      <c r="D240" s="7"/>
      <c r="E240" s="7"/>
      <c r="F240" s="7"/>
      <c r="G240" s="7"/>
      <c r="H240" s="7"/>
      <c r="I240" s="7"/>
      <c r="J240" s="191"/>
      <c r="K240" s="7"/>
      <c r="L240" s="8" t="str">
        <f>IFERROR(VLOOKUP(J240,'Code défaut'!A:B,2,0),"")</f>
        <v/>
      </c>
      <c r="M240" s="8" t="str">
        <f>IFERROR(VLOOKUP(L240,'Code défaut'!B:C,2,0),"")</f>
        <v/>
      </c>
      <c r="N240" s="195"/>
      <c r="O240" s="195"/>
      <c r="P240" s="134"/>
      <c r="Q240" s="135"/>
      <c r="R240" s="135"/>
      <c r="S240" s="135"/>
      <c r="T240" s="135"/>
    </row>
    <row r="241" spans="1:20" ht="15.6" hidden="1">
      <c r="A241" s="189">
        <f t="shared" si="11"/>
        <v>0</v>
      </c>
      <c r="B241" s="189"/>
      <c r="C241" s="190"/>
      <c r="D241" s="7"/>
      <c r="E241" s="7"/>
      <c r="F241" s="7"/>
      <c r="G241" s="7"/>
      <c r="H241" s="7"/>
      <c r="I241" s="7"/>
      <c r="J241" s="191"/>
      <c r="K241" s="7"/>
      <c r="L241" s="8" t="str">
        <f>IFERROR(VLOOKUP(J241,'Code défaut'!A:B,2,0),"")</f>
        <v/>
      </c>
      <c r="M241" s="8" t="str">
        <f>IFERROR(VLOOKUP(L241,'Code défaut'!B:C,2,0),"")</f>
        <v/>
      </c>
      <c r="N241" s="195"/>
      <c r="O241" s="195"/>
      <c r="P241" s="134"/>
      <c r="Q241" s="135"/>
      <c r="R241" s="135"/>
      <c r="S241" s="135"/>
      <c r="T241" s="135"/>
    </row>
    <row r="242" spans="1:20" ht="15.6" hidden="1">
      <c r="A242" s="189">
        <f t="shared" si="11"/>
        <v>0</v>
      </c>
      <c r="B242" s="189"/>
      <c r="C242" s="190"/>
      <c r="D242" s="7"/>
      <c r="E242" s="7"/>
      <c r="F242" s="7"/>
      <c r="G242" s="7"/>
      <c r="H242" s="7"/>
      <c r="I242" s="7"/>
      <c r="J242" s="191"/>
      <c r="K242" s="7"/>
      <c r="L242" s="8" t="str">
        <f>IFERROR(VLOOKUP(J242,'Code défaut'!A:B,2,0),"")</f>
        <v/>
      </c>
      <c r="M242" s="8" t="str">
        <f>IFERROR(VLOOKUP(L242,'Code défaut'!B:C,2,0),"")</f>
        <v/>
      </c>
      <c r="N242" s="195"/>
      <c r="O242" s="195"/>
      <c r="P242" s="134"/>
      <c r="Q242" s="135"/>
      <c r="R242" s="135"/>
      <c r="S242" s="135"/>
      <c r="T242" s="135"/>
    </row>
    <row r="243" spans="1:20" ht="15.6" hidden="1">
      <c r="A243" s="189">
        <f t="shared" si="11"/>
        <v>0</v>
      </c>
      <c r="B243" s="189"/>
      <c r="C243" s="190"/>
      <c r="D243" s="7"/>
      <c r="E243" s="7"/>
      <c r="F243" s="7"/>
      <c r="G243" s="7"/>
      <c r="H243" s="7"/>
      <c r="I243" s="7"/>
      <c r="J243" s="191"/>
      <c r="K243" s="7"/>
      <c r="L243" s="8" t="str">
        <f>IFERROR(VLOOKUP(J243,'Code défaut'!A:B,2,0),"")</f>
        <v/>
      </c>
      <c r="M243" s="8" t="str">
        <f>IFERROR(VLOOKUP(L243,'Code défaut'!B:C,2,0),"")</f>
        <v/>
      </c>
      <c r="N243" s="195"/>
      <c r="O243" s="195"/>
      <c r="P243" s="134"/>
      <c r="Q243" s="135"/>
      <c r="R243" s="135"/>
      <c r="S243" s="135"/>
      <c r="T243" s="135"/>
    </row>
    <row r="244" spans="1:20" ht="15.6" hidden="1">
      <c r="A244" s="189">
        <f t="shared" si="11"/>
        <v>0</v>
      </c>
      <c r="B244" s="189"/>
      <c r="C244" s="190"/>
      <c r="D244" s="7"/>
      <c r="E244" s="7"/>
      <c r="F244" s="7"/>
      <c r="G244" s="7"/>
      <c r="H244" s="7"/>
      <c r="I244" s="7"/>
      <c r="J244" s="191"/>
      <c r="K244" s="7"/>
      <c r="L244" s="8" t="str">
        <f>IFERROR(VLOOKUP(J244,'Code défaut'!A:B,2,0),"")</f>
        <v/>
      </c>
      <c r="M244" s="8" t="str">
        <f>IFERROR(VLOOKUP(L244,'Code défaut'!B:C,2,0),"")</f>
        <v/>
      </c>
      <c r="N244" s="195"/>
      <c r="O244" s="195"/>
      <c r="P244" s="134"/>
      <c r="Q244" s="135"/>
      <c r="R244" s="135"/>
      <c r="S244" s="135"/>
      <c r="T244" s="135"/>
    </row>
    <row r="245" spans="1:20" ht="15.6" hidden="1">
      <c r="A245" s="189">
        <f t="shared" si="11"/>
        <v>0</v>
      </c>
      <c r="B245" s="189"/>
      <c r="C245" s="190"/>
      <c r="D245" s="7"/>
      <c r="E245" s="7"/>
      <c r="F245" s="7"/>
      <c r="G245" s="7"/>
      <c r="H245" s="7"/>
      <c r="I245" s="7"/>
      <c r="J245" s="191"/>
      <c r="K245" s="7"/>
      <c r="L245" s="8" t="str">
        <f>IFERROR(VLOOKUP(J245,'Code défaut'!A:B,2,0),"")</f>
        <v/>
      </c>
      <c r="M245" s="8" t="str">
        <f>IFERROR(VLOOKUP(L245,'Code défaut'!B:C,2,0),"")</f>
        <v/>
      </c>
      <c r="N245" s="195"/>
      <c r="O245" s="195"/>
      <c r="P245" s="134"/>
      <c r="Q245" s="135"/>
      <c r="R245" s="135"/>
      <c r="S245" s="135"/>
      <c r="T245" s="135"/>
    </row>
    <row r="246" spans="1:20" ht="15.6" hidden="1">
      <c r="A246" s="189">
        <f t="shared" si="11"/>
        <v>0</v>
      </c>
      <c r="B246" s="189"/>
      <c r="C246" s="190"/>
      <c r="D246" s="7"/>
      <c r="E246" s="7"/>
      <c r="F246" s="7"/>
      <c r="G246" s="7"/>
      <c r="H246" s="7"/>
      <c r="I246" s="7"/>
      <c r="J246" s="191"/>
      <c r="K246" s="7"/>
      <c r="L246" s="8" t="str">
        <f>IFERROR(VLOOKUP(J246,'Code défaut'!A:B,2,0),"")</f>
        <v/>
      </c>
      <c r="M246" s="8" t="str">
        <f>IFERROR(VLOOKUP(L246,'Code défaut'!B:C,2,0),"")</f>
        <v/>
      </c>
      <c r="N246" s="195"/>
      <c r="O246" s="195"/>
      <c r="P246" s="134"/>
      <c r="Q246" s="135"/>
      <c r="R246" s="135"/>
      <c r="S246" s="135"/>
      <c r="T246" s="135"/>
    </row>
    <row r="247" spans="1:20" ht="15.6" hidden="1">
      <c r="A247" s="189">
        <f t="shared" si="11"/>
        <v>0</v>
      </c>
      <c r="B247" s="189"/>
      <c r="C247" s="190"/>
      <c r="D247" s="7"/>
      <c r="E247" s="7"/>
      <c r="F247" s="7"/>
      <c r="G247" s="7"/>
      <c r="H247" s="7"/>
      <c r="I247" s="7"/>
      <c r="J247" s="191"/>
      <c r="K247" s="7"/>
      <c r="L247" s="8" t="str">
        <f>IFERROR(VLOOKUP(J247,'Code défaut'!A:B,2,0),"")</f>
        <v/>
      </c>
      <c r="M247" s="8" t="str">
        <f>IFERROR(VLOOKUP(L247,'Code défaut'!B:C,2,0),"")</f>
        <v/>
      </c>
      <c r="N247" s="195"/>
      <c r="O247" s="195"/>
      <c r="P247" s="134"/>
      <c r="Q247" s="135"/>
      <c r="R247" s="135"/>
      <c r="S247" s="135"/>
      <c r="T247" s="135"/>
    </row>
    <row r="248" spans="1:20" ht="15.6" hidden="1">
      <c r="A248" s="189">
        <f t="shared" si="11"/>
        <v>0</v>
      </c>
      <c r="B248" s="189"/>
      <c r="C248" s="190"/>
      <c r="D248" s="7"/>
      <c r="E248" s="7"/>
      <c r="F248" s="7"/>
      <c r="G248" s="7"/>
      <c r="H248" s="7"/>
      <c r="I248" s="7"/>
      <c r="J248" s="191"/>
      <c r="K248" s="7"/>
      <c r="L248" s="8" t="str">
        <f>IFERROR(VLOOKUP(J248,'Code défaut'!A:B,2,0),"")</f>
        <v/>
      </c>
      <c r="M248" s="8" t="str">
        <f>IFERROR(VLOOKUP(L248,'Code défaut'!B:C,2,0),"")</f>
        <v/>
      </c>
      <c r="N248" s="195"/>
      <c r="O248" s="195"/>
      <c r="P248" s="134"/>
      <c r="Q248" s="135"/>
      <c r="R248" s="135"/>
      <c r="S248" s="135"/>
      <c r="T248" s="135"/>
    </row>
    <row r="249" spans="1:20" ht="15.6" hidden="1">
      <c r="A249" s="189">
        <f t="shared" si="11"/>
        <v>0</v>
      </c>
      <c r="B249" s="189"/>
      <c r="C249" s="190"/>
      <c r="D249" s="7"/>
      <c r="E249" s="7"/>
      <c r="F249" s="7"/>
      <c r="G249" s="7"/>
      <c r="H249" s="7"/>
      <c r="I249" s="7"/>
      <c r="J249" s="191"/>
      <c r="K249" s="7"/>
      <c r="L249" s="8" t="str">
        <f>IFERROR(VLOOKUP(J249,'Code défaut'!A:B,2,0),"")</f>
        <v/>
      </c>
      <c r="M249" s="8" t="str">
        <f>IFERROR(VLOOKUP(L249,'Code défaut'!B:C,2,0),"")</f>
        <v/>
      </c>
      <c r="N249" s="195"/>
      <c r="O249" s="195"/>
      <c r="P249" s="134"/>
      <c r="Q249" s="135"/>
      <c r="R249" s="135"/>
      <c r="S249" s="135"/>
      <c r="T249" s="135"/>
    </row>
    <row r="250" spans="1:20" ht="15.6" hidden="1">
      <c r="A250" s="189">
        <f t="shared" si="11"/>
        <v>0</v>
      </c>
      <c r="B250" s="189"/>
      <c r="C250" s="190"/>
      <c r="D250" s="7"/>
      <c r="E250" s="7"/>
      <c r="F250" s="7"/>
      <c r="G250" s="7"/>
      <c r="H250" s="7"/>
      <c r="I250" s="7"/>
      <c r="J250" s="191"/>
      <c r="K250" s="7"/>
      <c r="L250" s="8" t="str">
        <f>IFERROR(VLOOKUP(J250,'Code défaut'!A:B,2,0),"")</f>
        <v/>
      </c>
      <c r="M250" s="8" t="str">
        <f>IFERROR(VLOOKUP(L250,'Code défaut'!B:C,2,0),"")</f>
        <v/>
      </c>
      <c r="N250" s="195"/>
      <c r="O250" s="195"/>
      <c r="P250" s="134"/>
      <c r="Q250" s="135"/>
      <c r="R250" s="135"/>
      <c r="S250" s="135"/>
      <c r="T250" s="135"/>
    </row>
    <row r="251" spans="1:20" ht="15.6" hidden="1">
      <c r="A251" s="189">
        <f t="shared" si="11"/>
        <v>0</v>
      </c>
      <c r="B251" s="189"/>
      <c r="C251" s="190"/>
      <c r="D251" s="7"/>
      <c r="E251" s="7"/>
      <c r="F251" s="7"/>
      <c r="G251" s="7"/>
      <c r="H251" s="7"/>
      <c r="I251" s="7"/>
      <c r="J251" s="191"/>
      <c r="K251" s="7"/>
      <c r="L251" s="8" t="str">
        <f>IFERROR(VLOOKUP(J251,'Code défaut'!A:B,2,0),"")</f>
        <v/>
      </c>
      <c r="M251" s="8" t="str">
        <f>IFERROR(VLOOKUP(L251,'Code défaut'!B:C,2,0),"")</f>
        <v/>
      </c>
      <c r="N251" s="195"/>
      <c r="O251" s="195"/>
      <c r="P251" s="134"/>
      <c r="Q251" s="135"/>
      <c r="R251" s="135"/>
      <c r="S251" s="135"/>
      <c r="T251" s="135"/>
    </row>
    <row r="252" spans="1:20" ht="15.6" hidden="1">
      <c r="A252" s="189">
        <f t="shared" si="11"/>
        <v>0</v>
      </c>
      <c r="B252" s="189"/>
      <c r="C252" s="190"/>
      <c r="D252" s="7"/>
      <c r="E252" s="7"/>
      <c r="F252" s="7"/>
      <c r="G252" s="7"/>
      <c r="H252" s="7"/>
      <c r="I252" s="7"/>
      <c r="J252" s="191"/>
      <c r="K252" s="7"/>
      <c r="L252" s="8" t="str">
        <f>IFERROR(VLOOKUP(J252,'Code défaut'!A:B,2,0),"")</f>
        <v/>
      </c>
      <c r="M252" s="8" t="str">
        <f>IFERROR(VLOOKUP(L252,'Code défaut'!B:C,2,0),"")</f>
        <v/>
      </c>
      <c r="N252" s="195"/>
      <c r="O252" s="195"/>
      <c r="P252" s="134"/>
      <c r="Q252" s="135"/>
      <c r="R252" s="135"/>
      <c r="S252" s="135"/>
      <c r="T252" s="135"/>
    </row>
    <row r="253" spans="1:20" ht="15.6" hidden="1">
      <c r="A253" s="189">
        <f t="shared" si="11"/>
        <v>0</v>
      </c>
      <c r="B253" s="189"/>
      <c r="C253" s="190"/>
      <c r="D253" s="7"/>
      <c r="E253" s="7"/>
      <c r="F253" s="7"/>
      <c r="G253" s="7"/>
      <c r="H253" s="7"/>
      <c r="I253" s="7"/>
      <c r="J253" s="191"/>
      <c r="K253" s="7"/>
      <c r="L253" s="8" t="str">
        <f>IFERROR(VLOOKUP(J253,'Code défaut'!A:B,2,0),"")</f>
        <v/>
      </c>
      <c r="M253" s="8" t="str">
        <f>IFERROR(VLOOKUP(L253,'Code défaut'!B:C,2,0),"")</f>
        <v/>
      </c>
      <c r="N253" s="195"/>
      <c r="O253" s="195"/>
      <c r="P253" s="134"/>
      <c r="Q253" s="135"/>
      <c r="R253" s="135"/>
      <c r="S253" s="135"/>
      <c r="T253" s="135"/>
    </row>
    <row r="254" spans="1:20" ht="15.6" hidden="1">
      <c r="A254" s="189">
        <f t="shared" si="11"/>
        <v>0</v>
      </c>
      <c r="B254" s="189"/>
      <c r="C254" s="190"/>
      <c r="D254" s="7"/>
      <c r="E254" s="7"/>
      <c r="F254" s="7"/>
      <c r="G254" s="7"/>
      <c r="H254" s="7"/>
      <c r="I254" s="7"/>
      <c r="J254" s="191"/>
      <c r="K254" s="7"/>
      <c r="L254" s="8" t="str">
        <f>IFERROR(VLOOKUP(J254,'Code défaut'!A:B,2,0),"")</f>
        <v/>
      </c>
      <c r="M254" s="8" t="str">
        <f>IFERROR(VLOOKUP(L254,'Code défaut'!B:C,2,0),"")</f>
        <v/>
      </c>
      <c r="N254" s="195"/>
      <c r="O254" s="195"/>
      <c r="P254" s="134"/>
      <c r="Q254" s="135"/>
      <c r="R254" s="135"/>
      <c r="S254" s="135"/>
      <c r="T254" s="135"/>
    </row>
    <row r="255" spans="1:20" ht="15.6" hidden="1">
      <c r="A255" s="189">
        <f t="shared" si="11"/>
        <v>0</v>
      </c>
      <c r="B255" s="189"/>
      <c r="C255" s="190"/>
      <c r="D255" s="7"/>
      <c r="E255" s="7"/>
      <c r="F255" s="7"/>
      <c r="G255" s="7"/>
      <c r="H255" s="7"/>
      <c r="I255" s="7"/>
      <c r="J255" s="191"/>
      <c r="K255" s="7"/>
      <c r="L255" s="8" t="str">
        <f>IFERROR(VLOOKUP(J255,'Code défaut'!A:B,2,0),"")</f>
        <v/>
      </c>
      <c r="M255" s="8" t="str">
        <f>IFERROR(VLOOKUP(L255,'Code défaut'!B:C,2,0),"")</f>
        <v/>
      </c>
      <c r="N255" s="195"/>
      <c r="O255" s="195"/>
      <c r="P255" s="134"/>
      <c r="Q255" s="135"/>
      <c r="R255" s="135"/>
      <c r="S255" s="135"/>
      <c r="T255" s="135"/>
    </row>
    <row r="256" spans="1:20" ht="15.6" hidden="1">
      <c r="A256" s="189">
        <f t="shared" si="11"/>
        <v>0</v>
      </c>
      <c r="B256" s="189"/>
      <c r="C256" s="190"/>
      <c r="D256" s="7"/>
      <c r="E256" s="7"/>
      <c r="F256" s="7"/>
      <c r="G256" s="7"/>
      <c r="H256" s="7"/>
      <c r="I256" s="7"/>
      <c r="J256" s="191"/>
      <c r="K256" s="7"/>
      <c r="L256" s="8" t="str">
        <f>IFERROR(VLOOKUP(J256,'Code défaut'!A:B,2,0),"")</f>
        <v/>
      </c>
      <c r="M256" s="8" t="str">
        <f>IFERROR(VLOOKUP(L256,'Code défaut'!B:C,2,0),"")</f>
        <v/>
      </c>
      <c r="N256" s="195"/>
      <c r="O256" s="195"/>
      <c r="P256" s="134"/>
      <c r="Q256" s="135"/>
      <c r="R256" s="135"/>
      <c r="S256" s="135"/>
      <c r="T256" s="135"/>
    </row>
    <row r="257" spans="1:20" ht="15.6" hidden="1">
      <c r="A257" s="189">
        <f t="shared" si="11"/>
        <v>0</v>
      </c>
      <c r="B257" s="189"/>
      <c r="C257" s="190"/>
      <c r="D257" s="7"/>
      <c r="E257" s="7"/>
      <c r="F257" s="7"/>
      <c r="G257" s="7"/>
      <c r="H257" s="7"/>
      <c r="I257" s="7"/>
      <c r="J257" s="191"/>
      <c r="K257" s="7"/>
      <c r="L257" s="8" t="str">
        <f>IFERROR(VLOOKUP(J257,'Code défaut'!A:B,2,0),"")</f>
        <v/>
      </c>
      <c r="M257" s="8" t="str">
        <f>IFERROR(VLOOKUP(L257,'Code défaut'!B:C,2,0),"")</f>
        <v/>
      </c>
      <c r="N257" s="195"/>
      <c r="O257" s="195"/>
      <c r="P257" s="134"/>
      <c r="Q257" s="135"/>
      <c r="R257" s="135"/>
      <c r="S257" s="135"/>
      <c r="T257" s="135"/>
    </row>
    <row r="258" spans="1:20" ht="15.6" hidden="1">
      <c r="A258" s="189">
        <f t="shared" si="11"/>
        <v>0</v>
      </c>
      <c r="B258" s="189"/>
      <c r="C258" s="190"/>
      <c r="D258" s="7"/>
      <c r="E258" s="7"/>
      <c r="F258" s="7"/>
      <c r="G258" s="7"/>
      <c r="H258" s="7"/>
      <c r="I258" s="7"/>
      <c r="J258" s="191"/>
      <c r="K258" s="7"/>
      <c r="L258" s="8" t="str">
        <f>IFERROR(VLOOKUP(J258,'Code défaut'!A:B,2,0),"")</f>
        <v/>
      </c>
      <c r="M258" s="8" t="str">
        <f>IFERROR(VLOOKUP(L258,'Code défaut'!B:C,2,0),"")</f>
        <v/>
      </c>
      <c r="N258" s="195"/>
      <c r="O258" s="195"/>
      <c r="P258" s="134"/>
      <c r="Q258" s="135"/>
      <c r="R258" s="135"/>
      <c r="S258" s="135"/>
      <c r="T258" s="135"/>
    </row>
    <row r="259" spans="1:20" ht="15.6" hidden="1">
      <c r="A259" s="189">
        <f t="shared" si="11"/>
        <v>0</v>
      </c>
      <c r="B259" s="189"/>
      <c r="C259" s="190"/>
      <c r="D259" s="7"/>
      <c r="E259" s="7"/>
      <c r="F259" s="7"/>
      <c r="G259" s="7"/>
      <c r="H259" s="7"/>
      <c r="I259" s="7"/>
      <c r="J259" s="191"/>
      <c r="K259" s="7"/>
      <c r="L259" s="8" t="str">
        <f>IFERROR(VLOOKUP(J259,'Code défaut'!A:B,2,0),"")</f>
        <v/>
      </c>
      <c r="M259" s="8" t="str">
        <f>IFERROR(VLOOKUP(L259,'Code défaut'!B:C,2,0),"")</f>
        <v/>
      </c>
      <c r="N259" s="195"/>
      <c r="O259" s="195"/>
      <c r="P259" s="134"/>
      <c r="Q259" s="135"/>
      <c r="R259" s="135"/>
      <c r="S259" s="135"/>
      <c r="T259" s="135"/>
    </row>
    <row r="260" spans="1:20" ht="15.6" hidden="1">
      <c r="A260" s="189">
        <f t="shared" si="11"/>
        <v>0</v>
      </c>
      <c r="B260" s="189"/>
      <c r="C260" s="190"/>
      <c r="D260" s="7"/>
      <c r="E260" s="7"/>
      <c r="F260" s="7"/>
      <c r="G260" s="7"/>
      <c r="H260" s="7"/>
      <c r="I260" s="7"/>
      <c r="J260" s="191"/>
      <c r="K260" s="7"/>
      <c r="L260" s="8" t="str">
        <f>IFERROR(VLOOKUP(J260,'Code défaut'!A:B,2,0),"")</f>
        <v/>
      </c>
      <c r="M260" s="8" t="str">
        <f>IFERROR(VLOOKUP(L260,'Code défaut'!B:C,2,0),"")</f>
        <v/>
      </c>
      <c r="N260" s="195"/>
      <c r="O260" s="195"/>
      <c r="P260" s="134"/>
      <c r="Q260" s="135"/>
      <c r="R260" s="135"/>
      <c r="S260" s="135"/>
      <c r="T260" s="135"/>
    </row>
    <row r="261" spans="1:20" ht="15.6" hidden="1">
      <c r="A261" s="189">
        <f t="shared" si="11"/>
        <v>0</v>
      </c>
      <c r="B261" s="189"/>
      <c r="C261" s="190"/>
      <c r="D261" s="7"/>
      <c r="E261" s="7"/>
      <c r="F261" s="7"/>
      <c r="G261" s="7"/>
      <c r="H261" s="7"/>
      <c r="I261" s="7"/>
      <c r="J261" s="191"/>
      <c r="K261" s="7"/>
      <c r="L261" s="8" t="str">
        <f>IFERROR(VLOOKUP(J261,'Code défaut'!A:B,2,0),"")</f>
        <v/>
      </c>
      <c r="M261" s="8" t="str">
        <f>IFERROR(VLOOKUP(L261,'Code défaut'!B:C,2,0),"")</f>
        <v/>
      </c>
      <c r="N261" s="195"/>
      <c r="O261" s="195"/>
      <c r="P261" s="134"/>
      <c r="Q261" s="135"/>
      <c r="R261" s="135"/>
      <c r="S261" s="135"/>
      <c r="T261" s="135"/>
    </row>
    <row r="262" spans="1:20" ht="15.6" hidden="1">
      <c r="A262" s="189">
        <f t="shared" si="11"/>
        <v>0</v>
      </c>
      <c r="B262" s="189"/>
      <c r="C262" s="190"/>
      <c r="D262" s="7"/>
      <c r="E262" s="7"/>
      <c r="F262" s="7"/>
      <c r="G262" s="7"/>
      <c r="H262" s="7"/>
      <c r="I262" s="7"/>
      <c r="J262" s="191"/>
      <c r="K262" s="7"/>
      <c r="L262" s="8" t="str">
        <f>IFERROR(VLOOKUP(J262,'Code défaut'!A:B,2,0),"")</f>
        <v/>
      </c>
      <c r="M262" s="8" t="str">
        <f>IFERROR(VLOOKUP(L262,'Code défaut'!B:C,2,0),"")</f>
        <v/>
      </c>
      <c r="N262" s="195"/>
      <c r="O262" s="195"/>
      <c r="P262" s="134"/>
      <c r="Q262" s="135"/>
      <c r="R262" s="135"/>
      <c r="S262" s="135"/>
      <c r="T262" s="135"/>
    </row>
    <row r="263" spans="1:20" ht="15.6" hidden="1">
      <c r="A263" s="189">
        <f t="shared" si="11"/>
        <v>0</v>
      </c>
      <c r="B263" s="189"/>
      <c r="C263" s="190"/>
      <c r="D263" s="7"/>
      <c r="E263" s="7"/>
      <c r="F263" s="7"/>
      <c r="G263" s="7"/>
      <c r="H263" s="7"/>
      <c r="I263" s="7"/>
      <c r="J263" s="191"/>
      <c r="K263" s="7"/>
      <c r="L263" s="8" t="str">
        <f>IFERROR(VLOOKUP(J263,'Code défaut'!A:B,2,0),"")</f>
        <v/>
      </c>
      <c r="M263" s="8" t="str">
        <f>IFERROR(VLOOKUP(L263,'Code défaut'!B:C,2,0),"")</f>
        <v/>
      </c>
      <c r="N263" s="195"/>
      <c r="O263" s="195"/>
      <c r="P263" s="134"/>
      <c r="Q263" s="135"/>
      <c r="R263" s="135"/>
      <c r="S263" s="135"/>
      <c r="T263" s="135"/>
    </row>
    <row r="264" spans="1:20" ht="15.6" hidden="1">
      <c r="A264" s="189">
        <f t="shared" si="11"/>
        <v>0</v>
      </c>
      <c r="B264" s="189"/>
      <c r="C264" s="190"/>
      <c r="D264" s="7"/>
      <c r="E264" s="7"/>
      <c r="F264" s="7"/>
      <c r="G264" s="7"/>
      <c r="H264" s="7"/>
      <c r="I264" s="7"/>
      <c r="J264" s="191"/>
      <c r="K264" s="7"/>
      <c r="L264" s="8" t="str">
        <f>IFERROR(VLOOKUP(J264,'Code défaut'!A:B,2,0),"")</f>
        <v/>
      </c>
      <c r="M264" s="8" t="str">
        <f>IFERROR(VLOOKUP(L264,'Code défaut'!B:C,2,0),"")</f>
        <v/>
      </c>
      <c r="N264" s="195"/>
      <c r="O264" s="195"/>
      <c r="P264" s="134"/>
      <c r="Q264" s="135"/>
      <c r="R264" s="135"/>
      <c r="S264" s="135"/>
      <c r="T264" s="135"/>
    </row>
    <row r="265" spans="1:20" ht="15.6" hidden="1">
      <c r="A265" s="189">
        <f t="shared" si="11"/>
        <v>0</v>
      </c>
      <c r="B265" s="189"/>
      <c r="C265" s="190"/>
      <c r="D265" s="7"/>
      <c r="E265" s="7"/>
      <c r="F265" s="7"/>
      <c r="G265" s="7"/>
      <c r="H265" s="7"/>
      <c r="I265" s="7"/>
      <c r="J265" s="191"/>
      <c r="K265" s="7"/>
      <c r="L265" s="8" t="str">
        <f>IFERROR(VLOOKUP(J265,'Code défaut'!A:B,2,0),"")</f>
        <v/>
      </c>
      <c r="M265" s="8" t="str">
        <f>IFERROR(VLOOKUP(L265,'Code défaut'!B:C,2,0),"")</f>
        <v/>
      </c>
      <c r="N265" s="195"/>
      <c r="O265" s="195"/>
      <c r="P265" s="134"/>
      <c r="Q265" s="135"/>
      <c r="R265" s="135"/>
      <c r="S265" s="135"/>
      <c r="T265" s="135"/>
    </row>
    <row r="266" spans="1:20" ht="15.6" hidden="1">
      <c r="A266" s="189">
        <f t="shared" si="11"/>
        <v>0</v>
      </c>
      <c r="B266" s="189"/>
      <c r="C266" s="190"/>
      <c r="D266" s="7"/>
      <c r="E266" s="7"/>
      <c r="F266" s="7"/>
      <c r="G266" s="7"/>
      <c r="H266" s="7"/>
      <c r="I266" s="7"/>
      <c r="J266" s="191"/>
      <c r="K266" s="7"/>
      <c r="L266" s="8" t="str">
        <f>IFERROR(VLOOKUP(J266,'Code défaut'!A:B,2,0),"")</f>
        <v/>
      </c>
      <c r="M266" s="8" t="str">
        <f>IFERROR(VLOOKUP(L266,'Code défaut'!B:C,2,0),"")</f>
        <v/>
      </c>
      <c r="N266" s="195"/>
      <c r="O266" s="195"/>
      <c r="P266" s="134"/>
      <c r="Q266" s="135"/>
      <c r="R266" s="135"/>
      <c r="S266" s="135"/>
      <c r="T266" s="135"/>
    </row>
    <row r="267" spans="1:20" ht="15.6" hidden="1">
      <c r="A267" s="189">
        <f t="shared" si="11"/>
        <v>0</v>
      </c>
      <c r="B267" s="189"/>
      <c r="C267" s="190"/>
      <c r="D267" s="7"/>
      <c r="E267" s="7"/>
      <c r="F267" s="7"/>
      <c r="G267" s="7"/>
      <c r="H267" s="7"/>
      <c r="I267" s="7"/>
      <c r="J267" s="191"/>
      <c r="K267" s="7"/>
      <c r="L267" s="8" t="str">
        <f>IFERROR(VLOOKUP(J267,'Code défaut'!A:B,2,0),"")</f>
        <v/>
      </c>
      <c r="M267" s="8" t="str">
        <f>IFERROR(VLOOKUP(L267,'Code défaut'!B:C,2,0),"")</f>
        <v/>
      </c>
      <c r="N267" s="195"/>
      <c r="O267" s="195"/>
      <c r="P267" s="134"/>
      <c r="Q267" s="135"/>
      <c r="R267" s="135"/>
      <c r="S267" s="135"/>
      <c r="T267" s="135"/>
    </row>
    <row r="268" spans="1:20" ht="15.6" hidden="1">
      <c r="A268" s="189">
        <f t="shared" si="11"/>
        <v>0</v>
      </c>
      <c r="B268" s="189"/>
      <c r="C268" s="190"/>
      <c r="D268" s="7"/>
      <c r="E268" s="7"/>
      <c r="F268" s="7"/>
      <c r="G268" s="7"/>
      <c r="H268" s="7"/>
      <c r="I268" s="7"/>
      <c r="J268" s="191"/>
      <c r="K268" s="7"/>
      <c r="L268" s="8" t="str">
        <f>IFERROR(VLOOKUP(J268,'Code défaut'!A:B,2,0),"")</f>
        <v/>
      </c>
      <c r="M268" s="8" t="str">
        <f>IFERROR(VLOOKUP(L268,'Code défaut'!B:C,2,0),"")</f>
        <v/>
      </c>
      <c r="N268" s="195"/>
      <c r="O268" s="195"/>
      <c r="P268" s="134"/>
      <c r="Q268" s="135"/>
      <c r="R268" s="135"/>
      <c r="S268" s="135"/>
      <c r="T268" s="135"/>
    </row>
    <row r="269" spans="1:20" ht="15.6" hidden="1">
      <c r="A269" s="189">
        <f t="shared" si="11"/>
        <v>0</v>
      </c>
      <c r="B269" s="189"/>
      <c r="C269" s="190"/>
      <c r="D269" s="7"/>
      <c r="E269" s="7"/>
      <c r="F269" s="7"/>
      <c r="G269" s="7"/>
      <c r="H269" s="7"/>
      <c r="I269" s="7"/>
      <c r="J269" s="191"/>
      <c r="K269" s="7"/>
      <c r="L269" s="8" t="str">
        <f>IFERROR(VLOOKUP(J269,'Code défaut'!A:B,2,0),"")</f>
        <v/>
      </c>
      <c r="M269" s="8" t="str">
        <f>IFERROR(VLOOKUP(L269,'Code défaut'!B:C,2,0),"")</f>
        <v/>
      </c>
      <c r="N269" s="195"/>
      <c r="O269" s="195"/>
      <c r="P269" s="134"/>
      <c r="Q269" s="135"/>
      <c r="R269" s="135"/>
      <c r="S269" s="135"/>
      <c r="T269" s="135"/>
    </row>
    <row r="270" spans="1:20" ht="15.6" hidden="1">
      <c r="A270" s="189">
        <f t="shared" si="11"/>
        <v>0</v>
      </c>
      <c r="B270" s="189"/>
      <c r="C270" s="190"/>
      <c r="D270" s="7"/>
      <c r="E270" s="7"/>
      <c r="F270" s="7"/>
      <c r="G270" s="7"/>
      <c r="H270" s="7"/>
      <c r="I270" s="7"/>
      <c r="J270" s="191"/>
      <c r="K270" s="7"/>
      <c r="L270" s="8" t="str">
        <f>IFERROR(VLOOKUP(J270,'Code défaut'!A:B,2,0),"")</f>
        <v/>
      </c>
      <c r="M270" s="8" t="str">
        <f>IFERROR(VLOOKUP(L270,'Code défaut'!B:C,2,0),"")</f>
        <v/>
      </c>
      <c r="N270" s="195"/>
      <c r="O270" s="195"/>
      <c r="P270" s="134"/>
      <c r="Q270" s="135"/>
      <c r="R270" s="135"/>
      <c r="S270" s="135"/>
      <c r="T270" s="135"/>
    </row>
    <row r="271" spans="1:20" ht="15.6" hidden="1">
      <c r="A271" s="189">
        <f t="shared" si="11"/>
        <v>0</v>
      </c>
      <c r="B271" s="189"/>
      <c r="C271" s="190"/>
      <c r="D271" s="7"/>
      <c r="E271" s="7"/>
      <c r="F271" s="7"/>
      <c r="G271" s="7"/>
      <c r="H271" s="7"/>
      <c r="I271" s="7"/>
      <c r="J271" s="191"/>
      <c r="K271" s="7"/>
      <c r="L271" s="8" t="str">
        <f>IFERROR(VLOOKUP(J271,'Code défaut'!A:B,2,0),"")</f>
        <v/>
      </c>
      <c r="M271" s="8" t="str">
        <f>IFERROR(VLOOKUP(L271,'Code défaut'!B:C,2,0),"")</f>
        <v/>
      </c>
      <c r="N271" s="195"/>
      <c r="O271" s="195"/>
      <c r="P271" s="134"/>
      <c r="Q271" s="135"/>
      <c r="R271" s="135"/>
      <c r="S271" s="135"/>
      <c r="T271" s="135"/>
    </row>
    <row r="272" spans="1:20" ht="15.6" hidden="1">
      <c r="A272" s="189">
        <f t="shared" si="11"/>
        <v>0</v>
      </c>
      <c r="B272" s="189"/>
      <c r="C272" s="190"/>
      <c r="D272" s="7"/>
      <c r="E272" s="7"/>
      <c r="F272" s="7"/>
      <c r="G272" s="7"/>
      <c r="H272" s="7"/>
      <c r="I272" s="7"/>
      <c r="J272" s="191"/>
      <c r="K272" s="7"/>
      <c r="L272" s="8" t="str">
        <f>IFERROR(VLOOKUP(J272,'Code défaut'!A:B,2,0),"")</f>
        <v/>
      </c>
      <c r="M272" s="8" t="str">
        <f>IFERROR(VLOOKUP(L272,'Code défaut'!B:C,2,0),"")</f>
        <v/>
      </c>
      <c r="N272" s="195"/>
      <c r="O272" s="195"/>
      <c r="P272" s="134"/>
      <c r="Q272" s="135"/>
      <c r="R272" s="135"/>
      <c r="S272" s="135"/>
      <c r="T272" s="135"/>
    </row>
    <row r="273" spans="1:20" ht="15.6" hidden="1">
      <c r="A273" s="189">
        <f t="shared" si="11"/>
        <v>0</v>
      </c>
      <c r="B273" s="189"/>
      <c r="C273" s="190"/>
      <c r="D273" s="7"/>
      <c r="E273" s="7"/>
      <c r="F273" s="7"/>
      <c r="G273" s="7"/>
      <c r="H273" s="7"/>
      <c r="I273" s="7"/>
      <c r="J273" s="191"/>
      <c r="K273" s="7"/>
      <c r="L273" s="8" t="str">
        <f>IFERROR(VLOOKUP(J273,'Code défaut'!A:B,2,0),"")</f>
        <v/>
      </c>
      <c r="M273" s="8" t="str">
        <f>IFERROR(VLOOKUP(L273,'Code défaut'!B:C,2,0),"")</f>
        <v/>
      </c>
      <c r="N273" s="195"/>
      <c r="O273" s="195"/>
      <c r="P273" s="134"/>
      <c r="Q273" s="135"/>
      <c r="R273" s="135"/>
      <c r="S273" s="135"/>
      <c r="T273" s="135"/>
    </row>
    <row r="274" spans="1:20" ht="15.6" hidden="1">
      <c r="A274" s="189">
        <f t="shared" si="11"/>
        <v>0</v>
      </c>
      <c r="B274" s="189"/>
      <c r="C274" s="190"/>
      <c r="D274" s="7"/>
      <c r="E274" s="7"/>
      <c r="F274" s="7"/>
      <c r="G274" s="7"/>
      <c r="H274" s="7"/>
      <c r="I274" s="7"/>
      <c r="J274" s="191"/>
      <c r="K274" s="7"/>
      <c r="L274" s="8" t="str">
        <f>IFERROR(VLOOKUP(J274,'Code défaut'!A:B,2,0),"")</f>
        <v/>
      </c>
      <c r="M274" s="8" t="str">
        <f>IFERROR(VLOOKUP(L274,'Code défaut'!B:C,2,0),"")</f>
        <v/>
      </c>
      <c r="N274" s="195"/>
      <c r="O274" s="195"/>
      <c r="P274" s="134"/>
      <c r="Q274" s="135"/>
      <c r="R274" s="135"/>
      <c r="S274" s="135"/>
      <c r="T274" s="135"/>
    </row>
    <row r="275" spans="1:20" ht="15.6" hidden="1">
      <c r="A275" s="189">
        <f t="shared" si="11"/>
        <v>0</v>
      </c>
      <c r="B275" s="189"/>
      <c r="C275" s="190"/>
      <c r="D275" s="7"/>
      <c r="E275" s="7"/>
      <c r="F275" s="7"/>
      <c r="G275" s="7"/>
      <c r="H275" s="7"/>
      <c r="I275" s="7"/>
      <c r="J275" s="191"/>
      <c r="K275" s="7"/>
      <c r="L275" s="8" t="str">
        <f>IFERROR(VLOOKUP(J275,'Code défaut'!A:B,2,0),"")</f>
        <v/>
      </c>
      <c r="M275" s="8" t="str">
        <f>IFERROR(VLOOKUP(L275,'Code défaut'!B:C,2,0),"")</f>
        <v/>
      </c>
      <c r="N275" s="195"/>
      <c r="O275" s="195"/>
      <c r="P275" s="134"/>
      <c r="Q275" s="135"/>
      <c r="R275" s="135"/>
      <c r="S275" s="135"/>
      <c r="T275" s="135"/>
    </row>
    <row r="276" spans="1:20" ht="15.6" hidden="1">
      <c r="A276" s="189">
        <f t="shared" si="11"/>
        <v>0</v>
      </c>
      <c r="B276" s="189"/>
      <c r="C276" s="190"/>
      <c r="D276" s="7"/>
      <c r="E276" s="7"/>
      <c r="F276" s="7"/>
      <c r="G276" s="7"/>
      <c r="H276" s="7"/>
      <c r="I276" s="7"/>
      <c r="J276" s="191"/>
      <c r="K276" s="7"/>
      <c r="L276" s="8" t="str">
        <f>IFERROR(VLOOKUP(J276,'Code défaut'!A:B,2,0),"")</f>
        <v/>
      </c>
      <c r="M276" s="8" t="str">
        <f>IFERROR(VLOOKUP(L276,'Code défaut'!B:C,2,0),"")</f>
        <v/>
      </c>
      <c r="N276" s="195"/>
      <c r="O276" s="195"/>
      <c r="P276" s="134"/>
      <c r="Q276" s="135"/>
      <c r="R276" s="135"/>
      <c r="S276" s="135"/>
      <c r="T276" s="135"/>
    </row>
    <row r="277" spans="1:20" ht="15.6" hidden="1">
      <c r="A277" s="189">
        <f t="shared" si="11"/>
        <v>0</v>
      </c>
      <c r="B277" s="189"/>
      <c r="C277" s="190"/>
      <c r="D277" s="7"/>
      <c r="E277" s="7"/>
      <c r="F277" s="7"/>
      <c r="G277" s="7"/>
      <c r="H277" s="7"/>
      <c r="I277" s="7"/>
      <c r="J277" s="191"/>
      <c r="K277" s="7"/>
      <c r="L277" s="8" t="str">
        <f>IFERROR(VLOOKUP(J277,'Code défaut'!A:B,2,0),"")</f>
        <v/>
      </c>
      <c r="M277" s="8" t="str">
        <f>IFERROR(VLOOKUP(L277,'Code défaut'!B:C,2,0),"")</f>
        <v/>
      </c>
      <c r="N277" s="195"/>
      <c r="O277" s="195"/>
      <c r="P277" s="134"/>
      <c r="Q277" s="135"/>
      <c r="R277" s="135"/>
      <c r="S277" s="135"/>
      <c r="T277" s="135"/>
    </row>
    <row r="278" spans="1:20" ht="15.6" hidden="1">
      <c r="A278" s="189">
        <f t="shared" si="11"/>
        <v>0</v>
      </c>
      <c r="B278" s="189"/>
      <c r="C278" s="190"/>
      <c r="D278" s="7"/>
      <c r="E278" s="7"/>
      <c r="F278" s="7"/>
      <c r="G278" s="7"/>
      <c r="H278" s="7"/>
      <c r="I278" s="7"/>
      <c r="J278" s="191"/>
      <c r="K278" s="7"/>
      <c r="L278" s="8" t="str">
        <f>IFERROR(VLOOKUP(J278,'Code défaut'!A:B,2,0),"")</f>
        <v/>
      </c>
      <c r="M278" s="8" t="str">
        <f>IFERROR(VLOOKUP(L278,'Code défaut'!B:C,2,0),"")</f>
        <v/>
      </c>
      <c r="N278" s="195"/>
      <c r="O278" s="195"/>
      <c r="P278" s="134"/>
      <c r="Q278" s="135"/>
      <c r="R278" s="135"/>
      <c r="S278" s="135"/>
      <c r="T278" s="135"/>
    </row>
    <row r="279" spans="1:20" ht="15.6" hidden="1">
      <c r="A279" s="189">
        <f t="shared" si="11"/>
        <v>0</v>
      </c>
      <c r="B279" s="189"/>
      <c r="C279" s="190"/>
      <c r="D279" s="7"/>
      <c r="E279" s="7"/>
      <c r="F279" s="7"/>
      <c r="G279" s="7"/>
      <c r="H279" s="7"/>
      <c r="I279" s="7"/>
      <c r="J279" s="191"/>
      <c r="K279" s="7"/>
      <c r="L279" s="8" t="str">
        <f>IFERROR(VLOOKUP(J279,'Code défaut'!A:B,2,0),"")</f>
        <v/>
      </c>
      <c r="M279" s="8" t="str">
        <f>IFERROR(VLOOKUP(L279,'Code défaut'!B:C,2,0),"")</f>
        <v/>
      </c>
      <c r="N279" s="195"/>
      <c r="O279" s="195"/>
      <c r="P279" s="134"/>
      <c r="Q279" s="135"/>
      <c r="R279" s="135"/>
      <c r="S279" s="135"/>
      <c r="T279" s="135"/>
    </row>
    <row r="280" spans="1:20" ht="15.6" hidden="1">
      <c r="A280" s="189">
        <f t="shared" si="11"/>
        <v>0</v>
      </c>
      <c r="B280" s="189"/>
      <c r="C280" s="190"/>
      <c r="D280" s="7"/>
      <c r="E280" s="7"/>
      <c r="F280" s="7"/>
      <c r="G280" s="7"/>
      <c r="H280" s="7"/>
      <c r="I280" s="7"/>
      <c r="J280" s="191"/>
      <c r="K280" s="7"/>
      <c r="L280" s="8" t="str">
        <f>IFERROR(VLOOKUP(J280,'Code défaut'!A:B,2,0),"")</f>
        <v/>
      </c>
      <c r="M280" s="8" t="str">
        <f>IFERROR(VLOOKUP(L280,'Code défaut'!B:C,2,0),"")</f>
        <v/>
      </c>
      <c r="N280" s="195"/>
      <c r="O280" s="195"/>
      <c r="P280" s="134"/>
      <c r="Q280" s="135"/>
      <c r="R280" s="135"/>
      <c r="S280" s="135"/>
      <c r="T280" s="135"/>
    </row>
    <row r="281" spans="1:20" ht="15.6" hidden="1">
      <c r="A281" s="189">
        <f t="shared" si="11"/>
        <v>0</v>
      </c>
      <c r="B281" s="189"/>
      <c r="C281" s="190"/>
      <c r="D281" s="7"/>
      <c r="E281" s="7"/>
      <c r="F281" s="7"/>
      <c r="G281" s="7"/>
      <c r="H281" s="7"/>
      <c r="I281" s="7"/>
      <c r="J281" s="191"/>
      <c r="K281" s="7"/>
      <c r="L281" s="8" t="str">
        <f>IFERROR(VLOOKUP(J281,'Code défaut'!A:B,2,0),"")</f>
        <v/>
      </c>
      <c r="M281" s="8" t="str">
        <f>IFERROR(VLOOKUP(L281,'Code défaut'!B:C,2,0),"")</f>
        <v/>
      </c>
      <c r="N281" s="195"/>
      <c r="O281" s="195"/>
      <c r="P281" s="134"/>
      <c r="Q281" s="135"/>
      <c r="R281" s="135"/>
      <c r="S281" s="135"/>
      <c r="T281" s="135"/>
    </row>
    <row r="282" spans="1:20" ht="15.6" hidden="1">
      <c r="A282" s="189">
        <f t="shared" si="11"/>
        <v>0</v>
      </c>
      <c r="B282" s="189"/>
      <c r="C282" s="190"/>
      <c r="D282" s="7"/>
      <c r="E282" s="7"/>
      <c r="F282" s="7"/>
      <c r="G282" s="7"/>
      <c r="H282" s="7"/>
      <c r="I282" s="7"/>
      <c r="J282" s="191"/>
      <c r="K282" s="7"/>
      <c r="L282" s="8" t="str">
        <f>IFERROR(VLOOKUP(J282,'Code défaut'!A:B,2,0),"")</f>
        <v/>
      </c>
      <c r="M282" s="8" t="str">
        <f>IFERROR(VLOOKUP(L282,'Code défaut'!B:C,2,0),"")</f>
        <v/>
      </c>
      <c r="N282" s="195"/>
      <c r="O282" s="195"/>
      <c r="P282" s="134"/>
      <c r="Q282" s="135"/>
      <c r="R282" s="135"/>
      <c r="S282" s="135"/>
      <c r="T282" s="135"/>
    </row>
    <row r="283" spans="1:20" ht="15.6" hidden="1">
      <c r="A283" s="189">
        <f t="shared" si="11"/>
        <v>0</v>
      </c>
      <c r="B283" s="189"/>
      <c r="C283" s="190"/>
      <c r="D283" s="7"/>
      <c r="E283" s="7"/>
      <c r="F283" s="7"/>
      <c r="G283" s="7"/>
      <c r="H283" s="7"/>
      <c r="I283" s="7"/>
      <c r="J283" s="191"/>
      <c r="K283" s="7"/>
      <c r="L283" s="8" t="str">
        <f>IFERROR(VLOOKUP(J283,'Code défaut'!A:B,2,0),"")</f>
        <v/>
      </c>
      <c r="M283" s="8" t="str">
        <f>IFERROR(VLOOKUP(L283,'Code défaut'!B:C,2,0),"")</f>
        <v/>
      </c>
      <c r="N283" s="195"/>
      <c r="O283" s="195"/>
      <c r="P283" s="134"/>
      <c r="Q283" s="135"/>
      <c r="R283" s="135"/>
      <c r="S283" s="135"/>
      <c r="T283" s="135"/>
    </row>
    <row r="284" spans="1:20" ht="15.6" hidden="1">
      <c r="A284" s="189">
        <f t="shared" si="11"/>
        <v>0</v>
      </c>
      <c r="B284" s="189"/>
      <c r="C284" s="190"/>
      <c r="D284" s="7"/>
      <c r="E284" s="7"/>
      <c r="F284" s="7"/>
      <c r="G284" s="7"/>
      <c r="H284" s="7"/>
      <c r="I284" s="7"/>
      <c r="J284" s="191"/>
      <c r="K284" s="7"/>
      <c r="L284" s="8" t="str">
        <f>IFERROR(VLOOKUP(J284,'Code défaut'!A:B,2,0),"")</f>
        <v/>
      </c>
      <c r="M284" s="8" t="str">
        <f>IFERROR(VLOOKUP(L284,'Code défaut'!B:C,2,0),"")</f>
        <v/>
      </c>
      <c r="N284" s="195"/>
      <c r="O284" s="195"/>
      <c r="P284" s="134"/>
      <c r="Q284" s="135"/>
      <c r="R284" s="135"/>
      <c r="S284" s="135"/>
      <c r="T284" s="135"/>
    </row>
    <row r="285" spans="1:20" ht="15.6" hidden="1">
      <c r="A285" s="189">
        <f t="shared" si="11"/>
        <v>0</v>
      </c>
      <c r="B285" s="189"/>
      <c r="C285" s="190"/>
      <c r="D285" s="7"/>
      <c r="E285" s="7"/>
      <c r="F285" s="7"/>
      <c r="G285" s="7"/>
      <c r="H285" s="7"/>
      <c r="I285" s="7"/>
      <c r="J285" s="191"/>
      <c r="K285" s="7"/>
      <c r="L285" s="8" t="str">
        <f>IFERROR(VLOOKUP(J285,'Code défaut'!A:B,2,0),"")</f>
        <v/>
      </c>
      <c r="M285" s="8" t="str">
        <f>IFERROR(VLOOKUP(L285,'Code défaut'!B:C,2,0),"")</f>
        <v/>
      </c>
      <c r="N285" s="195"/>
      <c r="O285" s="195"/>
      <c r="P285" s="134"/>
      <c r="Q285" s="135"/>
      <c r="R285" s="135"/>
      <c r="S285" s="135"/>
      <c r="T285" s="135"/>
    </row>
    <row r="286" spans="1:20" ht="15.6" hidden="1">
      <c r="A286" s="189">
        <f t="shared" si="11"/>
        <v>0</v>
      </c>
      <c r="B286" s="189"/>
      <c r="C286" s="190"/>
      <c r="D286" s="7"/>
      <c r="E286" s="7"/>
      <c r="F286" s="7"/>
      <c r="G286" s="7"/>
      <c r="H286" s="7"/>
      <c r="I286" s="7"/>
      <c r="J286" s="191"/>
      <c r="K286" s="7"/>
      <c r="L286" s="8" t="str">
        <f>IFERROR(VLOOKUP(J286,'Code défaut'!A:B,2,0),"")</f>
        <v/>
      </c>
      <c r="M286" s="8" t="str">
        <f>IFERROR(VLOOKUP(L286,'Code défaut'!B:C,2,0),"")</f>
        <v/>
      </c>
      <c r="N286" s="195"/>
      <c r="O286" s="195"/>
      <c r="P286" s="134"/>
      <c r="Q286" s="135"/>
      <c r="R286" s="135"/>
      <c r="S286" s="135"/>
      <c r="T286" s="135"/>
    </row>
    <row r="287" spans="1:20" ht="15.6" hidden="1">
      <c r="A287" s="189">
        <f t="shared" si="11"/>
        <v>0</v>
      </c>
      <c r="B287" s="189"/>
      <c r="C287" s="190"/>
      <c r="D287" s="7"/>
      <c r="E287" s="7"/>
      <c r="F287" s="7"/>
      <c r="G287" s="7"/>
      <c r="H287" s="7"/>
      <c r="I287" s="7"/>
      <c r="J287" s="191"/>
      <c r="K287" s="7"/>
      <c r="L287" s="8" t="str">
        <f>IFERROR(VLOOKUP(J287,'Code défaut'!A:B,2,0),"")</f>
        <v/>
      </c>
      <c r="M287" s="8" t="str">
        <f>IFERROR(VLOOKUP(L287,'Code défaut'!B:C,2,0),"")</f>
        <v/>
      </c>
      <c r="N287" s="195"/>
      <c r="O287" s="195"/>
      <c r="P287" s="134"/>
      <c r="Q287" s="135"/>
      <c r="R287" s="135"/>
      <c r="S287" s="135"/>
      <c r="T287" s="135"/>
    </row>
    <row r="288" spans="1:20" ht="15.6" hidden="1">
      <c r="A288" s="189">
        <f t="shared" si="11"/>
        <v>0</v>
      </c>
      <c r="B288" s="189"/>
      <c r="C288" s="190"/>
      <c r="D288" s="7"/>
      <c r="E288" s="7"/>
      <c r="F288" s="7"/>
      <c r="G288" s="7"/>
      <c r="H288" s="7"/>
      <c r="I288" s="7"/>
      <c r="J288" s="191"/>
      <c r="K288" s="7"/>
      <c r="L288" s="8" t="str">
        <f>IFERROR(VLOOKUP(J288,'Code défaut'!A:B,2,0),"")</f>
        <v/>
      </c>
      <c r="M288" s="8" t="str">
        <f>IFERROR(VLOOKUP(L288,'Code défaut'!B:C,2,0),"")</f>
        <v/>
      </c>
      <c r="N288" s="195"/>
      <c r="O288" s="195"/>
      <c r="P288" s="134"/>
      <c r="Q288" s="135"/>
      <c r="R288" s="135"/>
      <c r="S288" s="135"/>
      <c r="T288" s="135"/>
    </row>
    <row r="289" spans="1:20" ht="15.6" hidden="1">
      <c r="A289" s="189">
        <f t="shared" si="11"/>
        <v>0</v>
      </c>
      <c r="B289" s="189"/>
      <c r="C289" s="190"/>
      <c r="D289" s="7"/>
      <c r="E289" s="7"/>
      <c r="F289" s="7"/>
      <c r="G289" s="7"/>
      <c r="H289" s="7"/>
      <c r="I289" s="7"/>
      <c r="J289" s="191"/>
      <c r="K289" s="7"/>
      <c r="L289" s="8" t="str">
        <f>IFERROR(VLOOKUP(J289,'Code défaut'!A:B,2,0),"")</f>
        <v/>
      </c>
      <c r="M289" s="8" t="str">
        <f>IFERROR(VLOOKUP(L289,'Code défaut'!B:C,2,0),"")</f>
        <v/>
      </c>
      <c r="N289" s="195"/>
      <c r="O289" s="195"/>
      <c r="P289" s="134"/>
      <c r="Q289" s="135"/>
      <c r="R289" s="135"/>
      <c r="S289" s="135"/>
      <c r="T289" s="135"/>
    </row>
    <row r="290" spans="1:20" ht="15.6" hidden="1">
      <c r="A290" s="189">
        <f t="shared" si="11"/>
        <v>0</v>
      </c>
      <c r="B290" s="189"/>
      <c r="C290" s="190"/>
      <c r="D290" s="7"/>
      <c r="E290" s="7"/>
      <c r="F290" s="7"/>
      <c r="G290" s="7"/>
      <c r="H290" s="7"/>
      <c r="I290" s="7"/>
      <c r="J290" s="191"/>
      <c r="K290" s="7"/>
      <c r="L290" s="8" t="str">
        <f>IFERROR(VLOOKUP(J290,'Code défaut'!A:B,2,0),"")</f>
        <v/>
      </c>
      <c r="M290" s="8" t="str">
        <f>IFERROR(VLOOKUP(L290,'Code défaut'!B:C,2,0),"")</f>
        <v/>
      </c>
      <c r="N290" s="195"/>
      <c r="O290" s="195"/>
      <c r="P290" s="134"/>
      <c r="Q290" s="135"/>
      <c r="R290" s="135"/>
      <c r="S290" s="135"/>
      <c r="T290" s="135"/>
    </row>
    <row r="291" spans="1:20" ht="15.6" hidden="1">
      <c r="A291" s="189">
        <f t="shared" si="11"/>
        <v>0</v>
      </c>
      <c r="B291" s="189"/>
      <c r="C291" s="190"/>
      <c r="D291" s="7"/>
      <c r="E291" s="7"/>
      <c r="F291" s="7"/>
      <c r="G291" s="7"/>
      <c r="H291" s="7"/>
      <c r="I291" s="7"/>
      <c r="J291" s="191"/>
      <c r="K291" s="7"/>
      <c r="L291" s="8" t="str">
        <f>IFERROR(VLOOKUP(J291,'Code défaut'!A:B,2,0),"")</f>
        <v/>
      </c>
      <c r="M291" s="8" t="str">
        <f>IFERROR(VLOOKUP(L291,'Code défaut'!B:C,2,0),"")</f>
        <v/>
      </c>
      <c r="N291" s="195"/>
      <c r="O291" s="195"/>
      <c r="P291" s="134"/>
      <c r="Q291" s="135"/>
      <c r="R291" s="135"/>
      <c r="S291" s="135"/>
      <c r="T291" s="135"/>
    </row>
    <row r="292" spans="1:20" ht="15.6" hidden="1">
      <c r="A292" s="189">
        <f t="shared" si="11"/>
        <v>0</v>
      </c>
      <c r="B292" s="189"/>
      <c r="C292" s="190"/>
      <c r="D292" s="7"/>
      <c r="E292" s="7"/>
      <c r="F292" s="7"/>
      <c r="G292" s="7"/>
      <c r="H292" s="7"/>
      <c r="I292" s="7"/>
      <c r="J292" s="191"/>
      <c r="K292" s="7"/>
      <c r="L292" s="8" t="str">
        <f>IFERROR(VLOOKUP(J292,'Code défaut'!A:B,2,0),"")</f>
        <v/>
      </c>
      <c r="M292" s="8" t="str">
        <f>IFERROR(VLOOKUP(L292,'Code défaut'!B:C,2,0),"")</f>
        <v/>
      </c>
      <c r="N292" s="195"/>
      <c r="O292" s="195"/>
      <c r="P292" s="134"/>
      <c r="Q292" s="135"/>
      <c r="R292" s="135"/>
      <c r="S292" s="135"/>
      <c r="T292" s="135"/>
    </row>
    <row r="293" spans="1:20" ht="15.6" hidden="1">
      <c r="A293" s="189">
        <f t="shared" si="11"/>
        <v>0</v>
      </c>
      <c r="B293" s="189"/>
      <c r="C293" s="190"/>
      <c r="D293" s="7"/>
      <c r="E293" s="7"/>
      <c r="F293" s="7"/>
      <c r="G293" s="7"/>
      <c r="H293" s="7"/>
      <c r="I293" s="7"/>
      <c r="J293" s="191"/>
      <c r="K293" s="7"/>
      <c r="L293" s="8" t="str">
        <f>IFERROR(VLOOKUP(J293,'Code défaut'!A:B,2,0),"")</f>
        <v/>
      </c>
      <c r="M293" s="8" t="str">
        <f>IFERROR(VLOOKUP(L293,'Code défaut'!B:C,2,0),"")</f>
        <v/>
      </c>
      <c r="N293" s="195"/>
      <c r="O293" s="195"/>
      <c r="P293" s="134"/>
      <c r="Q293" s="135"/>
      <c r="R293" s="135"/>
      <c r="S293" s="135"/>
      <c r="T293" s="135"/>
    </row>
    <row r="294" spans="1:20" ht="15.6" hidden="1">
      <c r="A294" s="189">
        <f t="shared" si="11"/>
        <v>0</v>
      </c>
      <c r="B294" s="189"/>
      <c r="C294" s="190"/>
      <c r="D294" s="7"/>
      <c r="E294" s="7"/>
      <c r="F294" s="7"/>
      <c r="G294" s="7"/>
      <c r="H294" s="7"/>
      <c r="I294" s="7"/>
      <c r="J294" s="191"/>
      <c r="K294" s="7"/>
      <c r="L294" s="8" t="str">
        <f>IFERROR(VLOOKUP(J294,'Code défaut'!A:B,2,0),"")</f>
        <v/>
      </c>
      <c r="M294" s="8" t="str">
        <f>IFERROR(VLOOKUP(L294,'Code défaut'!B:C,2,0),"")</f>
        <v/>
      </c>
      <c r="N294" s="195"/>
      <c r="O294" s="195"/>
      <c r="P294" s="134"/>
      <c r="Q294" s="135"/>
      <c r="R294" s="135"/>
      <c r="S294" s="135"/>
      <c r="T294" s="135"/>
    </row>
    <row r="295" spans="1:20" ht="15.6" hidden="1">
      <c r="A295" s="189">
        <f t="shared" ref="A295:A358" si="12">WEEKNUM(C295)</f>
        <v>0</v>
      </c>
      <c r="B295" s="189"/>
      <c r="C295" s="190"/>
      <c r="D295" s="7"/>
      <c r="E295" s="7"/>
      <c r="F295" s="7"/>
      <c r="G295" s="7"/>
      <c r="H295" s="7"/>
      <c r="I295" s="7"/>
      <c r="J295" s="191"/>
      <c r="K295" s="7"/>
      <c r="L295" s="8" t="str">
        <f>IFERROR(VLOOKUP(J295,'Code défaut'!A:B,2,0),"")</f>
        <v/>
      </c>
      <c r="M295" s="8" t="str">
        <f>IFERROR(VLOOKUP(L295,'Code défaut'!B:C,2,0),"")</f>
        <v/>
      </c>
      <c r="N295" s="195"/>
      <c r="O295" s="195"/>
      <c r="P295" s="134"/>
      <c r="Q295" s="135"/>
      <c r="R295" s="135"/>
      <c r="S295" s="135"/>
      <c r="T295" s="135"/>
    </row>
    <row r="296" spans="1:20" ht="15.6" hidden="1">
      <c r="A296" s="189">
        <f t="shared" si="12"/>
        <v>0</v>
      </c>
      <c r="B296" s="189"/>
      <c r="C296" s="190"/>
      <c r="D296" s="7"/>
      <c r="E296" s="7"/>
      <c r="F296" s="7"/>
      <c r="G296" s="7"/>
      <c r="H296" s="7"/>
      <c r="I296" s="7"/>
      <c r="J296" s="191"/>
      <c r="K296" s="7"/>
      <c r="L296" s="8" t="str">
        <f>IFERROR(VLOOKUP(J296,'Code défaut'!A:B,2,0),"")</f>
        <v/>
      </c>
      <c r="M296" s="8" t="str">
        <f>IFERROR(VLOOKUP(L296,'Code défaut'!B:C,2,0),"")</f>
        <v/>
      </c>
      <c r="N296" s="195"/>
      <c r="O296" s="195"/>
      <c r="P296" s="134"/>
      <c r="Q296" s="135"/>
      <c r="R296" s="135"/>
      <c r="S296" s="135"/>
      <c r="T296" s="135"/>
    </row>
    <row r="297" spans="1:20" ht="15.6" hidden="1">
      <c r="A297" s="189">
        <f t="shared" si="12"/>
        <v>0</v>
      </c>
      <c r="B297" s="189"/>
      <c r="C297" s="190"/>
      <c r="D297" s="7"/>
      <c r="E297" s="7"/>
      <c r="F297" s="7"/>
      <c r="G297" s="7"/>
      <c r="H297" s="7"/>
      <c r="I297" s="7"/>
      <c r="J297" s="191"/>
      <c r="K297" s="7"/>
      <c r="L297" s="8" t="str">
        <f>IFERROR(VLOOKUP(J297,'Code défaut'!A:B,2,0),"")</f>
        <v/>
      </c>
      <c r="M297" s="8" t="str">
        <f>IFERROR(VLOOKUP(L297,'Code défaut'!B:C,2,0),"")</f>
        <v/>
      </c>
      <c r="N297" s="195"/>
      <c r="O297" s="195"/>
      <c r="P297" s="134"/>
      <c r="Q297" s="135"/>
      <c r="R297" s="135"/>
      <c r="S297" s="135"/>
      <c r="T297" s="135"/>
    </row>
    <row r="298" spans="1:20" ht="15.6" hidden="1">
      <c r="A298" s="189">
        <f t="shared" si="12"/>
        <v>0</v>
      </c>
      <c r="B298" s="189"/>
      <c r="C298" s="190"/>
      <c r="D298" s="7"/>
      <c r="E298" s="7"/>
      <c r="F298" s="7"/>
      <c r="G298" s="7"/>
      <c r="H298" s="7"/>
      <c r="I298" s="7"/>
      <c r="J298" s="191"/>
      <c r="K298" s="7"/>
      <c r="L298" s="8" t="str">
        <f>IFERROR(VLOOKUP(J298,'Code défaut'!A:B,2,0),"")</f>
        <v/>
      </c>
      <c r="M298" s="8" t="str">
        <f>IFERROR(VLOOKUP(L298,'Code défaut'!B:C,2,0),"")</f>
        <v/>
      </c>
      <c r="N298" s="195"/>
      <c r="O298" s="195"/>
      <c r="P298" s="134"/>
      <c r="Q298" s="135"/>
      <c r="R298" s="135"/>
      <c r="S298" s="135"/>
      <c r="T298" s="135"/>
    </row>
    <row r="299" spans="1:20" ht="15.6" hidden="1">
      <c r="A299" s="189">
        <f t="shared" si="12"/>
        <v>0</v>
      </c>
      <c r="B299" s="189"/>
      <c r="C299" s="190"/>
      <c r="D299" s="7"/>
      <c r="E299" s="7"/>
      <c r="F299" s="7"/>
      <c r="G299" s="7"/>
      <c r="H299" s="7"/>
      <c r="I299" s="7"/>
      <c r="J299" s="191"/>
      <c r="K299" s="7"/>
      <c r="L299" s="8" t="str">
        <f>IFERROR(VLOOKUP(J299,'Code défaut'!A:B,2,0),"")</f>
        <v/>
      </c>
      <c r="M299" s="8" t="str">
        <f>IFERROR(VLOOKUP(L299,'Code défaut'!B:C,2,0),"")</f>
        <v/>
      </c>
      <c r="N299" s="195"/>
      <c r="O299" s="195"/>
      <c r="P299" s="134"/>
      <c r="Q299" s="135"/>
      <c r="R299" s="135"/>
      <c r="S299" s="135"/>
      <c r="T299" s="135"/>
    </row>
    <row r="300" spans="1:20" ht="15.6" hidden="1">
      <c r="A300" s="189">
        <f t="shared" si="12"/>
        <v>0</v>
      </c>
      <c r="B300" s="189"/>
      <c r="C300" s="190"/>
      <c r="D300" s="7"/>
      <c r="E300" s="7"/>
      <c r="F300" s="7"/>
      <c r="G300" s="7"/>
      <c r="H300" s="7"/>
      <c r="I300" s="7"/>
      <c r="J300" s="191"/>
      <c r="K300" s="7"/>
      <c r="L300" s="8" t="str">
        <f>IFERROR(VLOOKUP(J300,'Code défaut'!A:B,2,0),"")</f>
        <v/>
      </c>
      <c r="M300" s="8" t="str">
        <f>IFERROR(VLOOKUP(L300,'Code défaut'!B:C,2,0),"")</f>
        <v/>
      </c>
      <c r="N300" s="195"/>
      <c r="O300" s="195"/>
      <c r="P300" s="134"/>
      <c r="Q300" s="135"/>
      <c r="R300" s="135"/>
      <c r="S300" s="135"/>
      <c r="T300" s="135"/>
    </row>
    <row r="301" spans="1:20" ht="15.6" hidden="1">
      <c r="A301" s="189">
        <f t="shared" si="12"/>
        <v>0</v>
      </c>
      <c r="B301" s="189"/>
      <c r="C301" s="190"/>
      <c r="D301" s="7"/>
      <c r="E301" s="7"/>
      <c r="F301" s="7"/>
      <c r="G301" s="7"/>
      <c r="H301" s="7"/>
      <c r="I301" s="7"/>
      <c r="J301" s="191"/>
      <c r="K301" s="7"/>
      <c r="L301" s="8" t="str">
        <f>IFERROR(VLOOKUP(J301,'Code défaut'!A:B,2,0),"")</f>
        <v/>
      </c>
      <c r="M301" s="8" t="str">
        <f>IFERROR(VLOOKUP(L301,'Code défaut'!B:C,2,0),"")</f>
        <v/>
      </c>
      <c r="N301" s="195"/>
      <c r="O301" s="195"/>
      <c r="P301" s="134"/>
      <c r="Q301" s="135"/>
      <c r="R301" s="135"/>
      <c r="S301" s="135"/>
      <c r="T301" s="135"/>
    </row>
    <row r="302" spans="1:20" ht="15.6" hidden="1">
      <c r="A302" s="189">
        <f t="shared" si="12"/>
        <v>0</v>
      </c>
      <c r="B302" s="189"/>
      <c r="C302" s="190"/>
      <c r="D302" s="7"/>
      <c r="E302" s="7"/>
      <c r="F302" s="7"/>
      <c r="G302" s="7"/>
      <c r="H302" s="7"/>
      <c r="I302" s="7"/>
      <c r="J302" s="191"/>
      <c r="K302" s="7"/>
      <c r="L302" s="8" t="str">
        <f>IFERROR(VLOOKUP(J302,'Code défaut'!A:B,2,0),"")</f>
        <v/>
      </c>
      <c r="M302" s="8" t="str">
        <f>IFERROR(VLOOKUP(L302,'Code défaut'!B:C,2,0),"")</f>
        <v/>
      </c>
      <c r="N302" s="195"/>
      <c r="O302" s="195"/>
      <c r="P302" s="134"/>
      <c r="Q302" s="135"/>
      <c r="R302" s="135"/>
      <c r="S302" s="135"/>
      <c r="T302" s="135"/>
    </row>
    <row r="303" spans="1:20" ht="15.6" hidden="1">
      <c r="A303" s="189">
        <f t="shared" si="12"/>
        <v>0</v>
      </c>
      <c r="B303" s="189"/>
      <c r="C303" s="190"/>
      <c r="D303" s="7"/>
      <c r="E303" s="7"/>
      <c r="F303" s="7"/>
      <c r="G303" s="7"/>
      <c r="H303" s="7"/>
      <c r="I303" s="7"/>
      <c r="J303" s="191"/>
      <c r="K303" s="7"/>
      <c r="L303" s="8" t="str">
        <f>IFERROR(VLOOKUP(J303,'Code défaut'!A:B,2,0),"")</f>
        <v/>
      </c>
      <c r="M303" s="8" t="str">
        <f>IFERROR(VLOOKUP(L303,'Code défaut'!B:C,2,0),"")</f>
        <v/>
      </c>
      <c r="N303" s="195"/>
      <c r="O303" s="195"/>
      <c r="P303" s="134"/>
      <c r="Q303" s="135"/>
      <c r="R303" s="135"/>
      <c r="S303" s="135"/>
      <c r="T303" s="135"/>
    </row>
    <row r="304" spans="1:20" ht="15.6" hidden="1">
      <c r="A304" s="189">
        <f t="shared" si="12"/>
        <v>0</v>
      </c>
      <c r="B304" s="189"/>
      <c r="C304" s="190"/>
      <c r="D304" s="7"/>
      <c r="E304" s="7"/>
      <c r="F304" s="7"/>
      <c r="G304" s="7"/>
      <c r="H304" s="7"/>
      <c r="I304" s="7"/>
      <c r="J304" s="191"/>
      <c r="K304" s="7"/>
      <c r="L304" s="8" t="str">
        <f>IFERROR(VLOOKUP(J304,'Code défaut'!A:B,2,0),"")</f>
        <v/>
      </c>
      <c r="M304" s="8" t="str">
        <f>IFERROR(VLOOKUP(L304,'Code défaut'!B:C,2,0),"")</f>
        <v/>
      </c>
      <c r="N304" s="195"/>
      <c r="O304" s="195"/>
      <c r="P304" s="134"/>
      <c r="Q304" s="135"/>
      <c r="R304" s="135"/>
      <c r="S304" s="135"/>
      <c r="T304" s="135"/>
    </row>
    <row r="305" spans="1:20" ht="15.6" hidden="1">
      <c r="A305" s="189">
        <f t="shared" si="12"/>
        <v>0</v>
      </c>
      <c r="B305" s="189"/>
      <c r="C305" s="190"/>
      <c r="D305" s="7"/>
      <c r="E305" s="7"/>
      <c r="F305" s="7"/>
      <c r="G305" s="7"/>
      <c r="H305" s="7"/>
      <c r="I305" s="7"/>
      <c r="J305" s="191"/>
      <c r="K305" s="7"/>
      <c r="L305" s="8" t="str">
        <f>IFERROR(VLOOKUP(J305,'Code défaut'!A:B,2,0),"")</f>
        <v/>
      </c>
      <c r="M305" s="8" t="str">
        <f>IFERROR(VLOOKUP(L305,'Code défaut'!B:C,2,0),"")</f>
        <v/>
      </c>
      <c r="N305" s="195"/>
      <c r="O305" s="195"/>
      <c r="P305" s="134"/>
      <c r="Q305" s="135"/>
      <c r="R305" s="135"/>
      <c r="S305" s="135"/>
      <c r="T305" s="135"/>
    </row>
    <row r="306" spans="1:20" ht="15.6" hidden="1">
      <c r="A306" s="189">
        <f t="shared" si="12"/>
        <v>0</v>
      </c>
      <c r="B306" s="189"/>
      <c r="C306" s="190"/>
      <c r="D306" s="7"/>
      <c r="E306" s="7"/>
      <c r="F306" s="7"/>
      <c r="G306" s="7"/>
      <c r="H306" s="7"/>
      <c r="I306" s="7"/>
      <c r="J306" s="191"/>
      <c r="K306" s="7"/>
      <c r="L306" s="8" t="str">
        <f>IFERROR(VLOOKUP(J306,'Code défaut'!A:B,2,0),"")</f>
        <v/>
      </c>
      <c r="M306" s="8" t="str">
        <f>IFERROR(VLOOKUP(L306,'Code défaut'!B:C,2,0),"")</f>
        <v/>
      </c>
      <c r="N306" s="195"/>
      <c r="O306" s="195"/>
      <c r="P306" s="134"/>
      <c r="Q306" s="135"/>
      <c r="R306" s="135"/>
      <c r="S306" s="135"/>
      <c r="T306" s="135"/>
    </row>
    <row r="307" spans="1:20" ht="15.6" hidden="1">
      <c r="A307" s="189">
        <f t="shared" si="12"/>
        <v>0</v>
      </c>
      <c r="B307" s="189"/>
      <c r="C307" s="190"/>
      <c r="D307" s="7"/>
      <c r="E307" s="7"/>
      <c r="F307" s="7"/>
      <c r="G307" s="7"/>
      <c r="H307" s="7"/>
      <c r="I307" s="7"/>
      <c r="J307" s="191"/>
      <c r="K307" s="7"/>
      <c r="L307" s="8" t="str">
        <f>IFERROR(VLOOKUP(J307,'Code défaut'!A:B,2,0),"")</f>
        <v/>
      </c>
      <c r="M307" s="8" t="str">
        <f>IFERROR(VLOOKUP(L307,'Code défaut'!B:C,2,0),"")</f>
        <v/>
      </c>
      <c r="N307" s="195"/>
      <c r="O307" s="195"/>
      <c r="P307" s="134"/>
      <c r="Q307" s="135"/>
      <c r="R307" s="135"/>
      <c r="S307" s="135"/>
      <c r="T307" s="135"/>
    </row>
    <row r="308" spans="1:20" ht="15.6" hidden="1">
      <c r="A308" s="189">
        <f t="shared" si="12"/>
        <v>0</v>
      </c>
      <c r="B308" s="189"/>
      <c r="C308" s="190"/>
      <c r="D308" s="7"/>
      <c r="E308" s="7"/>
      <c r="F308" s="7"/>
      <c r="G308" s="7"/>
      <c r="H308" s="7"/>
      <c r="I308" s="7"/>
      <c r="J308" s="191"/>
      <c r="K308" s="7"/>
      <c r="L308" s="8" t="str">
        <f>IFERROR(VLOOKUP(J308,'Code défaut'!A:B,2,0),"")</f>
        <v/>
      </c>
      <c r="M308" s="8" t="str">
        <f>IFERROR(VLOOKUP(L308,'Code défaut'!B:C,2,0),"")</f>
        <v/>
      </c>
      <c r="N308" s="195"/>
      <c r="O308" s="195"/>
      <c r="P308" s="134"/>
      <c r="Q308" s="135"/>
      <c r="R308" s="135"/>
      <c r="S308" s="135"/>
      <c r="T308" s="135"/>
    </row>
    <row r="309" spans="1:20" ht="15.6" hidden="1">
      <c r="A309" s="189">
        <f t="shared" si="12"/>
        <v>0</v>
      </c>
      <c r="B309" s="189"/>
      <c r="C309" s="190"/>
      <c r="D309" s="7"/>
      <c r="E309" s="7"/>
      <c r="F309" s="7"/>
      <c r="G309" s="7"/>
      <c r="H309" s="7"/>
      <c r="I309" s="7"/>
      <c r="J309" s="191"/>
      <c r="K309" s="7"/>
      <c r="L309" s="8" t="str">
        <f>IFERROR(VLOOKUP(J309,'Code défaut'!A:B,2,0),"")</f>
        <v/>
      </c>
      <c r="M309" s="8" t="str">
        <f>IFERROR(VLOOKUP(L309,'Code défaut'!B:C,2,0),"")</f>
        <v/>
      </c>
      <c r="N309" s="195"/>
      <c r="O309" s="195"/>
      <c r="P309" s="134"/>
      <c r="Q309" s="135"/>
      <c r="R309" s="135"/>
      <c r="S309" s="135"/>
      <c r="T309" s="135"/>
    </row>
    <row r="310" spans="1:20" ht="15.6" hidden="1">
      <c r="A310" s="189">
        <f t="shared" si="12"/>
        <v>0</v>
      </c>
      <c r="B310" s="189"/>
      <c r="C310" s="190"/>
      <c r="D310" s="7"/>
      <c r="E310" s="7"/>
      <c r="F310" s="7"/>
      <c r="G310" s="7"/>
      <c r="H310" s="7"/>
      <c r="I310" s="7"/>
      <c r="J310" s="191"/>
      <c r="K310" s="7"/>
      <c r="L310" s="8" t="str">
        <f>IFERROR(VLOOKUP(J310,'Code défaut'!A:B,2,0),"")</f>
        <v/>
      </c>
      <c r="M310" s="8" t="str">
        <f>IFERROR(VLOOKUP(L310,'Code défaut'!B:C,2,0),"")</f>
        <v/>
      </c>
      <c r="N310" s="195"/>
      <c r="O310" s="195"/>
      <c r="P310" s="134"/>
      <c r="Q310" s="135"/>
      <c r="R310" s="135"/>
      <c r="S310" s="135"/>
      <c r="T310" s="135"/>
    </row>
    <row r="311" spans="1:20" ht="15.6" hidden="1">
      <c r="A311" s="189">
        <f t="shared" si="12"/>
        <v>0</v>
      </c>
      <c r="B311" s="189"/>
      <c r="C311" s="190"/>
      <c r="D311" s="7"/>
      <c r="E311" s="7"/>
      <c r="F311" s="7"/>
      <c r="G311" s="7"/>
      <c r="H311" s="7"/>
      <c r="I311" s="7"/>
      <c r="J311" s="191"/>
      <c r="K311" s="7"/>
      <c r="L311" s="8" t="str">
        <f>IFERROR(VLOOKUP(J311,'Code défaut'!A:B,2,0),"")</f>
        <v/>
      </c>
      <c r="M311" s="8" t="str">
        <f>IFERROR(VLOOKUP(L311,'Code défaut'!B:C,2,0),"")</f>
        <v/>
      </c>
      <c r="N311" s="195"/>
      <c r="O311" s="195"/>
      <c r="P311" s="134"/>
      <c r="Q311" s="135"/>
      <c r="R311" s="135"/>
      <c r="S311" s="135"/>
      <c r="T311" s="135"/>
    </row>
    <row r="312" spans="1:20" ht="15.6" hidden="1">
      <c r="A312" s="189">
        <f t="shared" si="12"/>
        <v>0</v>
      </c>
      <c r="B312" s="189"/>
      <c r="C312" s="190"/>
      <c r="D312" s="7"/>
      <c r="E312" s="7"/>
      <c r="F312" s="7"/>
      <c r="G312" s="7"/>
      <c r="H312" s="7"/>
      <c r="I312" s="7"/>
      <c r="J312" s="191"/>
      <c r="K312" s="7"/>
      <c r="L312" s="8" t="str">
        <f>IFERROR(VLOOKUP(J312,'Code défaut'!A:B,2,0),"")</f>
        <v/>
      </c>
      <c r="M312" s="8" t="str">
        <f>IFERROR(VLOOKUP(L312,'Code défaut'!B:C,2,0),"")</f>
        <v/>
      </c>
      <c r="N312" s="195"/>
      <c r="O312" s="195"/>
      <c r="P312" s="134"/>
      <c r="Q312" s="135"/>
      <c r="R312" s="135"/>
      <c r="S312" s="135"/>
      <c r="T312" s="135"/>
    </row>
    <row r="313" spans="1:20" ht="15.6" hidden="1">
      <c r="A313" s="189">
        <f t="shared" si="12"/>
        <v>0</v>
      </c>
      <c r="B313" s="189"/>
      <c r="C313" s="190"/>
      <c r="D313" s="7"/>
      <c r="E313" s="7"/>
      <c r="F313" s="7"/>
      <c r="G313" s="7"/>
      <c r="H313" s="7"/>
      <c r="I313" s="7"/>
      <c r="J313" s="191"/>
      <c r="K313" s="7"/>
      <c r="L313" s="8" t="str">
        <f>IFERROR(VLOOKUP(J313,'Code défaut'!A:B,2,0),"")</f>
        <v/>
      </c>
      <c r="M313" s="8" t="str">
        <f>IFERROR(VLOOKUP(L313,'Code défaut'!B:C,2,0),"")</f>
        <v/>
      </c>
      <c r="N313" s="195"/>
      <c r="O313" s="195"/>
      <c r="P313" s="134"/>
      <c r="Q313" s="135"/>
      <c r="R313" s="135"/>
      <c r="S313" s="135"/>
      <c r="T313" s="135"/>
    </row>
    <row r="314" spans="1:20" ht="15.6" hidden="1">
      <c r="A314" s="189">
        <f t="shared" si="12"/>
        <v>0</v>
      </c>
      <c r="B314" s="189"/>
      <c r="C314" s="190"/>
      <c r="D314" s="7"/>
      <c r="E314" s="7"/>
      <c r="F314" s="7"/>
      <c r="G314" s="7"/>
      <c r="H314" s="7"/>
      <c r="I314" s="7"/>
      <c r="J314" s="191"/>
      <c r="K314" s="7"/>
      <c r="L314" s="8" t="str">
        <f>IFERROR(VLOOKUP(J314,'Code défaut'!A:B,2,0),"")</f>
        <v/>
      </c>
      <c r="M314" s="8" t="str">
        <f>IFERROR(VLOOKUP(L314,'Code défaut'!B:C,2,0),"")</f>
        <v/>
      </c>
      <c r="N314" s="195"/>
      <c r="O314" s="195"/>
      <c r="P314" s="134"/>
      <c r="Q314" s="135"/>
      <c r="R314" s="135"/>
      <c r="S314" s="135"/>
      <c r="T314" s="135"/>
    </row>
    <row r="315" spans="1:20" ht="15.6" hidden="1">
      <c r="A315" s="189">
        <f t="shared" si="12"/>
        <v>0</v>
      </c>
      <c r="B315" s="189"/>
      <c r="C315" s="190"/>
      <c r="D315" s="7"/>
      <c r="E315" s="7"/>
      <c r="F315" s="7"/>
      <c r="G315" s="7"/>
      <c r="H315" s="7"/>
      <c r="I315" s="7"/>
      <c r="J315" s="191"/>
      <c r="K315" s="7"/>
      <c r="L315" s="8" t="str">
        <f>IFERROR(VLOOKUP(J315,'Code défaut'!A:B,2,0),"")</f>
        <v/>
      </c>
      <c r="M315" s="8" t="str">
        <f>IFERROR(VLOOKUP(L315,'Code défaut'!B:C,2,0),"")</f>
        <v/>
      </c>
      <c r="N315" s="195"/>
      <c r="O315" s="195"/>
      <c r="P315" s="134"/>
      <c r="Q315" s="135"/>
      <c r="R315" s="135"/>
      <c r="S315" s="135"/>
      <c r="T315" s="135"/>
    </row>
    <row r="316" spans="1:20" ht="15.6" hidden="1">
      <c r="A316" s="189">
        <f t="shared" si="12"/>
        <v>0</v>
      </c>
      <c r="B316" s="189"/>
      <c r="C316" s="190"/>
      <c r="D316" s="7"/>
      <c r="E316" s="7"/>
      <c r="F316" s="7"/>
      <c r="G316" s="7"/>
      <c r="H316" s="7"/>
      <c r="I316" s="7"/>
      <c r="J316" s="191"/>
      <c r="K316" s="7"/>
      <c r="L316" s="8" t="str">
        <f>IFERROR(VLOOKUP(J316,'Code défaut'!A:B,2,0),"")</f>
        <v/>
      </c>
      <c r="M316" s="8" t="str">
        <f>IFERROR(VLOOKUP(L316,'Code défaut'!B:C,2,0),"")</f>
        <v/>
      </c>
      <c r="N316" s="195"/>
      <c r="O316" s="195"/>
      <c r="P316" s="134"/>
      <c r="Q316" s="135"/>
      <c r="R316" s="135"/>
      <c r="S316" s="135"/>
      <c r="T316" s="135"/>
    </row>
    <row r="317" spans="1:20" ht="15.6" hidden="1">
      <c r="A317" s="189">
        <f t="shared" si="12"/>
        <v>0</v>
      </c>
      <c r="B317" s="189"/>
      <c r="C317" s="190"/>
      <c r="D317" s="7"/>
      <c r="E317" s="7"/>
      <c r="F317" s="7"/>
      <c r="G317" s="7"/>
      <c r="H317" s="7"/>
      <c r="I317" s="7"/>
      <c r="J317" s="191"/>
      <c r="K317" s="7"/>
      <c r="L317" s="8" t="str">
        <f>IFERROR(VLOOKUP(J317,'Code défaut'!A:B,2,0),"")</f>
        <v/>
      </c>
      <c r="M317" s="8" t="str">
        <f>IFERROR(VLOOKUP(L317,'Code défaut'!B:C,2,0),"")</f>
        <v/>
      </c>
      <c r="N317" s="195"/>
      <c r="O317" s="195"/>
      <c r="P317" s="134"/>
      <c r="Q317" s="135"/>
      <c r="R317" s="135"/>
      <c r="S317" s="135"/>
      <c r="T317" s="135"/>
    </row>
    <row r="318" spans="1:20" ht="15.6" hidden="1">
      <c r="A318" s="189">
        <f t="shared" si="12"/>
        <v>0</v>
      </c>
      <c r="B318" s="189"/>
      <c r="C318" s="190"/>
      <c r="D318" s="7"/>
      <c r="E318" s="7"/>
      <c r="F318" s="7"/>
      <c r="G318" s="7"/>
      <c r="H318" s="7"/>
      <c r="I318" s="7"/>
      <c r="J318" s="191"/>
      <c r="K318" s="7"/>
      <c r="L318" s="8" t="str">
        <f>IFERROR(VLOOKUP(J318,'Code défaut'!A:B,2,0),"")</f>
        <v/>
      </c>
      <c r="M318" s="8" t="str">
        <f>IFERROR(VLOOKUP(L318,'Code défaut'!B:C,2,0),"")</f>
        <v/>
      </c>
      <c r="N318" s="195"/>
      <c r="O318" s="195"/>
      <c r="P318" s="134"/>
      <c r="Q318" s="135"/>
      <c r="R318" s="135"/>
      <c r="S318" s="135"/>
      <c r="T318" s="135"/>
    </row>
    <row r="319" spans="1:20" ht="15.6" hidden="1">
      <c r="A319" s="189">
        <f t="shared" si="12"/>
        <v>0</v>
      </c>
      <c r="B319" s="189"/>
      <c r="C319" s="190"/>
      <c r="D319" s="7"/>
      <c r="E319" s="7"/>
      <c r="F319" s="7"/>
      <c r="G319" s="7"/>
      <c r="H319" s="7"/>
      <c r="I319" s="7"/>
      <c r="J319" s="191"/>
      <c r="K319" s="7"/>
      <c r="L319" s="8" t="str">
        <f>IFERROR(VLOOKUP(J319,'Code défaut'!A:B,2,0),"")</f>
        <v/>
      </c>
      <c r="M319" s="8" t="str">
        <f>IFERROR(VLOOKUP(L319,'Code défaut'!B:C,2,0),"")</f>
        <v/>
      </c>
      <c r="N319" s="195"/>
      <c r="O319" s="195"/>
      <c r="P319" s="134"/>
      <c r="Q319" s="135"/>
      <c r="R319" s="135"/>
      <c r="S319" s="135"/>
      <c r="T319" s="135"/>
    </row>
    <row r="320" spans="1:20" ht="15.6" hidden="1">
      <c r="A320" s="189">
        <f t="shared" si="12"/>
        <v>0</v>
      </c>
      <c r="B320" s="189"/>
      <c r="C320" s="190"/>
      <c r="D320" s="7"/>
      <c r="E320" s="7"/>
      <c r="F320" s="7"/>
      <c r="G320" s="7"/>
      <c r="H320" s="7"/>
      <c r="I320" s="7"/>
      <c r="J320" s="191"/>
      <c r="K320" s="7"/>
      <c r="L320" s="8" t="str">
        <f>IFERROR(VLOOKUP(J320,'Code défaut'!A:B,2,0),"")</f>
        <v/>
      </c>
      <c r="M320" s="8" t="str">
        <f>IFERROR(VLOOKUP(L320,'Code défaut'!B:C,2,0),"")</f>
        <v/>
      </c>
      <c r="N320" s="195"/>
      <c r="O320" s="195"/>
      <c r="P320" s="134"/>
      <c r="Q320" s="135"/>
      <c r="R320" s="135"/>
      <c r="S320" s="135"/>
      <c r="T320" s="135"/>
    </row>
    <row r="321" spans="1:20" ht="15.6" hidden="1">
      <c r="A321" s="189">
        <f t="shared" si="12"/>
        <v>0</v>
      </c>
      <c r="B321" s="189"/>
      <c r="C321" s="190"/>
      <c r="D321" s="7"/>
      <c r="E321" s="7"/>
      <c r="F321" s="7"/>
      <c r="G321" s="7"/>
      <c r="H321" s="7"/>
      <c r="I321" s="7"/>
      <c r="J321" s="191"/>
      <c r="K321" s="7"/>
      <c r="L321" s="8" t="str">
        <f>IFERROR(VLOOKUP(J321,'Code défaut'!A:B,2,0),"")</f>
        <v/>
      </c>
      <c r="M321" s="8" t="str">
        <f>IFERROR(VLOOKUP(L321,'Code défaut'!B:C,2,0),"")</f>
        <v/>
      </c>
      <c r="N321" s="195"/>
      <c r="O321" s="195"/>
      <c r="P321" s="134"/>
      <c r="Q321" s="135"/>
      <c r="R321" s="135"/>
      <c r="S321" s="135"/>
      <c r="T321" s="135"/>
    </row>
    <row r="322" spans="1:20" ht="15.6" hidden="1">
      <c r="A322" s="189">
        <f t="shared" si="12"/>
        <v>0</v>
      </c>
      <c r="B322" s="189"/>
      <c r="C322" s="190"/>
      <c r="D322" s="7"/>
      <c r="E322" s="7"/>
      <c r="F322" s="7"/>
      <c r="G322" s="7"/>
      <c r="H322" s="7"/>
      <c r="I322" s="7"/>
      <c r="J322" s="191"/>
      <c r="K322" s="7"/>
      <c r="L322" s="8" t="str">
        <f>IFERROR(VLOOKUP(J322,'Code défaut'!A:B,2,0),"")</f>
        <v/>
      </c>
      <c r="M322" s="8" t="str">
        <f>IFERROR(VLOOKUP(L322,'Code défaut'!B:C,2,0),"")</f>
        <v/>
      </c>
      <c r="N322" s="195"/>
      <c r="O322" s="195"/>
      <c r="P322" s="134"/>
      <c r="Q322" s="135"/>
      <c r="R322" s="135"/>
      <c r="S322" s="135"/>
      <c r="T322" s="135"/>
    </row>
    <row r="323" spans="1:20" ht="15.6" hidden="1">
      <c r="A323" s="189">
        <f t="shared" si="12"/>
        <v>0</v>
      </c>
      <c r="B323" s="189"/>
      <c r="C323" s="190"/>
      <c r="D323" s="7"/>
      <c r="E323" s="7"/>
      <c r="F323" s="7"/>
      <c r="G323" s="7"/>
      <c r="H323" s="7"/>
      <c r="I323" s="7"/>
      <c r="J323" s="191"/>
      <c r="K323" s="7"/>
      <c r="L323" s="8" t="str">
        <f>IFERROR(VLOOKUP(J323,'Code défaut'!A:B,2,0),"")</f>
        <v/>
      </c>
      <c r="M323" s="8" t="str">
        <f>IFERROR(VLOOKUP(L323,'Code défaut'!B:C,2,0),"")</f>
        <v/>
      </c>
      <c r="N323" s="195"/>
      <c r="O323" s="195"/>
      <c r="P323" s="134"/>
      <c r="Q323" s="135"/>
      <c r="R323" s="135"/>
      <c r="S323" s="135"/>
      <c r="T323" s="135"/>
    </row>
    <row r="324" spans="1:20" ht="15.6" hidden="1">
      <c r="A324" s="189">
        <f t="shared" si="12"/>
        <v>0</v>
      </c>
      <c r="B324" s="189"/>
      <c r="C324" s="190"/>
      <c r="D324" s="7"/>
      <c r="E324" s="7"/>
      <c r="F324" s="7"/>
      <c r="G324" s="7"/>
      <c r="H324" s="7"/>
      <c r="I324" s="7"/>
      <c r="J324" s="191"/>
      <c r="K324" s="7"/>
      <c r="L324" s="8" t="str">
        <f>IFERROR(VLOOKUP(J324,'Code défaut'!A:B,2,0),"")</f>
        <v/>
      </c>
      <c r="M324" s="8" t="str">
        <f>IFERROR(VLOOKUP(L324,'Code défaut'!B:C,2,0),"")</f>
        <v/>
      </c>
      <c r="N324" s="195"/>
      <c r="O324" s="195"/>
      <c r="P324" s="134"/>
      <c r="Q324" s="135"/>
      <c r="R324" s="135"/>
      <c r="S324" s="135"/>
      <c r="T324" s="135"/>
    </row>
    <row r="325" spans="1:20" ht="15.6" hidden="1">
      <c r="A325" s="189">
        <f t="shared" si="12"/>
        <v>0</v>
      </c>
      <c r="B325" s="189"/>
      <c r="C325" s="190"/>
      <c r="D325" s="7"/>
      <c r="E325" s="7"/>
      <c r="F325" s="7"/>
      <c r="G325" s="7"/>
      <c r="H325" s="7"/>
      <c r="I325" s="7"/>
      <c r="J325" s="191"/>
      <c r="K325" s="7"/>
      <c r="L325" s="8" t="str">
        <f>IFERROR(VLOOKUP(J325,'Code défaut'!A:B,2,0),"")</f>
        <v/>
      </c>
      <c r="M325" s="8" t="str">
        <f>IFERROR(VLOOKUP(L325,'Code défaut'!B:C,2,0),"")</f>
        <v/>
      </c>
      <c r="N325" s="195"/>
      <c r="O325" s="195"/>
      <c r="P325" s="134"/>
      <c r="Q325" s="135"/>
      <c r="R325" s="135"/>
      <c r="S325" s="135"/>
      <c r="T325" s="135"/>
    </row>
    <row r="326" spans="1:20" ht="15.6" hidden="1">
      <c r="A326" s="189">
        <f t="shared" si="12"/>
        <v>0</v>
      </c>
      <c r="B326" s="189"/>
      <c r="C326" s="190"/>
      <c r="D326" s="7"/>
      <c r="E326" s="7"/>
      <c r="F326" s="7"/>
      <c r="G326" s="7"/>
      <c r="H326" s="7"/>
      <c r="I326" s="7"/>
      <c r="J326" s="191"/>
      <c r="K326" s="7"/>
      <c r="L326" s="8" t="str">
        <f>IFERROR(VLOOKUP(J326,'Code défaut'!A:B,2,0),"")</f>
        <v/>
      </c>
      <c r="M326" s="8" t="str">
        <f>IFERROR(VLOOKUP(L326,'Code défaut'!B:C,2,0),"")</f>
        <v/>
      </c>
      <c r="N326" s="195"/>
      <c r="O326" s="195"/>
      <c r="P326" s="134"/>
      <c r="Q326" s="135"/>
      <c r="R326" s="135"/>
      <c r="S326" s="135"/>
      <c r="T326" s="135"/>
    </row>
    <row r="327" spans="1:20" ht="15.6" hidden="1">
      <c r="A327" s="189">
        <f t="shared" si="12"/>
        <v>0</v>
      </c>
      <c r="B327" s="189"/>
      <c r="C327" s="190"/>
      <c r="D327" s="7"/>
      <c r="E327" s="7"/>
      <c r="F327" s="7"/>
      <c r="G327" s="7"/>
      <c r="H327" s="7"/>
      <c r="I327" s="7"/>
      <c r="J327" s="191"/>
      <c r="K327" s="7"/>
      <c r="L327" s="8" t="str">
        <f>IFERROR(VLOOKUP(J327,'Code défaut'!A:B,2,0),"")</f>
        <v/>
      </c>
      <c r="M327" s="8" t="str">
        <f>IFERROR(VLOOKUP(L327,'Code défaut'!B:C,2,0),"")</f>
        <v/>
      </c>
      <c r="N327" s="195"/>
      <c r="O327" s="195"/>
      <c r="P327" s="134"/>
      <c r="Q327" s="135"/>
      <c r="R327" s="135"/>
      <c r="S327" s="135"/>
      <c r="T327" s="135"/>
    </row>
    <row r="328" spans="1:20" ht="15.6" hidden="1">
      <c r="A328" s="189">
        <f t="shared" si="12"/>
        <v>0</v>
      </c>
      <c r="B328" s="189"/>
      <c r="C328" s="190"/>
      <c r="D328" s="7"/>
      <c r="E328" s="7"/>
      <c r="F328" s="7"/>
      <c r="G328" s="7"/>
      <c r="H328" s="7"/>
      <c r="I328" s="7"/>
      <c r="J328" s="191"/>
      <c r="K328" s="7"/>
      <c r="L328" s="8" t="str">
        <f>IFERROR(VLOOKUP(J328,'Code défaut'!A:B,2,0),"")</f>
        <v/>
      </c>
      <c r="M328" s="8" t="str">
        <f>IFERROR(VLOOKUP(L328,'Code défaut'!B:C,2,0),"")</f>
        <v/>
      </c>
      <c r="N328" s="195"/>
      <c r="O328" s="195"/>
      <c r="P328" s="134"/>
      <c r="Q328" s="135"/>
      <c r="R328" s="135"/>
      <c r="S328" s="135"/>
      <c r="T328" s="135"/>
    </row>
    <row r="329" spans="1:20" ht="15.6" hidden="1">
      <c r="A329" s="189">
        <f t="shared" si="12"/>
        <v>0</v>
      </c>
      <c r="B329" s="189"/>
      <c r="C329" s="190"/>
      <c r="D329" s="7"/>
      <c r="E329" s="7"/>
      <c r="F329" s="7"/>
      <c r="G329" s="7"/>
      <c r="H329" s="7"/>
      <c r="I329" s="7"/>
      <c r="J329" s="191"/>
      <c r="K329" s="7"/>
      <c r="L329" s="8" t="str">
        <f>IFERROR(VLOOKUP(J329,'Code défaut'!A:B,2,0),"")</f>
        <v/>
      </c>
      <c r="M329" s="8" t="str">
        <f>IFERROR(VLOOKUP(L329,'Code défaut'!B:C,2,0),"")</f>
        <v/>
      </c>
      <c r="N329" s="195"/>
      <c r="O329" s="195"/>
      <c r="P329" s="134"/>
      <c r="Q329" s="135"/>
      <c r="R329" s="135"/>
      <c r="S329" s="135"/>
      <c r="T329" s="135"/>
    </row>
    <row r="330" spans="1:20" ht="15.6" hidden="1">
      <c r="A330" s="189">
        <f t="shared" si="12"/>
        <v>0</v>
      </c>
      <c r="B330" s="189"/>
      <c r="C330" s="190"/>
      <c r="D330" s="7"/>
      <c r="E330" s="7"/>
      <c r="F330" s="7"/>
      <c r="G330" s="7"/>
      <c r="H330" s="7"/>
      <c r="I330" s="7"/>
      <c r="J330" s="191"/>
      <c r="K330" s="7"/>
      <c r="L330" s="8" t="str">
        <f>IFERROR(VLOOKUP(J330,'Code défaut'!A:B,2,0),"")</f>
        <v/>
      </c>
      <c r="M330" s="8" t="str">
        <f>IFERROR(VLOOKUP(L330,'Code défaut'!B:C,2,0),"")</f>
        <v/>
      </c>
      <c r="N330" s="195"/>
      <c r="O330" s="195"/>
      <c r="P330" s="134"/>
      <c r="Q330" s="135"/>
      <c r="R330" s="135"/>
      <c r="S330" s="135"/>
      <c r="T330" s="135"/>
    </row>
    <row r="331" spans="1:20" ht="15.6" hidden="1">
      <c r="A331" s="189">
        <f t="shared" si="12"/>
        <v>0</v>
      </c>
      <c r="B331" s="189"/>
      <c r="C331" s="190"/>
      <c r="D331" s="7"/>
      <c r="E331" s="7"/>
      <c r="F331" s="7"/>
      <c r="G331" s="7"/>
      <c r="H331" s="7"/>
      <c r="I331" s="7"/>
      <c r="J331" s="191"/>
      <c r="K331" s="7"/>
      <c r="L331" s="8" t="str">
        <f>IFERROR(VLOOKUP(J331,'Code défaut'!A:B,2,0),"")</f>
        <v/>
      </c>
      <c r="M331" s="8" t="str">
        <f>IFERROR(VLOOKUP(L331,'Code défaut'!B:C,2,0),"")</f>
        <v/>
      </c>
      <c r="N331" s="195"/>
      <c r="O331" s="195"/>
      <c r="P331" s="134"/>
      <c r="Q331" s="135"/>
      <c r="R331" s="135"/>
      <c r="S331" s="135"/>
      <c r="T331" s="135"/>
    </row>
    <row r="332" spans="1:20" ht="15.6" hidden="1">
      <c r="A332" s="189">
        <f t="shared" si="12"/>
        <v>0</v>
      </c>
      <c r="B332" s="189"/>
      <c r="C332" s="190"/>
      <c r="D332" s="7"/>
      <c r="E332" s="7"/>
      <c r="F332" s="7"/>
      <c r="G332" s="7"/>
      <c r="H332" s="7"/>
      <c r="I332" s="7"/>
      <c r="J332" s="191"/>
      <c r="K332" s="7"/>
      <c r="L332" s="8" t="str">
        <f>IFERROR(VLOOKUP(J332,'Code défaut'!A:B,2,0),"")</f>
        <v/>
      </c>
      <c r="M332" s="8" t="str">
        <f>IFERROR(VLOOKUP(L332,'Code défaut'!B:C,2,0),"")</f>
        <v/>
      </c>
      <c r="N332" s="195"/>
      <c r="O332" s="195"/>
      <c r="P332" s="134"/>
      <c r="Q332" s="135"/>
      <c r="R332" s="135"/>
      <c r="S332" s="135"/>
      <c r="T332" s="135"/>
    </row>
    <row r="333" spans="1:20" ht="15.6" hidden="1">
      <c r="A333" s="189">
        <f t="shared" si="12"/>
        <v>0</v>
      </c>
      <c r="B333" s="189"/>
      <c r="C333" s="190"/>
      <c r="D333" s="7"/>
      <c r="E333" s="7"/>
      <c r="F333" s="7"/>
      <c r="G333" s="7"/>
      <c r="H333" s="7"/>
      <c r="I333" s="7"/>
      <c r="J333" s="191"/>
      <c r="K333" s="7"/>
      <c r="L333" s="8" t="str">
        <f>IFERROR(VLOOKUP(J333,'Code défaut'!A:B,2,0),"")</f>
        <v/>
      </c>
      <c r="M333" s="8" t="str">
        <f>IFERROR(VLOOKUP(L333,'Code défaut'!B:C,2,0),"")</f>
        <v/>
      </c>
      <c r="N333" s="195"/>
      <c r="O333" s="195"/>
      <c r="P333" s="134"/>
      <c r="Q333" s="135"/>
      <c r="R333" s="135"/>
      <c r="S333" s="135"/>
      <c r="T333" s="135"/>
    </row>
    <row r="334" spans="1:20" ht="15.6" hidden="1">
      <c r="A334" s="189">
        <f t="shared" si="12"/>
        <v>0</v>
      </c>
      <c r="B334" s="189"/>
      <c r="C334" s="190"/>
      <c r="D334" s="7"/>
      <c r="E334" s="7"/>
      <c r="F334" s="7"/>
      <c r="G334" s="7"/>
      <c r="H334" s="7"/>
      <c r="I334" s="7"/>
      <c r="J334" s="191"/>
      <c r="K334" s="7"/>
      <c r="L334" s="8" t="str">
        <f>IFERROR(VLOOKUP(J334,'Code défaut'!A:B,2,0),"")</f>
        <v/>
      </c>
      <c r="M334" s="8" t="str">
        <f>IFERROR(VLOOKUP(L334,'Code défaut'!B:C,2,0),"")</f>
        <v/>
      </c>
      <c r="N334" s="195"/>
      <c r="O334" s="195"/>
      <c r="P334" s="134"/>
      <c r="Q334" s="135"/>
      <c r="R334" s="135"/>
      <c r="S334" s="135"/>
      <c r="T334" s="135"/>
    </row>
    <row r="335" spans="1:20" ht="15.6" hidden="1">
      <c r="A335" s="189">
        <f t="shared" si="12"/>
        <v>0</v>
      </c>
      <c r="B335" s="189"/>
      <c r="C335" s="190"/>
      <c r="D335" s="7"/>
      <c r="E335" s="7"/>
      <c r="F335" s="7"/>
      <c r="G335" s="7"/>
      <c r="H335" s="7"/>
      <c r="I335" s="7"/>
      <c r="J335" s="191"/>
      <c r="K335" s="7"/>
      <c r="L335" s="8" t="str">
        <f>IFERROR(VLOOKUP(J335,'Code défaut'!A:B,2,0),"")</f>
        <v/>
      </c>
      <c r="M335" s="8" t="str">
        <f>IFERROR(VLOOKUP(L335,'Code défaut'!B:C,2,0),"")</f>
        <v/>
      </c>
      <c r="N335" s="195"/>
      <c r="O335" s="195"/>
      <c r="P335" s="134"/>
      <c r="Q335" s="135"/>
      <c r="R335" s="135"/>
      <c r="S335" s="135"/>
      <c r="T335" s="135"/>
    </row>
    <row r="336" spans="1:20" ht="15.6" hidden="1">
      <c r="A336" s="189">
        <f t="shared" si="12"/>
        <v>0</v>
      </c>
      <c r="B336" s="189"/>
      <c r="C336" s="190"/>
      <c r="D336" s="7"/>
      <c r="E336" s="7"/>
      <c r="F336" s="7"/>
      <c r="G336" s="7"/>
      <c r="H336" s="7"/>
      <c r="I336" s="7"/>
      <c r="J336" s="191"/>
      <c r="K336" s="7"/>
      <c r="L336" s="8" t="str">
        <f>IFERROR(VLOOKUP(J336,'Code défaut'!A:B,2,0),"")</f>
        <v/>
      </c>
      <c r="M336" s="8" t="str">
        <f>IFERROR(VLOOKUP(L336,'Code défaut'!B:C,2,0),"")</f>
        <v/>
      </c>
      <c r="N336" s="195"/>
      <c r="O336" s="195"/>
      <c r="P336" s="134"/>
      <c r="Q336" s="135"/>
      <c r="R336" s="135"/>
      <c r="S336" s="135"/>
      <c r="T336" s="135"/>
    </row>
    <row r="337" spans="1:20" ht="15.6" hidden="1">
      <c r="A337" s="189">
        <f t="shared" si="12"/>
        <v>0</v>
      </c>
      <c r="B337" s="189"/>
      <c r="C337" s="190"/>
      <c r="D337" s="7"/>
      <c r="E337" s="7"/>
      <c r="F337" s="7"/>
      <c r="G337" s="7"/>
      <c r="H337" s="7"/>
      <c r="I337" s="7"/>
      <c r="J337" s="191"/>
      <c r="K337" s="7"/>
      <c r="L337" s="8" t="str">
        <f>IFERROR(VLOOKUP(J337,'Code défaut'!A:B,2,0),"")</f>
        <v/>
      </c>
      <c r="M337" s="8" t="str">
        <f>IFERROR(VLOOKUP(L337,'Code défaut'!B:C,2,0),"")</f>
        <v/>
      </c>
      <c r="N337" s="195"/>
      <c r="O337" s="195"/>
      <c r="P337" s="134"/>
      <c r="Q337" s="135"/>
      <c r="R337" s="135"/>
      <c r="S337" s="135"/>
      <c r="T337" s="135"/>
    </row>
    <row r="338" spans="1:20" ht="15.6" hidden="1">
      <c r="A338" s="189">
        <f t="shared" si="12"/>
        <v>0</v>
      </c>
      <c r="B338" s="189"/>
      <c r="C338" s="190"/>
      <c r="D338" s="7"/>
      <c r="E338" s="7"/>
      <c r="F338" s="7"/>
      <c r="G338" s="7"/>
      <c r="H338" s="7"/>
      <c r="I338" s="7"/>
      <c r="J338" s="191"/>
      <c r="K338" s="7"/>
      <c r="L338" s="8" t="str">
        <f>IFERROR(VLOOKUP(J338,'Code défaut'!A:B,2,0),"")</f>
        <v/>
      </c>
      <c r="M338" s="8" t="str">
        <f>IFERROR(VLOOKUP(L338,'Code défaut'!B:C,2,0),"")</f>
        <v/>
      </c>
      <c r="N338" s="195"/>
      <c r="O338" s="195"/>
      <c r="P338" s="134"/>
      <c r="Q338" s="135"/>
      <c r="R338" s="135"/>
      <c r="S338" s="135"/>
      <c r="T338" s="135"/>
    </row>
    <row r="339" spans="1:20" ht="15.6" hidden="1">
      <c r="A339" s="189">
        <f t="shared" si="12"/>
        <v>0</v>
      </c>
      <c r="B339" s="189"/>
      <c r="C339" s="190"/>
      <c r="D339" s="7"/>
      <c r="E339" s="7"/>
      <c r="F339" s="7"/>
      <c r="G339" s="7"/>
      <c r="H339" s="7"/>
      <c r="I339" s="7"/>
      <c r="J339" s="191"/>
      <c r="K339" s="7"/>
      <c r="L339" s="8" t="str">
        <f>IFERROR(VLOOKUP(J339,'Code défaut'!A:B,2,0),"")</f>
        <v/>
      </c>
      <c r="M339" s="8" t="str">
        <f>IFERROR(VLOOKUP(L339,'Code défaut'!B:C,2,0),"")</f>
        <v/>
      </c>
      <c r="N339" s="195"/>
      <c r="O339" s="195"/>
      <c r="P339" s="134"/>
      <c r="Q339" s="135"/>
      <c r="R339" s="135"/>
      <c r="S339" s="135"/>
      <c r="T339" s="135"/>
    </row>
    <row r="340" spans="1:20" ht="15.6" hidden="1">
      <c r="A340" s="189">
        <f t="shared" si="12"/>
        <v>0</v>
      </c>
      <c r="B340" s="189"/>
      <c r="C340" s="190"/>
      <c r="D340" s="7"/>
      <c r="E340" s="7"/>
      <c r="F340" s="7"/>
      <c r="G340" s="7"/>
      <c r="H340" s="7"/>
      <c r="I340" s="7"/>
      <c r="J340" s="191"/>
      <c r="K340" s="7"/>
      <c r="L340" s="8" t="str">
        <f>IFERROR(VLOOKUP(J340,'Code défaut'!A:B,2,0),"")</f>
        <v/>
      </c>
      <c r="M340" s="8" t="str">
        <f>IFERROR(VLOOKUP(L340,'Code défaut'!B:C,2,0),"")</f>
        <v/>
      </c>
      <c r="N340" s="195"/>
      <c r="O340" s="195"/>
      <c r="P340" s="134"/>
      <c r="Q340" s="135"/>
      <c r="R340" s="135"/>
      <c r="S340" s="135"/>
      <c r="T340" s="135"/>
    </row>
    <row r="341" spans="1:20" ht="15.6" hidden="1">
      <c r="A341" s="189">
        <f t="shared" si="12"/>
        <v>0</v>
      </c>
      <c r="B341" s="189"/>
      <c r="C341" s="190"/>
      <c r="D341" s="7"/>
      <c r="E341" s="7"/>
      <c r="F341" s="7"/>
      <c r="G341" s="7"/>
      <c r="H341" s="7"/>
      <c r="I341" s="7"/>
      <c r="J341" s="191"/>
      <c r="K341" s="7"/>
      <c r="L341" s="8" t="str">
        <f>IFERROR(VLOOKUP(J341,'Code défaut'!A:B,2,0),"")</f>
        <v/>
      </c>
      <c r="M341" s="8" t="str">
        <f>IFERROR(VLOOKUP(L341,'Code défaut'!B:C,2,0),"")</f>
        <v/>
      </c>
      <c r="N341" s="195"/>
      <c r="O341" s="195"/>
      <c r="P341" s="134"/>
      <c r="Q341" s="135"/>
      <c r="R341" s="135"/>
      <c r="S341" s="135"/>
      <c r="T341" s="135"/>
    </row>
    <row r="342" spans="1:20" ht="15.6" hidden="1">
      <c r="A342" s="189">
        <f t="shared" si="12"/>
        <v>0</v>
      </c>
      <c r="B342" s="189"/>
      <c r="C342" s="190"/>
      <c r="D342" s="7"/>
      <c r="E342" s="7"/>
      <c r="F342" s="7"/>
      <c r="G342" s="7"/>
      <c r="H342" s="7"/>
      <c r="I342" s="7"/>
      <c r="J342" s="191"/>
      <c r="K342" s="7"/>
      <c r="L342" s="8" t="str">
        <f>IFERROR(VLOOKUP(J342,'Code défaut'!A:B,2,0),"")</f>
        <v/>
      </c>
      <c r="M342" s="8" t="str">
        <f>IFERROR(VLOOKUP(L342,'Code défaut'!B:C,2,0),"")</f>
        <v/>
      </c>
      <c r="N342" s="195"/>
      <c r="O342" s="195"/>
      <c r="P342" s="134"/>
      <c r="Q342" s="135"/>
      <c r="R342" s="135"/>
      <c r="S342" s="135"/>
      <c r="T342" s="135"/>
    </row>
    <row r="343" spans="1:20" ht="15.6" hidden="1">
      <c r="A343" s="189">
        <f t="shared" si="12"/>
        <v>0</v>
      </c>
      <c r="B343" s="189"/>
      <c r="C343" s="190"/>
      <c r="D343" s="7"/>
      <c r="E343" s="7"/>
      <c r="F343" s="7"/>
      <c r="G343" s="7"/>
      <c r="H343" s="7"/>
      <c r="I343" s="7"/>
      <c r="J343" s="191"/>
      <c r="K343" s="7"/>
      <c r="L343" s="8" t="str">
        <f>IFERROR(VLOOKUP(J343,'Code défaut'!A:B,2,0),"")</f>
        <v/>
      </c>
      <c r="M343" s="8" t="str">
        <f>IFERROR(VLOOKUP(L343,'Code défaut'!B:C,2,0),"")</f>
        <v/>
      </c>
      <c r="N343" s="195"/>
      <c r="O343" s="195"/>
      <c r="P343" s="134"/>
      <c r="Q343" s="135"/>
      <c r="R343" s="135"/>
      <c r="S343" s="135"/>
      <c r="T343" s="135"/>
    </row>
    <row r="344" spans="1:20" ht="15.6" hidden="1">
      <c r="A344" s="189">
        <f t="shared" si="12"/>
        <v>0</v>
      </c>
      <c r="B344" s="189"/>
      <c r="C344" s="190"/>
      <c r="D344" s="7"/>
      <c r="E344" s="7"/>
      <c r="F344" s="7"/>
      <c r="G344" s="7"/>
      <c r="H344" s="7"/>
      <c r="I344" s="7"/>
      <c r="J344" s="191"/>
      <c r="K344" s="7"/>
      <c r="L344" s="8" t="str">
        <f>IFERROR(VLOOKUP(J344,'Code défaut'!A:B,2,0),"")</f>
        <v/>
      </c>
      <c r="M344" s="8" t="str">
        <f>IFERROR(VLOOKUP(L344,'Code défaut'!B:C,2,0),"")</f>
        <v/>
      </c>
      <c r="N344" s="195"/>
      <c r="O344" s="195"/>
      <c r="P344" s="134"/>
      <c r="Q344" s="135"/>
      <c r="R344" s="135"/>
      <c r="S344" s="135"/>
      <c r="T344" s="135"/>
    </row>
    <row r="345" spans="1:20" ht="15.6" hidden="1">
      <c r="A345" s="189">
        <f t="shared" si="12"/>
        <v>0</v>
      </c>
      <c r="B345" s="189"/>
      <c r="C345" s="190"/>
      <c r="D345" s="7"/>
      <c r="E345" s="7"/>
      <c r="F345" s="7"/>
      <c r="G345" s="7"/>
      <c r="H345" s="7"/>
      <c r="I345" s="7"/>
      <c r="J345" s="191"/>
      <c r="K345" s="7"/>
      <c r="L345" s="8" t="str">
        <f>IFERROR(VLOOKUP(J345,'Code défaut'!A:B,2,0),"")</f>
        <v/>
      </c>
      <c r="M345" s="8" t="str">
        <f>IFERROR(VLOOKUP(L345,'Code défaut'!B:C,2,0),"")</f>
        <v/>
      </c>
      <c r="N345" s="195"/>
      <c r="O345" s="195"/>
      <c r="P345" s="134"/>
      <c r="Q345" s="135"/>
      <c r="R345" s="135"/>
      <c r="S345" s="135"/>
      <c r="T345" s="135"/>
    </row>
    <row r="346" spans="1:20" ht="15.6" hidden="1">
      <c r="A346" s="189">
        <f t="shared" si="12"/>
        <v>0</v>
      </c>
      <c r="B346" s="189"/>
      <c r="C346" s="190"/>
      <c r="D346" s="7"/>
      <c r="E346" s="7"/>
      <c r="F346" s="7"/>
      <c r="G346" s="7"/>
      <c r="H346" s="7"/>
      <c r="I346" s="7"/>
      <c r="J346" s="191"/>
      <c r="K346" s="7"/>
      <c r="L346" s="8" t="str">
        <f>IFERROR(VLOOKUP(J346,'Code défaut'!A:B,2,0),"")</f>
        <v/>
      </c>
      <c r="M346" s="8" t="str">
        <f>IFERROR(VLOOKUP(L346,'Code défaut'!B:C,2,0),"")</f>
        <v/>
      </c>
      <c r="N346" s="195"/>
      <c r="O346" s="195"/>
      <c r="P346" s="134"/>
      <c r="Q346" s="135"/>
      <c r="R346" s="135"/>
      <c r="S346" s="135"/>
      <c r="T346" s="135"/>
    </row>
    <row r="347" spans="1:20" ht="15.6" hidden="1">
      <c r="A347" s="189">
        <f t="shared" si="12"/>
        <v>0</v>
      </c>
      <c r="B347" s="189"/>
      <c r="C347" s="190"/>
      <c r="D347" s="7"/>
      <c r="E347" s="7"/>
      <c r="F347" s="7"/>
      <c r="G347" s="7"/>
      <c r="H347" s="7"/>
      <c r="I347" s="7"/>
      <c r="J347" s="191"/>
      <c r="K347" s="7"/>
      <c r="L347" s="8" t="str">
        <f>IFERROR(VLOOKUP(J347,'Code défaut'!A:B,2,0),"")</f>
        <v/>
      </c>
      <c r="M347" s="8" t="str">
        <f>IFERROR(VLOOKUP(L347,'Code défaut'!B:C,2,0),"")</f>
        <v/>
      </c>
      <c r="N347" s="195"/>
      <c r="O347" s="195"/>
      <c r="P347" s="134"/>
      <c r="Q347" s="135"/>
      <c r="R347" s="135"/>
      <c r="S347" s="135"/>
      <c r="T347" s="135"/>
    </row>
    <row r="348" spans="1:20" ht="15.6" hidden="1">
      <c r="A348" s="189">
        <f t="shared" si="12"/>
        <v>0</v>
      </c>
      <c r="B348" s="189"/>
      <c r="C348" s="190"/>
      <c r="D348" s="7"/>
      <c r="E348" s="7"/>
      <c r="F348" s="7"/>
      <c r="G348" s="7"/>
      <c r="H348" s="7"/>
      <c r="I348" s="7"/>
      <c r="J348" s="191"/>
      <c r="K348" s="7"/>
      <c r="L348" s="8" t="str">
        <f>IFERROR(VLOOKUP(J348,'Code défaut'!A:B,2,0),"")</f>
        <v/>
      </c>
      <c r="M348" s="8" t="str">
        <f>IFERROR(VLOOKUP(L348,'Code défaut'!B:C,2,0),"")</f>
        <v/>
      </c>
      <c r="N348" s="195"/>
      <c r="O348" s="195"/>
      <c r="P348" s="134"/>
      <c r="Q348" s="135"/>
      <c r="R348" s="135"/>
      <c r="S348" s="135"/>
      <c r="T348" s="135"/>
    </row>
    <row r="349" spans="1:20" ht="15.6" hidden="1">
      <c r="A349" s="189">
        <f t="shared" si="12"/>
        <v>0</v>
      </c>
      <c r="B349" s="189"/>
      <c r="C349" s="190"/>
      <c r="D349" s="7"/>
      <c r="E349" s="7"/>
      <c r="F349" s="7"/>
      <c r="G349" s="7"/>
      <c r="H349" s="7"/>
      <c r="I349" s="7"/>
      <c r="J349" s="191"/>
      <c r="K349" s="7"/>
      <c r="L349" s="8" t="str">
        <f>IFERROR(VLOOKUP(J349,'Code défaut'!A:B,2,0),"")</f>
        <v/>
      </c>
      <c r="M349" s="8" t="str">
        <f>IFERROR(VLOOKUP(L349,'Code défaut'!B:C,2,0),"")</f>
        <v/>
      </c>
      <c r="N349" s="195"/>
      <c r="O349" s="195"/>
      <c r="P349" s="134"/>
      <c r="Q349" s="135"/>
      <c r="R349" s="135"/>
      <c r="S349" s="135"/>
      <c r="T349" s="135"/>
    </row>
    <row r="350" spans="1:20" ht="15.6" hidden="1">
      <c r="A350" s="189">
        <f t="shared" si="12"/>
        <v>0</v>
      </c>
      <c r="B350" s="189"/>
      <c r="C350" s="190"/>
      <c r="D350" s="7"/>
      <c r="E350" s="7"/>
      <c r="F350" s="7"/>
      <c r="G350" s="7"/>
      <c r="H350" s="7"/>
      <c r="I350" s="7"/>
      <c r="J350" s="191"/>
      <c r="K350" s="7"/>
      <c r="L350" s="8" t="str">
        <f>IFERROR(VLOOKUP(J350,'Code défaut'!A:B,2,0),"")</f>
        <v/>
      </c>
      <c r="M350" s="8" t="str">
        <f>IFERROR(VLOOKUP(L350,'Code défaut'!B:C,2,0),"")</f>
        <v/>
      </c>
      <c r="N350" s="195"/>
      <c r="O350" s="195"/>
      <c r="P350" s="134"/>
      <c r="Q350" s="135"/>
      <c r="R350" s="135"/>
      <c r="S350" s="135"/>
      <c r="T350" s="135"/>
    </row>
    <row r="351" spans="1:20" ht="15.6" hidden="1">
      <c r="A351" s="189">
        <f t="shared" si="12"/>
        <v>0</v>
      </c>
      <c r="B351" s="189"/>
      <c r="C351" s="190"/>
      <c r="D351" s="7"/>
      <c r="E351" s="7"/>
      <c r="F351" s="7"/>
      <c r="G351" s="7"/>
      <c r="H351" s="7"/>
      <c r="I351" s="7"/>
      <c r="J351" s="191"/>
      <c r="K351" s="7"/>
      <c r="L351" s="8" t="str">
        <f>IFERROR(VLOOKUP(J351,'Code défaut'!A:B,2,0),"")</f>
        <v/>
      </c>
      <c r="M351" s="8" t="str">
        <f>IFERROR(VLOOKUP(L351,'Code défaut'!B:C,2,0),"")</f>
        <v/>
      </c>
      <c r="N351" s="195"/>
      <c r="O351" s="195"/>
      <c r="P351" s="134"/>
      <c r="Q351" s="135"/>
      <c r="R351" s="135"/>
      <c r="S351" s="135"/>
      <c r="T351" s="135"/>
    </row>
    <row r="352" spans="1:20" ht="15.6" hidden="1">
      <c r="A352" s="189">
        <f t="shared" si="12"/>
        <v>0</v>
      </c>
      <c r="B352" s="189"/>
      <c r="C352" s="190"/>
      <c r="D352" s="7"/>
      <c r="E352" s="7"/>
      <c r="F352" s="7"/>
      <c r="G352" s="7"/>
      <c r="H352" s="7"/>
      <c r="I352" s="7"/>
      <c r="J352" s="191"/>
      <c r="K352" s="7"/>
      <c r="L352" s="8" t="str">
        <f>IFERROR(VLOOKUP(J352,'Code défaut'!A:B,2,0),"")</f>
        <v/>
      </c>
      <c r="M352" s="8" t="str">
        <f>IFERROR(VLOOKUP(L352,'Code défaut'!B:C,2,0),"")</f>
        <v/>
      </c>
      <c r="N352" s="195"/>
      <c r="O352" s="195"/>
      <c r="P352" s="134"/>
      <c r="Q352" s="135"/>
      <c r="R352" s="135"/>
      <c r="S352" s="135"/>
      <c r="T352" s="135"/>
    </row>
    <row r="353" spans="1:20" ht="15.6" hidden="1">
      <c r="A353" s="189">
        <f t="shared" si="12"/>
        <v>0</v>
      </c>
      <c r="B353" s="189"/>
      <c r="C353" s="190"/>
      <c r="D353" s="7"/>
      <c r="E353" s="7"/>
      <c r="F353" s="7"/>
      <c r="G353" s="7"/>
      <c r="H353" s="7"/>
      <c r="I353" s="7"/>
      <c r="J353" s="191"/>
      <c r="K353" s="7"/>
      <c r="L353" s="8" t="str">
        <f>IFERROR(VLOOKUP(J353,'Code défaut'!A:B,2,0),"")</f>
        <v/>
      </c>
      <c r="M353" s="8" t="str">
        <f>IFERROR(VLOOKUP(L353,'Code défaut'!B:C,2,0),"")</f>
        <v/>
      </c>
      <c r="N353" s="195"/>
      <c r="O353" s="195"/>
      <c r="P353" s="134"/>
      <c r="Q353" s="135"/>
      <c r="R353" s="135"/>
      <c r="S353" s="135"/>
      <c r="T353" s="135"/>
    </row>
    <row r="354" spans="1:20" ht="15.6" hidden="1">
      <c r="A354" s="189">
        <f t="shared" si="12"/>
        <v>0</v>
      </c>
      <c r="B354" s="189"/>
      <c r="C354" s="190"/>
      <c r="D354" s="7"/>
      <c r="E354" s="7"/>
      <c r="F354" s="7"/>
      <c r="G354" s="7"/>
      <c r="H354" s="7"/>
      <c r="I354" s="7"/>
      <c r="J354" s="191"/>
      <c r="K354" s="7"/>
      <c r="L354" s="8" t="str">
        <f>IFERROR(VLOOKUP(J354,'Code défaut'!A:B,2,0),"")</f>
        <v/>
      </c>
      <c r="M354" s="8" t="str">
        <f>IFERROR(VLOOKUP(L354,'Code défaut'!B:C,2,0),"")</f>
        <v/>
      </c>
      <c r="N354" s="195"/>
      <c r="O354" s="195"/>
      <c r="P354" s="134"/>
      <c r="Q354" s="135"/>
      <c r="R354" s="135"/>
      <c r="S354" s="135"/>
      <c r="T354" s="135"/>
    </row>
    <row r="355" spans="1:20" ht="15.6" hidden="1">
      <c r="A355" s="189">
        <f t="shared" si="12"/>
        <v>0</v>
      </c>
      <c r="B355" s="189"/>
      <c r="C355" s="190"/>
      <c r="D355" s="7"/>
      <c r="E355" s="7"/>
      <c r="F355" s="7"/>
      <c r="G355" s="7"/>
      <c r="H355" s="7"/>
      <c r="I355" s="7"/>
      <c r="J355" s="191"/>
      <c r="K355" s="7"/>
      <c r="L355" s="8" t="str">
        <f>IFERROR(VLOOKUP(J355,'Code défaut'!A:B,2,0),"")</f>
        <v/>
      </c>
      <c r="M355" s="8" t="str">
        <f>IFERROR(VLOOKUP(L355,'Code défaut'!B:C,2,0),"")</f>
        <v/>
      </c>
      <c r="N355" s="195"/>
      <c r="O355" s="195"/>
      <c r="P355" s="134"/>
      <c r="Q355" s="135"/>
      <c r="R355" s="135"/>
      <c r="S355" s="135"/>
      <c r="T355" s="135"/>
    </row>
    <row r="356" spans="1:20" ht="15.6" hidden="1">
      <c r="A356" s="189">
        <f t="shared" si="12"/>
        <v>0</v>
      </c>
      <c r="B356" s="189"/>
      <c r="C356" s="190"/>
      <c r="D356" s="7"/>
      <c r="E356" s="7"/>
      <c r="F356" s="7"/>
      <c r="G356" s="7"/>
      <c r="H356" s="7"/>
      <c r="I356" s="7"/>
      <c r="J356" s="191"/>
      <c r="K356" s="7"/>
      <c r="L356" s="8" t="str">
        <f>IFERROR(VLOOKUP(J356,'Code défaut'!A:B,2,0),"")</f>
        <v/>
      </c>
      <c r="M356" s="8" t="str">
        <f>IFERROR(VLOOKUP(L356,'Code défaut'!B:C,2,0),"")</f>
        <v/>
      </c>
      <c r="N356" s="195"/>
      <c r="O356" s="195"/>
      <c r="P356" s="134"/>
      <c r="Q356" s="135"/>
      <c r="R356" s="135"/>
      <c r="S356" s="135"/>
      <c r="T356" s="135"/>
    </row>
    <row r="357" spans="1:20" ht="15.6" hidden="1">
      <c r="A357" s="189">
        <f t="shared" si="12"/>
        <v>0</v>
      </c>
      <c r="B357" s="189"/>
      <c r="C357" s="190"/>
      <c r="D357" s="7"/>
      <c r="E357" s="7"/>
      <c r="F357" s="7"/>
      <c r="G357" s="7"/>
      <c r="H357" s="7"/>
      <c r="I357" s="7"/>
      <c r="J357" s="191"/>
      <c r="K357" s="7"/>
      <c r="L357" s="8" t="str">
        <f>IFERROR(VLOOKUP(J357,'Code défaut'!A:B,2,0),"")</f>
        <v/>
      </c>
      <c r="M357" s="8" t="str">
        <f>IFERROR(VLOOKUP(L357,'Code défaut'!B:C,2,0),"")</f>
        <v/>
      </c>
      <c r="N357" s="195"/>
      <c r="O357" s="195"/>
      <c r="P357" s="134"/>
      <c r="Q357" s="135"/>
      <c r="R357" s="135"/>
      <c r="S357" s="135"/>
      <c r="T357" s="135"/>
    </row>
    <row r="358" spans="1:20" ht="15.6" hidden="1">
      <c r="A358" s="189">
        <f t="shared" si="12"/>
        <v>0</v>
      </c>
      <c r="B358" s="189"/>
      <c r="C358" s="190"/>
      <c r="D358" s="7"/>
      <c r="E358" s="7"/>
      <c r="F358" s="7"/>
      <c r="G358" s="7"/>
      <c r="H358" s="7"/>
      <c r="I358" s="7"/>
      <c r="J358" s="191"/>
      <c r="K358" s="7"/>
      <c r="L358" s="8" t="str">
        <f>IFERROR(VLOOKUP(J358,'Code défaut'!A:B,2,0),"")</f>
        <v/>
      </c>
      <c r="M358" s="8" t="str">
        <f>IFERROR(VLOOKUP(L358,'Code défaut'!B:C,2,0),"")</f>
        <v/>
      </c>
      <c r="N358" s="195"/>
      <c r="O358" s="195"/>
      <c r="P358" s="134"/>
      <c r="Q358" s="135"/>
      <c r="R358" s="135"/>
      <c r="S358" s="135"/>
      <c r="T358" s="135"/>
    </row>
    <row r="359" spans="1:20" ht="15.6" hidden="1">
      <c r="A359" s="189">
        <f t="shared" ref="A359:A364" si="13">WEEKNUM(C359)</f>
        <v>0</v>
      </c>
      <c r="B359" s="189"/>
      <c r="C359" s="190"/>
      <c r="D359" s="7"/>
      <c r="E359" s="7"/>
      <c r="F359" s="7"/>
      <c r="G359" s="7"/>
      <c r="H359" s="7"/>
      <c r="I359" s="7"/>
      <c r="J359" s="191"/>
      <c r="K359" s="7"/>
      <c r="L359" s="8" t="str">
        <f>IFERROR(VLOOKUP(J359,'Code défaut'!A:B,2,0),"")</f>
        <v/>
      </c>
      <c r="M359" s="8" t="str">
        <f>IFERROR(VLOOKUP(L359,'Code défaut'!B:C,2,0),"")</f>
        <v/>
      </c>
      <c r="N359" s="195"/>
      <c r="O359" s="195"/>
      <c r="P359" s="134"/>
      <c r="Q359" s="135"/>
      <c r="R359" s="135"/>
      <c r="S359" s="135"/>
      <c r="T359" s="135"/>
    </row>
    <row r="360" spans="1:20" ht="15.6" hidden="1">
      <c r="A360" s="189">
        <f t="shared" si="13"/>
        <v>0</v>
      </c>
      <c r="B360" s="189"/>
      <c r="C360" s="190"/>
      <c r="D360" s="7"/>
      <c r="E360" s="7"/>
      <c r="F360" s="7"/>
      <c r="G360" s="7"/>
      <c r="H360" s="7"/>
      <c r="I360" s="7"/>
      <c r="J360" s="191"/>
      <c r="K360" s="7"/>
      <c r="L360" s="8" t="str">
        <f>IFERROR(VLOOKUP(J360,'Code défaut'!A:B,2,0),"")</f>
        <v/>
      </c>
      <c r="M360" s="8" t="str">
        <f>IFERROR(VLOOKUP(L360,'Code défaut'!B:C,2,0),"")</f>
        <v/>
      </c>
      <c r="N360" s="195"/>
      <c r="O360" s="195"/>
      <c r="P360" s="134"/>
      <c r="Q360" s="135"/>
      <c r="R360" s="135"/>
      <c r="S360" s="135"/>
      <c r="T360" s="135"/>
    </row>
    <row r="361" spans="1:20" ht="15.6" hidden="1">
      <c r="A361" s="189">
        <f t="shared" si="13"/>
        <v>0</v>
      </c>
      <c r="B361" s="189"/>
      <c r="C361" s="190"/>
      <c r="D361" s="7"/>
      <c r="E361" s="7"/>
      <c r="F361" s="7"/>
      <c r="G361" s="7"/>
      <c r="H361" s="7"/>
      <c r="I361" s="7"/>
      <c r="J361" s="191"/>
      <c r="K361" s="7"/>
      <c r="L361" s="8" t="str">
        <f>IFERROR(VLOOKUP(J361,'Code défaut'!A:B,2,0),"")</f>
        <v/>
      </c>
      <c r="M361" s="8" t="str">
        <f>IFERROR(VLOOKUP(L361,'Code défaut'!B:C,2,0),"")</f>
        <v/>
      </c>
      <c r="N361" s="195"/>
      <c r="O361" s="195"/>
      <c r="P361" s="134"/>
      <c r="Q361" s="135"/>
      <c r="R361" s="135"/>
      <c r="S361" s="135"/>
      <c r="T361" s="135"/>
    </row>
    <row r="362" spans="1:20" ht="15.6" hidden="1">
      <c r="A362" s="189">
        <f t="shared" si="13"/>
        <v>0</v>
      </c>
      <c r="B362" s="189"/>
      <c r="C362" s="190"/>
      <c r="D362" s="7"/>
      <c r="E362" s="7"/>
      <c r="F362" s="7"/>
      <c r="G362" s="7"/>
      <c r="H362" s="7"/>
      <c r="I362" s="7"/>
      <c r="J362" s="191"/>
      <c r="K362" s="7"/>
      <c r="L362" s="8" t="str">
        <f>IFERROR(VLOOKUP(J362,'Code défaut'!A:B,2,0),"")</f>
        <v/>
      </c>
      <c r="M362" s="8" t="str">
        <f>IFERROR(VLOOKUP(L362,'Code défaut'!B:C,2,0),"")</f>
        <v/>
      </c>
      <c r="N362" s="195"/>
      <c r="O362" s="195"/>
      <c r="P362" s="134"/>
      <c r="Q362" s="135"/>
      <c r="R362" s="135"/>
      <c r="S362" s="135"/>
      <c r="T362" s="135"/>
    </row>
    <row r="363" spans="1:20" ht="15.6" hidden="1">
      <c r="A363" s="189">
        <f t="shared" si="13"/>
        <v>0</v>
      </c>
      <c r="B363" s="189"/>
      <c r="C363" s="190"/>
      <c r="D363" s="7"/>
      <c r="E363" s="7"/>
      <c r="F363" s="7"/>
      <c r="G363" s="7"/>
      <c r="H363" s="7"/>
      <c r="I363" s="7"/>
      <c r="J363" s="191"/>
      <c r="K363" s="7"/>
      <c r="L363" s="8" t="str">
        <f>IFERROR(VLOOKUP(J363,'Code défaut'!A:B,2,0),"")</f>
        <v/>
      </c>
      <c r="M363" s="8" t="str">
        <f>IFERROR(VLOOKUP(L363,'Code défaut'!B:C,2,0),"")</f>
        <v/>
      </c>
      <c r="N363" s="195"/>
      <c r="O363" s="195"/>
      <c r="P363" s="134"/>
      <c r="Q363" s="135"/>
      <c r="R363" s="135"/>
      <c r="S363" s="135"/>
      <c r="T363" s="135"/>
    </row>
    <row r="364" spans="1:20" ht="15.6" hidden="1">
      <c r="A364" s="189">
        <f t="shared" si="13"/>
        <v>0</v>
      </c>
      <c r="B364" s="189"/>
      <c r="C364" s="190"/>
      <c r="D364" s="7"/>
      <c r="E364" s="7"/>
      <c r="F364" s="7"/>
      <c r="G364" s="7"/>
      <c r="H364" s="7"/>
      <c r="I364" s="7"/>
      <c r="J364" s="191"/>
      <c r="K364" s="7"/>
      <c r="L364" s="8" t="str">
        <f>IFERROR(VLOOKUP(J364,'Code défaut'!A:B,2,0),"")</f>
        <v/>
      </c>
      <c r="M364" s="8" t="str">
        <f>IFERROR(VLOOKUP(L364,'Code défaut'!B:C,2,0),"")</f>
        <v/>
      </c>
      <c r="N364" s="195"/>
      <c r="O364" s="195"/>
      <c r="P364" s="10"/>
    </row>
    <row r="365" spans="1:20" ht="15.6" hidden="1">
      <c r="A365" s="189"/>
      <c r="B365" s="189"/>
      <c r="C365" s="192"/>
      <c r="D365" s="9"/>
      <c r="E365" s="9"/>
      <c r="F365" s="9"/>
      <c r="G365" s="9"/>
      <c r="H365" s="9"/>
      <c r="I365" s="9"/>
      <c r="J365" s="191"/>
      <c r="K365" s="9">
        <v>1</v>
      </c>
      <c r="L365" s="8"/>
      <c r="M365" s="8"/>
      <c r="N365" s="194"/>
      <c r="O365" s="195"/>
    </row>
  </sheetData>
  <autoFilter ref="A1:U365">
    <filterColumn colId="2">
      <filters>
        <dateGroupItem year="2024" month="4" day="23" dateTimeGrouping="day"/>
        <dateGroupItem year="2024" month="4" day="24" dateTimeGrouping="day"/>
        <dateGroupItem year="2024" month="4" day="25" dateTimeGrouping="day"/>
        <dateGroupItem year="2024" month="4" day="26" dateTimeGrouping="day"/>
        <dateGroupItem year="2024" month="5" dateTimeGrouping="month"/>
      </filters>
    </filterColumn>
  </autoFilter>
  <customSheetViews>
    <customSheetView guid="{762CC22C-693F-4887-BADC-D4425502E807}" scale="85" filter="1" showAutoFilter="1" topLeftCell="E1">
      <selection activeCell="K135" sqref="K135:K161"/>
      <pageMargins left="0.70866141732283472" right="0.70866141732283472" top="0.74803149606299213" bottom="0.74803149606299213" header="0.31496062992125984" footer="0.31496062992125984"/>
      <pageSetup paperSize="9" scale="50" orientation="landscape" r:id="rId1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U365">
        <filterColumn colId="2">
          <filters>
            <dateGroupItem year="2024" month="4" day="23" dateTimeGrouping="day"/>
            <dateGroupItem year="2024" month="4" day="24" dateTimeGrouping="day"/>
            <dateGroupItem year="2024" month="4" day="25" dateTimeGrouping="day"/>
            <dateGroupItem year="2024" month="4" day="26" dateTimeGrouping="day"/>
            <dateGroupItem year="2024" month="5" dateTimeGrouping="month"/>
          </filters>
        </filterColumn>
      </autoFilter>
    </customSheetView>
    <customSheetView guid="{D81FB2CC-38CC-4000-8D1D-72DF3F6821CD}" scale="85" showAutoFilter="1" hiddenColumns="1">
      <pane ySplit="1" topLeftCell="A134" activePane="bottomLeft" state="frozen"/>
      <selection pane="bottomLeft" activeCell="D156" sqref="D156"/>
      <pageMargins left="0.70866141732283472" right="0.70866141732283472" top="0.74803149606299213" bottom="0.74803149606299213" header="0.31496062992125984" footer="0.31496062992125984"/>
      <pageSetup paperSize="9" scale="50" orientation="landscape" r:id="rId2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T365"/>
    </customSheetView>
    <customSheetView guid="{9C7749F1-040E-48FF-861F-F77F9FD9209F}" scale="85" showAutoFilter="1" hiddenColumns="1">
      <pane ySplit="1" topLeftCell="A130" activePane="bottomLeft" state="frozen"/>
      <selection pane="bottomLeft" activeCell="L165" sqref="L165"/>
      <pageMargins left="0.70866141732283472" right="0.70866141732283472" top="0.74803149606299213" bottom="0.74803149606299213" header="0.31496062992125984" footer="0.31496062992125984"/>
      <pageSetup paperSize="9" scale="50" orientation="landscape" r:id="rId3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T365"/>
    </customSheetView>
    <customSheetView guid="{BD92A86C-342C-405A-B8A1-B21D715B9B35}" scale="85" showAutoFilter="1" hiddenColumns="1">
      <pane ySplit="1" topLeftCell="A2" activePane="bottomLeft" state="frozen"/>
      <selection pane="bottomLeft" activeCell="I9" sqref="I9"/>
      <pageMargins left="0.70866141732283472" right="0.70866141732283472" top="0.74803149606299213" bottom="0.74803149606299213" header="0.31496062992125984" footer="0.31496062992125984"/>
      <pageSetup paperSize="9" scale="50" orientation="landscape" r:id="rId4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T365"/>
    </customSheetView>
    <customSheetView guid="{69DCFF74-3E8F-47DF-95CB-1C68DFBFB084}" scale="85" showAutoFilter="1" hiddenColumns="1">
      <pane ySplit="1" topLeftCell="A124" activePane="bottomLeft" state="frozen"/>
      <selection pane="bottomLeft" activeCell="F148" sqref="F143:H148"/>
      <pageMargins left="0.70866141732283472" right="0.70866141732283472" top="0.74803149606299213" bottom="0.74803149606299213" header="0.31496062992125984" footer="0.31496062992125984"/>
      <pageSetup paperSize="9" scale="50" orientation="landscape" r:id="rId5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T391"/>
    </customSheetView>
    <customSheetView guid="{2A0A7B54-E931-48CC-901E-724DE5CBCB9B}" scale="85" filter="1" showAutoFilter="1" hiddenColumns="1" topLeftCell="C1">
      <selection activeCell="J391" sqref="J391"/>
      <pageMargins left="0.70866141732283472" right="0.70866141732283472" top="0.74803149606299213" bottom="0.74803149606299213" header="0.31496062992125984" footer="0.31496062992125984"/>
      <pageSetup paperSize="9" scale="50" orientation="landscape" r:id="rId6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P390">
        <filterColumn colId="1">
          <filters>
            <filter val="Safran Cabin"/>
          </filters>
        </filterColumn>
      </autoFilter>
    </customSheetView>
    <customSheetView guid="{0883E09C-D345-455E-B026-3AB05BEAE6FB}" scale="85" showAutoFilter="1" hiddenColumns="1">
      <pane ySplit="1" topLeftCell="A58" activePane="bottomLeft" state="frozen"/>
      <selection pane="bottomLeft" activeCell="J62" sqref="J62"/>
      <pageMargins left="0.70866141732283472" right="0.70866141732283472" top="0.74803149606299213" bottom="0.74803149606299213" header="0.31496062992125984" footer="0.31496062992125984"/>
      <pageSetup paperSize="9" scale="50" orientation="landscape" r:id="rId7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T386"/>
    </customSheetView>
    <customSheetView guid="{48334B51-DEA2-4152-8C15-29DA63019787}" scale="85" showAutoFilter="1" hiddenColumns="1">
      <pane ySplit="1" topLeftCell="A67" activePane="bottomLeft" state="frozen"/>
      <selection pane="bottomLeft" activeCell="E93" sqref="E93"/>
      <pageMargins left="0.70866141732283472" right="0.70866141732283472" top="0.74803149606299213" bottom="0.74803149606299213" header="0.31496062992125984" footer="0.31496062992125984"/>
      <pageSetup paperSize="9" scale="50" orientation="landscape" r:id="rId8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T384"/>
    </customSheetView>
    <customSheetView guid="{7DB9D0DB-FE8C-4BA7-A826-48C0C0986A1C}" scale="85" showAutoFilter="1" hiddenColumns="1">
      <pane ySplit="1" topLeftCell="A70" activePane="bottomLeft" state="frozen"/>
      <selection pane="bottomLeft" activeCell="A97" sqref="A97"/>
      <pageMargins left="0.70866141732283472" right="0.70866141732283472" top="0.74803149606299213" bottom="0.74803149606299213" header="0.31496062992125984" footer="0.31496062992125984"/>
      <pageSetup paperSize="9" scale="50" orientation="landscape" r:id="rId9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T385"/>
    </customSheetView>
    <customSheetView guid="{628858DB-1662-422D-AEE7-830B9AC0127A}" scale="85" showAutoFilter="1" hiddenColumns="1">
      <pane ySplit="47" topLeftCell="A49" activePane="bottomLeft" state="frozen"/>
      <selection pane="bottomLeft" activeCell="H20" sqref="H20"/>
      <pageMargins left="0.70866141732283472" right="0.70866141732283472" top="0.74803149606299213" bottom="0.74803149606299213" header="0.31496062992125984" footer="0.31496062992125984"/>
      <pageSetup paperSize="9" scale="50" orientation="landscape" r:id="rId10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T466"/>
    </customSheetView>
    <customSheetView guid="{18BEDB9A-1E9F-4096-8624-5A71C186779F}" scale="85" showAutoFilter="1" hiddenColumns="1">
      <pane ySplit="1" topLeftCell="A2" activePane="bottomLeft" state="frozen"/>
      <selection pane="bottomLeft" activeCell="H28" sqref="H28"/>
      <pageMargins left="0.70866141732283472" right="0.70866141732283472" top="0.74803149606299213" bottom="0.74803149606299213" header="0.31496062992125984" footer="0.31496062992125984"/>
      <pageSetup paperSize="9" scale="50" orientation="landscape" r:id="rId11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T470"/>
    </customSheetView>
    <customSheetView guid="{310B2E1E-B8CA-446E-986B-26733A01C888}" scale="85" showAutoFilter="1" hiddenColumns="1">
      <pane ySplit="1" topLeftCell="A38" activePane="bottomLeft" state="frozen"/>
      <selection pane="bottomLeft" activeCell="L61" sqref="K61:L61"/>
      <pageMargins left="0.70866141732283472" right="0.70866141732283472" top="0.74803149606299213" bottom="0.74803149606299213" header="0.31496062992125984" footer="0.31496062992125984"/>
      <pageSetup paperSize="9" scale="50" orientation="landscape" r:id="rId12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P473"/>
    </customSheetView>
    <customSheetView guid="{6730075D-A74D-4F92-A2C1-79C480053BCD}" showAutoFilter="1" topLeftCell="D16">
      <selection activeCell="O38" sqref="O38"/>
      <pageMargins left="0.70866141732283472" right="0.70866141732283472" top="0.74803149606299213" bottom="0.74803149606299213" header="0.31496062992125984" footer="0.31496062992125984"/>
      <pageSetup paperSize="9" scale="50" orientation="landscape" r:id="rId13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P473"/>
    </customSheetView>
    <customSheetView guid="{7A911150-E557-4750-8CD7-B9F061A141E7}" scale="115" showAutoFilter="1" topLeftCell="B6">
      <selection activeCell="J34" sqref="J34"/>
      <pageMargins left="0.70866141732283472" right="0.70866141732283472" top="0.74803149606299213" bottom="0.74803149606299213" header="0.31496062992125984" footer="0.31496062992125984"/>
      <pageSetup paperSize="9" scale="50" orientation="landscape" r:id="rId14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P473"/>
    </customSheetView>
    <customSheetView guid="{27C0A258-DFF7-4DC1-BF4A-6A16C9815ED0}" showPageBreaks="1" showAutoFilter="1" topLeftCell="D1">
      <selection activeCell="J481" sqref="J481"/>
      <pageMargins left="0.70866141732283472" right="0.70866141732283472" top="0.74803149606299213" bottom="0.74803149606299213" header="0.31496062992125984" footer="0.31496062992125984"/>
      <pageSetup paperSize="9" scale="50" orientation="landscape" r:id="rId15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P474"/>
    </customSheetView>
    <customSheetView guid="{102C09E7-D2FA-4929-9A04-39D93D92B034}" scale="115" showAutoFilter="1" topLeftCell="F1">
      <selection activeCell="J24" sqref="J24"/>
      <pageMargins left="0.70866141732283472" right="0.70866141732283472" top="0.74803149606299213" bottom="0.74803149606299213" header="0.31496062992125984" footer="0.31496062992125984"/>
      <pageSetup paperSize="9" scale="50" orientation="landscape" r:id="rId16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P474"/>
    </customSheetView>
    <customSheetView guid="{4136D57A-924D-466E-B96A-A9C62968CBD0}" scale="85" showAutoFilter="1">
      <selection activeCell="G10" sqref="G10"/>
      <pageMargins left="0.70866141732283472" right="0.70866141732283472" top="0.74803149606299213" bottom="0.74803149606299213" header="0.31496062992125984" footer="0.31496062992125984"/>
      <pageSetup paperSize="9" scale="50" orientation="landscape" r:id="rId17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P474"/>
    </customSheetView>
    <customSheetView guid="{055DFE63-34E0-4AC8-B94F-E42821533BD0}" scale="85" showAutoFilter="1">
      <selection activeCell="G7" sqref="G7"/>
      <pageMargins left="0.70866141732283472" right="0.70866141732283472" top="0.74803149606299213" bottom="0.74803149606299213" header="0.31496062992125984" footer="0.31496062992125984"/>
      <pageSetup paperSize="9" scale="50" orientation="landscape" r:id="rId18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P474"/>
    </customSheetView>
    <customSheetView guid="{35617858-B092-480A-A3F8-1EAD227B0329}" scale="85" showAutoFilter="1">
      <selection activeCell="G10" sqref="G10"/>
      <pageMargins left="0.70866141732283472" right="0.70866141732283472" top="0.74803149606299213" bottom="0.74803149606299213" header="0.31496062992125984" footer="0.31496062992125984"/>
      <pageSetup paperSize="9" scale="50" orientation="landscape" r:id="rId19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P474"/>
    </customSheetView>
    <customSheetView guid="{382BF2A6-1214-4E83-BC11-6633C2F8D3BB}" showAutoFilter="1">
      <selection activeCell="F8" sqref="F8"/>
      <pageMargins left="0.70866141732283472" right="0.70866141732283472" top="0.74803149606299213" bottom="0.74803149606299213" header="0.31496062992125984" footer="0.31496062992125984"/>
      <pageSetup paperSize="9" scale="50" orientation="landscape" r:id="rId20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P474"/>
    </customSheetView>
    <customSheetView guid="{62997D02-10CD-47E6-A05E-B2BFE112CBA2}" showAutoFilter="1">
      <selection activeCell="J23" sqref="J23"/>
      <pageMargins left="0.70866141732283472" right="0.70866141732283472" top="0.74803149606299213" bottom="0.74803149606299213" header="0.31496062992125984" footer="0.31496062992125984"/>
      <pageSetup paperSize="9" scale="50" orientation="landscape" r:id="rId21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P474"/>
    </customSheetView>
    <customSheetView guid="{AD4AB661-B31F-47AE-BBDA-19F15081C6B3}" showAutoFilter="1" topLeftCell="C1">
      <selection activeCell="K28" sqref="K28"/>
      <pageMargins left="0.70866141732283472" right="0.70866141732283472" top="0.74803149606299213" bottom="0.74803149606299213" header="0.31496062992125984" footer="0.31496062992125984"/>
      <pageSetup paperSize="9" scale="50" orientation="landscape" r:id="rId22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P473"/>
    </customSheetView>
    <customSheetView guid="{669DC34D-CADB-42B4-9656-AE4FD8E7FEFA}" scale="85" filter="1" showAutoFilter="1" hiddenColumns="1">
      <selection activeCell="K484" sqref="K484"/>
      <pageMargins left="0.70866141732283472" right="0.70866141732283472" top="0.74803149606299213" bottom="0.74803149606299213" header="0.31496062992125984" footer="0.31496062992125984"/>
      <pageSetup paperSize="9" scale="50" orientation="landscape" r:id="rId23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P473">
        <filterColumn colId="3">
          <filters>
            <filter val="1109VB"/>
          </filters>
        </filterColumn>
      </autoFilter>
    </customSheetView>
    <customSheetView guid="{57DE3C25-2A65-4CAA-8305-0C8005C6642B}" scale="85" showAutoFilter="1" hiddenColumns="1" topLeftCell="A13">
      <selection activeCell="O40" sqref="O40"/>
      <pageMargins left="0.70866141732283472" right="0.70866141732283472" top="0.74803149606299213" bottom="0.74803149606299213" header="0.31496062992125984" footer="0.31496062992125984"/>
      <pageSetup paperSize="9" scale="50" orientation="landscape" r:id="rId24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P473"/>
    </customSheetView>
    <customSheetView guid="{5FD18B43-E781-4B60-891F-2FC9FBC75D68}" scale="85" showPageBreaks="1" filter="1" showAutoFilter="1" hiddenColumns="1">
      <selection activeCell="K70" sqref="K68:K70"/>
      <pageMargins left="0.70866141732283472" right="0.70866141732283472" top="0.74803149606299213" bottom="0.74803149606299213" header="0.31496062992125984" footer="0.31496062992125984"/>
      <pageSetup paperSize="9" scale="50" orientation="landscape" r:id="rId25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P473">
        <filterColumn colId="2">
          <filters>
            <dateGroupItem year="2023" month="11" dateTimeGrouping="month"/>
          </filters>
        </filterColumn>
      </autoFilter>
    </customSheetView>
    <customSheetView guid="{0EFA2325-5B10-4BFD-99B5-7D8A50C7A41E}" scale="85" showPageBreaks="1" showAutoFilter="1" hiddenColumns="1">
      <pane ySplit="1" topLeftCell="A68" activePane="bottomLeft" state="frozen"/>
      <selection pane="bottomLeft" activeCell="K102" sqref="K102"/>
      <pageMargins left="0.70866141732283472" right="0.70866141732283472" top="0.74803149606299213" bottom="0.74803149606299213" header="0.31496062992125984" footer="0.31496062992125984"/>
      <pageSetup paperSize="9" scale="50" orientation="landscape" r:id="rId26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P470"/>
    </customSheetView>
    <customSheetView guid="{C6D98563-8AB0-4423-B6A2-2E325E09F1D1}" scale="85" showAutoFilter="1" hiddenColumns="1">
      <pane ySplit="1" topLeftCell="A44" activePane="bottomLeft" state="frozen"/>
      <selection pane="bottomLeft" activeCell="D68" sqref="D68"/>
      <pageMargins left="0.70866141732283472" right="0.70866141732283472" top="0.74803149606299213" bottom="0.74803149606299213" header="0.31496062992125984" footer="0.31496062992125984"/>
      <pageSetup paperSize="9" scale="50" orientation="landscape" r:id="rId27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P384"/>
    </customSheetView>
    <customSheetView guid="{354E06AC-7BC1-450C-AE13-00C734A5D649}" scale="85" showAutoFilter="1" hiddenColumns="1">
      <pane ySplit="1" topLeftCell="A89" activePane="bottomLeft" state="frozen"/>
      <selection pane="bottomLeft" activeCell="J120" sqref="J120"/>
      <pageMargins left="0.70866141732283472" right="0.70866141732283472" top="0.74803149606299213" bottom="0.74803149606299213" header="0.31496062992125984" footer="0.31496062992125984"/>
      <pageSetup paperSize="9" scale="50" orientation="landscape" r:id="rId28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P384"/>
    </customSheetView>
    <customSheetView guid="{B1EFA566-DC6C-467A-A02A-5DB45D76A144}" scale="85" filter="1" showAutoFilter="1" topLeftCell="G1">
      <selection activeCell="J115" sqref="J115"/>
      <pageMargins left="0.70866141732283472" right="0.70866141732283472" top="0.74803149606299213" bottom="0.74803149606299213" header="0.31496062992125984" footer="0.31496062992125984"/>
      <pageSetup paperSize="9" scale="50" orientation="landscape" r:id="rId29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U386">
        <filterColumn colId="2">
          <filters>
            <dateGroupItem year="2024" month="3" dateTimeGrouping="month"/>
          </filters>
        </filterColumn>
      </autoFilter>
    </customSheetView>
    <customSheetView guid="{4D37CD5F-C75A-4CE9-A4D8-5AA10C056617}" scale="85" showAutoFilter="1" hiddenColumns="1" topLeftCell="A142">
      <selection activeCell="H167" sqref="H167"/>
      <pageMargins left="0.70866141732283472" right="0.70866141732283472" top="0.74803149606299213" bottom="0.74803149606299213" header="0.31496062992125984" footer="0.31496062992125984"/>
      <pageSetup paperSize="9" scale="50" orientation="landscape" r:id="rId30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P389"/>
    </customSheetView>
    <customSheetView guid="{C0A52851-A57A-4436-94D2-5B671FE13F76}" scale="85" showAutoFilter="1" hiddenColumns="1">
      <pane ySplit="1" topLeftCell="A137" activePane="bottomLeft" state="frozen"/>
      <selection pane="bottomLeft" activeCell="J154" sqref="J154"/>
      <pageMargins left="0.70866141732283472" right="0.70866141732283472" top="0.74803149606299213" bottom="0.74803149606299213" header="0.31496062992125984" footer="0.31496062992125984"/>
      <pageSetup paperSize="9" scale="50" orientation="landscape" r:id="rId31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T365"/>
    </customSheetView>
    <customSheetView guid="{808DA340-F192-4111-B094-194C6220AB45}" scale="85" showAutoFilter="1" hiddenColumns="1">
      <pane ySplit="1" topLeftCell="A131" activePane="bottomLeft" state="frozen"/>
      <selection pane="bottomLeft" activeCell="J163" sqref="J163"/>
      <pageMargins left="0.70866141732283472" right="0.70866141732283472" top="0.74803149606299213" bottom="0.74803149606299213" header="0.31496062992125984" footer="0.31496062992125984"/>
      <pageSetup paperSize="9" scale="50" orientation="landscape" r:id="rId32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T365"/>
    </customSheetView>
    <customSheetView guid="{01CD9F77-F7B7-4B9F-B4A4-C5479FF33276}" scale="85" showAutoFilter="1" hiddenColumns="1">
      <pane ySplit="1" topLeftCell="A138" activePane="bottomLeft" state="frozen"/>
      <selection pane="bottomLeft" activeCell="D163" sqref="D163"/>
      <pageMargins left="0.70866141732283472" right="0.70866141732283472" top="0.74803149606299213" bottom="0.74803149606299213" header="0.31496062992125984" footer="0.31496062992125984"/>
      <pageSetup paperSize="9" scale="50" orientation="landscape" r:id="rId33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T365"/>
    </customSheetView>
    <customSheetView guid="{56BD1C1E-4FE4-45A5-A5E4-5835772CD372}" scale="85" showAutoFilter="1" hiddenColumns="1">
      <pane ySplit="1" topLeftCell="A136" activePane="bottomLeft" state="frozen"/>
      <selection pane="bottomLeft" activeCell="B166" sqref="B166"/>
      <pageMargins left="0.70866141732283472" right="0.70866141732283472" top="0.74803149606299213" bottom="0.74803149606299213" header="0.31496062992125984" footer="0.31496062992125984"/>
      <pageSetup paperSize="9" scale="50" orientation="landscape" r:id="rId34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T365"/>
    </customSheetView>
    <customSheetView guid="{58C6CA0E-4BA2-4EB9-8F91-8D544D531021}" scale="85" filter="1" showAutoFilter="1" topLeftCell="E1">
      <selection activeCell="K135" sqref="K135:K161"/>
      <pageMargins left="0.70866141732283472" right="0.70866141732283472" top="0.74803149606299213" bottom="0.74803149606299213" header="0.31496062992125984" footer="0.31496062992125984"/>
      <pageSetup paperSize="9" scale="50" orientation="landscape" r:id="rId35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U365">
        <filterColumn colId="2">
          <filters>
            <dateGroupItem year="2024" month="4" day="23" dateTimeGrouping="day"/>
            <dateGroupItem year="2024" month="4" day="24" dateTimeGrouping="day"/>
            <dateGroupItem year="2024" month="4" day="25" dateTimeGrouping="day"/>
            <dateGroupItem year="2024" month="4" day="26" dateTimeGrouping="day"/>
            <dateGroupItem year="2024" month="5" dateTimeGrouping="month"/>
          </filters>
        </filterColumn>
      </autoFilter>
    </customSheetView>
  </customSheetViews>
  <conditionalFormatting sqref="P1">
    <cfRule type="containsText" dxfId="5" priority="5" operator="containsText" text="OK">
      <formula>NOT(ISERROR(SEARCH("OK",P1)))</formula>
    </cfRule>
    <cfRule type="containsText" dxfId="4" priority="6" operator="containsText" text="IN PROGRESS">
      <formula>NOT(ISERROR(SEARCH("IN PROGRESS",P1)))</formula>
    </cfRule>
  </conditionalFormatting>
  <conditionalFormatting sqref="M1">
    <cfRule type="cellIs" dxfId="3" priority="3" stopIfTrue="1" operator="equal">
      <formula>"Minor"</formula>
    </cfRule>
    <cfRule type="cellIs" dxfId="2" priority="4" stopIfTrue="1" operator="equal">
      <formula>"Major"</formula>
    </cfRule>
  </conditionalFormatting>
  <conditionalFormatting sqref="Q1:T1">
    <cfRule type="containsText" dxfId="1" priority="1" operator="containsText" text="OK">
      <formula>NOT(ISERROR(SEARCH("OK",Q1)))</formula>
    </cfRule>
    <cfRule type="containsText" dxfId="0" priority="2" operator="containsText" text="IN PROGRESS">
      <formula>NOT(ISERROR(SEARCH("IN PROGRESS",Q1)))</formula>
    </cfRule>
  </conditionalFormatting>
  <pageMargins left="0.70866141732283472" right="0.70866141732283472" top="0.74803149606299213" bottom="0.74803149606299213" header="0.31496062992125984" footer="0.31496062992125984"/>
  <pageSetup paperSize="9" scale="50" orientation="landscape" r:id="rId36"/>
  <headerFooter>
    <oddHeader>&amp;C&amp;"Calibri"&amp;10&amp;KFF8C00C2 - Confidential&amp;1#_x000D_&amp;"Calibri"&amp;11&amp;K000000&amp;KFF9900C2 - Restricted</oddHeader>
    <evenHeader>&amp;C&amp;KFF9900C2 - Restricted</evenHeader>
    <firstHeader>&amp;C&amp;KFF9900C2 - Restricted</firstHead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'\\EU.labinal.snecma\DFSEU\Temara\D16\CAO-WINDOWS\RESTRICTED\INTERNAL-DEFECT\Suivi Defauts Internes\2022\[Suivi des Défauts Internes_ 2022.xlsb]Equipes CAO'!#REF!</xm:f>
          </x14:formula1>
          <xm:sqref>O1</xm:sqref>
        </x14:dataValidation>
        <x14:dataValidation type="list" allowBlank="1" showInputMessage="1" showErrorMessage="1">
          <x14:formula1>
            <xm:f>Donnée!$G$3:$G$13</xm:f>
          </x14:formula1>
          <xm:sqref>B117:B364 B2:B115</xm:sqref>
        </x14:dataValidation>
        <x14:dataValidation type="list" allowBlank="1" showInputMessage="1" showErrorMessage="1">
          <x14:formula1>
            <xm:f>'Code défaut'!$A$2:$A$85</xm:f>
          </x14:formula1>
          <xm:sqref>J117:J363 J2:J115</xm:sqref>
        </x14:dataValidation>
        <x14:dataValidation type="list" allowBlank="1" showInputMessage="1" showErrorMessage="1">
          <x14:formula1>
            <xm:f>Donnée!$F$3:$F$27</xm:f>
          </x14:formula1>
          <xm:sqref>N117:O364 N2:O115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9"/>
  <dimension ref="A1:K394"/>
  <sheetViews>
    <sheetView workbookViewId="0">
      <selection activeCell="H1011" sqref="H1011"/>
    </sheetView>
  </sheetViews>
  <sheetFormatPr baseColWidth="10" defaultColWidth="8.6640625" defaultRowHeight="14.4"/>
  <cols>
    <col min="1" max="1" width="21.5546875" customWidth="1"/>
    <col min="2" max="2" width="14.33203125" bestFit="1" customWidth="1"/>
    <col min="3" max="3" width="11" customWidth="1"/>
    <col min="4" max="4" width="17" customWidth="1"/>
    <col min="5" max="5" width="18.6640625" bestFit="1" customWidth="1"/>
    <col min="6" max="6" width="11" customWidth="1"/>
    <col min="7" max="7" width="17.6640625" bestFit="1" customWidth="1"/>
    <col min="8" max="8" width="8.5546875" bestFit="1" customWidth="1"/>
    <col min="9" max="9" width="12.6640625" customWidth="1"/>
    <col min="10" max="10" width="9.6640625" customWidth="1"/>
    <col min="11" max="11" width="69.6640625" customWidth="1"/>
  </cols>
  <sheetData>
    <row r="1" spans="1:11" ht="46.8">
      <c r="A1" s="112" t="s">
        <v>506</v>
      </c>
      <c r="B1" s="112" t="s">
        <v>507</v>
      </c>
      <c r="C1" s="112" t="s">
        <v>508</v>
      </c>
      <c r="D1" s="112" t="s">
        <v>509</v>
      </c>
      <c r="E1" s="112" t="s">
        <v>510</v>
      </c>
      <c r="F1" s="112" t="s">
        <v>660</v>
      </c>
      <c r="G1" s="112" t="s">
        <v>3</v>
      </c>
      <c r="H1" s="124" t="s">
        <v>511</v>
      </c>
      <c r="I1" s="112" t="s">
        <v>5</v>
      </c>
      <c r="J1" s="112" t="s">
        <v>512</v>
      </c>
      <c r="K1" s="112" t="s">
        <v>513</v>
      </c>
    </row>
    <row r="2" spans="1:11" ht="28.8">
      <c r="A2" s="59" t="str">
        <f>G2&amp;"-"&amp;LEFT(H2,5)</f>
        <v>J297137EL501A01 -NC-1</v>
      </c>
      <c r="B2" s="59"/>
      <c r="C2" s="127" t="s">
        <v>540</v>
      </c>
      <c r="D2" s="127"/>
      <c r="E2" s="116">
        <v>44811</v>
      </c>
      <c r="F2" s="103">
        <f>MONTH(E2)</f>
        <v>9</v>
      </c>
      <c r="G2" s="59" t="s">
        <v>700</v>
      </c>
      <c r="H2" s="117" t="s">
        <v>701</v>
      </c>
      <c r="I2" s="59"/>
      <c r="J2" s="59" t="s">
        <v>702</v>
      </c>
      <c r="K2" s="125" t="s">
        <v>703</v>
      </c>
    </row>
    <row r="3" spans="1:11">
      <c r="A3" s="59" t="str">
        <f>G3&amp;"-"&amp;LEFT(H3,5)</f>
        <v>9L0-0C6-5Y4-430 -A1</v>
      </c>
      <c r="B3" s="59"/>
      <c r="C3" s="127"/>
      <c r="D3" s="127"/>
      <c r="E3" s="116">
        <v>44834</v>
      </c>
      <c r="F3" s="103">
        <f>MONTH(E3)</f>
        <v>9</v>
      </c>
      <c r="G3" s="59" t="s">
        <v>704</v>
      </c>
      <c r="H3" s="117" t="s">
        <v>705</v>
      </c>
      <c r="I3" s="59"/>
      <c r="J3" s="59" t="s">
        <v>702</v>
      </c>
      <c r="K3" s="125" t="s">
        <v>706</v>
      </c>
    </row>
    <row r="4" spans="1:11">
      <c r="A4" s="59" t="str">
        <f t="shared" ref="A4:A34" si="0">G4&amp;"-"&amp;LEFT(H4,5)</f>
        <v>W50-3M3-4U6-8AA-B</v>
      </c>
      <c r="B4" s="59"/>
      <c r="C4" s="127" t="s">
        <v>537</v>
      </c>
      <c r="D4" s="127"/>
      <c r="E4" s="116">
        <v>44841</v>
      </c>
      <c r="F4" s="103">
        <f t="shared" ref="F4:F34" si="1">MONTH(E4)</f>
        <v>10</v>
      </c>
      <c r="G4" s="59" t="s">
        <v>707</v>
      </c>
      <c r="H4" s="117" t="s">
        <v>698</v>
      </c>
      <c r="I4" s="59"/>
      <c r="J4" s="59" t="s">
        <v>708</v>
      </c>
      <c r="K4" s="25" t="s">
        <v>709</v>
      </c>
    </row>
    <row r="5" spans="1:11" ht="57.6">
      <c r="A5" s="59" t="str">
        <f t="shared" si="0"/>
        <v>RQ1-2S4-6B7-5E3 -NC-1</v>
      </c>
      <c r="B5" s="59"/>
      <c r="C5" s="127" t="s">
        <v>540</v>
      </c>
      <c r="D5" s="25"/>
      <c r="E5" s="116">
        <v>44841</v>
      </c>
      <c r="F5" s="103">
        <f t="shared" si="1"/>
        <v>10</v>
      </c>
      <c r="G5" s="59" t="s">
        <v>710</v>
      </c>
      <c r="H5" s="117" t="s">
        <v>701</v>
      </c>
      <c r="I5" s="59"/>
      <c r="J5" s="59" t="s">
        <v>708</v>
      </c>
      <c r="K5" s="128" t="s">
        <v>711</v>
      </c>
    </row>
    <row r="6" spans="1:11">
      <c r="A6" s="59" t="str">
        <f t="shared" si="0"/>
        <v>-</v>
      </c>
      <c r="B6" s="59"/>
      <c r="C6" s="25"/>
      <c r="D6" s="25"/>
      <c r="E6" s="116"/>
      <c r="F6" s="103">
        <f t="shared" si="1"/>
        <v>1</v>
      </c>
      <c r="G6" s="59"/>
      <c r="H6" s="117"/>
      <c r="I6" s="59"/>
      <c r="J6" s="59" t="str">
        <f>IFERROR(VLOOKUP(G6,Donnée!A:B,2,0),"")</f>
        <v/>
      </c>
      <c r="K6" s="25"/>
    </row>
    <row r="7" spans="1:11">
      <c r="A7" s="59" t="str">
        <f t="shared" si="0"/>
        <v>-</v>
      </c>
      <c r="B7" s="59"/>
      <c r="C7" s="25"/>
      <c r="D7" s="25"/>
      <c r="E7" s="116"/>
      <c r="F7" s="103">
        <f t="shared" si="1"/>
        <v>1</v>
      </c>
      <c r="G7" s="59"/>
      <c r="H7" s="117"/>
      <c r="I7" s="59"/>
      <c r="J7" s="59" t="str">
        <f>IFERROR(VLOOKUP(G7,Donnée!A:B,2,0),"")</f>
        <v/>
      </c>
      <c r="K7" s="25"/>
    </row>
    <row r="8" spans="1:11">
      <c r="A8" s="59" t="str">
        <f t="shared" si="0"/>
        <v>-</v>
      </c>
      <c r="B8" s="59"/>
      <c r="C8" s="25"/>
      <c r="D8" s="25"/>
      <c r="E8" s="116"/>
      <c r="F8" s="103">
        <f t="shared" si="1"/>
        <v>1</v>
      </c>
      <c r="G8" s="59"/>
      <c r="H8" s="117"/>
      <c r="I8" s="59"/>
      <c r="J8" s="59" t="str">
        <f>IFERROR(VLOOKUP(G8,Donnée!A:B,2,0),"")</f>
        <v/>
      </c>
      <c r="K8" s="25"/>
    </row>
    <row r="9" spans="1:11">
      <c r="A9" s="59" t="str">
        <f t="shared" si="0"/>
        <v>-</v>
      </c>
      <c r="B9" s="59"/>
      <c r="C9" s="25"/>
      <c r="D9" s="25"/>
      <c r="E9" s="116"/>
      <c r="F9" s="103">
        <f t="shared" si="1"/>
        <v>1</v>
      </c>
      <c r="G9" s="59"/>
      <c r="H9" s="117"/>
      <c r="I9" s="59"/>
      <c r="J9" s="59" t="str">
        <f>IFERROR(VLOOKUP(G9,Donnée!A:B,2,0),"")</f>
        <v/>
      </c>
      <c r="K9" s="25"/>
    </row>
    <row r="10" spans="1:11">
      <c r="A10" s="59" t="str">
        <f t="shared" si="0"/>
        <v>-</v>
      </c>
      <c r="B10" s="59"/>
      <c r="C10" s="25"/>
      <c r="D10" s="25"/>
      <c r="E10" s="116"/>
      <c r="F10" s="103">
        <f t="shared" si="1"/>
        <v>1</v>
      </c>
      <c r="G10" s="59"/>
      <c r="H10" s="117"/>
      <c r="I10" s="59"/>
      <c r="J10" s="59" t="str">
        <f>IFERROR(VLOOKUP(G10,Donnée!A:B,2,0),"")</f>
        <v/>
      </c>
      <c r="K10" s="25"/>
    </row>
    <row r="11" spans="1:11">
      <c r="A11" s="59" t="str">
        <f t="shared" si="0"/>
        <v>-</v>
      </c>
      <c r="B11" s="59"/>
      <c r="C11" s="25"/>
      <c r="D11" s="25"/>
      <c r="E11" s="116"/>
      <c r="F11" s="103">
        <f t="shared" si="1"/>
        <v>1</v>
      </c>
      <c r="G11" s="59"/>
      <c r="H11" s="117"/>
      <c r="I11" s="59"/>
      <c r="J11" s="59" t="str">
        <f>IFERROR(VLOOKUP(G11,Donnée!A:B,2,0),"")</f>
        <v/>
      </c>
      <c r="K11" s="25"/>
    </row>
    <row r="12" spans="1:11">
      <c r="A12" s="59" t="str">
        <f t="shared" si="0"/>
        <v>-</v>
      </c>
      <c r="B12" s="59"/>
      <c r="C12" s="25"/>
      <c r="D12" s="25"/>
      <c r="E12" s="116"/>
      <c r="F12" s="103">
        <f t="shared" si="1"/>
        <v>1</v>
      </c>
      <c r="G12" s="59"/>
      <c r="H12" s="117"/>
      <c r="I12" s="59"/>
      <c r="J12" s="59" t="str">
        <f>IFERROR(VLOOKUP(G12,Donnée!A:B,2,0),"")</f>
        <v/>
      </c>
      <c r="K12" s="25"/>
    </row>
    <row r="13" spans="1:11">
      <c r="A13" s="59" t="str">
        <f t="shared" si="0"/>
        <v>-</v>
      </c>
      <c r="B13" s="59"/>
      <c r="C13" s="25"/>
      <c r="D13" s="25"/>
      <c r="E13" s="116"/>
      <c r="F13" s="103">
        <f t="shared" si="1"/>
        <v>1</v>
      </c>
      <c r="G13" s="59"/>
      <c r="H13" s="117"/>
      <c r="I13" s="59"/>
      <c r="J13" s="59" t="str">
        <f>IFERROR(VLOOKUP(G13,Donnée!A:B,2,0),"")</f>
        <v/>
      </c>
      <c r="K13" s="25"/>
    </row>
    <row r="14" spans="1:11">
      <c r="A14" s="59" t="str">
        <f t="shared" si="0"/>
        <v>-</v>
      </c>
      <c r="B14" s="59"/>
      <c r="C14" s="25"/>
      <c r="D14" s="25"/>
      <c r="E14" s="116"/>
      <c r="F14" s="103">
        <f t="shared" si="1"/>
        <v>1</v>
      </c>
      <c r="G14" s="59"/>
      <c r="H14" s="117"/>
      <c r="I14" s="59"/>
      <c r="J14" s="59" t="str">
        <f>IFERROR(VLOOKUP(G14,Donnée!A:B,2,0),"")</f>
        <v/>
      </c>
      <c r="K14" s="25"/>
    </row>
    <row r="15" spans="1:11">
      <c r="A15" s="59" t="str">
        <f t="shared" si="0"/>
        <v>-</v>
      </c>
      <c r="B15" s="59"/>
      <c r="C15" s="25"/>
      <c r="D15" s="25"/>
      <c r="E15" s="116"/>
      <c r="F15" s="103">
        <f t="shared" si="1"/>
        <v>1</v>
      </c>
      <c r="G15" s="59"/>
      <c r="H15" s="117"/>
      <c r="I15" s="59"/>
      <c r="J15" s="59" t="str">
        <f>IFERROR(VLOOKUP(G15,Donnée!A:B,2,0),"")</f>
        <v/>
      </c>
      <c r="K15" s="25"/>
    </row>
    <row r="16" spans="1:11">
      <c r="A16" s="59" t="str">
        <f t="shared" si="0"/>
        <v>-</v>
      </c>
      <c r="B16" s="59"/>
      <c r="C16" s="25"/>
      <c r="D16" s="25"/>
      <c r="E16" s="116"/>
      <c r="F16" s="103">
        <f t="shared" si="1"/>
        <v>1</v>
      </c>
      <c r="G16" s="59"/>
      <c r="H16" s="117"/>
      <c r="I16" s="59"/>
      <c r="J16" s="59" t="str">
        <f>IFERROR(VLOOKUP(G16,Donnée!A:B,2,0),"")</f>
        <v/>
      </c>
      <c r="K16" s="25"/>
    </row>
    <row r="17" spans="1:11">
      <c r="A17" s="59" t="str">
        <f t="shared" si="0"/>
        <v>-</v>
      </c>
      <c r="B17" s="59"/>
      <c r="C17" s="25"/>
      <c r="D17" s="25"/>
      <c r="E17" s="116"/>
      <c r="F17" s="103">
        <f t="shared" si="1"/>
        <v>1</v>
      </c>
      <c r="G17" s="59"/>
      <c r="H17" s="117"/>
      <c r="I17" s="59"/>
      <c r="J17" s="59" t="str">
        <f>IFERROR(VLOOKUP(G17,Donnée!A:B,2,0),"")</f>
        <v/>
      </c>
      <c r="K17" s="25"/>
    </row>
    <row r="18" spans="1:11">
      <c r="A18" s="59" t="str">
        <f t="shared" si="0"/>
        <v>-</v>
      </c>
      <c r="B18" s="59"/>
      <c r="C18" s="25"/>
      <c r="D18" s="25"/>
      <c r="E18" s="116"/>
      <c r="F18" s="103">
        <f t="shared" si="1"/>
        <v>1</v>
      </c>
      <c r="G18" s="59"/>
      <c r="H18" s="117"/>
      <c r="I18" s="59"/>
      <c r="J18" s="59" t="str">
        <f>IFERROR(VLOOKUP(G18,Donnée!A:B,2,0),"")</f>
        <v/>
      </c>
      <c r="K18" s="25"/>
    </row>
    <row r="19" spans="1:11">
      <c r="A19" s="59" t="str">
        <f t="shared" si="0"/>
        <v>-</v>
      </c>
      <c r="B19" s="59"/>
      <c r="C19" s="25"/>
      <c r="D19" s="25"/>
      <c r="E19" s="116"/>
      <c r="F19" s="103">
        <f t="shared" si="1"/>
        <v>1</v>
      </c>
      <c r="G19" s="59"/>
      <c r="H19" s="117"/>
      <c r="I19" s="59"/>
      <c r="J19" s="59" t="str">
        <f>IFERROR(VLOOKUP(G19,Donnée!A:B,2,0),"")</f>
        <v/>
      </c>
      <c r="K19" s="25"/>
    </row>
    <row r="20" spans="1:11">
      <c r="A20" s="59" t="str">
        <f t="shared" si="0"/>
        <v>-</v>
      </c>
      <c r="B20" s="59"/>
      <c r="C20" s="25"/>
      <c r="D20" s="25"/>
      <c r="E20" s="116"/>
      <c r="F20" s="103">
        <f t="shared" si="1"/>
        <v>1</v>
      </c>
      <c r="G20" s="59"/>
      <c r="H20" s="117"/>
      <c r="I20" s="59"/>
      <c r="J20" s="59" t="str">
        <f>IFERROR(VLOOKUP(G20,Donnée!A:B,2,0),"")</f>
        <v/>
      </c>
      <c r="K20" s="25"/>
    </row>
    <row r="21" spans="1:11">
      <c r="A21" s="59" t="str">
        <f t="shared" si="0"/>
        <v>-</v>
      </c>
      <c r="B21" s="59"/>
      <c r="C21" s="25"/>
      <c r="D21" s="25"/>
      <c r="E21" s="116"/>
      <c r="F21" s="103">
        <f t="shared" si="1"/>
        <v>1</v>
      </c>
      <c r="G21" s="59"/>
      <c r="H21" s="117"/>
      <c r="I21" s="59"/>
      <c r="J21" s="59" t="str">
        <f>IFERROR(VLOOKUP(G21,Donnée!A:B,2,0),"")</f>
        <v/>
      </c>
      <c r="K21" s="25"/>
    </row>
    <row r="22" spans="1:11">
      <c r="A22" s="59" t="str">
        <f t="shared" si="0"/>
        <v>-</v>
      </c>
      <c r="B22" s="59"/>
      <c r="C22" s="25"/>
      <c r="D22" s="25"/>
      <c r="E22" s="116"/>
      <c r="F22" s="103">
        <f t="shared" si="1"/>
        <v>1</v>
      </c>
      <c r="G22" s="59"/>
      <c r="H22" s="117"/>
      <c r="I22" s="59"/>
      <c r="J22" s="59" t="str">
        <f>IFERROR(VLOOKUP(G22,Donnée!A:B,2,0),"")</f>
        <v/>
      </c>
      <c r="K22" s="25"/>
    </row>
    <row r="23" spans="1:11">
      <c r="A23" s="59" t="str">
        <f t="shared" si="0"/>
        <v>-</v>
      </c>
      <c r="B23" s="59"/>
      <c r="C23" s="25"/>
      <c r="D23" s="25"/>
      <c r="E23" s="116"/>
      <c r="F23" s="103">
        <f t="shared" si="1"/>
        <v>1</v>
      </c>
      <c r="G23" s="59"/>
      <c r="H23" s="117"/>
      <c r="I23" s="59"/>
      <c r="J23" s="59" t="str">
        <f>IFERROR(VLOOKUP(G23,Donnée!A:B,2,0),"")</f>
        <v/>
      </c>
      <c r="K23" s="25"/>
    </row>
    <row r="24" spans="1:11">
      <c r="A24" s="59" t="str">
        <f t="shared" si="0"/>
        <v>-</v>
      </c>
      <c r="B24" s="59"/>
      <c r="C24" s="25"/>
      <c r="D24" s="25"/>
      <c r="E24" s="116"/>
      <c r="F24" s="103">
        <f t="shared" si="1"/>
        <v>1</v>
      </c>
      <c r="G24" s="59"/>
      <c r="H24" s="117"/>
      <c r="I24" s="59"/>
      <c r="J24" s="59" t="str">
        <f>IFERROR(VLOOKUP(G24,Donnée!A:B,2,0),"")</f>
        <v/>
      </c>
      <c r="K24" s="25"/>
    </row>
    <row r="25" spans="1:11">
      <c r="A25" s="59" t="str">
        <f t="shared" si="0"/>
        <v>-</v>
      </c>
      <c r="B25" s="59"/>
      <c r="C25" s="25"/>
      <c r="D25" s="25"/>
      <c r="E25" s="116"/>
      <c r="F25" s="103">
        <f t="shared" si="1"/>
        <v>1</v>
      </c>
      <c r="G25" s="59"/>
      <c r="H25" s="117"/>
      <c r="I25" s="59"/>
      <c r="J25" s="59" t="str">
        <f>IFERROR(VLOOKUP(G25,Donnée!A:B,2,0),"")</f>
        <v/>
      </c>
      <c r="K25" s="25"/>
    </row>
    <row r="26" spans="1:11">
      <c r="A26" s="59" t="str">
        <f t="shared" si="0"/>
        <v>-</v>
      </c>
      <c r="B26" s="59"/>
      <c r="C26" s="25"/>
      <c r="D26" s="25"/>
      <c r="E26" s="116"/>
      <c r="F26" s="103">
        <f t="shared" si="1"/>
        <v>1</v>
      </c>
      <c r="G26" s="59"/>
      <c r="H26" s="117"/>
      <c r="I26" s="59"/>
      <c r="J26" s="59" t="str">
        <f>IFERROR(VLOOKUP(G26,Donnée!A:B,2,0),"")</f>
        <v/>
      </c>
      <c r="K26" s="25"/>
    </row>
    <row r="27" spans="1:11">
      <c r="A27" s="59" t="str">
        <f t="shared" si="0"/>
        <v>-</v>
      </c>
      <c r="B27" s="59"/>
      <c r="C27" s="25"/>
      <c r="D27" s="25"/>
      <c r="E27" s="116"/>
      <c r="F27" s="103">
        <f t="shared" si="1"/>
        <v>1</v>
      </c>
      <c r="G27" s="59"/>
      <c r="H27" s="117"/>
      <c r="I27" s="59"/>
      <c r="J27" s="59" t="str">
        <f>IFERROR(VLOOKUP(G27,Donnée!A:B,2,0),"")</f>
        <v/>
      </c>
      <c r="K27" s="25"/>
    </row>
    <row r="28" spans="1:11">
      <c r="A28" s="59" t="str">
        <f t="shared" si="0"/>
        <v>-</v>
      </c>
      <c r="B28" s="59"/>
      <c r="C28" s="25"/>
      <c r="D28" s="25"/>
      <c r="E28" s="116"/>
      <c r="F28" s="103">
        <f t="shared" si="1"/>
        <v>1</v>
      </c>
      <c r="G28" s="59"/>
      <c r="H28" s="117"/>
      <c r="I28" s="59"/>
      <c r="J28" s="59" t="str">
        <f>IFERROR(VLOOKUP(G28,Donnée!A:B,2,0),"")</f>
        <v/>
      </c>
      <c r="K28" s="25"/>
    </row>
    <row r="29" spans="1:11">
      <c r="A29" s="59" t="str">
        <f t="shared" si="0"/>
        <v>-</v>
      </c>
      <c r="B29" s="59"/>
      <c r="C29" s="25"/>
      <c r="D29" s="25"/>
      <c r="E29" s="116"/>
      <c r="F29" s="103">
        <f t="shared" si="1"/>
        <v>1</v>
      </c>
      <c r="G29" s="59"/>
      <c r="H29" s="117"/>
      <c r="I29" s="59"/>
      <c r="J29" s="59" t="str">
        <f>IFERROR(VLOOKUP(G29,Donnée!A:B,2,0),"")</f>
        <v/>
      </c>
      <c r="K29" s="25"/>
    </row>
    <row r="30" spans="1:11">
      <c r="A30" s="59" t="str">
        <f t="shared" si="0"/>
        <v>-</v>
      </c>
      <c r="B30" s="59"/>
      <c r="C30" s="25"/>
      <c r="D30" s="25"/>
      <c r="E30" s="116"/>
      <c r="F30" s="103">
        <f t="shared" si="1"/>
        <v>1</v>
      </c>
      <c r="G30" s="59"/>
      <c r="H30" s="117"/>
      <c r="I30" s="59"/>
      <c r="J30" s="59" t="str">
        <f>IFERROR(VLOOKUP(G30,Donnée!A:B,2,0),"")</f>
        <v/>
      </c>
      <c r="K30" s="25"/>
    </row>
    <row r="31" spans="1:11">
      <c r="A31" s="59" t="str">
        <f t="shared" si="0"/>
        <v>-</v>
      </c>
      <c r="B31" s="59"/>
      <c r="C31" s="25"/>
      <c r="D31" s="25"/>
      <c r="E31" s="116"/>
      <c r="F31" s="103">
        <f t="shared" si="1"/>
        <v>1</v>
      </c>
      <c r="G31" s="59"/>
      <c r="H31" s="117"/>
      <c r="I31" s="59"/>
      <c r="J31" s="59" t="str">
        <f>IFERROR(VLOOKUP(G31,Donnée!A:B,2,0),"")</f>
        <v/>
      </c>
      <c r="K31" s="25"/>
    </row>
    <row r="32" spans="1:11">
      <c r="A32" s="59" t="str">
        <f t="shared" si="0"/>
        <v>-</v>
      </c>
      <c r="B32" s="59"/>
      <c r="C32" s="25"/>
      <c r="D32" s="25"/>
      <c r="E32" s="116"/>
      <c r="F32" s="103">
        <f t="shared" si="1"/>
        <v>1</v>
      </c>
      <c r="G32" s="59"/>
      <c r="H32" s="117"/>
      <c r="I32" s="59"/>
      <c r="J32" s="59" t="str">
        <f>IFERROR(VLOOKUP(G32,Donnée!A:B,2,0),"")</f>
        <v/>
      </c>
      <c r="K32" s="25"/>
    </row>
    <row r="33" spans="1:11">
      <c r="A33" s="59" t="str">
        <f t="shared" si="0"/>
        <v>-</v>
      </c>
      <c r="B33" s="59"/>
      <c r="C33" s="25"/>
      <c r="D33" s="25"/>
      <c r="E33" s="116"/>
      <c r="F33" s="103">
        <f t="shared" si="1"/>
        <v>1</v>
      </c>
      <c r="G33" s="59"/>
      <c r="H33" s="117"/>
      <c r="I33" s="59"/>
      <c r="J33" s="59" t="str">
        <f>IFERROR(VLOOKUP(G33,Donnée!A:B,2,0),"")</f>
        <v/>
      </c>
      <c r="K33" s="25"/>
    </row>
    <row r="34" spans="1:11">
      <c r="A34" s="59" t="str">
        <f t="shared" si="0"/>
        <v>-</v>
      </c>
      <c r="B34" s="59"/>
      <c r="C34" s="25"/>
      <c r="D34" s="25"/>
      <c r="E34" s="116"/>
      <c r="F34" s="103">
        <f t="shared" si="1"/>
        <v>1</v>
      </c>
      <c r="G34" s="59"/>
      <c r="H34" s="117"/>
      <c r="I34" s="59"/>
      <c r="J34" s="59" t="str">
        <f>IFERROR(VLOOKUP(G34,Donnée!A:B,2,0),"")</f>
        <v/>
      </c>
      <c r="K34" s="25"/>
    </row>
    <row r="35" spans="1:11">
      <c r="A35" s="59"/>
      <c r="B35" s="25"/>
      <c r="C35" s="119"/>
      <c r="D35" s="120"/>
      <c r="E35" s="103"/>
      <c r="F35" s="121"/>
      <c r="G35" s="122"/>
      <c r="H35" s="121"/>
      <c r="I35" s="119"/>
      <c r="J35" s="119"/>
    </row>
    <row r="36" spans="1:11">
      <c r="A36" s="59"/>
      <c r="B36" s="25"/>
      <c r="C36" s="119"/>
      <c r="D36" s="120"/>
      <c r="E36" s="103"/>
      <c r="F36" s="121"/>
      <c r="G36" s="122"/>
      <c r="H36" s="121"/>
      <c r="I36" s="119"/>
      <c r="J36" s="119"/>
    </row>
    <row r="37" spans="1:11">
      <c r="A37" s="59"/>
      <c r="B37" s="25"/>
      <c r="C37" s="119"/>
      <c r="D37" s="120"/>
      <c r="E37" s="103"/>
      <c r="F37" s="121"/>
      <c r="G37" s="122"/>
      <c r="H37" s="121"/>
      <c r="I37" s="119"/>
      <c r="J37" s="119"/>
    </row>
    <row r="38" spans="1:11">
      <c r="A38" s="59"/>
      <c r="B38" s="25"/>
      <c r="C38" s="119"/>
      <c r="D38" s="120"/>
      <c r="E38" s="103"/>
      <c r="F38" s="121"/>
      <c r="G38" s="122"/>
      <c r="H38" s="121"/>
      <c r="I38" s="119"/>
      <c r="J38" s="119"/>
    </row>
    <row r="39" spans="1:11">
      <c r="A39" s="59"/>
      <c r="B39" s="25"/>
      <c r="C39" s="119"/>
      <c r="D39" s="120"/>
      <c r="E39" s="103"/>
      <c r="F39" s="121"/>
      <c r="G39" s="122"/>
      <c r="H39" s="121"/>
      <c r="I39" s="119"/>
      <c r="J39" s="119"/>
    </row>
    <row r="40" spans="1:11">
      <c r="A40" s="59"/>
      <c r="B40" s="25"/>
      <c r="C40" s="119"/>
      <c r="D40" s="120"/>
      <c r="E40" s="103"/>
      <c r="F40" s="121"/>
      <c r="G40" s="122"/>
      <c r="H40" s="121"/>
      <c r="I40" s="119"/>
      <c r="J40" s="119"/>
    </row>
    <row r="41" spans="1:11">
      <c r="A41" s="59"/>
      <c r="B41" s="25"/>
      <c r="C41" s="119"/>
      <c r="D41" s="120"/>
      <c r="E41" s="103"/>
      <c r="F41" s="121"/>
      <c r="G41" s="122"/>
      <c r="H41" s="121"/>
      <c r="I41" s="119"/>
      <c r="J41" s="119"/>
    </row>
    <row r="42" spans="1:11">
      <c r="A42" s="59"/>
      <c r="B42" s="25"/>
      <c r="C42" s="119"/>
      <c r="D42" s="120"/>
      <c r="E42" s="103"/>
      <c r="F42" s="121"/>
      <c r="G42" s="122"/>
      <c r="H42" s="121"/>
      <c r="I42" s="119"/>
      <c r="J42" s="119"/>
    </row>
    <row r="43" spans="1:11">
      <c r="A43" s="59"/>
      <c r="B43" s="25"/>
      <c r="C43" s="119"/>
      <c r="D43" s="120"/>
      <c r="E43" s="103"/>
      <c r="F43" s="121"/>
      <c r="G43" s="122"/>
      <c r="H43" s="121"/>
      <c r="I43" s="119"/>
      <c r="J43" s="119"/>
    </row>
    <row r="44" spans="1:11">
      <c r="A44" s="59"/>
      <c r="B44" s="25"/>
      <c r="C44" s="119"/>
      <c r="D44" s="120"/>
      <c r="E44" s="103"/>
      <c r="F44" s="121"/>
      <c r="G44" s="122"/>
      <c r="H44" s="121"/>
      <c r="I44" s="119"/>
      <c r="J44" s="119"/>
    </row>
    <row r="45" spans="1:11">
      <c r="A45" s="59"/>
      <c r="B45" s="25"/>
      <c r="C45" s="119"/>
      <c r="D45" s="120"/>
      <c r="E45" s="103"/>
      <c r="F45" s="121"/>
      <c r="G45" s="122"/>
      <c r="H45" s="121"/>
      <c r="I45" s="119"/>
      <c r="J45" s="119"/>
    </row>
    <row r="46" spans="1:11">
      <c r="A46" s="59"/>
      <c r="B46" s="25"/>
      <c r="C46" s="119"/>
      <c r="D46" s="120"/>
      <c r="E46" s="103"/>
      <c r="F46" s="121"/>
      <c r="G46" s="122"/>
      <c r="H46" s="121"/>
      <c r="I46" s="119"/>
      <c r="J46" s="119"/>
    </row>
    <row r="47" spans="1:11">
      <c r="A47" s="59"/>
      <c r="B47" s="25"/>
      <c r="C47" s="119"/>
      <c r="D47" s="120"/>
      <c r="E47" s="103"/>
      <c r="F47" s="121"/>
      <c r="G47" s="122"/>
      <c r="H47" s="121"/>
      <c r="I47" s="119"/>
      <c r="J47" s="119"/>
    </row>
    <row r="48" spans="1:11">
      <c r="A48" s="59"/>
      <c r="B48" s="25"/>
      <c r="C48" s="119"/>
      <c r="D48" s="120"/>
      <c r="E48" s="103"/>
      <c r="F48" s="121"/>
      <c r="G48" s="122"/>
      <c r="H48" s="121"/>
      <c r="I48" s="119"/>
      <c r="J48" s="119"/>
    </row>
    <row r="49" spans="1:10">
      <c r="A49" s="59"/>
      <c r="B49" s="25"/>
      <c r="C49" s="119"/>
      <c r="D49" s="120"/>
      <c r="E49" s="103"/>
      <c r="F49" s="121"/>
      <c r="G49" s="122"/>
      <c r="H49" s="121"/>
      <c r="I49" s="119"/>
      <c r="J49" s="119"/>
    </row>
    <row r="50" spans="1:10">
      <c r="A50" s="59"/>
      <c r="B50" s="25"/>
      <c r="C50" s="119"/>
      <c r="D50" s="120"/>
      <c r="E50" s="103"/>
      <c r="F50" s="121"/>
      <c r="G50" s="122"/>
      <c r="H50" s="121"/>
      <c r="I50" s="119"/>
      <c r="J50" s="119"/>
    </row>
    <row r="51" spans="1:10">
      <c r="A51" s="59"/>
      <c r="B51" s="25"/>
      <c r="C51" s="119"/>
      <c r="D51" s="120"/>
      <c r="E51" s="103"/>
      <c r="F51" s="121"/>
      <c r="G51" s="122"/>
      <c r="H51" s="121"/>
      <c r="I51" s="119"/>
      <c r="J51" s="119"/>
    </row>
    <row r="52" spans="1:10">
      <c r="A52" s="59"/>
      <c r="B52" s="25"/>
      <c r="C52" s="119"/>
      <c r="D52" s="120"/>
      <c r="E52" s="103"/>
      <c r="F52" s="121"/>
      <c r="G52" s="122"/>
      <c r="H52" s="121"/>
      <c r="I52" s="119"/>
      <c r="J52" s="119"/>
    </row>
    <row r="53" spans="1:10">
      <c r="A53" s="59"/>
      <c r="B53" s="25"/>
      <c r="C53" s="119"/>
      <c r="D53" s="120"/>
      <c r="E53" s="103"/>
      <c r="F53" s="121"/>
      <c r="G53" s="122"/>
      <c r="H53" s="121"/>
      <c r="I53" s="119"/>
      <c r="J53" s="119"/>
    </row>
    <row r="54" spans="1:10">
      <c r="A54" s="59"/>
      <c r="B54" s="25"/>
      <c r="C54" s="119"/>
      <c r="D54" s="120"/>
      <c r="E54" s="103"/>
      <c r="F54" s="121"/>
      <c r="G54" s="122"/>
      <c r="H54" s="121"/>
      <c r="I54" s="119"/>
      <c r="J54" s="119"/>
    </row>
    <row r="55" spans="1:10">
      <c r="A55" s="59"/>
      <c r="B55" s="25"/>
      <c r="C55" s="119"/>
      <c r="D55" s="120"/>
      <c r="E55" s="103"/>
      <c r="F55" s="121"/>
      <c r="G55" s="122"/>
      <c r="H55" s="121"/>
      <c r="I55" s="119"/>
      <c r="J55" s="119"/>
    </row>
    <row r="56" spans="1:10">
      <c r="A56" s="59"/>
      <c r="B56" s="25"/>
      <c r="C56" s="119"/>
      <c r="D56" s="120"/>
      <c r="E56" s="103"/>
      <c r="F56" s="121"/>
      <c r="G56" s="122"/>
      <c r="H56" s="121"/>
      <c r="I56" s="119"/>
      <c r="J56" s="119"/>
    </row>
    <row r="57" spans="1:10">
      <c r="A57" s="59"/>
      <c r="B57" s="25"/>
      <c r="C57" s="119"/>
      <c r="D57" s="120"/>
      <c r="E57" s="103"/>
      <c r="F57" s="121"/>
      <c r="G57" s="122"/>
      <c r="H57" s="121"/>
      <c r="I57" s="119"/>
      <c r="J57" s="119"/>
    </row>
    <row r="58" spans="1:10">
      <c r="A58" s="59"/>
      <c r="B58" s="25"/>
      <c r="C58" s="119"/>
      <c r="D58" s="120"/>
      <c r="E58" s="103"/>
      <c r="F58" s="121"/>
      <c r="G58" s="122"/>
      <c r="H58" s="121"/>
      <c r="I58" s="119"/>
      <c r="J58" s="119"/>
    </row>
    <row r="59" spans="1:10">
      <c r="A59" s="59"/>
      <c r="B59" s="25"/>
      <c r="C59" s="119"/>
      <c r="D59" s="120"/>
      <c r="E59" s="103"/>
      <c r="F59" s="121"/>
      <c r="G59" s="122"/>
      <c r="H59" s="121"/>
      <c r="I59" s="119"/>
      <c r="J59" s="119"/>
    </row>
    <row r="60" spans="1:10">
      <c r="A60" s="59"/>
      <c r="B60" s="25"/>
      <c r="C60" s="119"/>
      <c r="D60" s="120"/>
      <c r="E60" s="103"/>
      <c r="F60" s="121"/>
      <c r="G60" s="122"/>
      <c r="H60" s="121"/>
      <c r="I60" s="119"/>
      <c r="J60" s="119"/>
    </row>
    <row r="61" spans="1:10">
      <c r="A61" s="59"/>
      <c r="B61" s="25"/>
      <c r="C61" s="119"/>
      <c r="D61" s="120"/>
      <c r="E61" s="103"/>
      <c r="F61" s="121"/>
      <c r="G61" s="122"/>
      <c r="H61" s="121"/>
      <c r="I61" s="119"/>
      <c r="J61" s="119"/>
    </row>
    <row r="62" spans="1:10">
      <c r="A62" s="59"/>
      <c r="B62" s="25"/>
      <c r="C62" s="119"/>
      <c r="D62" s="120"/>
      <c r="E62" s="103"/>
      <c r="F62" s="121"/>
      <c r="G62" s="122"/>
      <c r="H62" s="121"/>
      <c r="I62" s="119"/>
      <c r="J62" s="119"/>
    </row>
    <row r="63" spans="1:10">
      <c r="A63" s="59"/>
      <c r="B63" s="25"/>
      <c r="C63" s="119"/>
      <c r="D63" s="120"/>
      <c r="E63" s="103"/>
      <c r="F63" s="121"/>
      <c r="G63" s="122"/>
      <c r="H63" s="121"/>
      <c r="I63" s="119"/>
      <c r="J63" s="119"/>
    </row>
    <row r="64" spans="1:10">
      <c r="A64" s="59"/>
      <c r="B64" s="25"/>
      <c r="C64" s="119"/>
      <c r="D64" s="120"/>
      <c r="E64" s="103"/>
      <c r="F64" s="121"/>
      <c r="G64" s="122"/>
      <c r="H64" s="121"/>
      <c r="I64" s="119"/>
      <c r="J64" s="119"/>
    </row>
    <row r="65" spans="1:10">
      <c r="A65" s="59"/>
      <c r="B65" s="25"/>
      <c r="C65" s="119"/>
      <c r="D65" s="120"/>
      <c r="E65" s="103"/>
      <c r="F65" s="121"/>
      <c r="G65" s="122"/>
      <c r="H65" s="121"/>
      <c r="I65" s="119"/>
      <c r="J65" s="119"/>
    </row>
    <row r="66" spans="1:10">
      <c r="A66" s="59"/>
      <c r="B66" s="25"/>
      <c r="C66" s="119"/>
      <c r="D66" s="120"/>
      <c r="E66" s="103"/>
      <c r="F66" s="121"/>
      <c r="G66" s="122"/>
      <c r="H66" s="121"/>
      <c r="I66" s="119"/>
      <c r="J66" s="119"/>
    </row>
    <row r="67" spans="1:10">
      <c r="A67" s="59"/>
      <c r="B67" s="25"/>
      <c r="C67" s="119"/>
      <c r="D67" s="120"/>
      <c r="E67" s="103"/>
      <c r="F67" s="121"/>
      <c r="G67" s="122"/>
      <c r="H67" s="121"/>
      <c r="I67" s="119"/>
      <c r="J67" s="119"/>
    </row>
    <row r="68" spans="1:10">
      <c r="A68" s="59"/>
      <c r="B68" s="25"/>
      <c r="C68" s="119"/>
      <c r="D68" s="120"/>
      <c r="E68" s="103"/>
      <c r="F68" s="121"/>
      <c r="G68" s="122"/>
      <c r="H68" s="121"/>
      <c r="I68" s="119"/>
      <c r="J68" s="119"/>
    </row>
    <row r="69" spans="1:10">
      <c r="A69" s="59"/>
      <c r="B69" s="25"/>
      <c r="C69" s="119"/>
      <c r="D69" s="120"/>
      <c r="E69" s="103"/>
      <c r="F69" s="121"/>
      <c r="G69" s="122"/>
      <c r="H69" s="121"/>
      <c r="I69" s="119"/>
      <c r="J69" s="119"/>
    </row>
    <row r="70" spans="1:10">
      <c r="A70" s="59"/>
      <c r="B70" s="25"/>
      <c r="C70" s="119"/>
      <c r="D70" s="120"/>
      <c r="E70" s="103"/>
      <c r="F70" s="121"/>
      <c r="G70" s="122"/>
      <c r="H70" s="121"/>
      <c r="I70" s="119"/>
      <c r="J70" s="119"/>
    </row>
    <row r="71" spans="1:10">
      <c r="A71" s="59"/>
      <c r="B71" s="25"/>
      <c r="C71" s="119"/>
      <c r="D71" s="120"/>
      <c r="E71" s="103"/>
      <c r="F71" s="121"/>
      <c r="G71" s="122"/>
      <c r="H71" s="121"/>
      <c r="I71" s="119"/>
      <c r="J71" s="119"/>
    </row>
    <row r="72" spans="1:10">
      <c r="A72" s="59"/>
      <c r="B72" s="25"/>
      <c r="C72" s="119"/>
      <c r="D72" s="120"/>
      <c r="E72" s="103"/>
      <c r="F72" s="121"/>
      <c r="G72" s="122"/>
      <c r="H72" s="121"/>
      <c r="I72" s="119"/>
      <c r="J72" s="119"/>
    </row>
    <row r="73" spans="1:10">
      <c r="A73" s="59"/>
      <c r="B73" s="25"/>
      <c r="C73" s="119"/>
      <c r="D73" s="120"/>
      <c r="E73" s="103"/>
      <c r="F73" s="121"/>
      <c r="G73" s="122"/>
      <c r="H73" s="121"/>
      <c r="I73" s="119"/>
      <c r="J73" s="119"/>
    </row>
    <row r="74" spans="1:10">
      <c r="A74" s="59"/>
      <c r="B74" s="25"/>
      <c r="C74" s="119"/>
      <c r="D74" s="120"/>
      <c r="E74" s="103"/>
      <c r="F74" s="121"/>
      <c r="G74" s="122"/>
      <c r="H74" s="121"/>
      <c r="I74" s="119"/>
      <c r="J74" s="119"/>
    </row>
    <row r="75" spans="1:10">
      <c r="A75" s="59"/>
      <c r="B75" s="25"/>
      <c r="C75" s="119"/>
      <c r="D75" s="120"/>
      <c r="E75" s="103"/>
      <c r="F75" s="121"/>
      <c r="G75" s="122"/>
      <c r="H75" s="121"/>
      <c r="I75" s="119"/>
      <c r="J75" s="119"/>
    </row>
    <row r="76" spans="1:10">
      <c r="A76" s="59"/>
      <c r="B76" s="25"/>
      <c r="C76" s="119"/>
      <c r="D76" s="120"/>
      <c r="E76" s="103"/>
      <c r="F76" s="121"/>
      <c r="G76" s="122"/>
      <c r="H76" s="121"/>
      <c r="I76" s="119"/>
      <c r="J76" s="119"/>
    </row>
    <row r="77" spans="1:10">
      <c r="A77" s="59"/>
      <c r="B77" s="25"/>
      <c r="C77" s="119"/>
      <c r="D77" s="120"/>
      <c r="E77" s="103"/>
      <c r="F77" s="121"/>
      <c r="G77" s="122"/>
      <c r="H77" s="121"/>
      <c r="I77" s="119"/>
      <c r="J77" s="119"/>
    </row>
    <row r="78" spans="1:10">
      <c r="A78" s="59"/>
      <c r="B78" s="25"/>
      <c r="C78" s="119"/>
      <c r="D78" s="120"/>
      <c r="E78" s="103"/>
      <c r="F78" s="121"/>
      <c r="G78" s="122"/>
      <c r="H78" s="121"/>
      <c r="I78" s="119"/>
      <c r="J78" s="119"/>
    </row>
    <row r="79" spans="1:10">
      <c r="A79" s="59"/>
      <c r="B79" s="25"/>
      <c r="C79" s="119"/>
      <c r="D79" s="120"/>
      <c r="E79" s="103"/>
      <c r="F79" s="121"/>
      <c r="G79" s="122"/>
      <c r="H79" s="121"/>
      <c r="I79" s="119"/>
      <c r="J79" s="119"/>
    </row>
    <row r="80" spans="1:10">
      <c r="A80" s="59"/>
      <c r="B80" s="25"/>
      <c r="C80" s="119"/>
      <c r="D80" s="120"/>
      <c r="E80" s="103"/>
      <c r="F80" s="121"/>
      <c r="G80" s="122"/>
      <c r="H80" s="121"/>
      <c r="I80" s="119"/>
      <c r="J80" s="119"/>
    </row>
    <row r="81" spans="1:10">
      <c r="A81" s="59"/>
      <c r="B81" s="25"/>
      <c r="C81" s="119"/>
      <c r="D81" s="120"/>
      <c r="E81" s="103"/>
      <c r="F81" s="121"/>
      <c r="G81" s="122"/>
      <c r="H81" s="121"/>
      <c r="I81" s="119"/>
      <c r="J81" s="119"/>
    </row>
    <row r="82" spans="1:10">
      <c r="A82" s="59"/>
      <c r="B82" s="25"/>
      <c r="C82" s="119"/>
      <c r="D82" s="120"/>
      <c r="E82" s="103"/>
      <c r="F82" s="121"/>
      <c r="G82" s="122"/>
      <c r="H82" s="121"/>
      <c r="I82" s="119"/>
      <c r="J82" s="119"/>
    </row>
    <row r="83" spans="1:10">
      <c r="A83" s="59"/>
      <c r="B83" s="25"/>
      <c r="C83" s="119"/>
      <c r="D83" s="120"/>
      <c r="E83" s="103"/>
      <c r="F83" s="121"/>
      <c r="G83" s="122"/>
      <c r="H83" s="121"/>
      <c r="I83" s="119"/>
      <c r="J83" s="119"/>
    </row>
    <row r="84" spans="1:10">
      <c r="A84" s="59"/>
      <c r="B84" s="25"/>
      <c r="C84" s="119"/>
      <c r="D84" s="120"/>
      <c r="E84" s="103"/>
      <c r="F84" s="121"/>
      <c r="G84" s="122"/>
      <c r="H84" s="121"/>
      <c r="I84" s="119"/>
      <c r="J84" s="119"/>
    </row>
    <row r="85" spans="1:10">
      <c r="A85" s="59"/>
      <c r="B85" s="25"/>
      <c r="C85" s="119"/>
      <c r="D85" s="120"/>
      <c r="E85" s="103"/>
      <c r="F85" s="121"/>
      <c r="G85" s="122"/>
      <c r="H85" s="121"/>
      <c r="I85" s="119"/>
      <c r="J85" s="119"/>
    </row>
    <row r="86" spans="1:10">
      <c r="A86" s="59"/>
      <c r="B86" s="25"/>
      <c r="C86" s="119"/>
      <c r="D86" s="120"/>
      <c r="E86" s="103"/>
      <c r="F86" s="121"/>
      <c r="G86" s="122"/>
      <c r="H86" s="121"/>
      <c r="I86" s="119"/>
      <c r="J86" s="119"/>
    </row>
    <row r="87" spans="1:10">
      <c r="A87" s="59"/>
      <c r="B87" s="25"/>
      <c r="C87" s="119"/>
      <c r="D87" s="120"/>
      <c r="E87" s="103"/>
      <c r="F87" s="121"/>
      <c r="G87" s="122"/>
      <c r="H87" s="121"/>
      <c r="I87" s="119"/>
      <c r="J87" s="119"/>
    </row>
    <row r="88" spans="1:10">
      <c r="A88" s="59"/>
      <c r="B88" s="25"/>
      <c r="C88" s="119"/>
      <c r="D88" s="120"/>
      <c r="E88" s="103"/>
      <c r="F88" s="121"/>
      <c r="G88" s="122"/>
      <c r="H88" s="121"/>
      <c r="I88" s="119"/>
      <c r="J88" s="119"/>
    </row>
    <row r="89" spans="1:10">
      <c r="A89" s="59"/>
      <c r="B89" s="25"/>
      <c r="C89" s="119"/>
      <c r="D89" s="120"/>
      <c r="E89" s="103"/>
      <c r="F89" s="121"/>
      <c r="G89" s="122"/>
      <c r="H89" s="121"/>
      <c r="I89" s="119"/>
      <c r="J89" s="119"/>
    </row>
    <row r="90" spans="1:10">
      <c r="A90" s="59"/>
      <c r="B90" s="25"/>
      <c r="C90" s="119"/>
      <c r="D90" s="120"/>
      <c r="E90" s="103"/>
      <c r="F90" s="121"/>
      <c r="G90" s="122"/>
      <c r="H90" s="121"/>
      <c r="I90" s="119"/>
      <c r="J90" s="119"/>
    </row>
    <row r="91" spans="1:10">
      <c r="A91" s="59"/>
      <c r="B91" s="25"/>
      <c r="C91" s="119"/>
      <c r="D91" s="120"/>
      <c r="E91" s="103"/>
      <c r="F91" s="121"/>
      <c r="G91" s="122"/>
      <c r="H91" s="121"/>
      <c r="I91" s="119"/>
      <c r="J91" s="119"/>
    </row>
    <row r="92" spans="1:10">
      <c r="A92" s="59"/>
      <c r="B92" s="25"/>
      <c r="C92" s="119"/>
      <c r="D92" s="120"/>
      <c r="E92" s="103"/>
      <c r="F92" s="121"/>
      <c r="G92" s="122"/>
      <c r="H92" s="121"/>
      <c r="I92" s="119"/>
      <c r="J92" s="119"/>
    </row>
    <row r="93" spans="1:10">
      <c r="A93" s="59"/>
      <c r="B93" s="25"/>
      <c r="C93" s="119"/>
      <c r="D93" s="120"/>
      <c r="E93" s="103"/>
      <c r="F93" s="121"/>
      <c r="G93" s="122"/>
      <c r="H93" s="121"/>
      <c r="I93" s="119"/>
      <c r="J93" s="119"/>
    </row>
    <row r="94" spans="1:10">
      <c r="A94" s="59"/>
      <c r="B94" s="25"/>
      <c r="C94" s="119"/>
      <c r="D94" s="120"/>
      <c r="E94" s="103"/>
      <c r="F94" s="121"/>
      <c r="G94" s="122"/>
      <c r="H94" s="121"/>
      <c r="I94" s="119"/>
      <c r="J94" s="119"/>
    </row>
    <row r="95" spans="1:10">
      <c r="A95" s="59"/>
      <c r="B95" s="25"/>
      <c r="C95" s="119"/>
      <c r="D95" s="120"/>
      <c r="E95" s="103"/>
      <c r="F95" s="121"/>
      <c r="G95" s="122"/>
      <c r="H95" s="121"/>
      <c r="I95" s="119"/>
      <c r="J95" s="119"/>
    </row>
    <row r="96" spans="1:10">
      <c r="A96" s="59"/>
      <c r="B96" s="25"/>
      <c r="C96" s="119"/>
      <c r="D96" s="120"/>
      <c r="E96" s="103"/>
      <c r="F96" s="121"/>
      <c r="G96" s="122"/>
      <c r="H96" s="121"/>
      <c r="I96" s="119"/>
      <c r="J96" s="119"/>
    </row>
    <row r="97" spans="1:10">
      <c r="A97" s="59"/>
      <c r="B97" s="25"/>
      <c r="C97" s="119"/>
      <c r="D97" s="120"/>
      <c r="E97" s="103"/>
      <c r="F97" s="121"/>
      <c r="G97" s="122"/>
      <c r="H97" s="121"/>
      <c r="I97" s="119"/>
      <c r="J97" s="119"/>
    </row>
    <row r="98" spans="1:10">
      <c r="A98" s="59"/>
      <c r="B98" s="25"/>
      <c r="C98" s="119"/>
      <c r="D98" s="120"/>
      <c r="E98" s="103"/>
      <c r="F98" s="121"/>
      <c r="G98" s="122"/>
      <c r="H98" s="121"/>
      <c r="I98" s="119"/>
      <c r="J98" s="119"/>
    </row>
    <row r="99" spans="1:10">
      <c r="A99" s="59"/>
      <c r="B99" s="25"/>
      <c r="C99" s="119"/>
      <c r="D99" s="120"/>
      <c r="E99" s="103"/>
      <c r="F99" s="121"/>
      <c r="G99" s="122"/>
      <c r="H99" s="121"/>
      <c r="I99" s="119"/>
      <c r="J99" s="119"/>
    </row>
    <row r="100" spans="1:10">
      <c r="A100" s="59"/>
      <c r="B100" s="25"/>
      <c r="C100" s="119"/>
      <c r="D100" s="120"/>
      <c r="E100" s="103"/>
      <c r="F100" s="121"/>
      <c r="G100" s="122"/>
      <c r="H100" s="121"/>
      <c r="I100" s="119"/>
      <c r="J100" s="119"/>
    </row>
    <row r="101" spans="1:10">
      <c r="A101" s="59"/>
      <c r="B101" s="25"/>
      <c r="C101" s="119"/>
      <c r="D101" s="120"/>
      <c r="E101" s="103"/>
      <c r="F101" s="121"/>
      <c r="G101" s="122"/>
      <c r="H101" s="121"/>
      <c r="I101" s="119"/>
      <c r="J101" s="119"/>
    </row>
    <row r="102" spans="1:10">
      <c r="A102" s="59"/>
      <c r="B102" s="25"/>
      <c r="C102" s="119"/>
      <c r="D102" s="120"/>
      <c r="E102" s="103"/>
      <c r="F102" s="121"/>
      <c r="G102" s="122"/>
      <c r="H102" s="121"/>
      <c r="I102" s="119"/>
      <c r="J102" s="119"/>
    </row>
    <row r="103" spans="1:10">
      <c r="A103" s="59"/>
      <c r="B103" s="25"/>
      <c r="C103" s="119"/>
      <c r="D103" s="120"/>
      <c r="E103" s="103"/>
      <c r="F103" s="121"/>
      <c r="G103" s="122"/>
      <c r="H103" s="121"/>
      <c r="I103" s="119"/>
      <c r="J103" s="119"/>
    </row>
    <row r="104" spans="1:10">
      <c r="A104" s="59"/>
      <c r="B104" s="25"/>
      <c r="C104" s="119"/>
      <c r="D104" s="120"/>
      <c r="E104" s="103"/>
      <c r="F104" s="121"/>
      <c r="G104" s="122"/>
      <c r="H104" s="121"/>
      <c r="I104" s="119"/>
      <c r="J104" s="119"/>
    </row>
    <row r="105" spans="1:10">
      <c r="A105" s="59"/>
      <c r="B105" s="25"/>
      <c r="C105" s="119"/>
      <c r="D105" s="120"/>
      <c r="E105" s="103"/>
      <c r="F105" s="121"/>
      <c r="G105" s="122"/>
      <c r="H105" s="121"/>
      <c r="I105" s="119"/>
      <c r="J105" s="119"/>
    </row>
    <row r="106" spans="1:10">
      <c r="A106" s="59"/>
      <c r="B106" s="25"/>
      <c r="C106" s="119"/>
      <c r="D106" s="120"/>
      <c r="E106" s="103"/>
      <c r="F106" s="121"/>
      <c r="G106" s="122"/>
      <c r="H106" s="121"/>
      <c r="I106" s="119"/>
      <c r="J106" s="119"/>
    </row>
    <row r="107" spans="1:10">
      <c r="A107" s="59"/>
      <c r="B107" s="25"/>
      <c r="C107" s="119"/>
      <c r="D107" s="120"/>
      <c r="E107" s="103"/>
      <c r="F107" s="121"/>
      <c r="G107" s="122"/>
      <c r="H107" s="121"/>
      <c r="I107" s="119"/>
      <c r="J107" s="119"/>
    </row>
    <row r="108" spans="1:10">
      <c r="A108" s="59"/>
      <c r="B108" s="25"/>
      <c r="C108" s="119"/>
      <c r="D108" s="120"/>
      <c r="E108" s="103"/>
      <c r="F108" s="121"/>
      <c r="G108" s="122"/>
      <c r="H108" s="121"/>
      <c r="I108" s="119"/>
      <c r="J108" s="119"/>
    </row>
    <row r="109" spans="1:10">
      <c r="A109" s="59"/>
      <c r="B109" s="25"/>
      <c r="C109" s="119"/>
      <c r="D109" s="120"/>
      <c r="E109" s="103"/>
      <c r="F109" s="121"/>
      <c r="G109" s="122"/>
      <c r="H109" s="121"/>
      <c r="I109" s="119"/>
      <c r="J109" s="119"/>
    </row>
    <row r="110" spans="1:10">
      <c r="A110" s="59"/>
      <c r="B110" s="25"/>
      <c r="C110" s="119"/>
      <c r="D110" s="120"/>
      <c r="E110" s="103"/>
      <c r="F110" s="121"/>
      <c r="G110" s="122"/>
      <c r="H110" s="121"/>
      <c r="I110" s="119"/>
      <c r="J110" s="119"/>
    </row>
    <row r="111" spans="1:10">
      <c r="A111" s="59"/>
      <c r="B111" s="25"/>
      <c r="C111" s="119"/>
      <c r="D111" s="120"/>
      <c r="E111" s="103"/>
      <c r="F111" s="121"/>
      <c r="G111" s="122"/>
      <c r="H111" s="121"/>
      <c r="I111" s="119"/>
      <c r="J111" s="119"/>
    </row>
    <row r="112" spans="1:10">
      <c r="A112" s="59"/>
      <c r="B112" s="25"/>
      <c r="C112" s="119"/>
      <c r="D112" s="120"/>
      <c r="E112" s="103"/>
      <c r="F112" s="121"/>
      <c r="G112" s="122"/>
      <c r="H112" s="121"/>
      <c r="I112" s="119"/>
      <c r="J112" s="119"/>
    </row>
    <row r="113" spans="1:10">
      <c r="A113" s="59"/>
      <c r="B113" s="25"/>
      <c r="C113" s="119"/>
      <c r="D113" s="120"/>
      <c r="E113" s="103"/>
      <c r="F113" s="121"/>
      <c r="G113" s="122"/>
      <c r="H113" s="121"/>
      <c r="I113" s="119"/>
      <c r="J113" s="119"/>
    </row>
    <row r="114" spans="1:10">
      <c r="A114" s="59"/>
      <c r="B114" s="25"/>
      <c r="C114" s="119"/>
      <c r="D114" s="120"/>
      <c r="E114" s="103"/>
      <c r="F114" s="121"/>
      <c r="G114" s="122"/>
      <c r="H114" s="121"/>
      <c r="I114" s="119"/>
      <c r="J114" s="119"/>
    </row>
    <row r="115" spans="1:10">
      <c r="A115" s="59"/>
      <c r="B115" s="25"/>
      <c r="C115" s="119"/>
      <c r="D115" s="120"/>
      <c r="E115" s="103"/>
      <c r="F115" s="121"/>
      <c r="G115" s="122"/>
      <c r="H115" s="121"/>
      <c r="I115" s="119"/>
      <c r="J115" s="119"/>
    </row>
    <row r="116" spans="1:10">
      <c r="A116" s="59"/>
      <c r="B116" s="25"/>
      <c r="C116" s="119"/>
      <c r="D116" s="120"/>
      <c r="E116" s="103"/>
      <c r="F116" s="121"/>
      <c r="G116" s="122"/>
      <c r="H116" s="121"/>
      <c r="I116" s="119"/>
      <c r="J116" s="119"/>
    </row>
    <row r="117" spans="1:10">
      <c r="A117" s="59"/>
      <c r="B117" s="25"/>
      <c r="C117" s="119"/>
      <c r="D117" s="120"/>
      <c r="E117" s="103"/>
      <c r="F117" s="121"/>
      <c r="G117" s="122"/>
      <c r="H117" s="121"/>
      <c r="I117" s="119"/>
      <c r="J117" s="119"/>
    </row>
    <row r="118" spans="1:10">
      <c r="A118" s="59"/>
      <c r="B118" s="25"/>
      <c r="C118" s="119"/>
      <c r="D118" s="120"/>
      <c r="E118" s="103"/>
      <c r="F118" s="121"/>
      <c r="G118" s="122"/>
      <c r="H118" s="121"/>
      <c r="I118" s="119"/>
      <c r="J118" s="119"/>
    </row>
    <row r="119" spans="1:10">
      <c r="A119" s="59"/>
      <c r="B119" s="25"/>
      <c r="C119" s="119"/>
      <c r="D119" s="120"/>
      <c r="E119" s="103"/>
      <c r="F119" s="121"/>
      <c r="G119" s="122"/>
      <c r="H119" s="121"/>
      <c r="I119" s="119"/>
      <c r="J119" s="119"/>
    </row>
    <row r="120" spans="1:10">
      <c r="A120" s="59"/>
      <c r="B120" s="25"/>
      <c r="C120" s="119"/>
      <c r="D120" s="120"/>
      <c r="E120" s="103"/>
      <c r="F120" s="121"/>
      <c r="G120" s="122"/>
      <c r="H120" s="121"/>
      <c r="I120" s="119"/>
      <c r="J120" s="119"/>
    </row>
    <row r="121" spans="1:10">
      <c r="A121" s="59"/>
      <c r="B121" s="25"/>
      <c r="C121" s="119"/>
      <c r="D121" s="120"/>
      <c r="E121" s="103"/>
      <c r="F121" s="121"/>
      <c r="G121" s="122"/>
      <c r="H121" s="121"/>
      <c r="I121" s="119"/>
      <c r="J121" s="119"/>
    </row>
    <row r="122" spans="1:10">
      <c r="A122" s="59"/>
      <c r="B122" s="25"/>
      <c r="C122" s="119"/>
      <c r="D122" s="120"/>
      <c r="E122" s="103"/>
      <c r="F122" s="121"/>
      <c r="G122" s="122"/>
      <c r="H122" s="121"/>
      <c r="I122" s="119"/>
      <c r="J122" s="119"/>
    </row>
    <row r="123" spans="1:10">
      <c r="A123" s="59"/>
      <c r="B123" s="25"/>
      <c r="C123" s="119"/>
      <c r="D123" s="120"/>
      <c r="E123" s="103"/>
      <c r="F123" s="121"/>
      <c r="G123" s="122"/>
      <c r="H123" s="121"/>
      <c r="I123" s="119"/>
      <c r="J123" s="119"/>
    </row>
    <row r="124" spans="1:10">
      <c r="A124" s="59"/>
      <c r="B124" s="25"/>
      <c r="C124" s="119"/>
      <c r="D124" s="120"/>
      <c r="E124" s="103"/>
      <c r="F124" s="121"/>
      <c r="G124" s="122"/>
      <c r="H124" s="121"/>
      <c r="I124" s="119"/>
      <c r="J124" s="119"/>
    </row>
    <row r="125" spans="1:10">
      <c r="A125" s="59"/>
      <c r="B125" s="25"/>
      <c r="C125" s="119"/>
      <c r="D125" s="120"/>
      <c r="E125" s="103"/>
      <c r="F125" s="121"/>
      <c r="G125" s="122"/>
      <c r="H125" s="121"/>
      <c r="I125" s="119"/>
      <c r="J125" s="119"/>
    </row>
    <row r="126" spans="1:10">
      <c r="A126" s="59"/>
      <c r="B126" s="25"/>
      <c r="C126" s="119"/>
      <c r="D126" s="120"/>
      <c r="E126" s="103"/>
      <c r="F126" s="121"/>
      <c r="G126" s="122"/>
      <c r="H126" s="121"/>
      <c r="I126" s="119"/>
      <c r="J126" s="119"/>
    </row>
    <row r="127" spans="1:10">
      <c r="A127" s="59"/>
      <c r="B127" s="25"/>
      <c r="C127" s="119"/>
      <c r="D127" s="120"/>
      <c r="E127" s="103"/>
      <c r="F127" s="121"/>
      <c r="G127" s="122"/>
      <c r="H127" s="121"/>
      <c r="I127" s="119"/>
      <c r="J127" s="119"/>
    </row>
    <row r="128" spans="1:10">
      <c r="A128" s="59"/>
      <c r="B128" s="25"/>
      <c r="C128" s="119"/>
      <c r="D128" s="120"/>
      <c r="E128" s="103"/>
      <c r="F128" s="121"/>
      <c r="G128" s="122"/>
      <c r="H128" s="121"/>
      <c r="I128" s="119"/>
      <c r="J128" s="119"/>
    </row>
    <row r="129" spans="1:10">
      <c r="A129" s="59"/>
      <c r="B129" s="25"/>
      <c r="C129" s="119"/>
      <c r="D129" s="120"/>
      <c r="E129" s="103"/>
      <c r="F129" s="121"/>
      <c r="G129" s="122"/>
      <c r="H129" s="121"/>
      <c r="I129" s="119"/>
      <c r="J129" s="119"/>
    </row>
    <row r="130" spans="1:10">
      <c r="A130" s="59"/>
      <c r="B130" s="25"/>
      <c r="C130" s="119"/>
      <c r="D130" s="120"/>
      <c r="E130" s="103"/>
      <c r="F130" s="121"/>
      <c r="G130" s="122"/>
      <c r="H130" s="121"/>
      <c r="I130" s="119"/>
      <c r="J130" s="119"/>
    </row>
    <row r="131" spans="1:10">
      <c r="A131" s="59"/>
      <c r="B131" s="25"/>
      <c r="C131" s="119"/>
      <c r="D131" s="120"/>
      <c r="E131" s="103"/>
      <c r="F131" s="121"/>
      <c r="G131" s="122"/>
      <c r="H131" s="121"/>
      <c r="I131" s="119"/>
      <c r="J131" s="119"/>
    </row>
    <row r="132" spans="1:10">
      <c r="A132" s="59"/>
      <c r="B132" s="25"/>
      <c r="C132" s="119"/>
      <c r="D132" s="120"/>
      <c r="E132" s="103"/>
      <c r="F132" s="121"/>
      <c r="G132" s="122"/>
      <c r="H132" s="121"/>
      <c r="I132" s="119"/>
      <c r="J132" s="119"/>
    </row>
    <row r="133" spans="1:10">
      <c r="A133" s="59"/>
      <c r="B133" s="25"/>
      <c r="C133" s="119"/>
      <c r="D133" s="120"/>
      <c r="E133" s="103"/>
      <c r="F133" s="121"/>
      <c r="G133" s="122"/>
      <c r="H133" s="121"/>
      <c r="I133" s="119"/>
      <c r="J133" s="119"/>
    </row>
    <row r="134" spans="1:10">
      <c r="A134" s="59"/>
      <c r="B134" s="25"/>
      <c r="C134" s="119"/>
      <c r="D134" s="120"/>
      <c r="E134" s="103"/>
      <c r="F134" s="121"/>
      <c r="G134" s="122"/>
      <c r="H134" s="121"/>
      <c r="I134" s="119"/>
      <c r="J134" s="119"/>
    </row>
    <row r="135" spans="1:10">
      <c r="A135" s="59"/>
      <c r="B135" s="25"/>
      <c r="C135" s="119"/>
      <c r="D135" s="120"/>
      <c r="E135" s="103"/>
      <c r="F135" s="121"/>
      <c r="G135" s="122"/>
      <c r="H135" s="121"/>
      <c r="I135" s="119"/>
      <c r="J135" s="119"/>
    </row>
    <row r="136" spans="1:10">
      <c r="A136" s="59"/>
      <c r="B136" s="25"/>
      <c r="C136" s="119"/>
      <c r="D136" s="120"/>
      <c r="E136" s="103"/>
      <c r="F136" s="121"/>
      <c r="G136" s="122"/>
      <c r="H136" s="121"/>
      <c r="I136" s="119"/>
      <c r="J136" s="119"/>
    </row>
    <row r="137" spans="1:10">
      <c r="A137" s="59"/>
      <c r="B137" s="25"/>
      <c r="C137" s="119"/>
      <c r="D137" s="120"/>
      <c r="E137" s="103"/>
      <c r="F137" s="121"/>
      <c r="G137" s="122"/>
      <c r="H137" s="121"/>
      <c r="I137" s="119"/>
      <c r="J137" s="119"/>
    </row>
    <row r="138" spans="1:10">
      <c r="A138" s="59"/>
      <c r="B138" s="25"/>
      <c r="C138" s="119"/>
      <c r="D138" s="120"/>
      <c r="E138" s="103"/>
      <c r="F138" s="121"/>
      <c r="G138" s="122"/>
      <c r="H138" s="121"/>
      <c r="I138" s="119"/>
      <c r="J138" s="119"/>
    </row>
    <row r="139" spans="1:10">
      <c r="A139" s="59"/>
      <c r="B139" s="25"/>
      <c r="C139" s="119"/>
      <c r="D139" s="120"/>
      <c r="E139" s="103"/>
      <c r="F139" s="121"/>
      <c r="G139" s="122"/>
      <c r="H139" s="121"/>
      <c r="I139" s="119"/>
      <c r="J139" s="119"/>
    </row>
    <row r="140" spans="1:10">
      <c r="A140" s="59"/>
      <c r="B140" s="25"/>
      <c r="C140" s="119"/>
      <c r="D140" s="120"/>
      <c r="E140" s="103"/>
      <c r="F140" s="121"/>
      <c r="G140" s="122"/>
      <c r="H140" s="121"/>
      <c r="I140" s="119"/>
      <c r="J140" s="119"/>
    </row>
    <row r="141" spans="1:10">
      <c r="A141" s="59"/>
      <c r="B141" s="25"/>
      <c r="C141" s="119"/>
      <c r="D141" s="120"/>
      <c r="E141" s="103"/>
      <c r="F141" s="121"/>
      <c r="G141" s="122"/>
      <c r="H141" s="121"/>
      <c r="I141" s="119"/>
      <c r="J141" s="119"/>
    </row>
    <row r="142" spans="1:10">
      <c r="A142" s="59"/>
      <c r="B142" s="25"/>
      <c r="C142" s="119"/>
      <c r="D142" s="120"/>
      <c r="E142" s="103"/>
      <c r="F142" s="121"/>
      <c r="G142" s="122"/>
      <c r="H142" s="121"/>
      <c r="I142" s="119"/>
      <c r="J142" s="119"/>
    </row>
    <row r="143" spans="1:10">
      <c r="A143" s="59"/>
      <c r="B143" s="25"/>
      <c r="C143" s="119"/>
      <c r="D143" s="120"/>
      <c r="E143" s="103"/>
      <c r="F143" s="121"/>
      <c r="G143" s="122"/>
      <c r="H143" s="121"/>
      <c r="I143" s="119"/>
      <c r="J143" s="119"/>
    </row>
    <row r="144" spans="1:10">
      <c r="A144" s="59"/>
      <c r="B144" s="25"/>
      <c r="C144" s="119"/>
      <c r="D144" s="120"/>
      <c r="E144" s="103"/>
      <c r="F144" s="121"/>
      <c r="G144" s="122"/>
      <c r="H144" s="121"/>
      <c r="I144" s="119"/>
      <c r="J144" s="119"/>
    </row>
    <row r="145" spans="1:10">
      <c r="A145" s="59"/>
      <c r="B145" s="25"/>
      <c r="C145" s="119"/>
      <c r="D145" s="120"/>
      <c r="E145" s="103"/>
      <c r="F145" s="121"/>
      <c r="G145" s="122"/>
      <c r="H145" s="121"/>
      <c r="I145" s="119"/>
      <c r="J145" s="119"/>
    </row>
    <row r="146" spans="1:10">
      <c r="A146" s="59"/>
      <c r="B146" s="25"/>
      <c r="C146" s="119"/>
      <c r="D146" s="120"/>
      <c r="E146" s="103"/>
      <c r="F146" s="121"/>
      <c r="G146" s="122"/>
      <c r="H146" s="121"/>
      <c r="I146" s="119"/>
      <c r="J146" s="119"/>
    </row>
    <row r="147" spans="1:10">
      <c r="A147" s="59"/>
      <c r="B147" s="25"/>
      <c r="C147" s="119"/>
      <c r="D147" s="120"/>
      <c r="E147" s="103"/>
      <c r="F147" s="121"/>
      <c r="G147" s="122"/>
      <c r="H147" s="121"/>
      <c r="I147" s="119"/>
      <c r="J147" s="119"/>
    </row>
    <row r="148" spans="1:10">
      <c r="A148" s="59"/>
      <c r="B148" s="25"/>
      <c r="C148" s="119"/>
      <c r="D148" s="120"/>
      <c r="E148" s="103"/>
      <c r="F148" s="121"/>
      <c r="G148" s="122"/>
      <c r="H148" s="121"/>
      <c r="I148" s="119"/>
      <c r="J148" s="119"/>
    </row>
    <row r="149" spans="1:10">
      <c r="A149" s="59"/>
      <c r="B149" s="25"/>
      <c r="C149" s="119"/>
      <c r="D149" s="120"/>
      <c r="E149" s="103"/>
      <c r="F149" s="121"/>
      <c r="G149" s="122"/>
      <c r="H149" s="121"/>
      <c r="I149" s="119"/>
      <c r="J149" s="119"/>
    </row>
    <row r="150" spans="1:10">
      <c r="A150" s="59"/>
      <c r="B150" s="25"/>
      <c r="C150" s="119"/>
      <c r="D150" s="120"/>
      <c r="E150" s="103"/>
      <c r="F150" s="121"/>
      <c r="G150" s="122"/>
      <c r="H150" s="121"/>
      <c r="I150" s="119"/>
      <c r="J150" s="119"/>
    </row>
    <row r="151" spans="1:10">
      <c r="A151" s="59"/>
      <c r="B151" s="25"/>
      <c r="C151" s="119"/>
      <c r="D151" s="120"/>
      <c r="E151" s="103"/>
      <c r="F151" s="121"/>
      <c r="G151" s="122"/>
      <c r="H151" s="121"/>
      <c r="I151" s="119"/>
      <c r="J151" s="119"/>
    </row>
    <row r="152" spans="1:10">
      <c r="A152" s="59"/>
      <c r="B152" s="25"/>
      <c r="C152" s="119"/>
      <c r="D152" s="120"/>
      <c r="E152" s="103"/>
      <c r="F152" s="121"/>
      <c r="G152" s="122"/>
      <c r="H152" s="121"/>
      <c r="I152" s="119"/>
      <c r="J152" s="119"/>
    </row>
    <row r="153" spans="1:10">
      <c r="A153" s="59"/>
      <c r="B153" s="25"/>
      <c r="C153" s="119"/>
      <c r="D153" s="120"/>
      <c r="E153" s="103"/>
      <c r="F153" s="121"/>
      <c r="G153" s="122"/>
      <c r="H153" s="121"/>
      <c r="I153" s="119"/>
      <c r="J153" s="119"/>
    </row>
    <row r="154" spans="1:10">
      <c r="A154" s="59"/>
      <c r="B154" s="25"/>
      <c r="C154" s="119"/>
      <c r="D154" s="120"/>
      <c r="E154" s="103"/>
      <c r="F154" s="121"/>
      <c r="G154" s="122"/>
      <c r="H154" s="121"/>
      <c r="I154" s="119"/>
      <c r="J154" s="119"/>
    </row>
    <row r="155" spans="1:10">
      <c r="A155" s="59"/>
      <c r="B155" s="25"/>
      <c r="C155" s="119"/>
      <c r="D155" s="120"/>
      <c r="E155" s="103"/>
      <c r="F155" s="121"/>
      <c r="G155" s="122"/>
      <c r="H155" s="121"/>
      <c r="I155" s="119"/>
      <c r="J155" s="119"/>
    </row>
    <row r="156" spans="1:10">
      <c r="A156" s="59"/>
      <c r="B156" s="25"/>
      <c r="C156" s="119"/>
      <c r="D156" s="120"/>
      <c r="E156" s="103"/>
      <c r="F156" s="121"/>
      <c r="G156" s="122"/>
      <c r="H156" s="121"/>
      <c r="I156" s="119"/>
      <c r="J156" s="119"/>
    </row>
    <row r="157" spans="1:10">
      <c r="A157" s="59"/>
      <c r="B157" s="25"/>
      <c r="C157" s="119"/>
      <c r="D157" s="120"/>
      <c r="E157" s="103"/>
      <c r="F157" s="121"/>
      <c r="G157" s="122"/>
      <c r="H157" s="121"/>
      <c r="I157" s="119"/>
      <c r="J157" s="119"/>
    </row>
    <row r="158" spans="1:10">
      <c r="A158" s="59"/>
      <c r="B158" s="25"/>
      <c r="C158" s="119"/>
      <c r="D158" s="120"/>
      <c r="E158" s="103"/>
      <c r="F158" s="121"/>
      <c r="G158" s="122"/>
      <c r="H158" s="121"/>
      <c r="I158" s="119"/>
      <c r="J158" s="119"/>
    </row>
    <row r="159" spans="1:10">
      <c r="A159" s="59"/>
      <c r="B159" s="25"/>
      <c r="C159" s="119"/>
      <c r="D159" s="120"/>
      <c r="E159" s="103"/>
      <c r="F159" s="121"/>
      <c r="G159" s="122"/>
      <c r="H159" s="121"/>
      <c r="I159" s="119"/>
      <c r="J159" s="119"/>
    </row>
    <row r="160" spans="1:10">
      <c r="A160" s="59"/>
      <c r="B160" s="25"/>
      <c r="C160" s="119"/>
      <c r="D160" s="120"/>
      <c r="E160" s="103"/>
      <c r="F160" s="121"/>
      <c r="G160" s="122"/>
      <c r="H160" s="121"/>
      <c r="I160" s="119"/>
      <c r="J160" s="119"/>
    </row>
    <row r="161" spans="1:10">
      <c r="A161" s="59"/>
      <c r="B161" s="25"/>
      <c r="C161" s="119"/>
      <c r="D161" s="120"/>
      <c r="E161" s="103"/>
      <c r="F161" s="121"/>
      <c r="G161" s="122"/>
      <c r="H161" s="121"/>
      <c r="I161" s="119"/>
      <c r="J161" s="119"/>
    </row>
    <row r="162" spans="1:10">
      <c r="A162" s="59"/>
      <c r="B162" s="25"/>
      <c r="C162" s="119"/>
      <c r="D162" s="120"/>
      <c r="E162" s="103"/>
      <c r="F162" s="121"/>
      <c r="G162" s="122"/>
      <c r="H162" s="121"/>
      <c r="I162" s="119"/>
      <c r="J162" s="119"/>
    </row>
    <row r="163" spans="1:10">
      <c r="A163" s="59"/>
      <c r="B163" s="25"/>
      <c r="C163" s="119"/>
      <c r="D163" s="120"/>
      <c r="E163" s="103"/>
      <c r="F163" s="121"/>
      <c r="G163" s="122"/>
      <c r="H163" s="121"/>
      <c r="I163" s="119"/>
      <c r="J163" s="119"/>
    </row>
    <row r="164" spans="1:10">
      <c r="A164" s="59"/>
      <c r="B164" s="25"/>
      <c r="C164" s="119"/>
      <c r="D164" s="120"/>
      <c r="E164" s="103"/>
      <c r="F164" s="121"/>
      <c r="G164" s="122"/>
      <c r="H164" s="121"/>
      <c r="I164" s="119"/>
      <c r="J164" s="119"/>
    </row>
    <row r="165" spans="1:10">
      <c r="A165" s="59"/>
      <c r="B165" s="25"/>
      <c r="C165" s="119"/>
      <c r="D165" s="120"/>
      <c r="E165" s="103"/>
      <c r="F165" s="121"/>
      <c r="G165" s="122"/>
      <c r="H165" s="121"/>
      <c r="I165" s="119"/>
      <c r="J165" s="119"/>
    </row>
    <row r="166" spans="1:10">
      <c r="A166" s="59"/>
      <c r="B166" s="25"/>
      <c r="C166" s="119"/>
      <c r="D166" s="120"/>
      <c r="E166" s="103"/>
      <c r="F166" s="121"/>
      <c r="G166" s="122"/>
      <c r="H166" s="121"/>
      <c r="I166" s="119"/>
      <c r="J166" s="119"/>
    </row>
    <row r="167" spans="1:10">
      <c r="A167" s="59"/>
      <c r="B167" s="25"/>
      <c r="C167" s="119"/>
      <c r="D167" s="120"/>
      <c r="E167" s="103"/>
      <c r="F167" s="121"/>
      <c r="G167" s="122"/>
      <c r="H167" s="121"/>
      <c r="I167" s="119"/>
      <c r="J167" s="119"/>
    </row>
    <row r="168" spans="1:10">
      <c r="A168" s="59"/>
      <c r="B168" s="25"/>
      <c r="C168" s="119"/>
      <c r="D168" s="120"/>
      <c r="E168" s="103"/>
      <c r="F168" s="121"/>
      <c r="G168" s="122"/>
      <c r="H168" s="121"/>
      <c r="I168" s="119"/>
      <c r="J168" s="119"/>
    </row>
    <row r="169" spans="1:10">
      <c r="A169" s="59"/>
      <c r="B169" s="25"/>
      <c r="C169" s="119"/>
      <c r="D169" s="120"/>
      <c r="E169" s="103"/>
      <c r="F169" s="121"/>
      <c r="G169" s="122"/>
      <c r="H169" s="121"/>
      <c r="I169" s="119"/>
      <c r="J169" s="119"/>
    </row>
    <row r="170" spans="1:10">
      <c r="A170" s="59"/>
      <c r="B170" s="25"/>
      <c r="C170" s="119"/>
      <c r="D170" s="120"/>
      <c r="E170" s="103"/>
      <c r="F170" s="121"/>
      <c r="G170" s="122"/>
      <c r="H170" s="121"/>
      <c r="I170" s="119"/>
      <c r="J170" s="119"/>
    </row>
    <row r="171" spans="1:10">
      <c r="A171" s="59"/>
      <c r="B171" s="25"/>
      <c r="C171" s="119"/>
      <c r="D171" s="120"/>
      <c r="E171" s="103"/>
      <c r="F171" s="121"/>
      <c r="G171" s="122"/>
      <c r="H171" s="121"/>
      <c r="I171" s="119"/>
      <c r="J171" s="119"/>
    </row>
    <row r="172" spans="1:10">
      <c r="A172" s="59"/>
      <c r="B172" s="25"/>
      <c r="C172" s="119"/>
      <c r="D172" s="120"/>
      <c r="E172" s="103"/>
      <c r="F172" s="121"/>
      <c r="G172" s="122"/>
      <c r="H172" s="121"/>
      <c r="I172" s="119"/>
      <c r="J172" s="119"/>
    </row>
    <row r="173" spans="1:10">
      <c r="A173" s="59"/>
      <c r="B173" s="25"/>
      <c r="C173" s="119"/>
      <c r="D173" s="120"/>
      <c r="E173" s="103"/>
      <c r="F173" s="121"/>
      <c r="G173" s="122"/>
      <c r="H173" s="121"/>
      <c r="I173" s="119"/>
      <c r="J173" s="119"/>
    </row>
    <row r="174" spans="1:10">
      <c r="A174" s="59"/>
      <c r="B174" s="25"/>
      <c r="C174" s="119"/>
      <c r="D174" s="120"/>
      <c r="E174" s="103"/>
      <c r="F174" s="121"/>
      <c r="G174" s="122"/>
      <c r="H174" s="121"/>
      <c r="I174" s="119"/>
      <c r="J174" s="119"/>
    </row>
    <row r="175" spans="1:10">
      <c r="A175" s="59"/>
      <c r="B175" s="25"/>
      <c r="C175" s="119"/>
      <c r="D175" s="120"/>
      <c r="E175" s="103"/>
      <c r="F175" s="121"/>
      <c r="G175" s="122"/>
      <c r="H175" s="121"/>
      <c r="I175" s="119"/>
      <c r="J175" s="119"/>
    </row>
    <row r="176" spans="1:10">
      <c r="A176" s="59"/>
      <c r="B176" s="25"/>
      <c r="C176" s="119"/>
      <c r="D176" s="120"/>
      <c r="E176" s="103"/>
      <c r="F176" s="121"/>
      <c r="G176" s="122"/>
      <c r="H176" s="121"/>
      <c r="I176" s="119"/>
      <c r="J176" s="119"/>
    </row>
    <row r="177" spans="1:10">
      <c r="A177" s="59"/>
      <c r="B177" s="25"/>
      <c r="C177" s="119"/>
      <c r="D177" s="120"/>
      <c r="E177" s="103"/>
      <c r="F177" s="121"/>
      <c r="G177" s="122"/>
      <c r="H177" s="121"/>
      <c r="I177" s="119"/>
      <c r="J177" s="119"/>
    </row>
    <row r="178" spans="1:10">
      <c r="A178" s="59"/>
      <c r="B178" s="25"/>
      <c r="C178" s="119"/>
      <c r="D178" s="120"/>
      <c r="E178" s="103"/>
      <c r="F178" s="121"/>
      <c r="G178" s="122"/>
      <c r="H178" s="121"/>
      <c r="I178" s="119"/>
      <c r="J178" s="119"/>
    </row>
    <row r="179" spans="1:10">
      <c r="A179" s="59"/>
      <c r="B179" s="25"/>
      <c r="C179" s="119"/>
      <c r="D179" s="120"/>
      <c r="E179" s="103"/>
      <c r="F179" s="121"/>
      <c r="G179" s="122"/>
      <c r="H179" s="121"/>
      <c r="I179" s="119"/>
      <c r="J179" s="119"/>
    </row>
    <row r="180" spans="1:10">
      <c r="A180" s="59"/>
      <c r="B180" s="25"/>
      <c r="C180" s="119"/>
      <c r="D180" s="120"/>
      <c r="E180" s="103"/>
      <c r="F180" s="121"/>
      <c r="G180" s="122"/>
      <c r="H180" s="121"/>
      <c r="I180" s="119"/>
      <c r="J180" s="119"/>
    </row>
    <row r="181" spans="1:10">
      <c r="A181" s="59"/>
      <c r="B181" s="25"/>
      <c r="C181" s="119"/>
      <c r="D181" s="120"/>
      <c r="E181" s="103"/>
      <c r="F181" s="121"/>
      <c r="G181" s="122"/>
      <c r="H181" s="121"/>
      <c r="I181" s="119"/>
      <c r="J181" s="119"/>
    </row>
    <row r="182" spans="1:10">
      <c r="A182" s="59"/>
      <c r="B182" s="25"/>
      <c r="C182" s="119"/>
      <c r="D182" s="120"/>
      <c r="E182" s="103"/>
      <c r="F182" s="121"/>
      <c r="G182" s="122"/>
      <c r="H182" s="121"/>
      <c r="I182" s="119"/>
      <c r="J182" s="119"/>
    </row>
    <row r="183" spans="1:10">
      <c r="A183" s="59"/>
      <c r="B183" s="25"/>
      <c r="C183" s="119"/>
      <c r="D183" s="120"/>
      <c r="E183" s="103"/>
      <c r="F183" s="121"/>
      <c r="G183" s="122"/>
      <c r="H183" s="121"/>
      <c r="I183" s="119"/>
      <c r="J183" s="119"/>
    </row>
    <row r="184" spans="1:10">
      <c r="A184" s="59"/>
      <c r="B184" s="25"/>
      <c r="C184" s="119"/>
      <c r="D184" s="120"/>
      <c r="E184" s="103"/>
      <c r="F184" s="121"/>
      <c r="G184" s="122"/>
      <c r="H184" s="121"/>
      <c r="I184" s="119"/>
      <c r="J184" s="119"/>
    </row>
    <row r="185" spans="1:10">
      <c r="A185" s="59"/>
      <c r="B185" s="25"/>
      <c r="C185" s="119"/>
      <c r="D185" s="120"/>
      <c r="E185" s="103"/>
      <c r="F185" s="121"/>
      <c r="G185" s="122"/>
      <c r="H185" s="121"/>
      <c r="I185" s="119"/>
      <c r="J185" s="119"/>
    </row>
    <row r="186" spans="1:10">
      <c r="A186" s="59"/>
      <c r="B186" s="25"/>
      <c r="C186" s="119"/>
      <c r="D186" s="120"/>
      <c r="E186" s="103"/>
      <c r="F186" s="121"/>
      <c r="G186" s="122"/>
      <c r="H186" s="121"/>
      <c r="I186" s="119"/>
      <c r="J186" s="119"/>
    </row>
    <row r="187" spans="1:10">
      <c r="A187" s="59"/>
      <c r="B187" s="25"/>
      <c r="C187" s="119"/>
      <c r="D187" s="120"/>
      <c r="E187" s="103"/>
      <c r="F187" s="121"/>
      <c r="G187" s="122"/>
      <c r="H187" s="121"/>
      <c r="I187" s="119"/>
      <c r="J187" s="119"/>
    </row>
    <row r="188" spans="1:10">
      <c r="A188" s="59"/>
      <c r="B188" s="25"/>
      <c r="C188" s="119"/>
      <c r="D188" s="120"/>
      <c r="E188" s="103"/>
      <c r="F188" s="121"/>
      <c r="G188" s="122"/>
      <c r="H188" s="121"/>
      <c r="I188" s="119"/>
      <c r="J188" s="119"/>
    </row>
    <row r="189" spans="1:10">
      <c r="A189" s="59"/>
      <c r="B189" s="25"/>
      <c r="C189" s="119"/>
      <c r="D189" s="120"/>
      <c r="E189" s="103"/>
      <c r="F189" s="121"/>
      <c r="G189" s="122"/>
      <c r="H189" s="121"/>
      <c r="I189" s="119"/>
      <c r="J189" s="119"/>
    </row>
    <row r="190" spans="1:10">
      <c r="A190" s="59"/>
      <c r="B190" s="25"/>
      <c r="C190" s="119"/>
      <c r="D190" s="120"/>
      <c r="E190" s="103"/>
      <c r="F190" s="121"/>
      <c r="G190" s="122"/>
      <c r="H190" s="121"/>
      <c r="I190" s="119"/>
      <c r="J190" s="119"/>
    </row>
    <row r="191" spans="1:10">
      <c r="A191" s="59"/>
      <c r="B191" s="25"/>
      <c r="C191" s="119"/>
      <c r="D191" s="120"/>
      <c r="E191" s="103"/>
      <c r="F191" s="121"/>
      <c r="G191" s="122"/>
      <c r="H191" s="121"/>
      <c r="I191" s="119"/>
      <c r="J191" s="119"/>
    </row>
    <row r="192" spans="1:10">
      <c r="A192" s="59"/>
      <c r="B192" s="25"/>
      <c r="C192" s="119"/>
      <c r="D192" s="120"/>
      <c r="E192" s="103"/>
      <c r="F192" s="121"/>
      <c r="G192" s="122"/>
      <c r="H192" s="121"/>
      <c r="I192" s="119"/>
      <c r="J192" s="119"/>
    </row>
    <row r="193" spans="1:10">
      <c r="A193" s="59"/>
      <c r="B193" s="25"/>
      <c r="C193" s="119"/>
      <c r="D193" s="120"/>
      <c r="E193" s="103"/>
      <c r="F193" s="121"/>
      <c r="G193" s="122"/>
      <c r="H193" s="121"/>
      <c r="I193" s="119"/>
      <c r="J193" s="119"/>
    </row>
    <row r="194" spans="1:10">
      <c r="A194" s="59"/>
      <c r="B194" s="25"/>
      <c r="C194" s="119"/>
      <c r="D194" s="120"/>
      <c r="E194" s="103"/>
      <c r="F194" s="121"/>
      <c r="G194" s="122"/>
      <c r="H194" s="121"/>
      <c r="I194" s="119"/>
      <c r="J194" s="119"/>
    </row>
    <row r="195" spans="1:10">
      <c r="A195" s="59"/>
      <c r="B195" s="25"/>
      <c r="C195" s="119"/>
      <c r="D195" s="120"/>
      <c r="E195" s="103"/>
      <c r="F195" s="121"/>
      <c r="G195" s="122"/>
      <c r="H195" s="121"/>
      <c r="I195" s="119"/>
      <c r="J195" s="119"/>
    </row>
    <row r="196" spans="1:10">
      <c r="A196" s="59"/>
      <c r="B196" s="25"/>
      <c r="C196" s="119"/>
      <c r="D196" s="120"/>
      <c r="E196" s="103"/>
      <c r="F196" s="121"/>
      <c r="G196" s="122"/>
      <c r="H196" s="121"/>
      <c r="I196" s="119"/>
      <c r="J196" s="119"/>
    </row>
    <row r="197" spans="1:10">
      <c r="A197" s="59"/>
      <c r="B197" s="25"/>
      <c r="C197" s="119"/>
      <c r="D197" s="120"/>
      <c r="E197" s="103"/>
      <c r="F197" s="121"/>
      <c r="G197" s="122"/>
      <c r="H197" s="121"/>
      <c r="I197" s="119"/>
      <c r="J197" s="119"/>
    </row>
    <row r="198" spans="1:10">
      <c r="A198" s="59"/>
      <c r="B198" s="25"/>
      <c r="C198" s="119"/>
      <c r="D198" s="120"/>
      <c r="E198" s="103"/>
      <c r="F198" s="121"/>
      <c r="G198" s="122"/>
      <c r="H198" s="121"/>
      <c r="I198" s="119"/>
      <c r="J198" s="119"/>
    </row>
    <row r="199" spans="1:10">
      <c r="A199" s="59"/>
      <c r="B199" s="25"/>
      <c r="C199" s="119"/>
      <c r="D199" s="120"/>
      <c r="E199" s="103"/>
      <c r="F199" s="121"/>
      <c r="G199" s="122"/>
      <c r="H199" s="121"/>
      <c r="I199" s="119"/>
      <c r="J199" s="119"/>
    </row>
    <row r="200" spans="1:10">
      <c r="A200" s="59"/>
      <c r="B200" s="25"/>
      <c r="C200" s="119"/>
      <c r="D200" s="120"/>
      <c r="E200" s="103"/>
      <c r="F200" s="121"/>
      <c r="G200" s="122"/>
      <c r="H200" s="121"/>
      <c r="I200" s="119"/>
      <c r="J200" s="119"/>
    </row>
    <row r="201" spans="1:10">
      <c r="A201" s="59"/>
      <c r="B201" s="25"/>
      <c r="C201" s="119"/>
      <c r="D201" s="120"/>
      <c r="E201" s="103"/>
      <c r="F201" s="121"/>
      <c r="G201" s="122"/>
      <c r="H201" s="121"/>
      <c r="I201" s="119"/>
      <c r="J201" s="119"/>
    </row>
    <row r="202" spans="1:10">
      <c r="A202" s="59"/>
      <c r="B202" s="25"/>
      <c r="C202" s="119"/>
      <c r="D202" s="120"/>
      <c r="E202" s="103"/>
      <c r="F202" s="121"/>
      <c r="G202" s="122"/>
      <c r="H202" s="121"/>
      <c r="I202" s="119"/>
      <c r="J202" s="119"/>
    </row>
    <row r="203" spans="1:10">
      <c r="A203" s="59"/>
      <c r="B203" s="25"/>
      <c r="C203" s="119"/>
      <c r="D203" s="120"/>
      <c r="E203" s="103"/>
      <c r="F203" s="121"/>
      <c r="G203" s="122"/>
      <c r="H203" s="121"/>
      <c r="I203" s="119"/>
      <c r="J203" s="119"/>
    </row>
    <row r="204" spans="1:10">
      <c r="A204" s="59"/>
      <c r="B204" s="25"/>
      <c r="C204" s="119"/>
      <c r="D204" s="120"/>
      <c r="E204" s="103"/>
      <c r="F204" s="121"/>
      <c r="G204" s="122"/>
      <c r="H204" s="121"/>
      <c r="I204" s="119"/>
      <c r="J204" s="119"/>
    </row>
    <row r="205" spans="1:10">
      <c r="A205" s="59"/>
      <c r="B205" s="25"/>
      <c r="C205" s="119"/>
      <c r="D205" s="120"/>
      <c r="E205" s="103"/>
      <c r="F205" s="121"/>
      <c r="G205" s="122"/>
      <c r="H205" s="121"/>
      <c r="I205" s="119"/>
      <c r="J205" s="119"/>
    </row>
    <row r="206" spans="1:10">
      <c r="A206" s="59"/>
      <c r="B206" s="25"/>
      <c r="C206" s="119"/>
      <c r="D206" s="120"/>
      <c r="E206" s="103"/>
      <c r="F206" s="121"/>
      <c r="G206" s="122"/>
      <c r="H206" s="121"/>
      <c r="I206" s="119"/>
      <c r="J206" s="119"/>
    </row>
    <row r="207" spans="1:10">
      <c r="A207" s="59"/>
      <c r="B207" s="25"/>
      <c r="C207" s="119"/>
      <c r="D207" s="120"/>
      <c r="E207" s="103"/>
      <c r="F207" s="121"/>
      <c r="G207" s="122"/>
      <c r="H207" s="121"/>
      <c r="I207" s="119"/>
      <c r="J207" s="119"/>
    </row>
    <row r="208" spans="1:10">
      <c r="A208" s="59"/>
      <c r="B208" s="25"/>
      <c r="C208" s="119"/>
      <c r="D208" s="120"/>
      <c r="E208" s="103"/>
      <c r="F208" s="121"/>
      <c r="G208" s="122"/>
      <c r="H208" s="121"/>
      <c r="I208" s="119"/>
      <c r="J208" s="119"/>
    </row>
    <row r="209" spans="1:10">
      <c r="A209" s="59"/>
      <c r="B209" s="25"/>
      <c r="C209" s="119"/>
      <c r="D209" s="120"/>
      <c r="E209" s="103"/>
      <c r="F209" s="121"/>
      <c r="G209" s="122"/>
      <c r="H209" s="121"/>
      <c r="I209" s="119"/>
      <c r="J209" s="119"/>
    </row>
    <row r="210" spans="1:10">
      <c r="A210" s="59"/>
      <c r="B210" s="25"/>
      <c r="C210" s="119"/>
      <c r="D210" s="120"/>
      <c r="E210" s="103"/>
      <c r="F210" s="121"/>
      <c r="G210" s="122"/>
      <c r="H210" s="121"/>
      <c r="I210" s="119"/>
      <c r="J210" s="119"/>
    </row>
    <row r="211" spans="1:10">
      <c r="A211" s="59"/>
      <c r="B211" s="25"/>
      <c r="C211" s="119"/>
      <c r="D211" s="120"/>
      <c r="E211" s="103"/>
      <c r="F211" s="121"/>
      <c r="G211" s="122"/>
      <c r="H211" s="121"/>
      <c r="I211" s="119"/>
      <c r="J211" s="119"/>
    </row>
    <row r="212" spans="1:10">
      <c r="A212" s="59"/>
      <c r="B212" s="25"/>
      <c r="C212" s="119"/>
      <c r="D212" s="120"/>
      <c r="E212" s="103"/>
      <c r="F212" s="121"/>
      <c r="G212" s="122"/>
      <c r="H212" s="121"/>
      <c r="I212" s="119"/>
      <c r="J212" s="119"/>
    </row>
    <row r="213" spans="1:10">
      <c r="A213" s="59"/>
      <c r="B213" s="25"/>
      <c r="C213" s="119"/>
      <c r="D213" s="120"/>
      <c r="E213" s="103"/>
      <c r="F213" s="121"/>
      <c r="G213" s="122"/>
      <c r="H213" s="121"/>
      <c r="I213" s="119"/>
      <c r="J213" s="119"/>
    </row>
    <row r="214" spans="1:10">
      <c r="A214" s="59"/>
      <c r="B214" s="25"/>
      <c r="C214" s="119"/>
      <c r="D214" s="120"/>
      <c r="E214" s="103"/>
      <c r="F214" s="121"/>
      <c r="G214" s="122"/>
      <c r="H214" s="121"/>
      <c r="I214" s="119"/>
      <c r="J214" s="119"/>
    </row>
    <row r="215" spans="1:10">
      <c r="A215" s="59"/>
      <c r="B215" s="25"/>
      <c r="C215" s="119"/>
      <c r="D215" s="120"/>
      <c r="E215" s="103"/>
      <c r="F215" s="121"/>
      <c r="G215" s="122"/>
      <c r="H215" s="121"/>
      <c r="I215" s="119"/>
      <c r="J215" s="119"/>
    </row>
    <row r="216" spans="1:10">
      <c r="A216" s="59"/>
      <c r="B216" s="25"/>
      <c r="C216" s="119"/>
      <c r="D216" s="120"/>
      <c r="E216" s="103"/>
      <c r="F216" s="121"/>
      <c r="G216" s="122"/>
      <c r="H216" s="121"/>
      <c r="I216" s="119"/>
      <c r="J216" s="119"/>
    </row>
    <row r="217" spans="1:10">
      <c r="A217" s="59"/>
      <c r="B217" s="25"/>
      <c r="C217" s="119"/>
      <c r="D217" s="120"/>
      <c r="E217" s="103"/>
      <c r="F217" s="121"/>
      <c r="G217" s="122"/>
      <c r="H217" s="121"/>
      <c r="I217" s="119"/>
      <c r="J217" s="119"/>
    </row>
    <row r="218" spans="1:10">
      <c r="A218" s="59"/>
      <c r="B218" s="25"/>
      <c r="C218" s="119"/>
      <c r="D218" s="120"/>
      <c r="E218" s="103"/>
      <c r="F218" s="121"/>
      <c r="G218" s="122"/>
      <c r="H218" s="121"/>
      <c r="I218" s="119"/>
      <c r="J218" s="119"/>
    </row>
    <row r="219" spans="1:10">
      <c r="A219" s="59"/>
      <c r="B219" s="25"/>
      <c r="C219" s="119"/>
      <c r="D219" s="120"/>
      <c r="E219" s="103"/>
      <c r="F219" s="121"/>
      <c r="G219" s="122"/>
      <c r="H219" s="121"/>
      <c r="I219" s="119"/>
      <c r="J219" s="119"/>
    </row>
    <row r="220" spans="1:10">
      <c r="A220" s="59"/>
      <c r="B220" s="25"/>
      <c r="C220" s="119"/>
      <c r="D220" s="120"/>
      <c r="E220" s="103"/>
      <c r="F220" s="121"/>
      <c r="G220" s="122"/>
      <c r="H220" s="121"/>
      <c r="I220" s="119"/>
      <c r="J220" s="119"/>
    </row>
    <row r="221" spans="1:10">
      <c r="A221" s="59"/>
      <c r="B221" s="25"/>
      <c r="C221" s="119"/>
      <c r="D221" s="120"/>
      <c r="E221" s="103"/>
      <c r="F221" s="121"/>
      <c r="G221" s="122"/>
      <c r="H221" s="121"/>
      <c r="I221" s="119"/>
      <c r="J221" s="119"/>
    </row>
    <row r="222" spans="1:10">
      <c r="A222" s="59"/>
      <c r="B222" s="25"/>
      <c r="C222" s="119"/>
      <c r="D222" s="120"/>
      <c r="E222" s="103"/>
      <c r="F222" s="121"/>
      <c r="G222" s="122"/>
      <c r="H222" s="121"/>
      <c r="I222" s="119"/>
      <c r="J222" s="119"/>
    </row>
    <row r="223" spans="1:10">
      <c r="A223" s="59"/>
      <c r="B223" s="25"/>
      <c r="C223" s="119"/>
      <c r="D223" s="120"/>
      <c r="E223" s="103"/>
      <c r="F223" s="121"/>
      <c r="G223" s="122"/>
      <c r="H223" s="121"/>
      <c r="I223" s="119"/>
      <c r="J223" s="119"/>
    </row>
    <row r="224" spans="1:10">
      <c r="A224" s="59"/>
      <c r="B224" s="25"/>
      <c r="C224" s="119"/>
      <c r="D224" s="120"/>
      <c r="E224" s="103"/>
      <c r="F224" s="121"/>
      <c r="G224" s="122"/>
      <c r="H224" s="121"/>
      <c r="I224" s="119"/>
      <c r="J224" s="119"/>
    </row>
    <row r="225" spans="1:10">
      <c r="A225" s="59"/>
      <c r="B225" s="25"/>
      <c r="C225" s="119"/>
      <c r="D225" s="120"/>
      <c r="E225" s="103"/>
      <c r="F225" s="121"/>
      <c r="G225" s="122"/>
      <c r="H225" s="121"/>
      <c r="I225" s="119"/>
      <c r="J225" s="119"/>
    </row>
    <row r="226" spans="1:10">
      <c r="A226" s="59"/>
      <c r="B226" s="25"/>
      <c r="C226" s="119"/>
      <c r="D226" s="120"/>
      <c r="E226" s="103"/>
      <c r="F226" s="121"/>
      <c r="G226" s="122"/>
      <c r="H226" s="121"/>
      <c r="I226" s="119"/>
      <c r="J226" s="119"/>
    </row>
    <row r="227" spans="1:10">
      <c r="A227" s="59"/>
      <c r="B227" s="25"/>
      <c r="C227" s="119"/>
      <c r="D227" s="120"/>
      <c r="E227" s="103"/>
      <c r="F227" s="121"/>
      <c r="G227" s="122"/>
      <c r="H227" s="121"/>
      <c r="I227" s="119"/>
      <c r="J227" s="119"/>
    </row>
    <row r="228" spans="1:10">
      <c r="A228" s="59"/>
      <c r="B228" s="25"/>
      <c r="C228" s="119"/>
      <c r="D228" s="120"/>
      <c r="E228" s="103"/>
      <c r="F228" s="121"/>
      <c r="G228" s="122"/>
      <c r="H228" s="121"/>
      <c r="I228" s="119"/>
      <c r="J228" s="119"/>
    </row>
    <row r="229" spans="1:10">
      <c r="A229" s="59"/>
      <c r="B229" s="25"/>
      <c r="C229" s="119"/>
      <c r="D229" s="120"/>
      <c r="E229" s="103"/>
      <c r="F229" s="121"/>
      <c r="G229" s="122"/>
      <c r="H229" s="121"/>
      <c r="I229" s="119"/>
      <c r="J229" s="119"/>
    </row>
    <row r="230" spans="1:10">
      <c r="A230" s="59"/>
      <c r="B230" s="25"/>
      <c r="C230" s="119"/>
      <c r="D230" s="120"/>
      <c r="E230" s="103"/>
      <c r="F230" s="121"/>
      <c r="G230" s="122"/>
      <c r="H230" s="121"/>
      <c r="I230" s="119"/>
      <c r="J230" s="119"/>
    </row>
    <row r="231" spans="1:10">
      <c r="A231" s="59"/>
      <c r="B231" s="25"/>
      <c r="C231" s="119"/>
      <c r="D231" s="120"/>
      <c r="E231" s="103"/>
      <c r="F231" s="121"/>
      <c r="G231" s="122"/>
      <c r="H231" s="121"/>
      <c r="I231" s="119"/>
      <c r="J231" s="119"/>
    </row>
    <row r="232" spans="1:10">
      <c r="A232" s="59"/>
      <c r="B232" s="25"/>
      <c r="C232" s="119"/>
      <c r="D232" s="120"/>
      <c r="E232" s="103"/>
      <c r="F232" s="121"/>
      <c r="G232" s="122"/>
      <c r="H232" s="121"/>
      <c r="I232" s="119"/>
      <c r="J232" s="119"/>
    </row>
    <row r="233" spans="1:10">
      <c r="A233" s="59"/>
      <c r="B233" s="25"/>
      <c r="C233" s="119"/>
      <c r="D233" s="120"/>
      <c r="E233" s="103"/>
      <c r="F233" s="121"/>
      <c r="G233" s="122"/>
      <c r="H233" s="121"/>
      <c r="I233" s="119"/>
      <c r="J233" s="119"/>
    </row>
    <row r="234" spans="1:10">
      <c r="A234" s="59"/>
      <c r="B234" s="25"/>
      <c r="C234" s="119"/>
      <c r="D234" s="120"/>
      <c r="E234" s="103"/>
      <c r="F234" s="121"/>
      <c r="G234" s="122"/>
      <c r="H234" s="121"/>
      <c r="I234" s="119"/>
      <c r="J234" s="119"/>
    </row>
    <row r="235" spans="1:10">
      <c r="A235" s="59"/>
      <c r="B235" s="25"/>
      <c r="C235" s="119"/>
      <c r="D235" s="120"/>
      <c r="E235" s="103"/>
      <c r="F235" s="121"/>
      <c r="G235" s="122"/>
      <c r="H235" s="121"/>
      <c r="I235" s="119"/>
      <c r="J235" s="119"/>
    </row>
    <row r="236" spans="1:10">
      <c r="A236" s="59"/>
      <c r="B236" s="25"/>
      <c r="C236" s="119"/>
      <c r="D236" s="120"/>
      <c r="E236" s="103"/>
      <c r="F236" s="121"/>
      <c r="G236" s="122"/>
      <c r="H236" s="121"/>
      <c r="I236" s="119"/>
      <c r="J236" s="119"/>
    </row>
    <row r="237" spans="1:10">
      <c r="A237" s="59"/>
      <c r="B237" s="25"/>
      <c r="C237" s="119"/>
      <c r="D237" s="120"/>
      <c r="E237" s="103"/>
      <c r="F237" s="121"/>
      <c r="G237" s="122"/>
      <c r="H237" s="121"/>
      <c r="I237" s="119"/>
      <c r="J237" s="119"/>
    </row>
    <row r="238" spans="1:10">
      <c r="A238" s="59"/>
      <c r="B238" s="25"/>
      <c r="C238" s="119"/>
      <c r="D238" s="120"/>
      <c r="E238" s="103"/>
      <c r="F238" s="121"/>
      <c r="G238" s="122"/>
      <c r="H238" s="121"/>
      <c r="I238" s="119"/>
      <c r="J238" s="119"/>
    </row>
    <row r="239" spans="1:10">
      <c r="A239" s="59"/>
      <c r="B239" s="25"/>
      <c r="C239" s="119"/>
      <c r="D239" s="120"/>
      <c r="E239" s="103"/>
      <c r="F239" s="121"/>
      <c r="G239" s="122"/>
      <c r="H239" s="121"/>
      <c r="I239" s="119"/>
      <c r="J239" s="119"/>
    </row>
    <row r="240" spans="1:10">
      <c r="A240" s="59"/>
      <c r="B240" s="25"/>
      <c r="C240" s="119"/>
      <c r="D240" s="120"/>
      <c r="E240" s="103"/>
      <c r="F240" s="121"/>
      <c r="G240" s="122"/>
      <c r="H240" s="121"/>
      <c r="I240" s="119"/>
      <c r="J240" s="119"/>
    </row>
    <row r="241" spans="1:10">
      <c r="A241" s="59"/>
      <c r="B241" s="25"/>
      <c r="C241" s="119"/>
      <c r="D241" s="120"/>
      <c r="E241" s="103"/>
      <c r="F241" s="121"/>
      <c r="G241" s="122"/>
      <c r="H241" s="121"/>
      <c r="I241" s="119"/>
      <c r="J241" s="119"/>
    </row>
    <row r="242" spans="1:10">
      <c r="A242" s="59"/>
      <c r="B242" s="25"/>
      <c r="C242" s="119"/>
      <c r="D242" s="120"/>
      <c r="E242" s="103"/>
      <c r="F242" s="121"/>
      <c r="G242" s="122"/>
      <c r="H242" s="121"/>
      <c r="I242" s="119"/>
      <c r="J242" s="119"/>
    </row>
    <row r="243" spans="1:10">
      <c r="A243" s="59"/>
      <c r="B243" s="25"/>
      <c r="C243" s="119"/>
      <c r="D243" s="120"/>
      <c r="E243" s="103"/>
      <c r="F243" s="121"/>
      <c r="G243" s="122"/>
      <c r="H243" s="121"/>
      <c r="I243" s="119"/>
      <c r="J243" s="119"/>
    </row>
    <row r="244" spans="1:10">
      <c r="A244" s="59"/>
      <c r="B244" s="25"/>
      <c r="C244" s="119"/>
      <c r="D244" s="120"/>
      <c r="E244" s="103"/>
      <c r="F244" s="121"/>
      <c r="G244" s="122"/>
      <c r="H244" s="121"/>
      <c r="I244" s="119"/>
      <c r="J244" s="119"/>
    </row>
    <row r="245" spans="1:10">
      <c r="A245" s="59"/>
      <c r="B245" s="25"/>
      <c r="C245" s="119"/>
      <c r="D245" s="120"/>
      <c r="E245" s="103"/>
      <c r="F245" s="121"/>
      <c r="G245" s="122"/>
      <c r="H245" s="121"/>
      <c r="I245" s="119"/>
      <c r="J245" s="119"/>
    </row>
    <row r="246" spans="1:10">
      <c r="A246" s="59"/>
      <c r="B246" s="25"/>
      <c r="C246" s="119"/>
      <c r="D246" s="120"/>
      <c r="E246" s="103"/>
      <c r="F246" s="121"/>
      <c r="G246" s="122"/>
      <c r="H246" s="121"/>
      <c r="I246" s="119"/>
      <c r="J246" s="119"/>
    </row>
    <row r="247" spans="1:10">
      <c r="A247" s="59"/>
      <c r="B247" s="25"/>
      <c r="C247" s="119"/>
      <c r="D247" s="120"/>
      <c r="E247" s="103"/>
      <c r="F247" s="121"/>
      <c r="G247" s="122"/>
      <c r="H247" s="121"/>
      <c r="I247" s="119"/>
      <c r="J247" s="119"/>
    </row>
    <row r="248" spans="1:10">
      <c r="A248" s="59"/>
      <c r="B248" s="25"/>
      <c r="C248" s="119"/>
      <c r="D248" s="120"/>
      <c r="E248" s="103"/>
      <c r="F248" s="121"/>
      <c r="G248" s="122"/>
      <c r="H248" s="121"/>
      <c r="I248" s="119"/>
      <c r="J248" s="119"/>
    </row>
    <row r="249" spans="1:10">
      <c r="A249" s="59"/>
      <c r="B249" s="25"/>
      <c r="C249" s="119"/>
      <c r="D249" s="120"/>
      <c r="E249" s="103"/>
      <c r="F249" s="121"/>
      <c r="G249" s="122"/>
      <c r="H249" s="121"/>
      <c r="I249" s="119"/>
      <c r="J249" s="119"/>
    </row>
    <row r="250" spans="1:10">
      <c r="A250" s="59"/>
      <c r="B250" s="25"/>
      <c r="C250" s="119"/>
      <c r="D250" s="120"/>
      <c r="E250" s="103"/>
      <c r="F250" s="121"/>
      <c r="G250" s="122"/>
      <c r="H250" s="121"/>
      <c r="I250" s="119"/>
      <c r="J250" s="119"/>
    </row>
    <row r="251" spans="1:10">
      <c r="A251" s="59"/>
      <c r="B251" s="25"/>
      <c r="C251" s="119"/>
      <c r="D251" s="120"/>
      <c r="E251" s="103"/>
      <c r="F251" s="121"/>
      <c r="G251" s="122"/>
      <c r="H251" s="121"/>
      <c r="I251" s="119"/>
      <c r="J251" s="119"/>
    </row>
    <row r="252" spans="1:10">
      <c r="A252" s="59"/>
      <c r="B252" s="25"/>
      <c r="C252" s="119"/>
      <c r="D252" s="120"/>
      <c r="E252" s="103"/>
      <c r="F252" s="121"/>
      <c r="G252" s="122"/>
      <c r="H252" s="121"/>
      <c r="I252" s="119"/>
      <c r="J252" s="119"/>
    </row>
    <row r="253" spans="1:10">
      <c r="A253" s="59"/>
      <c r="B253" s="25"/>
      <c r="C253" s="119"/>
      <c r="D253" s="120"/>
      <c r="E253" s="103"/>
      <c r="F253" s="121"/>
      <c r="G253" s="122"/>
      <c r="H253" s="121"/>
      <c r="I253" s="119"/>
      <c r="J253" s="119"/>
    </row>
    <row r="254" spans="1:10">
      <c r="A254" s="59"/>
      <c r="B254" s="25"/>
      <c r="C254" s="119"/>
      <c r="D254" s="120"/>
      <c r="E254" s="103"/>
      <c r="F254" s="121"/>
      <c r="G254" s="122"/>
      <c r="H254" s="121"/>
      <c r="I254" s="119"/>
      <c r="J254" s="119"/>
    </row>
    <row r="255" spans="1:10">
      <c r="A255" s="59"/>
      <c r="B255" s="25"/>
      <c r="C255" s="119"/>
      <c r="D255" s="120"/>
      <c r="E255" s="103"/>
      <c r="F255" s="121"/>
      <c r="G255" s="122"/>
      <c r="H255" s="121"/>
      <c r="I255" s="119"/>
      <c r="J255" s="119"/>
    </row>
    <row r="256" spans="1:10">
      <c r="A256" s="59"/>
      <c r="B256" s="25"/>
      <c r="C256" s="119"/>
      <c r="D256" s="120"/>
      <c r="E256" s="103"/>
      <c r="F256" s="121"/>
      <c r="G256" s="122"/>
      <c r="H256" s="121"/>
      <c r="I256" s="119"/>
      <c r="J256" s="119"/>
    </row>
    <row r="257" spans="1:10">
      <c r="A257" s="59"/>
      <c r="B257" s="25"/>
      <c r="C257" s="119"/>
      <c r="D257" s="120"/>
      <c r="E257" s="103"/>
      <c r="F257" s="121"/>
      <c r="G257" s="122"/>
      <c r="H257" s="121"/>
      <c r="I257" s="119"/>
      <c r="J257" s="119"/>
    </row>
    <row r="258" spans="1:10">
      <c r="A258" s="59"/>
      <c r="B258" s="25"/>
      <c r="C258" s="119"/>
      <c r="D258" s="120"/>
      <c r="E258" s="103"/>
      <c r="F258" s="121"/>
      <c r="G258" s="122"/>
      <c r="H258" s="121"/>
      <c r="I258" s="119"/>
      <c r="J258" s="119"/>
    </row>
    <row r="259" spans="1:10">
      <c r="A259" s="59"/>
      <c r="B259" s="25"/>
      <c r="C259" s="119"/>
      <c r="D259" s="120"/>
      <c r="E259" s="103"/>
      <c r="F259" s="121"/>
      <c r="G259" s="122"/>
      <c r="H259" s="121"/>
      <c r="I259" s="119"/>
      <c r="J259" s="119"/>
    </row>
    <row r="260" spans="1:10">
      <c r="A260" s="59"/>
      <c r="B260" s="25"/>
      <c r="C260" s="119"/>
      <c r="D260" s="120"/>
      <c r="E260" s="103"/>
      <c r="F260" s="121"/>
      <c r="G260" s="122"/>
      <c r="H260" s="121"/>
      <c r="I260" s="119"/>
      <c r="J260" s="119"/>
    </row>
    <row r="261" spans="1:10">
      <c r="A261" s="59"/>
      <c r="B261" s="25"/>
      <c r="C261" s="119"/>
      <c r="D261" s="120"/>
      <c r="E261" s="103"/>
      <c r="F261" s="121"/>
      <c r="G261" s="122"/>
      <c r="H261" s="121"/>
      <c r="I261" s="119"/>
      <c r="J261" s="119"/>
    </row>
    <row r="262" spans="1:10">
      <c r="A262" s="59"/>
      <c r="B262" s="25"/>
      <c r="C262" s="119"/>
      <c r="D262" s="120"/>
      <c r="E262" s="103"/>
      <c r="F262" s="121"/>
      <c r="G262" s="122"/>
      <c r="H262" s="121"/>
      <c r="I262" s="119"/>
      <c r="J262" s="119"/>
    </row>
    <row r="263" spans="1:10">
      <c r="A263" s="59"/>
      <c r="B263" s="25"/>
      <c r="C263" s="119"/>
      <c r="D263" s="120"/>
      <c r="E263" s="103"/>
      <c r="F263" s="121"/>
      <c r="G263" s="122"/>
      <c r="H263" s="121"/>
      <c r="I263" s="119"/>
      <c r="J263" s="119"/>
    </row>
    <row r="264" spans="1:10">
      <c r="A264" s="59"/>
      <c r="B264" s="25"/>
      <c r="C264" s="119"/>
      <c r="D264" s="120"/>
      <c r="E264" s="103"/>
      <c r="F264" s="121"/>
      <c r="G264" s="122"/>
      <c r="H264" s="121"/>
      <c r="I264" s="119"/>
      <c r="J264" s="119"/>
    </row>
    <row r="265" spans="1:10">
      <c r="A265" s="59"/>
      <c r="B265" s="25"/>
      <c r="C265" s="119"/>
      <c r="D265" s="120"/>
      <c r="E265" s="103"/>
      <c r="F265" s="121"/>
      <c r="G265" s="122"/>
      <c r="H265" s="121"/>
      <c r="I265" s="119"/>
      <c r="J265" s="119"/>
    </row>
    <row r="266" spans="1:10">
      <c r="A266" s="59"/>
      <c r="B266" s="25"/>
      <c r="C266" s="119"/>
      <c r="D266" s="120"/>
      <c r="E266" s="103"/>
      <c r="F266" s="121"/>
      <c r="G266" s="122"/>
      <c r="H266" s="121"/>
      <c r="I266" s="119"/>
      <c r="J266" s="119"/>
    </row>
    <row r="267" spans="1:10">
      <c r="A267" s="59"/>
      <c r="B267" s="25"/>
      <c r="C267" s="119"/>
      <c r="D267" s="120"/>
      <c r="E267" s="103"/>
      <c r="F267" s="121"/>
      <c r="G267" s="122"/>
      <c r="H267" s="121"/>
      <c r="I267" s="119"/>
      <c r="J267" s="119"/>
    </row>
    <row r="268" spans="1:10">
      <c r="A268" s="59"/>
      <c r="B268" s="25"/>
      <c r="C268" s="119"/>
      <c r="D268" s="120"/>
      <c r="E268" s="103"/>
      <c r="F268" s="121"/>
      <c r="G268" s="122"/>
      <c r="H268" s="121"/>
      <c r="I268" s="119"/>
      <c r="J268" s="119"/>
    </row>
    <row r="269" spans="1:10">
      <c r="A269" s="59"/>
      <c r="B269" s="25"/>
      <c r="C269" s="119"/>
      <c r="D269" s="120"/>
      <c r="E269" s="103"/>
      <c r="F269" s="121"/>
      <c r="G269" s="122"/>
      <c r="H269" s="121"/>
      <c r="I269" s="119"/>
      <c r="J269" s="119"/>
    </row>
    <row r="270" spans="1:10">
      <c r="A270" s="59"/>
      <c r="B270" s="25"/>
      <c r="C270" s="119"/>
      <c r="D270" s="120"/>
      <c r="E270" s="103"/>
      <c r="F270" s="121"/>
      <c r="G270" s="122"/>
      <c r="H270" s="121"/>
      <c r="I270" s="119"/>
      <c r="J270" s="119"/>
    </row>
    <row r="271" spans="1:10">
      <c r="A271" s="59"/>
      <c r="B271" s="25"/>
      <c r="C271" s="119"/>
      <c r="D271" s="120"/>
      <c r="E271" s="103"/>
      <c r="F271" s="121"/>
      <c r="G271" s="122"/>
      <c r="H271" s="121"/>
      <c r="I271" s="119"/>
      <c r="J271" s="119"/>
    </row>
    <row r="272" spans="1:10">
      <c r="A272" s="59"/>
      <c r="B272" s="25"/>
      <c r="C272" s="119"/>
      <c r="D272" s="120"/>
      <c r="E272" s="103"/>
      <c r="F272" s="121"/>
      <c r="G272" s="122"/>
      <c r="H272" s="121"/>
      <c r="I272" s="119"/>
      <c r="J272" s="119"/>
    </row>
    <row r="273" spans="1:10">
      <c r="A273" s="59"/>
      <c r="B273" s="25"/>
      <c r="C273" s="119"/>
      <c r="D273" s="120"/>
      <c r="E273" s="103"/>
      <c r="F273" s="121"/>
      <c r="G273" s="122"/>
      <c r="H273" s="121"/>
      <c r="I273" s="119"/>
      <c r="J273" s="119"/>
    </row>
    <row r="274" spans="1:10">
      <c r="A274" s="59"/>
      <c r="B274" s="25"/>
      <c r="C274" s="119"/>
      <c r="D274" s="120"/>
      <c r="E274" s="103"/>
      <c r="F274" s="121"/>
      <c r="G274" s="122"/>
      <c r="H274" s="121"/>
      <c r="I274" s="119"/>
      <c r="J274" s="119"/>
    </row>
    <row r="275" spans="1:10">
      <c r="A275" s="59"/>
      <c r="B275" s="25"/>
      <c r="C275" s="119"/>
      <c r="D275" s="120"/>
      <c r="E275" s="103"/>
      <c r="F275" s="121"/>
      <c r="G275" s="122"/>
      <c r="H275" s="121"/>
      <c r="I275" s="119"/>
      <c r="J275" s="119"/>
    </row>
    <row r="276" spans="1:10">
      <c r="A276" s="59"/>
      <c r="B276" s="25"/>
      <c r="C276" s="119"/>
      <c r="D276" s="120"/>
      <c r="E276" s="103"/>
      <c r="F276" s="121"/>
      <c r="G276" s="122"/>
      <c r="H276" s="121"/>
      <c r="I276" s="119"/>
      <c r="J276" s="119"/>
    </row>
    <row r="277" spans="1:10">
      <c r="A277" s="59"/>
      <c r="B277" s="25"/>
      <c r="C277" s="119"/>
      <c r="D277" s="120"/>
      <c r="E277" s="103"/>
      <c r="F277" s="121"/>
      <c r="G277" s="122"/>
      <c r="H277" s="121"/>
      <c r="I277" s="119"/>
      <c r="J277" s="119"/>
    </row>
    <row r="278" spans="1:10">
      <c r="A278" s="59"/>
      <c r="B278" s="25"/>
      <c r="C278" s="119"/>
      <c r="D278" s="120"/>
      <c r="E278" s="103"/>
      <c r="F278" s="121"/>
      <c r="G278" s="122"/>
      <c r="H278" s="121"/>
      <c r="I278" s="119"/>
      <c r="J278" s="119"/>
    </row>
    <row r="279" spans="1:10">
      <c r="A279" s="59"/>
      <c r="B279" s="25"/>
      <c r="C279" s="119"/>
      <c r="D279" s="120"/>
      <c r="E279" s="103"/>
      <c r="F279" s="121"/>
      <c r="G279" s="122"/>
      <c r="H279" s="121"/>
      <c r="I279" s="119"/>
      <c r="J279" s="119"/>
    </row>
    <row r="280" spans="1:10">
      <c r="A280" s="59"/>
      <c r="B280" s="25"/>
      <c r="C280" s="119"/>
      <c r="D280" s="120"/>
      <c r="E280" s="103"/>
      <c r="F280" s="121"/>
      <c r="G280" s="122"/>
      <c r="H280" s="121"/>
      <c r="I280" s="119"/>
      <c r="J280" s="119"/>
    </row>
    <row r="281" spans="1:10">
      <c r="A281" s="59"/>
      <c r="B281" s="25"/>
      <c r="C281" s="119"/>
      <c r="D281" s="120"/>
      <c r="E281" s="103"/>
      <c r="F281" s="121"/>
      <c r="G281" s="122"/>
      <c r="H281" s="121"/>
      <c r="I281" s="119"/>
      <c r="J281" s="119"/>
    </row>
    <row r="282" spans="1:10">
      <c r="A282" s="59"/>
      <c r="B282" s="25"/>
      <c r="C282" s="119"/>
      <c r="D282" s="120"/>
      <c r="E282" s="103"/>
      <c r="F282" s="121"/>
      <c r="G282" s="122"/>
      <c r="H282" s="121"/>
      <c r="I282" s="119"/>
      <c r="J282" s="119"/>
    </row>
    <row r="283" spans="1:10">
      <c r="A283" s="59"/>
      <c r="B283" s="25"/>
      <c r="C283" s="119"/>
      <c r="D283" s="120"/>
      <c r="E283" s="103"/>
      <c r="F283" s="121"/>
      <c r="G283" s="122"/>
      <c r="H283" s="121"/>
      <c r="I283" s="119"/>
      <c r="J283" s="119"/>
    </row>
    <row r="284" spans="1:10">
      <c r="A284" s="59"/>
      <c r="B284" s="25"/>
      <c r="C284" s="119"/>
      <c r="D284" s="120"/>
      <c r="E284" s="103"/>
      <c r="F284" s="121"/>
      <c r="G284" s="122"/>
      <c r="H284" s="121"/>
      <c r="I284" s="119"/>
      <c r="J284" s="119"/>
    </row>
    <row r="285" spans="1:10">
      <c r="A285" s="59"/>
      <c r="B285" s="25"/>
      <c r="C285" s="119"/>
      <c r="D285" s="120"/>
      <c r="E285" s="103"/>
      <c r="F285" s="121"/>
      <c r="G285" s="122"/>
      <c r="H285" s="121"/>
      <c r="I285" s="119"/>
      <c r="J285" s="119"/>
    </row>
    <row r="286" spans="1:10">
      <c r="A286" s="59"/>
      <c r="B286" s="25"/>
      <c r="C286" s="119"/>
      <c r="D286" s="120"/>
      <c r="E286" s="103"/>
      <c r="F286" s="121"/>
      <c r="G286" s="122"/>
      <c r="H286" s="121"/>
      <c r="I286" s="119"/>
      <c r="J286" s="119"/>
    </row>
    <row r="287" spans="1:10">
      <c r="A287" s="59"/>
      <c r="B287" s="25"/>
      <c r="C287" s="119"/>
      <c r="D287" s="120"/>
      <c r="E287" s="103"/>
      <c r="F287" s="121"/>
      <c r="G287" s="122"/>
      <c r="H287" s="121"/>
      <c r="I287" s="119"/>
      <c r="J287" s="119"/>
    </row>
    <row r="288" spans="1:10">
      <c r="A288" s="59"/>
      <c r="B288" s="25"/>
      <c r="C288" s="119"/>
      <c r="D288" s="120"/>
      <c r="E288" s="103"/>
      <c r="F288" s="121"/>
      <c r="G288" s="122"/>
      <c r="H288" s="121"/>
      <c r="I288" s="119"/>
      <c r="J288" s="119"/>
    </row>
    <row r="289" spans="1:10">
      <c r="A289" s="59"/>
      <c r="B289" s="25"/>
      <c r="C289" s="119"/>
      <c r="D289" s="120"/>
      <c r="E289" s="103"/>
      <c r="F289" s="121"/>
      <c r="G289" s="122"/>
      <c r="H289" s="121"/>
      <c r="I289" s="119"/>
      <c r="J289" s="119"/>
    </row>
    <row r="290" spans="1:10">
      <c r="A290" s="59"/>
      <c r="B290" s="25"/>
      <c r="C290" s="119"/>
      <c r="D290" s="120"/>
      <c r="E290" s="103"/>
      <c r="F290" s="121"/>
      <c r="G290" s="122"/>
      <c r="H290" s="121"/>
      <c r="I290" s="119"/>
      <c r="J290" s="119"/>
    </row>
    <row r="291" spans="1:10">
      <c r="A291" s="59"/>
      <c r="B291" s="25"/>
      <c r="C291" s="119"/>
      <c r="D291" s="120"/>
      <c r="E291" s="103"/>
      <c r="F291" s="121"/>
      <c r="G291" s="122"/>
      <c r="H291" s="121"/>
      <c r="I291" s="119"/>
      <c r="J291" s="119"/>
    </row>
    <row r="292" spans="1:10">
      <c r="A292" s="59"/>
      <c r="B292" s="25"/>
      <c r="C292" s="119"/>
      <c r="D292" s="120"/>
      <c r="E292" s="103"/>
      <c r="F292" s="121"/>
      <c r="G292" s="122"/>
      <c r="H292" s="121"/>
      <c r="I292" s="119"/>
      <c r="J292" s="119"/>
    </row>
    <row r="293" spans="1:10">
      <c r="A293" s="59"/>
      <c r="B293" s="25"/>
      <c r="C293" s="119"/>
      <c r="D293" s="120"/>
      <c r="E293" s="103"/>
      <c r="F293" s="121"/>
      <c r="G293" s="122"/>
      <c r="H293" s="121"/>
      <c r="I293" s="119"/>
      <c r="J293" s="119"/>
    </row>
    <row r="294" spans="1:10">
      <c r="A294" s="59"/>
      <c r="B294" s="25"/>
      <c r="C294" s="119"/>
      <c r="D294" s="120"/>
      <c r="E294" s="103"/>
      <c r="F294" s="121"/>
      <c r="G294" s="122"/>
      <c r="H294" s="121"/>
      <c r="I294" s="119"/>
      <c r="J294" s="119"/>
    </row>
    <row r="295" spans="1:10">
      <c r="A295" s="59"/>
      <c r="B295" s="25"/>
      <c r="C295" s="119"/>
      <c r="D295" s="120"/>
      <c r="E295" s="103"/>
      <c r="F295" s="121"/>
      <c r="G295" s="122"/>
      <c r="H295" s="121"/>
      <c r="I295" s="119"/>
      <c r="J295" s="119"/>
    </row>
    <row r="296" spans="1:10">
      <c r="A296" s="59"/>
      <c r="B296" s="25"/>
      <c r="C296" s="119"/>
      <c r="D296" s="120"/>
      <c r="E296" s="103"/>
      <c r="F296" s="121"/>
      <c r="G296" s="122"/>
      <c r="H296" s="121"/>
      <c r="I296" s="119"/>
      <c r="J296" s="119"/>
    </row>
    <row r="297" spans="1:10">
      <c r="A297" s="59"/>
      <c r="B297" s="25"/>
      <c r="C297" s="119"/>
      <c r="D297" s="120"/>
      <c r="E297" s="103"/>
      <c r="F297" s="121"/>
      <c r="G297" s="122"/>
      <c r="H297" s="121"/>
      <c r="I297" s="119"/>
      <c r="J297" s="119"/>
    </row>
    <row r="298" spans="1:10">
      <c r="A298" s="59"/>
      <c r="B298" s="25"/>
      <c r="C298" s="119"/>
      <c r="D298" s="120"/>
      <c r="E298" s="103"/>
      <c r="F298" s="121"/>
      <c r="G298" s="122"/>
      <c r="H298" s="121"/>
      <c r="I298" s="119"/>
      <c r="J298" s="119"/>
    </row>
    <row r="299" spans="1:10">
      <c r="A299" s="59"/>
      <c r="B299" s="25"/>
      <c r="C299" s="119"/>
      <c r="D299" s="120"/>
      <c r="E299" s="103"/>
      <c r="F299" s="121"/>
      <c r="G299" s="122"/>
      <c r="H299" s="121"/>
      <c r="I299" s="119"/>
      <c r="J299" s="119"/>
    </row>
    <row r="300" spans="1:10">
      <c r="A300" s="59"/>
      <c r="B300" s="25"/>
      <c r="C300" s="119"/>
      <c r="D300" s="120"/>
      <c r="E300" s="103"/>
      <c r="F300" s="121"/>
      <c r="G300" s="122"/>
      <c r="H300" s="121"/>
      <c r="I300" s="119"/>
      <c r="J300" s="119"/>
    </row>
    <row r="301" spans="1:10">
      <c r="A301" s="59"/>
      <c r="B301" s="25"/>
      <c r="C301" s="119"/>
      <c r="D301" s="120"/>
      <c r="E301" s="103"/>
      <c r="F301" s="121"/>
      <c r="G301" s="122"/>
      <c r="H301" s="121"/>
      <c r="I301" s="119"/>
      <c r="J301" s="119"/>
    </row>
    <row r="302" spans="1:10">
      <c r="A302" s="59"/>
      <c r="B302" s="25"/>
      <c r="C302" s="119"/>
      <c r="D302" s="120"/>
      <c r="E302" s="103"/>
      <c r="F302" s="121"/>
      <c r="G302" s="122"/>
      <c r="H302" s="121"/>
      <c r="I302" s="119"/>
      <c r="J302" s="119"/>
    </row>
    <row r="303" spans="1:10">
      <c r="A303" s="59"/>
      <c r="B303" s="25"/>
      <c r="C303" s="119"/>
      <c r="D303" s="120"/>
      <c r="E303" s="103"/>
      <c r="F303" s="121"/>
      <c r="G303" s="122"/>
      <c r="H303" s="121"/>
      <c r="I303" s="119"/>
      <c r="J303" s="119"/>
    </row>
    <row r="304" spans="1:10">
      <c r="A304" s="59"/>
      <c r="B304" s="25"/>
      <c r="C304" s="119"/>
      <c r="D304" s="120"/>
      <c r="E304" s="103"/>
      <c r="F304" s="121"/>
      <c r="G304" s="122"/>
      <c r="H304" s="121"/>
      <c r="I304" s="119"/>
      <c r="J304" s="119"/>
    </row>
    <row r="305" spans="1:10">
      <c r="A305" s="59"/>
      <c r="B305" s="25"/>
      <c r="C305" s="119"/>
      <c r="D305" s="120"/>
      <c r="E305" s="103"/>
      <c r="F305" s="121"/>
      <c r="G305" s="122"/>
      <c r="H305" s="121"/>
      <c r="I305" s="119"/>
      <c r="J305" s="119"/>
    </row>
    <row r="306" spans="1:10">
      <c r="A306" s="59"/>
      <c r="B306" s="25"/>
      <c r="C306" s="119"/>
      <c r="D306" s="120"/>
      <c r="E306" s="103"/>
      <c r="F306" s="121"/>
      <c r="G306" s="122"/>
      <c r="H306" s="121"/>
      <c r="I306" s="119"/>
      <c r="J306" s="119"/>
    </row>
    <row r="307" spans="1:10">
      <c r="A307" s="59"/>
      <c r="B307" s="25"/>
      <c r="C307" s="119"/>
      <c r="D307" s="120"/>
      <c r="E307" s="103"/>
      <c r="F307" s="121"/>
      <c r="G307" s="122"/>
      <c r="H307" s="121"/>
      <c r="I307" s="119"/>
      <c r="J307" s="119"/>
    </row>
    <row r="308" spans="1:10">
      <c r="A308" s="59"/>
      <c r="B308" s="25"/>
      <c r="C308" s="119"/>
      <c r="D308" s="120"/>
      <c r="E308" s="103"/>
      <c r="F308" s="121"/>
      <c r="G308" s="122"/>
      <c r="H308" s="121"/>
      <c r="I308" s="119"/>
      <c r="J308" s="119"/>
    </row>
    <row r="309" spans="1:10">
      <c r="A309" s="59"/>
      <c r="B309" s="25"/>
      <c r="C309" s="119"/>
      <c r="D309" s="120"/>
      <c r="E309" s="103"/>
      <c r="F309" s="121"/>
      <c r="G309" s="122"/>
      <c r="H309" s="121"/>
      <c r="I309" s="119"/>
      <c r="J309" s="119"/>
    </row>
    <row r="310" spans="1:10">
      <c r="A310" s="59"/>
      <c r="B310" s="25"/>
      <c r="C310" s="119"/>
      <c r="D310" s="120"/>
      <c r="E310" s="103"/>
      <c r="F310" s="121"/>
      <c r="G310" s="122"/>
      <c r="H310" s="121"/>
      <c r="I310" s="119"/>
      <c r="J310" s="119"/>
    </row>
    <row r="311" spans="1:10">
      <c r="A311" s="59"/>
      <c r="B311" s="25"/>
      <c r="C311" s="119"/>
      <c r="D311" s="120"/>
      <c r="E311" s="103"/>
      <c r="F311" s="121"/>
      <c r="G311" s="122"/>
      <c r="H311" s="121"/>
      <c r="I311" s="119"/>
      <c r="J311" s="119"/>
    </row>
    <row r="312" spans="1:10">
      <c r="A312" s="59"/>
      <c r="B312" s="25"/>
      <c r="C312" s="119"/>
      <c r="D312" s="120"/>
      <c r="E312" s="103"/>
      <c r="F312" s="121"/>
      <c r="G312" s="122"/>
      <c r="H312" s="121"/>
      <c r="I312" s="119"/>
      <c r="J312" s="119"/>
    </row>
    <row r="313" spans="1:10">
      <c r="A313" s="59"/>
      <c r="B313" s="25"/>
      <c r="C313" s="119"/>
      <c r="D313" s="120"/>
      <c r="E313" s="103"/>
      <c r="F313" s="121"/>
      <c r="G313" s="122"/>
      <c r="H313" s="121"/>
      <c r="I313" s="119"/>
      <c r="J313" s="119"/>
    </row>
    <row r="314" spans="1:10">
      <c r="A314" s="59"/>
      <c r="B314" s="25"/>
      <c r="C314" s="119"/>
      <c r="D314" s="120"/>
      <c r="E314" s="103"/>
      <c r="F314" s="121"/>
      <c r="G314" s="122"/>
      <c r="H314" s="121"/>
      <c r="I314" s="119"/>
      <c r="J314" s="119"/>
    </row>
    <row r="315" spans="1:10">
      <c r="A315" s="59"/>
      <c r="B315" s="25"/>
      <c r="C315" s="119"/>
      <c r="D315" s="120"/>
      <c r="E315" s="103"/>
      <c r="F315" s="121"/>
      <c r="G315" s="122"/>
      <c r="H315" s="121"/>
      <c r="I315" s="119"/>
      <c r="J315" s="119"/>
    </row>
    <row r="316" spans="1:10">
      <c r="A316" s="59"/>
      <c r="B316" s="25"/>
      <c r="C316" s="119"/>
      <c r="D316" s="120"/>
      <c r="E316" s="103"/>
      <c r="F316" s="121"/>
      <c r="G316" s="122"/>
      <c r="H316" s="121"/>
      <c r="I316" s="119"/>
      <c r="J316" s="119"/>
    </row>
    <row r="317" spans="1:10">
      <c r="A317" s="59"/>
      <c r="B317" s="25"/>
      <c r="C317" s="119"/>
      <c r="D317" s="120"/>
      <c r="E317" s="103"/>
      <c r="F317" s="121"/>
      <c r="G317" s="122"/>
      <c r="H317" s="121"/>
      <c r="I317" s="119"/>
      <c r="J317" s="119"/>
    </row>
    <row r="318" spans="1:10">
      <c r="A318" s="59"/>
      <c r="B318" s="25"/>
      <c r="C318" s="119"/>
      <c r="D318" s="120"/>
      <c r="E318" s="103"/>
      <c r="F318" s="121"/>
      <c r="G318" s="122"/>
      <c r="H318" s="121"/>
      <c r="I318" s="119"/>
      <c r="J318" s="119"/>
    </row>
    <row r="319" spans="1:10">
      <c r="A319" s="59"/>
      <c r="B319" s="25"/>
      <c r="C319" s="119"/>
      <c r="D319" s="120"/>
      <c r="E319" s="103"/>
      <c r="F319" s="121"/>
      <c r="G319" s="122"/>
      <c r="H319" s="121"/>
      <c r="I319" s="119"/>
      <c r="J319" s="119"/>
    </row>
    <row r="320" spans="1:10">
      <c r="A320" s="59"/>
      <c r="B320" s="25"/>
      <c r="C320" s="119"/>
      <c r="D320" s="120"/>
      <c r="E320" s="103"/>
      <c r="F320" s="121"/>
      <c r="G320" s="122"/>
      <c r="H320" s="121"/>
      <c r="I320" s="119"/>
      <c r="J320" s="119"/>
    </row>
    <row r="321" spans="1:10">
      <c r="A321" s="59"/>
      <c r="B321" s="25"/>
      <c r="C321" s="119"/>
      <c r="D321" s="120"/>
      <c r="E321" s="103"/>
      <c r="F321" s="121"/>
      <c r="G321" s="122"/>
      <c r="H321" s="121"/>
      <c r="I321" s="119"/>
      <c r="J321" s="119"/>
    </row>
    <row r="322" spans="1:10">
      <c r="A322" s="59"/>
      <c r="B322" s="25"/>
      <c r="C322" s="119"/>
      <c r="D322" s="120"/>
      <c r="E322" s="103"/>
      <c r="F322" s="121"/>
      <c r="G322" s="122"/>
      <c r="H322" s="121"/>
      <c r="I322" s="119"/>
      <c r="J322" s="119"/>
    </row>
    <row r="323" spans="1:10">
      <c r="A323" s="59"/>
      <c r="B323" s="25"/>
      <c r="C323" s="119"/>
      <c r="D323" s="120"/>
      <c r="E323" s="103"/>
      <c r="F323" s="121"/>
      <c r="G323" s="122"/>
      <c r="H323" s="121"/>
      <c r="I323" s="119"/>
      <c r="J323" s="119"/>
    </row>
    <row r="324" spans="1:10">
      <c r="A324" s="59"/>
      <c r="B324" s="25"/>
      <c r="C324" s="119"/>
      <c r="D324" s="120"/>
      <c r="E324" s="103"/>
      <c r="F324" s="121"/>
      <c r="G324" s="122"/>
      <c r="H324" s="121"/>
      <c r="I324" s="119"/>
      <c r="J324" s="119"/>
    </row>
    <row r="325" spans="1:10">
      <c r="A325" s="59"/>
      <c r="B325" s="25"/>
      <c r="C325" s="119"/>
      <c r="D325" s="120"/>
      <c r="E325" s="103"/>
      <c r="F325" s="121"/>
      <c r="G325" s="122"/>
      <c r="H325" s="121"/>
      <c r="I325" s="119"/>
      <c r="J325" s="119"/>
    </row>
    <row r="326" spans="1:10">
      <c r="A326" s="59"/>
      <c r="B326" s="25"/>
      <c r="C326" s="119"/>
      <c r="D326" s="120"/>
      <c r="E326" s="103"/>
      <c r="F326" s="121"/>
      <c r="G326" s="122"/>
      <c r="H326" s="121"/>
      <c r="I326" s="119"/>
      <c r="J326" s="119"/>
    </row>
    <row r="327" spans="1:10">
      <c r="A327" s="59"/>
      <c r="B327" s="25"/>
      <c r="C327" s="119"/>
      <c r="D327" s="120"/>
      <c r="E327" s="103"/>
      <c r="F327" s="121"/>
      <c r="G327" s="122"/>
      <c r="H327" s="121"/>
      <c r="I327" s="119"/>
      <c r="J327" s="119"/>
    </row>
    <row r="328" spans="1:10">
      <c r="A328" s="59"/>
      <c r="B328" s="25"/>
      <c r="C328" s="119"/>
      <c r="D328" s="120"/>
      <c r="E328" s="103"/>
      <c r="F328" s="121"/>
      <c r="G328" s="122"/>
      <c r="H328" s="121"/>
      <c r="I328" s="119"/>
      <c r="J328" s="119"/>
    </row>
    <row r="329" spans="1:10">
      <c r="A329" s="59"/>
      <c r="B329" s="25"/>
      <c r="C329" s="119"/>
      <c r="D329" s="120"/>
      <c r="E329" s="103"/>
      <c r="F329" s="121"/>
      <c r="G329" s="122"/>
      <c r="H329" s="121"/>
      <c r="I329" s="119"/>
      <c r="J329" s="119"/>
    </row>
    <row r="330" spans="1:10">
      <c r="A330" s="59"/>
      <c r="B330" s="25"/>
      <c r="C330" s="119"/>
      <c r="D330" s="120"/>
      <c r="E330" s="103"/>
      <c r="F330" s="121"/>
      <c r="G330" s="122"/>
      <c r="H330" s="121"/>
      <c r="I330" s="119"/>
      <c r="J330" s="119"/>
    </row>
    <row r="331" spans="1:10">
      <c r="A331" s="59"/>
      <c r="B331" s="25"/>
      <c r="C331" s="119"/>
      <c r="D331" s="120"/>
      <c r="E331" s="103"/>
      <c r="F331" s="121"/>
      <c r="G331" s="122"/>
      <c r="H331" s="121"/>
      <c r="I331" s="119"/>
      <c r="J331" s="119"/>
    </row>
    <row r="332" spans="1:10">
      <c r="A332" s="59"/>
      <c r="B332" s="25"/>
      <c r="C332" s="119"/>
      <c r="D332" s="120"/>
      <c r="E332" s="103"/>
      <c r="F332" s="121"/>
      <c r="G332" s="122"/>
      <c r="H332" s="121"/>
      <c r="I332" s="119"/>
      <c r="J332" s="119"/>
    </row>
    <row r="333" spans="1:10">
      <c r="A333" s="59"/>
      <c r="B333" s="25"/>
      <c r="C333" s="119"/>
      <c r="D333" s="120"/>
      <c r="E333" s="103"/>
      <c r="F333" s="121"/>
      <c r="G333" s="122"/>
      <c r="H333" s="121"/>
      <c r="I333" s="119"/>
      <c r="J333" s="119"/>
    </row>
    <row r="334" spans="1:10">
      <c r="A334" s="59"/>
      <c r="B334" s="25"/>
      <c r="C334" s="119"/>
      <c r="D334" s="120"/>
      <c r="E334" s="103"/>
      <c r="F334" s="121"/>
      <c r="G334" s="122"/>
      <c r="H334" s="121"/>
      <c r="I334" s="119"/>
      <c r="J334" s="119"/>
    </row>
    <row r="335" spans="1:10">
      <c r="A335" s="59"/>
      <c r="B335" s="25"/>
      <c r="C335" s="119"/>
      <c r="D335" s="120"/>
      <c r="E335" s="103"/>
      <c r="F335" s="121"/>
      <c r="G335" s="122"/>
      <c r="H335" s="121"/>
      <c r="I335" s="119"/>
      <c r="J335" s="119"/>
    </row>
    <row r="336" spans="1:10">
      <c r="A336" s="59"/>
      <c r="B336" s="25"/>
      <c r="C336" s="119"/>
      <c r="D336" s="120"/>
      <c r="E336" s="103"/>
      <c r="F336" s="121"/>
      <c r="G336" s="122"/>
      <c r="H336" s="121"/>
      <c r="I336" s="119"/>
      <c r="J336" s="119"/>
    </row>
    <row r="337" spans="1:10">
      <c r="A337" s="59"/>
      <c r="B337" s="25"/>
      <c r="C337" s="119"/>
      <c r="D337" s="120"/>
      <c r="E337" s="103"/>
      <c r="F337" s="121"/>
      <c r="G337" s="122"/>
      <c r="H337" s="121"/>
      <c r="I337" s="119"/>
      <c r="J337" s="119"/>
    </row>
    <row r="338" spans="1:10">
      <c r="A338" s="59"/>
      <c r="B338" s="25"/>
      <c r="C338" s="119"/>
      <c r="D338" s="120"/>
      <c r="E338" s="103"/>
      <c r="F338" s="121"/>
      <c r="G338" s="122"/>
      <c r="H338" s="121"/>
      <c r="I338" s="119"/>
      <c r="J338" s="119"/>
    </row>
    <row r="339" spans="1:10">
      <c r="A339" s="59"/>
      <c r="B339" s="25"/>
      <c r="C339" s="119"/>
      <c r="D339" s="120"/>
      <c r="E339" s="103"/>
      <c r="F339" s="121"/>
      <c r="G339" s="122"/>
      <c r="H339" s="121"/>
      <c r="I339" s="119"/>
      <c r="J339" s="119"/>
    </row>
    <row r="340" spans="1:10">
      <c r="A340" s="59"/>
      <c r="B340" s="25"/>
      <c r="C340" s="119"/>
      <c r="D340" s="120"/>
      <c r="E340" s="103"/>
      <c r="F340" s="121"/>
      <c r="G340" s="122"/>
      <c r="H340" s="121"/>
      <c r="I340" s="119"/>
      <c r="J340" s="119"/>
    </row>
    <row r="341" spans="1:10">
      <c r="A341" s="59"/>
      <c r="B341" s="25"/>
      <c r="C341" s="119"/>
      <c r="D341" s="120"/>
      <c r="E341" s="103"/>
      <c r="F341" s="121"/>
      <c r="G341" s="122"/>
      <c r="H341" s="121"/>
      <c r="I341" s="119"/>
      <c r="J341" s="119"/>
    </row>
    <row r="342" spans="1:10">
      <c r="A342" s="59"/>
      <c r="B342" s="25"/>
      <c r="C342" s="119"/>
      <c r="D342" s="120"/>
      <c r="E342" s="103"/>
      <c r="F342" s="121"/>
      <c r="G342" s="122"/>
      <c r="H342" s="121"/>
      <c r="I342" s="119"/>
      <c r="J342" s="119"/>
    </row>
    <row r="343" spans="1:10">
      <c r="A343" s="59"/>
      <c r="B343" s="25"/>
      <c r="C343" s="119"/>
      <c r="D343" s="120"/>
      <c r="E343" s="103"/>
      <c r="F343" s="121"/>
      <c r="G343" s="122"/>
      <c r="H343" s="121"/>
      <c r="I343" s="119"/>
      <c r="J343" s="119"/>
    </row>
    <row r="344" spans="1:10">
      <c r="A344" s="59"/>
      <c r="B344" s="25"/>
      <c r="C344" s="119"/>
      <c r="D344" s="120"/>
      <c r="E344" s="103"/>
      <c r="F344" s="121"/>
      <c r="G344" s="122"/>
      <c r="H344" s="121"/>
      <c r="I344" s="119"/>
      <c r="J344" s="119"/>
    </row>
    <row r="345" spans="1:10">
      <c r="A345" s="59"/>
      <c r="B345" s="25"/>
      <c r="C345" s="119"/>
      <c r="D345" s="120"/>
      <c r="E345" s="103"/>
      <c r="F345" s="121"/>
      <c r="G345" s="122"/>
      <c r="H345" s="121"/>
      <c r="I345" s="119"/>
      <c r="J345" s="119"/>
    </row>
    <row r="346" spans="1:10">
      <c r="A346" s="59"/>
      <c r="B346" s="25"/>
      <c r="C346" s="119"/>
      <c r="D346" s="120"/>
      <c r="E346" s="103"/>
      <c r="F346" s="121"/>
      <c r="G346" s="122"/>
      <c r="H346" s="121"/>
      <c r="I346" s="119"/>
      <c r="J346" s="119"/>
    </row>
    <row r="347" spans="1:10">
      <c r="A347" s="59"/>
      <c r="B347" s="25"/>
      <c r="C347" s="119"/>
      <c r="D347" s="120"/>
      <c r="E347" s="103"/>
      <c r="F347" s="121"/>
      <c r="G347" s="122"/>
      <c r="H347" s="121"/>
      <c r="I347" s="119"/>
      <c r="J347" s="119"/>
    </row>
    <row r="348" spans="1:10">
      <c r="A348" s="59"/>
      <c r="B348" s="25"/>
      <c r="C348" s="119"/>
      <c r="D348" s="120"/>
      <c r="E348" s="103"/>
      <c r="F348" s="121"/>
      <c r="G348" s="122"/>
      <c r="H348" s="121"/>
      <c r="I348" s="119"/>
      <c r="J348" s="119"/>
    </row>
    <row r="349" spans="1:10">
      <c r="A349" s="59"/>
      <c r="B349" s="25"/>
      <c r="C349" s="119"/>
      <c r="D349" s="120"/>
      <c r="E349" s="103"/>
      <c r="F349" s="121"/>
      <c r="G349" s="122"/>
      <c r="H349" s="121"/>
      <c r="I349" s="119"/>
      <c r="J349" s="119"/>
    </row>
    <row r="350" spans="1:10">
      <c r="A350" s="59"/>
      <c r="B350" s="25"/>
      <c r="C350" s="119"/>
      <c r="D350" s="120"/>
      <c r="E350" s="103"/>
      <c r="F350" s="121"/>
      <c r="G350" s="122"/>
      <c r="H350" s="121"/>
      <c r="I350" s="119"/>
      <c r="J350" s="119"/>
    </row>
    <row r="351" spans="1:10">
      <c r="A351" s="59"/>
      <c r="B351" s="25"/>
      <c r="C351" s="119"/>
      <c r="D351" s="120"/>
      <c r="E351" s="103"/>
      <c r="F351" s="121"/>
      <c r="G351" s="122"/>
      <c r="H351" s="121"/>
      <c r="I351" s="119"/>
      <c r="J351" s="119"/>
    </row>
    <row r="352" spans="1:10">
      <c r="A352" s="59"/>
      <c r="B352" s="25"/>
      <c r="C352" s="119"/>
      <c r="D352" s="120"/>
      <c r="E352" s="103"/>
      <c r="F352" s="121"/>
      <c r="G352" s="122"/>
      <c r="H352" s="121"/>
      <c r="I352" s="119"/>
      <c r="J352" s="119"/>
    </row>
    <row r="353" spans="1:10">
      <c r="A353" s="59"/>
      <c r="B353" s="25"/>
      <c r="C353" s="119"/>
      <c r="D353" s="120"/>
      <c r="E353" s="103"/>
      <c r="F353" s="121"/>
      <c r="G353" s="122"/>
      <c r="H353" s="121"/>
      <c r="I353" s="119"/>
      <c r="J353" s="119"/>
    </row>
    <row r="354" spans="1:10">
      <c r="A354" s="59"/>
      <c r="B354" s="25"/>
      <c r="C354" s="119"/>
      <c r="D354" s="120"/>
      <c r="E354" s="103"/>
      <c r="F354" s="121"/>
      <c r="G354" s="122"/>
      <c r="H354" s="121"/>
      <c r="I354" s="119"/>
      <c r="J354" s="119"/>
    </row>
    <row r="355" spans="1:10">
      <c r="A355" s="59"/>
      <c r="B355" s="25"/>
      <c r="C355" s="119"/>
      <c r="D355" s="120"/>
      <c r="E355" s="103"/>
      <c r="F355" s="121"/>
      <c r="G355" s="122"/>
      <c r="H355" s="121"/>
      <c r="I355" s="119"/>
      <c r="J355" s="119"/>
    </row>
    <row r="356" spans="1:10">
      <c r="A356" s="59"/>
      <c r="B356" s="25"/>
      <c r="C356" s="119"/>
      <c r="D356" s="120"/>
      <c r="E356" s="103"/>
      <c r="F356" s="121"/>
      <c r="G356" s="122"/>
      <c r="H356" s="121"/>
      <c r="I356" s="119"/>
      <c r="J356" s="119"/>
    </row>
    <row r="357" spans="1:10">
      <c r="A357" s="59"/>
      <c r="B357" s="25"/>
      <c r="C357" s="119"/>
      <c r="D357" s="120"/>
      <c r="E357" s="103"/>
      <c r="F357" s="121"/>
      <c r="G357" s="122"/>
      <c r="H357" s="121"/>
      <c r="I357" s="119"/>
      <c r="J357" s="119"/>
    </row>
    <row r="358" spans="1:10">
      <c r="A358" s="59"/>
      <c r="B358" s="25"/>
      <c r="C358" s="119"/>
      <c r="D358" s="120"/>
      <c r="E358" s="103"/>
      <c r="F358" s="121"/>
      <c r="G358" s="122"/>
      <c r="H358" s="121"/>
      <c r="I358" s="119"/>
      <c r="J358" s="119"/>
    </row>
    <row r="359" spans="1:10">
      <c r="A359" s="59"/>
      <c r="B359" s="25"/>
      <c r="C359" s="119"/>
      <c r="D359" s="120"/>
      <c r="E359" s="103"/>
      <c r="F359" s="121"/>
      <c r="G359" s="122"/>
      <c r="H359" s="121"/>
      <c r="I359" s="119"/>
      <c r="J359" s="119"/>
    </row>
    <row r="360" spans="1:10">
      <c r="A360" s="59"/>
      <c r="B360" s="25"/>
      <c r="C360" s="119"/>
      <c r="D360" s="120"/>
      <c r="E360" s="103"/>
      <c r="F360" s="121"/>
      <c r="G360" s="122"/>
      <c r="H360" s="121"/>
      <c r="I360" s="119"/>
      <c r="J360" s="119"/>
    </row>
    <row r="361" spans="1:10">
      <c r="A361" s="59"/>
      <c r="B361" s="25"/>
      <c r="C361" s="119"/>
      <c r="D361" s="120"/>
      <c r="E361" s="103"/>
      <c r="F361" s="121"/>
      <c r="G361" s="122"/>
      <c r="H361" s="121"/>
      <c r="I361" s="119"/>
      <c r="J361" s="119"/>
    </row>
    <row r="362" spans="1:10">
      <c r="A362" s="59"/>
      <c r="B362" s="25"/>
      <c r="C362" s="119"/>
      <c r="D362" s="120"/>
      <c r="E362" s="103"/>
      <c r="F362" s="121"/>
      <c r="G362" s="122"/>
      <c r="H362" s="121"/>
      <c r="I362" s="119"/>
      <c r="J362" s="119"/>
    </row>
    <row r="363" spans="1:10">
      <c r="A363" s="59"/>
      <c r="B363" s="25"/>
      <c r="C363" s="119"/>
      <c r="D363" s="120"/>
      <c r="E363" s="103"/>
      <c r="F363" s="121"/>
      <c r="G363" s="122"/>
      <c r="H363" s="121"/>
      <c r="I363" s="119"/>
      <c r="J363" s="119"/>
    </row>
    <row r="364" spans="1:10">
      <c r="A364" s="59"/>
      <c r="B364" s="25"/>
      <c r="C364" s="119"/>
      <c r="D364" s="120"/>
      <c r="E364" s="103"/>
      <c r="F364" s="121"/>
      <c r="G364" s="122"/>
      <c r="H364" s="121"/>
      <c r="I364" s="119"/>
      <c r="J364" s="119"/>
    </row>
    <row r="365" spans="1:10">
      <c r="A365" s="59"/>
      <c r="B365" s="25"/>
      <c r="C365" s="119"/>
      <c r="D365" s="120"/>
      <c r="E365" s="103"/>
      <c r="F365" s="121"/>
      <c r="G365" s="122"/>
      <c r="H365" s="121"/>
      <c r="I365" s="119"/>
      <c r="J365" s="119"/>
    </row>
    <row r="366" spans="1:10">
      <c r="A366" s="59"/>
      <c r="B366" s="25"/>
      <c r="C366" s="119"/>
      <c r="D366" s="120"/>
      <c r="E366" s="103"/>
      <c r="F366" s="121"/>
      <c r="G366" s="122"/>
      <c r="H366" s="121"/>
      <c r="I366" s="119"/>
      <c r="J366" s="119"/>
    </row>
    <row r="367" spans="1:10">
      <c r="A367" s="59"/>
      <c r="B367" s="25"/>
      <c r="C367" s="119"/>
      <c r="D367" s="120"/>
      <c r="E367" s="103"/>
      <c r="F367" s="121"/>
      <c r="G367" s="122"/>
      <c r="H367" s="121"/>
      <c r="I367" s="119"/>
      <c r="J367" s="119"/>
    </row>
    <row r="368" spans="1:10">
      <c r="A368" s="59"/>
      <c r="B368" s="25"/>
      <c r="C368" s="119"/>
      <c r="D368" s="120"/>
      <c r="E368" s="103"/>
      <c r="F368" s="121"/>
      <c r="G368" s="122"/>
      <c r="H368" s="121"/>
      <c r="I368" s="119"/>
      <c r="J368" s="119"/>
    </row>
    <row r="369" spans="1:10">
      <c r="A369" s="59"/>
      <c r="B369" s="25"/>
      <c r="C369" s="119"/>
      <c r="D369" s="120"/>
      <c r="E369" s="103"/>
      <c r="F369" s="121"/>
      <c r="G369" s="122"/>
      <c r="H369" s="121"/>
      <c r="I369" s="119"/>
      <c r="J369" s="119"/>
    </row>
    <row r="370" spans="1:10">
      <c r="A370" s="59"/>
      <c r="B370" s="25"/>
      <c r="C370" s="119"/>
      <c r="D370" s="120"/>
      <c r="E370" s="103"/>
      <c r="F370" s="121"/>
      <c r="G370" s="122"/>
      <c r="H370" s="121"/>
      <c r="I370" s="119"/>
      <c r="J370" s="119"/>
    </row>
    <row r="371" spans="1:10">
      <c r="A371" s="59"/>
      <c r="B371" s="25"/>
      <c r="C371" s="119"/>
      <c r="D371" s="120"/>
      <c r="E371" s="103"/>
      <c r="F371" s="121"/>
      <c r="G371" s="122"/>
      <c r="H371" s="121"/>
      <c r="I371" s="119"/>
      <c r="J371" s="119"/>
    </row>
    <row r="372" spans="1:10">
      <c r="A372" s="59"/>
      <c r="B372" s="25"/>
      <c r="C372" s="119"/>
      <c r="D372" s="120"/>
      <c r="E372" s="103"/>
      <c r="F372" s="121"/>
      <c r="G372" s="122"/>
      <c r="H372" s="121"/>
      <c r="I372" s="119"/>
      <c r="J372" s="119"/>
    </row>
    <row r="373" spans="1:10">
      <c r="A373" s="59"/>
      <c r="B373" s="25"/>
      <c r="C373" s="119"/>
      <c r="D373" s="120"/>
      <c r="E373" s="103"/>
      <c r="F373" s="121"/>
      <c r="G373" s="122"/>
      <c r="H373" s="121"/>
      <c r="I373" s="119"/>
      <c r="J373" s="119"/>
    </row>
    <row r="374" spans="1:10">
      <c r="A374" s="59"/>
      <c r="B374" s="25"/>
      <c r="C374" s="119"/>
      <c r="D374" s="120"/>
      <c r="E374" s="103"/>
      <c r="F374" s="121"/>
      <c r="G374" s="122"/>
      <c r="H374" s="121"/>
      <c r="I374" s="119"/>
      <c r="J374" s="119"/>
    </row>
    <row r="375" spans="1:10">
      <c r="A375" s="59"/>
      <c r="B375" s="25"/>
      <c r="C375" s="119"/>
      <c r="D375" s="120"/>
      <c r="E375" s="103"/>
      <c r="F375" s="121"/>
      <c r="G375" s="122"/>
      <c r="H375" s="121"/>
      <c r="I375" s="119"/>
      <c r="J375" s="119"/>
    </row>
    <row r="376" spans="1:10">
      <c r="A376" s="59"/>
      <c r="B376" s="25"/>
      <c r="C376" s="119"/>
      <c r="D376" s="120"/>
      <c r="E376" s="103"/>
      <c r="F376" s="121"/>
      <c r="G376" s="122"/>
      <c r="H376" s="121"/>
      <c r="I376" s="119"/>
      <c r="J376" s="119"/>
    </row>
    <row r="377" spans="1:10">
      <c r="A377" s="59"/>
      <c r="B377" s="25"/>
      <c r="C377" s="119"/>
      <c r="D377" s="120"/>
      <c r="E377" s="103"/>
      <c r="F377" s="121"/>
      <c r="G377" s="122"/>
      <c r="H377" s="121"/>
      <c r="I377" s="119"/>
      <c r="J377" s="119"/>
    </row>
    <row r="378" spans="1:10">
      <c r="A378" s="59"/>
      <c r="B378" s="25"/>
      <c r="C378" s="119"/>
      <c r="D378" s="120"/>
      <c r="E378" s="103"/>
      <c r="F378" s="121"/>
      <c r="G378" s="122"/>
      <c r="H378" s="121"/>
      <c r="I378" s="119"/>
      <c r="J378" s="119"/>
    </row>
    <row r="379" spans="1:10">
      <c r="A379" s="59"/>
      <c r="B379" s="25"/>
      <c r="C379" s="119"/>
      <c r="D379" s="120"/>
      <c r="E379" s="103"/>
      <c r="F379" s="121"/>
      <c r="G379" s="122"/>
      <c r="H379" s="121"/>
      <c r="I379" s="119"/>
      <c r="J379" s="119"/>
    </row>
    <row r="380" spans="1:10">
      <c r="A380" s="59"/>
      <c r="B380" s="25"/>
      <c r="C380" s="119"/>
      <c r="D380" s="120"/>
      <c r="E380" s="103"/>
      <c r="F380" s="121"/>
      <c r="G380" s="122"/>
      <c r="H380" s="121"/>
      <c r="I380" s="119"/>
      <c r="J380" s="119"/>
    </row>
    <row r="381" spans="1:10">
      <c r="A381" s="59"/>
      <c r="B381" s="25"/>
      <c r="C381" s="119"/>
      <c r="D381" s="120"/>
      <c r="E381" s="103"/>
      <c r="F381" s="121"/>
      <c r="G381" s="122"/>
      <c r="H381" s="121"/>
      <c r="I381" s="119"/>
      <c r="J381" s="119"/>
    </row>
    <row r="382" spans="1:10">
      <c r="A382" s="59"/>
      <c r="B382" s="25"/>
      <c r="C382" s="119"/>
      <c r="D382" s="120"/>
      <c r="E382" s="103"/>
      <c r="F382" s="121"/>
      <c r="G382" s="122"/>
      <c r="H382" s="121"/>
      <c r="I382" s="119"/>
      <c r="J382" s="119"/>
    </row>
    <row r="383" spans="1:10">
      <c r="A383" s="59"/>
      <c r="B383" s="25"/>
      <c r="C383" s="119"/>
      <c r="D383" s="120"/>
      <c r="E383" s="103"/>
      <c r="F383" s="121"/>
      <c r="G383" s="122"/>
      <c r="H383" s="121"/>
      <c r="I383" s="119"/>
      <c r="J383" s="119"/>
    </row>
    <row r="384" spans="1:10">
      <c r="A384" s="59"/>
      <c r="B384" s="25"/>
      <c r="C384" s="119"/>
      <c r="D384" s="120"/>
      <c r="E384" s="103"/>
      <c r="F384" s="121"/>
      <c r="G384" s="122"/>
      <c r="H384" s="121"/>
      <c r="I384" s="119"/>
      <c r="J384" s="119"/>
    </row>
    <row r="385" spans="1:10">
      <c r="A385" s="59"/>
      <c r="B385" s="25"/>
      <c r="C385" s="119"/>
      <c r="D385" s="120"/>
      <c r="E385" s="103"/>
      <c r="F385" s="121"/>
      <c r="G385" s="122"/>
      <c r="H385" s="121"/>
      <c r="I385" s="119"/>
      <c r="J385" s="119"/>
    </row>
    <row r="386" spans="1:10">
      <c r="A386" s="59"/>
      <c r="B386" s="25"/>
      <c r="C386" s="119"/>
      <c r="D386" s="120"/>
      <c r="E386" s="103"/>
      <c r="F386" s="121"/>
      <c r="G386" s="122"/>
      <c r="H386" s="121"/>
      <c r="I386" s="119"/>
      <c r="J386" s="119"/>
    </row>
    <row r="387" spans="1:10">
      <c r="A387" s="59"/>
      <c r="B387" s="25"/>
      <c r="C387" s="119"/>
      <c r="D387" s="120"/>
      <c r="E387" s="103"/>
      <c r="F387" s="121"/>
      <c r="G387" s="122"/>
      <c r="H387" s="121"/>
      <c r="I387" s="119"/>
      <c r="J387" s="119"/>
    </row>
    <row r="388" spans="1:10">
      <c r="A388" s="59"/>
      <c r="B388" s="25"/>
      <c r="C388" s="119"/>
      <c r="D388" s="120"/>
      <c r="E388" s="103"/>
      <c r="F388" s="121"/>
      <c r="G388" s="122"/>
      <c r="H388" s="121"/>
      <c r="I388" s="119"/>
      <c r="J388" s="119"/>
    </row>
    <row r="389" spans="1:10">
      <c r="A389" s="59"/>
      <c r="B389" s="25"/>
      <c r="C389" s="119"/>
      <c r="D389" s="120"/>
      <c r="E389" s="103"/>
      <c r="F389" s="121"/>
      <c r="G389" s="122"/>
      <c r="H389" s="121"/>
      <c r="I389" s="119"/>
      <c r="J389" s="119"/>
    </row>
    <row r="390" spans="1:10">
      <c r="A390" s="59"/>
      <c r="B390" s="25"/>
      <c r="C390" s="119"/>
      <c r="D390" s="120"/>
      <c r="E390" s="103"/>
      <c r="F390" s="121"/>
      <c r="G390" s="122"/>
      <c r="H390" s="121"/>
      <c r="I390" s="119"/>
      <c r="J390" s="119"/>
    </row>
    <row r="391" spans="1:10">
      <c r="A391" s="59"/>
      <c r="B391" s="25"/>
      <c r="C391" s="119"/>
      <c r="D391" s="120"/>
      <c r="E391" s="103"/>
      <c r="F391" s="121"/>
      <c r="G391" s="122"/>
      <c r="H391" s="121"/>
      <c r="I391" s="119"/>
      <c r="J391" s="119"/>
    </row>
    <row r="392" spans="1:10">
      <c r="A392" s="59"/>
      <c r="B392" s="25"/>
      <c r="C392" s="119"/>
      <c r="D392" s="120"/>
      <c r="E392" s="103"/>
      <c r="F392" s="121"/>
      <c r="G392" s="122"/>
      <c r="H392" s="121"/>
      <c r="I392" s="119"/>
      <c r="J392" s="119"/>
    </row>
    <row r="393" spans="1:10">
      <c r="A393" s="59"/>
      <c r="B393" s="25"/>
      <c r="C393" s="119"/>
      <c r="D393" s="120"/>
      <c r="E393" s="103"/>
      <c r="F393" s="121"/>
      <c r="G393" s="122"/>
      <c r="H393" s="121"/>
      <c r="I393" s="119"/>
      <c r="J393" s="119"/>
    </row>
    <row r="394" spans="1:10">
      <c r="A394" s="59"/>
      <c r="B394" s="25"/>
      <c r="C394" s="119"/>
      <c r="D394" s="120"/>
      <c r="E394" s="103"/>
      <c r="F394" s="121"/>
      <c r="G394" s="122"/>
      <c r="H394" s="121"/>
      <c r="I394" s="119"/>
      <c r="J394" s="119"/>
    </row>
  </sheetData>
  <customSheetViews>
    <customSheetView guid="{762CC22C-693F-4887-BADC-D4425502E807}" state="hidden">
      <selection activeCell="H1011" sqref="H1011"/>
      <pageMargins left="0.7" right="0.7" top="0.75" bottom="0.75" header="0.3" footer="0.3"/>
      <pageSetup paperSize="9" orientation="portrait" r:id="rId1"/>
      <headerFooter>
        <oddHeader>&amp;C&amp;"Calibri"&amp;10&amp;KFF8C00C2 - Confidential&amp;1#_x000D_&amp;"Calibri"&amp;11&amp;K000000&amp;KFF9900C2 - Restricted</oddHeader>
      </headerFooter>
    </customSheetView>
    <customSheetView guid="{D81FB2CC-38CC-4000-8D1D-72DF3F6821CD}" state="hidden">
      <selection activeCell="H1011" sqref="H1011"/>
      <pageMargins left="0.7" right="0.7" top="0.75" bottom="0.75" header="0.3" footer="0.3"/>
      <pageSetup paperSize="9" orientation="portrait" r:id="rId2"/>
      <headerFooter>
        <oddHeader>&amp;C&amp;"Calibri"&amp;10&amp;KFF8C00C2 - Confidential&amp;1#_x000D_&amp;"Calibri"&amp;11&amp;K000000&amp;KFF9900C2 - Restricted</oddHeader>
      </headerFooter>
    </customSheetView>
    <customSheetView guid="{9C7749F1-040E-48FF-861F-F77F9FD9209F}" state="hidden">
      <selection activeCell="H1011" sqref="H1011"/>
      <pageMargins left="0.7" right="0.7" top="0.75" bottom="0.75" header="0.3" footer="0.3"/>
      <pageSetup paperSize="9" orientation="portrait" r:id="rId3"/>
      <headerFooter>
        <oddHeader>&amp;C&amp;"Calibri"&amp;10&amp;KFF8C00C2 - Confidential&amp;1#_x000D_&amp;"Calibri"&amp;11&amp;K000000&amp;KFF9900C2 - Restricted</oddHeader>
      </headerFooter>
    </customSheetView>
    <customSheetView guid="{BD92A86C-342C-405A-B8A1-B21D715B9B35}" state="hidden">
      <selection activeCell="H1011" sqref="H1011"/>
      <pageMargins left="0.7" right="0.7" top="0.75" bottom="0.75" header="0.3" footer="0.3"/>
      <pageSetup paperSize="9" orientation="portrait" r:id="rId4"/>
      <headerFooter>
        <oddHeader>&amp;C&amp;"Calibri"&amp;10&amp;KFF8C00C2 - Confidential&amp;1#_x000D_&amp;"Calibri"&amp;11&amp;K000000&amp;KFF9900C2 - Restricted</oddHeader>
      </headerFooter>
    </customSheetView>
    <customSheetView guid="{69DCFF74-3E8F-47DF-95CB-1C68DFBFB084}" state="hidden">
      <selection activeCell="H1011" sqref="H1011"/>
      <pageMargins left="0.7" right="0.7" top="0.75" bottom="0.75" header="0.3" footer="0.3"/>
      <pageSetup paperSize="9" orientation="portrait" r:id="rId5"/>
      <headerFooter>
        <oddHeader>&amp;C&amp;"Calibri"&amp;10&amp;KFF8C00C2 - Confidential&amp;1#_x000D_&amp;"Calibri"&amp;11&amp;K000000&amp;KFF9900C2 - Restricted</oddHeader>
      </headerFooter>
    </customSheetView>
    <customSheetView guid="{2A0A7B54-E931-48CC-901E-724DE5CBCB9B}" state="hidden">
      <selection activeCell="H1011" sqref="H1011"/>
      <pageMargins left="0.7" right="0.7" top="0.75" bottom="0.75" header="0.3" footer="0.3"/>
      <pageSetup paperSize="9" orientation="portrait" r:id="rId6"/>
      <headerFooter>
        <oddHeader>&amp;C&amp;"Calibri"&amp;10&amp;KFF8C00C2 - Confidential&amp;1#_x000D_&amp;"Calibri"&amp;11&amp;K000000&amp;KFF9900C2 - Restricted</oddHeader>
      </headerFooter>
    </customSheetView>
    <customSheetView guid="{0883E09C-D345-455E-B026-3AB05BEAE6FB}" state="hidden">
      <selection activeCell="H1011" sqref="H1011"/>
      <pageMargins left="0.7" right="0.7" top="0.75" bottom="0.75" header="0.3" footer="0.3"/>
      <pageSetup paperSize="9" orientation="portrait" r:id="rId7"/>
      <headerFooter>
        <oddHeader>&amp;C&amp;"Calibri"&amp;10&amp;KFF8C00C2 - Confidential&amp;1#_x000D_&amp;"Calibri"&amp;11&amp;K000000&amp;KFF9900C2 - Restricted</oddHeader>
      </headerFooter>
    </customSheetView>
    <customSheetView guid="{48334B51-DEA2-4152-8C15-29DA63019787}" state="hidden">
      <selection activeCell="H1011" sqref="H1011"/>
      <pageMargins left="0.7" right="0.7" top="0.75" bottom="0.75" header="0.3" footer="0.3"/>
      <pageSetup paperSize="9" orientation="portrait" r:id="rId8"/>
      <headerFooter>
        <oddHeader>&amp;C&amp;"Calibri"&amp;10&amp;KFF8C00C2 - Confidential&amp;1#_x000D_&amp;"Calibri"&amp;11&amp;K000000&amp;KFF9900C2 - Restricted</oddHeader>
      </headerFooter>
    </customSheetView>
    <customSheetView guid="{7DB9D0DB-FE8C-4BA7-A826-48C0C0986A1C}" state="hidden">
      <selection activeCell="H1011" sqref="H1011"/>
      <pageMargins left="0.7" right="0.7" top="0.75" bottom="0.75" header="0.3" footer="0.3"/>
      <pageSetup paperSize="9" orientation="portrait" r:id="rId9"/>
      <headerFooter>
        <oddHeader>&amp;C&amp;"Calibri"&amp;10&amp;KFF8C00C2 - Confidential&amp;1#_x000D_&amp;"Calibri"&amp;11&amp;K000000&amp;KFF9900C2 - Restricted</oddHeader>
      </headerFooter>
    </customSheetView>
    <customSheetView guid="{628858DB-1662-422D-AEE7-830B9AC0127A}" state="hidden">
      <selection activeCell="H1011" sqref="H1011"/>
      <pageMargins left="0.7" right="0.7" top="0.75" bottom="0.75" header="0.3" footer="0.3"/>
      <pageSetup paperSize="9" orientation="portrait" r:id="rId10"/>
      <headerFooter>
        <oddHeader>&amp;C&amp;"Calibri"&amp;10&amp;KFF8C00C2 - Confidential&amp;1#_x000D_&amp;"Calibri"&amp;11&amp;K000000&amp;KFF9900C2 - Restricted</oddHeader>
      </headerFooter>
    </customSheetView>
    <customSheetView guid="{18BEDB9A-1E9F-4096-8624-5A71C186779F}" state="hidden">
      <selection activeCell="H1011" sqref="H1011"/>
      <pageMargins left="0.7" right="0.7" top="0.75" bottom="0.75" header="0.3" footer="0.3"/>
      <pageSetup paperSize="9" orientation="portrait" r:id="rId11"/>
      <headerFooter>
        <oddHeader>&amp;C&amp;"Calibri"&amp;10&amp;KFF8C00C2 - Confidential&amp;1#_x000D_&amp;"Calibri"&amp;11&amp;K000000&amp;KFF9900C2 - Restricted</oddHeader>
      </headerFooter>
    </customSheetView>
    <customSheetView guid="{310B2E1E-B8CA-446E-986B-26733A01C888}" state="hidden">
      <selection activeCell="H1011" sqref="H1011"/>
      <pageMargins left="0.7" right="0.7" top="0.75" bottom="0.75" header="0.3" footer="0.3"/>
      <pageSetup paperSize="9" orientation="portrait" r:id="rId12"/>
      <headerFooter>
        <oddHeader>&amp;C&amp;"Calibri"&amp;10&amp;KFF8C00C2 - Confidential&amp;1#_x000D_&amp;"Calibri"&amp;11&amp;K000000&amp;KFF9900C2 - Restricted</oddHeader>
      </headerFooter>
    </customSheetView>
    <customSheetView guid="{6730075D-A74D-4F92-A2C1-79C480053BCD}" state="hidden">
      <selection activeCell="H1011" sqref="H1011"/>
      <pageMargins left="0.7" right="0.7" top="0.75" bottom="0.75" header="0.3" footer="0.3"/>
      <pageSetup paperSize="9" orientation="portrait" r:id="rId13"/>
      <headerFooter>
        <oddHeader>&amp;C&amp;"Calibri"&amp;10&amp;KFF8C00C2 - Confidential&amp;1#_x000D_&amp;"Calibri"&amp;11&amp;K000000&amp;KFF9900C2 - Restricted</oddHeader>
      </headerFooter>
    </customSheetView>
    <customSheetView guid="{7A911150-E557-4750-8CD7-B9F061A141E7}" state="hidden">
      <selection activeCell="H1011" sqref="H1011"/>
      <pageMargins left="0.7" right="0.7" top="0.75" bottom="0.75" header="0.3" footer="0.3"/>
      <pageSetup paperSize="9" orientation="portrait" r:id="rId14"/>
      <headerFooter>
        <oddHeader>&amp;C&amp;"Calibri"&amp;10&amp;KFF8C00C2 - Confidential&amp;1#_x000D_&amp;"Calibri"&amp;11&amp;K000000&amp;KFF9900C2 - Restricted</oddHeader>
      </headerFooter>
    </customSheetView>
    <customSheetView guid="{27C0A258-DFF7-4DC1-BF4A-6A16C9815ED0}" showPageBreaks="1" state="hidden">
      <selection activeCell="H1011" sqref="H1011"/>
      <pageMargins left="0.7" right="0.7" top="0.75" bottom="0.75" header="0.3" footer="0.3"/>
      <pageSetup paperSize="9" orientation="portrait" r:id="rId15"/>
      <headerFooter>
        <oddHeader>&amp;C&amp;"Calibri"&amp;10&amp;KFF8C00C2 - Confidential&amp;1#_x000D_&amp;"Calibri"&amp;11&amp;K000000&amp;KFF9900C2 - Restricted</oddHeader>
      </headerFooter>
    </customSheetView>
    <customSheetView guid="{102C09E7-D2FA-4929-9A04-39D93D92B034}" state="hidden">
      <selection activeCell="H1011" sqref="H1011"/>
      <pageMargins left="0.7" right="0.7" top="0.75" bottom="0.75" header="0.3" footer="0.3"/>
      <pageSetup paperSize="9" orientation="portrait" r:id="rId16"/>
      <headerFooter>
        <oddHeader>&amp;C&amp;"Calibri"&amp;10&amp;KFF8C00C2 - Confidential&amp;1#_x000D_&amp;"Calibri"&amp;11&amp;K000000&amp;KFF9900C2 - Restricted</oddHeader>
      </headerFooter>
    </customSheetView>
    <customSheetView guid="{4136D57A-924D-466E-B96A-A9C62968CBD0}" state="hidden">
      <selection activeCell="H1011" sqref="H1011"/>
      <pageMargins left="0.7" right="0.7" top="0.75" bottom="0.75" header="0.3" footer="0.3"/>
      <pageSetup paperSize="9" orientation="portrait" r:id="rId17"/>
      <headerFooter>
        <oddHeader>&amp;C&amp;"Calibri"&amp;10&amp;KFF8C00C2 - Confidential&amp;1#_x000D_&amp;"Calibri"&amp;11&amp;K000000&amp;KFF9900C2 - Restricted</oddHeader>
      </headerFooter>
    </customSheetView>
    <customSheetView guid="{055DFE63-34E0-4AC8-B94F-E42821533BD0}">
      <selection activeCell="H1011" sqref="H1011"/>
      <pageMargins left="0.7" right="0.7" top="0.75" bottom="0.75" header="0.3" footer="0.3"/>
      <pageSetup paperSize="9" orientation="portrait" r:id="rId18"/>
      <headerFooter>
        <oddHeader>&amp;C&amp;"Calibri"&amp;10&amp;KFF8C00C2 - Confidential&amp;1#_x000D_&amp;"Calibri"&amp;11&amp;K000000&amp;KFF9900C2 - Restricted</oddHeader>
      </headerFooter>
    </customSheetView>
    <customSheetView guid="{35617858-B092-480A-A3F8-1EAD227B0329}" state="hidden">
      <selection activeCell="H1011" sqref="H1011"/>
      <pageMargins left="0.7" right="0.7" top="0.75" bottom="0.75" header="0.3" footer="0.3"/>
      <pageSetup paperSize="9" orientation="portrait" r:id="rId19"/>
      <headerFooter>
        <oddHeader>&amp;C&amp;"Calibri"&amp;10&amp;KFF8C00C2 - Confidential&amp;1#_x000D_&amp;"Calibri"&amp;11&amp;K000000&amp;KFF9900C2 - Restricted</oddHeader>
      </headerFooter>
    </customSheetView>
    <customSheetView guid="{382BF2A6-1214-4E83-BC11-6633C2F8D3BB}" state="hidden">
      <selection activeCell="H1011" sqref="H1011"/>
      <pageMargins left="0.7" right="0.7" top="0.75" bottom="0.75" header="0.3" footer="0.3"/>
      <pageSetup paperSize="9" orientation="portrait" r:id="rId20"/>
      <headerFooter>
        <oddHeader>&amp;C&amp;"Calibri"&amp;10&amp;KFF8C00C2 - Confidential&amp;1#_x000D_&amp;"Calibri"&amp;11&amp;K000000&amp;KFF9900C2 - Restricted</oddHeader>
      </headerFooter>
    </customSheetView>
    <customSheetView guid="{62997D02-10CD-47E6-A05E-B2BFE112CBA2}" state="hidden">
      <selection activeCell="H1011" sqref="H1011"/>
      <pageMargins left="0.7" right="0.7" top="0.75" bottom="0.75" header="0.3" footer="0.3"/>
      <pageSetup paperSize="9" orientation="portrait" r:id="rId21"/>
      <headerFooter>
        <oddHeader>&amp;C&amp;"Calibri"&amp;10&amp;KFF8C00C2 - Confidential&amp;1#_x000D_&amp;"Calibri"&amp;11&amp;K000000&amp;KFF9900C2 - Restricted</oddHeader>
      </headerFooter>
    </customSheetView>
    <customSheetView guid="{AD4AB661-B31F-47AE-BBDA-19F15081C6B3}" state="hidden">
      <selection activeCell="H1011" sqref="H1011"/>
      <pageMargins left="0.7" right="0.7" top="0.75" bottom="0.75" header="0.3" footer="0.3"/>
      <pageSetup paperSize="9" orientation="portrait" r:id="rId22"/>
      <headerFooter>
        <oddHeader>&amp;C&amp;"Calibri"&amp;10&amp;KFF8C00C2 - Confidential&amp;1#_x000D_&amp;"Calibri"&amp;11&amp;K000000&amp;KFF9900C2 - Restricted</oddHeader>
      </headerFooter>
    </customSheetView>
    <customSheetView guid="{669DC34D-CADB-42B4-9656-AE4FD8E7FEFA}" state="hidden">
      <selection activeCell="H1011" sqref="H1011"/>
      <pageMargins left="0.7" right="0.7" top="0.75" bottom="0.75" header="0.3" footer="0.3"/>
      <pageSetup paperSize="9" orientation="portrait" r:id="rId23"/>
      <headerFooter>
        <oddHeader>&amp;C&amp;"Calibri"&amp;10&amp;KFF8C00C2 - Confidential&amp;1#_x000D_&amp;"Calibri"&amp;11&amp;K000000&amp;KFF9900C2 - Restricted</oddHeader>
      </headerFooter>
    </customSheetView>
    <customSheetView guid="{57DE3C25-2A65-4CAA-8305-0C8005C6642B}" state="hidden">
      <selection activeCell="H1011" sqref="H1011"/>
      <pageMargins left="0.7" right="0.7" top="0.75" bottom="0.75" header="0.3" footer="0.3"/>
      <pageSetup paperSize="9" orientation="portrait" r:id="rId24"/>
      <headerFooter>
        <oddHeader>&amp;C&amp;"Calibri"&amp;10&amp;KFF8C00C2 - Confidential&amp;1#_x000D_&amp;"Calibri"&amp;11&amp;K000000&amp;KFF9900C2 - Restricted</oddHeader>
      </headerFooter>
    </customSheetView>
    <customSheetView guid="{5FD18B43-E781-4B60-891F-2FC9FBC75D68}" showPageBreaks="1" state="hidden">
      <selection activeCell="H1011" sqref="H1011"/>
      <pageMargins left="0.7" right="0.7" top="0.75" bottom="0.75" header="0.3" footer="0.3"/>
      <pageSetup paperSize="9" orientation="portrait" r:id="rId25"/>
      <headerFooter>
        <oddHeader>&amp;C&amp;"Calibri"&amp;10&amp;KFF8C00C2 - Confidential&amp;1#_x000D_&amp;"Calibri"&amp;11&amp;K000000&amp;KFF9900C2 - Restricted</oddHeader>
      </headerFooter>
    </customSheetView>
    <customSheetView guid="{0EFA2325-5B10-4BFD-99B5-7D8A50C7A41E}" showPageBreaks="1" state="hidden">
      <selection activeCell="H1011" sqref="H1011"/>
      <pageMargins left="0.7" right="0.7" top="0.75" bottom="0.75" header="0.3" footer="0.3"/>
      <pageSetup paperSize="9" orientation="portrait" r:id="rId26"/>
      <headerFooter>
        <oddHeader>&amp;C&amp;"Calibri"&amp;10&amp;KFF8C00C2 - Confidential&amp;1#_x000D_&amp;"Calibri"&amp;11&amp;K000000&amp;KFF9900C2 - Restricted</oddHeader>
      </headerFooter>
    </customSheetView>
    <customSheetView guid="{C6D98563-8AB0-4423-B6A2-2E325E09F1D1}" state="hidden">
      <selection activeCell="H1011" sqref="H1011"/>
      <pageMargins left="0.7" right="0.7" top="0.75" bottom="0.75" header="0.3" footer="0.3"/>
      <pageSetup paperSize="9" orientation="portrait" r:id="rId27"/>
      <headerFooter>
        <oddHeader>&amp;C&amp;"Calibri"&amp;10&amp;KFF8C00C2 - Confidential&amp;1#_x000D_&amp;"Calibri"&amp;11&amp;K000000&amp;KFF9900C2 - Restricted</oddHeader>
      </headerFooter>
    </customSheetView>
    <customSheetView guid="{354E06AC-7BC1-450C-AE13-00C734A5D649}" state="hidden">
      <selection activeCell="H1011" sqref="H1011"/>
      <pageMargins left="0.7" right="0.7" top="0.75" bottom="0.75" header="0.3" footer="0.3"/>
      <pageSetup paperSize="9" orientation="portrait" r:id="rId28"/>
      <headerFooter>
        <oddHeader>&amp;C&amp;"Calibri"&amp;10&amp;KFF8C00C2 - Confidential&amp;1#_x000D_&amp;"Calibri"&amp;11&amp;K000000&amp;KFF9900C2 - Restricted</oddHeader>
      </headerFooter>
    </customSheetView>
    <customSheetView guid="{B1EFA566-DC6C-467A-A02A-5DB45D76A144}" state="hidden">
      <selection activeCell="H1011" sqref="H1011"/>
      <pageMargins left="0.7" right="0.7" top="0.75" bottom="0.75" header="0.3" footer="0.3"/>
      <pageSetup paperSize="9" orientation="portrait" r:id="rId29"/>
      <headerFooter>
        <oddHeader>&amp;C&amp;"Calibri"&amp;10&amp;KFF8C00C2 - Confidential&amp;1#_x000D_&amp;"Calibri"&amp;11&amp;K000000&amp;KFF9900C2 - Restricted</oddHeader>
      </headerFooter>
    </customSheetView>
    <customSheetView guid="{4D37CD5F-C75A-4CE9-A4D8-5AA10C056617}" state="hidden">
      <selection activeCell="H1011" sqref="H1011"/>
      <pageMargins left="0.7" right="0.7" top="0.75" bottom="0.75" header="0.3" footer="0.3"/>
      <pageSetup paperSize="9" orientation="portrait" r:id="rId30"/>
      <headerFooter>
        <oddHeader>&amp;C&amp;"Calibri"&amp;10&amp;KFF8C00C2 - Confidential&amp;1#_x000D_&amp;"Calibri"&amp;11&amp;K000000&amp;KFF9900C2 - Restricted</oddHeader>
      </headerFooter>
    </customSheetView>
    <customSheetView guid="{C0A52851-A57A-4436-94D2-5B671FE13F76}" state="hidden">
      <selection activeCell="H1011" sqref="H1011"/>
      <pageMargins left="0.7" right="0.7" top="0.75" bottom="0.75" header="0.3" footer="0.3"/>
      <pageSetup paperSize="9" orientation="portrait" r:id="rId31"/>
      <headerFooter>
        <oddHeader>&amp;C&amp;"Calibri"&amp;10&amp;KFF8C00C2 - Confidential&amp;1#_x000D_&amp;"Calibri"&amp;11&amp;K000000&amp;KFF9900C2 - Restricted</oddHeader>
      </headerFooter>
    </customSheetView>
    <customSheetView guid="{808DA340-F192-4111-B094-194C6220AB45}" state="hidden">
      <selection activeCell="H1011" sqref="H1011"/>
      <pageMargins left="0.7" right="0.7" top="0.75" bottom="0.75" header="0.3" footer="0.3"/>
      <pageSetup paperSize="9" orientation="portrait" r:id="rId32"/>
      <headerFooter>
        <oddHeader>&amp;C&amp;"Calibri"&amp;10&amp;KFF8C00C2 - Confidential&amp;1#_x000D_&amp;"Calibri"&amp;11&amp;K000000&amp;KFF9900C2 - Restricted</oddHeader>
      </headerFooter>
    </customSheetView>
    <customSheetView guid="{01CD9F77-F7B7-4B9F-B4A4-C5479FF33276}" state="hidden">
      <selection activeCell="H1011" sqref="H1011"/>
      <pageMargins left="0.7" right="0.7" top="0.75" bottom="0.75" header="0.3" footer="0.3"/>
      <pageSetup paperSize="9" orientation="portrait" r:id="rId33"/>
      <headerFooter>
        <oddHeader>&amp;C&amp;"Calibri"&amp;10&amp;KFF8C00C2 - Confidential&amp;1#_x000D_&amp;"Calibri"&amp;11&amp;K000000&amp;KFF9900C2 - Restricted</oddHeader>
      </headerFooter>
    </customSheetView>
    <customSheetView guid="{56BD1C1E-4FE4-45A5-A5E4-5835772CD372}" state="hidden">
      <selection activeCell="H1011" sqref="H1011"/>
      <pageMargins left="0.7" right="0.7" top="0.75" bottom="0.75" header="0.3" footer="0.3"/>
      <pageSetup paperSize="9" orientation="portrait" r:id="rId34"/>
      <headerFooter>
        <oddHeader>&amp;C&amp;"Calibri"&amp;10&amp;KFF8C00C2 - Confidential&amp;1#_x000D_&amp;"Calibri"&amp;11&amp;K000000&amp;KFF9900C2 - Restricted</oddHeader>
      </headerFooter>
    </customSheetView>
    <customSheetView guid="{58C6CA0E-4BA2-4EB9-8F91-8D544D531021}" state="hidden">
      <selection activeCell="H1011" sqref="H1011"/>
      <pageMargins left="0.7" right="0.7" top="0.75" bottom="0.75" header="0.3" footer="0.3"/>
      <pageSetup paperSize="9" orientation="portrait" r:id="rId35"/>
      <headerFooter>
        <oddHeader>&amp;C&amp;"Calibri"&amp;10&amp;KFF8C00C2 - Confidential&amp;1#_x000D_&amp;"Calibri"&amp;11&amp;K000000&amp;KFF9900C2 - Restricted</oddHeader>
      </headerFooter>
    </customSheetView>
  </customSheetViews>
  <pageMargins left="0.7" right="0.7" top="0.75" bottom="0.75" header="0.3" footer="0.3"/>
  <pageSetup paperSize="9" orientation="portrait" r:id="rId36"/>
  <headerFooter>
    <oddHeader>&amp;C&amp;"Calibri"&amp;10&amp;KFF8C00C2 - Confidential&amp;1#_x000D_&amp;"Calibri"&amp;11&amp;K000000&amp;KFF9900C2 - Restricted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1"/>
  <dimension ref="A1"/>
  <sheetViews>
    <sheetView workbookViewId="0">
      <selection activeCell="H1011" sqref="H1011"/>
    </sheetView>
  </sheetViews>
  <sheetFormatPr baseColWidth="10" defaultColWidth="8.6640625" defaultRowHeight="14.4"/>
  <sheetData/>
  <customSheetViews>
    <customSheetView guid="{762CC22C-693F-4887-BADC-D4425502E807}" state="hidden">
      <selection activeCell="H1011" sqref="H1011"/>
      <pageMargins left="0.7" right="0.7" top="0.75" bottom="0.75" header="0.3" footer="0.3"/>
      <pageSetup paperSize="9" orientation="portrait" r:id="rId1"/>
      <headerFooter>
        <oddHeader>&amp;C&amp;"Calibri"&amp;10&amp;KFF8C00C2 - Confidential&amp;1#_x000D_&amp;"Calibri"&amp;11&amp;K000000&amp;KFF9900C2 - Restricted</oddHeader>
      </headerFooter>
    </customSheetView>
    <customSheetView guid="{D81FB2CC-38CC-4000-8D1D-72DF3F6821CD}" state="hidden">
      <selection activeCell="H1011" sqref="H1011"/>
      <pageMargins left="0.7" right="0.7" top="0.75" bottom="0.75" header="0.3" footer="0.3"/>
      <pageSetup paperSize="9" orientation="portrait" r:id="rId2"/>
      <headerFooter>
        <oddHeader>&amp;C&amp;"Calibri"&amp;10&amp;KFF8C00C2 - Confidential&amp;1#_x000D_&amp;"Calibri"&amp;11&amp;K000000&amp;KFF9900C2 - Restricted</oddHeader>
      </headerFooter>
    </customSheetView>
    <customSheetView guid="{9C7749F1-040E-48FF-861F-F77F9FD9209F}" state="hidden">
      <selection activeCell="H1011" sqref="H1011"/>
      <pageMargins left="0.7" right="0.7" top="0.75" bottom="0.75" header="0.3" footer="0.3"/>
      <pageSetup paperSize="9" orientation="portrait" r:id="rId3"/>
      <headerFooter>
        <oddHeader>&amp;C&amp;"Calibri"&amp;10&amp;KFF8C00C2 - Confidential&amp;1#_x000D_&amp;"Calibri"&amp;11&amp;K000000&amp;KFF9900C2 - Restricted</oddHeader>
      </headerFooter>
    </customSheetView>
    <customSheetView guid="{BD92A86C-342C-405A-B8A1-B21D715B9B35}" state="hidden">
      <selection activeCell="H1011" sqref="H1011"/>
      <pageMargins left="0.7" right="0.7" top="0.75" bottom="0.75" header="0.3" footer="0.3"/>
      <pageSetup paperSize="9" orientation="portrait" r:id="rId4"/>
      <headerFooter>
        <oddHeader>&amp;C&amp;"Calibri"&amp;10&amp;KFF8C00C2 - Confidential&amp;1#_x000D_&amp;"Calibri"&amp;11&amp;K000000&amp;KFF9900C2 - Restricted</oddHeader>
      </headerFooter>
    </customSheetView>
    <customSheetView guid="{69DCFF74-3E8F-47DF-95CB-1C68DFBFB084}" state="hidden">
      <selection activeCell="H1011" sqref="H1011"/>
      <pageMargins left="0.7" right="0.7" top="0.75" bottom="0.75" header="0.3" footer="0.3"/>
      <pageSetup paperSize="9" orientation="portrait" r:id="rId5"/>
      <headerFooter>
        <oddHeader>&amp;C&amp;"Calibri"&amp;10&amp;KFF8C00C2 - Confidential&amp;1#_x000D_&amp;"Calibri"&amp;11&amp;K000000&amp;KFF9900C2 - Restricted</oddHeader>
      </headerFooter>
    </customSheetView>
    <customSheetView guid="{2A0A7B54-E931-48CC-901E-724DE5CBCB9B}" state="hidden">
      <selection activeCell="H1011" sqref="H1011"/>
      <pageMargins left="0.7" right="0.7" top="0.75" bottom="0.75" header="0.3" footer="0.3"/>
      <pageSetup paperSize="9" orientation="portrait" r:id="rId6"/>
      <headerFooter>
        <oddHeader>&amp;C&amp;"Calibri"&amp;10&amp;KFF8C00C2 - Confidential&amp;1#_x000D_&amp;"Calibri"&amp;11&amp;K000000&amp;KFF9900C2 - Restricted</oddHeader>
      </headerFooter>
    </customSheetView>
    <customSheetView guid="{0883E09C-D345-455E-B026-3AB05BEAE6FB}" state="hidden">
      <selection activeCell="H1011" sqref="H1011"/>
      <pageMargins left="0.7" right="0.7" top="0.75" bottom="0.75" header="0.3" footer="0.3"/>
      <pageSetup paperSize="9" orientation="portrait" r:id="rId7"/>
      <headerFooter>
        <oddHeader>&amp;C&amp;"Calibri"&amp;10&amp;KFF8C00C2 - Confidential&amp;1#_x000D_&amp;"Calibri"&amp;11&amp;K000000&amp;KFF9900C2 - Restricted</oddHeader>
      </headerFooter>
    </customSheetView>
    <customSheetView guid="{48334B51-DEA2-4152-8C15-29DA63019787}" state="hidden">
      <selection activeCell="H1011" sqref="H1011"/>
      <pageMargins left="0.7" right="0.7" top="0.75" bottom="0.75" header="0.3" footer="0.3"/>
      <pageSetup paperSize="9" orientation="portrait" r:id="rId8"/>
      <headerFooter>
        <oddHeader>&amp;C&amp;"Calibri"&amp;10&amp;KFF8C00C2 - Confidential&amp;1#_x000D_&amp;"Calibri"&amp;11&amp;K000000&amp;KFF9900C2 - Restricted</oddHeader>
      </headerFooter>
    </customSheetView>
    <customSheetView guid="{7DB9D0DB-FE8C-4BA7-A826-48C0C0986A1C}" state="hidden">
      <selection activeCell="H1011" sqref="H1011"/>
      <pageMargins left="0.7" right="0.7" top="0.75" bottom="0.75" header="0.3" footer="0.3"/>
      <pageSetup paperSize="9" orientation="portrait" r:id="rId9"/>
      <headerFooter>
        <oddHeader>&amp;C&amp;"Calibri"&amp;10&amp;KFF8C00C2 - Confidential&amp;1#_x000D_&amp;"Calibri"&amp;11&amp;K000000&amp;KFF9900C2 - Restricted</oddHeader>
      </headerFooter>
    </customSheetView>
    <customSheetView guid="{628858DB-1662-422D-AEE7-830B9AC0127A}" state="hidden">
      <selection activeCell="H1011" sqref="H1011"/>
      <pageMargins left="0.7" right="0.7" top="0.75" bottom="0.75" header="0.3" footer="0.3"/>
      <pageSetup paperSize="9" orientation="portrait" r:id="rId10"/>
      <headerFooter>
        <oddHeader>&amp;C&amp;"Calibri"&amp;10&amp;KFF8C00C2 - Confidential&amp;1#_x000D_&amp;"Calibri"&amp;11&amp;K000000&amp;KFF9900C2 - Restricted</oddHeader>
      </headerFooter>
    </customSheetView>
    <customSheetView guid="{18BEDB9A-1E9F-4096-8624-5A71C186779F}" state="hidden">
      <selection activeCell="H1011" sqref="H1011"/>
      <pageMargins left="0.7" right="0.7" top="0.75" bottom="0.75" header="0.3" footer="0.3"/>
      <pageSetup paperSize="9" orientation="portrait" r:id="rId11"/>
      <headerFooter>
        <oddHeader>&amp;C&amp;"Calibri"&amp;10&amp;KFF8C00C2 - Confidential&amp;1#_x000D_&amp;"Calibri"&amp;11&amp;K000000&amp;KFF9900C2 - Restricted</oddHeader>
      </headerFooter>
    </customSheetView>
    <customSheetView guid="{310B2E1E-B8CA-446E-986B-26733A01C888}" state="hidden">
      <selection activeCell="H1011" sqref="H1011"/>
      <pageMargins left="0.7" right="0.7" top="0.75" bottom="0.75" header="0.3" footer="0.3"/>
      <pageSetup paperSize="9" orientation="portrait" r:id="rId12"/>
      <headerFooter>
        <oddHeader>&amp;C&amp;"Calibri"&amp;10&amp;KFF8C00C2 - Confidential&amp;1#_x000D_&amp;"Calibri"&amp;11&amp;K000000&amp;KFF9900C2 - Restricted</oddHeader>
      </headerFooter>
    </customSheetView>
    <customSheetView guid="{6730075D-A74D-4F92-A2C1-79C480053BCD}">
      <selection activeCell="H1011" sqref="H1011"/>
      <pageMargins left="0.7" right="0.7" top="0.75" bottom="0.75" header="0.3" footer="0.3"/>
      <pageSetup paperSize="9" orientation="portrait" r:id="rId13"/>
      <headerFooter>
        <oddHeader>&amp;C&amp;"Calibri"&amp;10&amp;KFF8C00C2 - Confidential&amp;1#_x000D_&amp;"Calibri"&amp;11&amp;K000000&amp;KFF9900C2 - Restricted</oddHeader>
      </headerFooter>
    </customSheetView>
    <customSheetView guid="{7A911150-E557-4750-8CD7-B9F061A141E7}">
      <selection activeCell="H1011" sqref="H1011"/>
      <pageMargins left="0.7" right="0.7" top="0.75" bottom="0.75" header="0.3" footer="0.3"/>
      <pageSetup paperSize="9" orientation="portrait" r:id="rId14"/>
      <headerFooter>
        <oddHeader>&amp;C&amp;"Calibri"&amp;10&amp;KFF8C00C2 - Confidential&amp;1#_x000D_&amp;"Calibri"&amp;11&amp;K000000&amp;KFF9900C2 - Restricted</oddHeader>
      </headerFooter>
    </customSheetView>
    <customSheetView guid="{27C0A258-DFF7-4DC1-BF4A-6A16C9815ED0}" showPageBreaks="1">
      <selection activeCell="H1011" sqref="H1011"/>
      <pageMargins left="0.7" right="0.7" top="0.75" bottom="0.75" header="0.3" footer="0.3"/>
      <pageSetup paperSize="9" orientation="portrait" r:id="rId15"/>
      <headerFooter>
        <oddHeader>&amp;C&amp;"Calibri"&amp;10&amp;KFF8C00C2 - Confidential&amp;1#_x000D_&amp;"Calibri"&amp;11&amp;K000000&amp;KFF9900C2 - Restricted</oddHeader>
      </headerFooter>
    </customSheetView>
    <customSheetView guid="{102C09E7-D2FA-4929-9A04-39D93D92B034}">
      <selection activeCell="H1011" sqref="H1011"/>
      <pageMargins left="0.7" right="0.7" top="0.75" bottom="0.75" header="0.3" footer="0.3"/>
      <pageSetup paperSize="9" orientation="portrait" r:id="rId16"/>
      <headerFooter>
        <oddHeader>&amp;C&amp;"Calibri"&amp;10&amp;KFF8C00C2 - Confidential&amp;1#_x000D_&amp;"Calibri"&amp;11&amp;K000000&amp;KFF9900C2 - Restricted</oddHeader>
      </headerFooter>
    </customSheetView>
    <customSheetView guid="{4136D57A-924D-466E-B96A-A9C62968CBD0}">
      <selection activeCell="H1011" sqref="H1011"/>
      <pageMargins left="0.7" right="0.7" top="0.75" bottom="0.75" header="0.3" footer="0.3"/>
      <pageSetup paperSize="9" orientation="portrait" r:id="rId17"/>
      <headerFooter>
        <oddHeader>&amp;C&amp;"Calibri"&amp;10&amp;KFF8C00C2 - Confidential&amp;1#_x000D_&amp;"Calibri"&amp;11&amp;K000000&amp;KFF9900C2 - Restricted</oddHeader>
      </headerFooter>
    </customSheetView>
    <customSheetView guid="{055DFE63-34E0-4AC8-B94F-E42821533BD0}">
      <selection activeCell="H1011" sqref="H1011"/>
      <pageMargins left="0.7" right="0.7" top="0.75" bottom="0.75" header="0.3" footer="0.3"/>
      <pageSetup paperSize="9" orientation="portrait" r:id="rId18"/>
      <headerFooter>
        <oddHeader>&amp;C&amp;"Calibri"&amp;10&amp;KFF8C00C2 - Confidential&amp;1#_x000D_&amp;"Calibri"&amp;11&amp;K000000&amp;KFF9900C2 - Restricted</oddHeader>
      </headerFooter>
    </customSheetView>
    <customSheetView guid="{35617858-B092-480A-A3F8-1EAD227B0329}">
      <selection activeCell="H1011" sqref="H1011"/>
      <pageMargins left="0.7" right="0.7" top="0.75" bottom="0.75" header="0.3" footer="0.3"/>
      <pageSetup paperSize="9" orientation="portrait" r:id="rId19"/>
      <headerFooter>
        <oddHeader>&amp;C&amp;"Calibri"&amp;10&amp;KFF8C00C2 - Confidential&amp;1#_x000D_&amp;"Calibri"&amp;11&amp;K000000&amp;KFF9900C2 - Restricted</oddHeader>
      </headerFooter>
    </customSheetView>
    <customSheetView guid="{382BF2A6-1214-4E83-BC11-6633C2F8D3BB}">
      <selection activeCell="H1011" sqref="H1011"/>
      <pageMargins left="0.7" right="0.7" top="0.75" bottom="0.75" header="0.3" footer="0.3"/>
      <pageSetup paperSize="9" orientation="portrait" r:id="rId20"/>
      <headerFooter>
        <oddHeader>&amp;C&amp;"Calibri"&amp;10&amp;KFF8C00C2 - Confidential&amp;1#_x000D_&amp;"Calibri"&amp;11&amp;K000000&amp;KFF9900C2 - Restricted</oddHeader>
      </headerFooter>
    </customSheetView>
    <customSheetView guid="{62997D02-10CD-47E6-A05E-B2BFE112CBA2}">
      <selection activeCell="H1011" sqref="H1011"/>
      <pageMargins left="0.7" right="0.7" top="0.75" bottom="0.75" header="0.3" footer="0.3"/>
      <pageSetup paperSize="9" orientation="portrait" r:id="rId21"/>
      <headerFooter>
        <oddHeader>&amp;C&amp;"Calibri"&amp;10&amp;KFF8C00C2 - Confidential&amp;1#_x000D_&amp;"Calibri"&amp;11&amp;K000000&amp;KFF9900C2 - Restricted</oddHeader>
      </headerFooter>
    </customSheetView>
    <customSheetView guid="{AD4AB661-B31F-47AE-BBDA-19F15081C6B3}">
      <selection activeCell="H1011" sqref="H1011"/>
      <pageMargins left="0.7" right="0.7" top="0.75" bottom="0.75" header="0.3" footer="0.3"/>
      <pageSetup paperSize="9" orientation="portrait" r:id="rId22"/>
      <headerFooter>
        <oddHeader>&amp;C&amp;"Calibri"&amp;10&amp;KFF8C00C2 - Confidential&amp;1#_x000D_&amp;"Calibri"&amp;11&amp;K000000&amp;KFF9900C2 - Restricted</oddHeader>
      </headerFooter>
    </customSheetView>
    <customSheetView guid="{669DC34D-CADB-42B4-9656-AE4FD8E7FEFA}">
      <selection activeCell="H1011" sqref="H1011"/>
      <pageMargins left="0.7" right="0.7" top="0.75" bottom="0.75" header="0.3" footer="0.3"/>
      <pageSetup paperSize="9" orientation="portrait" r:id="rId23"/>
      <headerFooter>
        <oddHeader>&amp;C&amp;"Calibri"&amp;10&amp;KFF8C00C2 - Confidential&amp;1#_x000D_&amp;"Calibri"&amp;11&amp;K000000&amp;KFF9900C2 - Restricted</oddHeader>
      </headerFooter>
    </customSheetView>
    <customSheetView guid="{57DE3C25-2A65-4CAA-8305-0C8005C6642B}" state="hidden">
      <selection activeCell="H1011" sqref="H1011"/>
      <pageMargins left="0.7" right="0.7" top="0.75" bottom="0.75" header="0.3" footer="0.3"/>
      <pageSetup paperSize="9" orientation="portrait" r:id="rId24"/>
      <headerFooter>
        <oddHeader>&amp;C&amp;"Calibri"&amp;10&amp;KFF8C00C2 - Confidential&amp;1#_x000D_&amp;"Calibri"&amp;11&amp;K000000&amp;KFF9900C2 - Restricted</oddHeader>
      </headerFooter>
    </customSheetView>
    <customSheetView guid="{5FD18B43-E781-4B60-891F-2FC9FBC75D68}" showPageBreaks="1" state="hidden">
      <selection activeCell="H1011" sqref="H1011"/>
      <pageMargins left="0.7" right="0.7" top="0.75" bottom="0.75" header="0.3" footer="0.3"/>
      <pageSetup paperSize="9" orientation="portrait" r:id="rId25"/>
      <headerFooter>
        <oddHeader>&amp;C&amp;"Calibri"&amp;10&amp;KFF8C00C2 - Confidential&amp;1#_x000D_&amp;"Calibri"&amp;11&amp;K000000&amp;KFF9900C2 - Restricted</oddHeader>
      </headerFooter>
    </customSheetView>
    <customSheetView guid="{0EFA2325-5B10-4BFD-99B5-7D8A50C7A41E}" showPageBreaks="1" state="hidden">
      <selection activeCell="H1011" sqref="H1011"/>
      <pageMargins left="0.7" right="0.7" top="0.75" bottom="0.75" header="0.3" footer="0.3"/>
      <pageSetup paperSize="9" orientation="portrait" r:id="rId26"/>
      <headerFooter>
        <oddHeader>&amp;C&amp;"Calibri"&amp;10&amp;KFF8C00C2 - Confidential&amp;1#_x000D_&amp;"Calibri"&amp;11&amp;K000000&amp;KFF9900C2 - Restricted</oddHeader>
      </headerFooter>
    </customSheetView>
    <customSheetView guid="{C6D98563-8AB0-4423-B6A2-2E325E09F1D1}" state="hidden">
      <selection activeCell="H1011" sqref="H1011"/>
      <pageMargins left="0.7" right="0.7" top="0.75" bottom="0.75" header="0.3" footer="0.3"/>
      <pageSetup paperSize="9" orientation="portrait" r:id="rId27"/>
      <headerFooter>
        <oddHeader>&amp;C&amp;"Calibri"&amp;10&amp;KFF8C00C2 - Confidential&amp;1#_x000D_&amp;"Calibri"&amp;11&amp;K000000&amp;KFF9900C2 - Restricted</oddHeader>
      </headerFooter>
    </customSheetView>
    <customSheetView guid="{354E06AC-7BC1-450C-AE13-00C734A5D649}" state="hidden">
      <selection activeCell="H1011" sqref="H1011"/>
      <pageMargins left="0.7" right="0.7" top="0.75" bottom="0.75" header="0.3" footer="0.3"/>
      <pageSetup paperSize="9" orientation="portrait" r:id="rId28"/>
      <headerFooter>
        <oddHeader>&amp;C&amp;"Calibri"&amp;10&amp;KFF8C00C2 - Confidential&amp;1#_x000D_&amp;"Calibri"&amp;11&amp;K000000&amp;KFF9900C2 - Restricted</oddHeader>
      </headerFooter>
    </customSheetView>
    <customSheetView guid="{B1EFA566-DC6C-467A-A02A-5DB45D76A144}" state="hidden">
      <selection activeCell="H1011" sqref="H1011"/>
      <pageMargins left="0.7" right="0.7" top="0.75" bottom="0.75" header="0.3" footer="0.3"/>
      <pageSetup paperSize="9" orientation="portrait" r:id="rId29"/>
      <headerFooter>
        <oddHeader>&amp;C&amp;"Calibri"&amp;10&amp;KFF8C00C2 - Confidential&amp;1#_x000D_&amp;"Calibri"&amp;11&amp;K000000&amp;KFF9900C2 - Restricted</oddHeader>
      </headerFooter>
    </customSheetView>
    <customSheetView guid="{4D37CD5F-C75A-4CE9-A4D8-5AA10C056617}" state="hidden">
      <selection activeCell="H1011" sqref="H1011"/>
      <pageMargins left="0.7" right="0.7" top="0.75" bottom="0.75" header="0.3" footer="0.3"/>
      <pageSetup paperSize="9" orientation="portrait" r:id="rId30"/>
      <headerFooter>
        <oddHeader>&amp;C&amp;"Calibri"&amp;10&amp;KFF8C00C2 - Confidential&amp;1#_x000D_&amp;"Calibri"&amp;11&amp;K000000&amp;KFF9900C2 - Restricted</oddHeader>
      </headerFooter>
    </customSheetView>
    <customSheetView guid="{C0A52851-A57A-4436-94D2-5B671FE13F76}" state="hidden">
      <selection activeCell="H1011" sqref="H1011"/>
      <pageMargins left="0.7" right="0.7" top="0.75" bottom="0.75" header="0.3" footer="0.3"/>
      <pageSetup paperSize="9" orientation="portrait" r:id="rId31"/>
      <headerFooter>
        <oddHeader>&amp;C&amp;"Calibri"&amp;10&amp;KFF8C00C2 - Confidential&amp;1#_x000D_&amp;"Calibri"&amp;11&amp;K000000&amp;KFF9900C2 - Restricted</oddHeader>
      </headerFooter>
    </customSheetView>
    <customSheetView guid="{808DA340-F192-4111-B094-194C6220AB45}" state="hidden">
      <selection activeCell="H1011" sqref="H1011"/>
      <pageMargins left="0.7" right="0.7" top="0.75" bottom="0.75" header="0.3" footer="0.3"/>
      <pageSetup paperSize="9" orientation="portrait" r:id="rId32"/>
      <headerFooter>
        <oddHeader>&amp;C&amp;"Calibri"&amp;10&amp;KFF8C00C2 - Confidential&amp;1#_x000D_&amp;"Calibri"&amp;11&amp;K000000&amp;KFF9900C2 - Restricted</oddHeader>
      </headerFooter>
    </customSheetView>
    <customSheetView guid="{01CD9F77-F7B7-4B9F-B4A4-C5479FF33276}" state="hidden">
      <selection activeCell="H1011" sqref="H1011"/>
      <pageMargins left="0.7" right="0.7" top="0.75" bottom="0.75" header="0.3" footer="0.3"/>
      <pageSetup paperSize="9" orientation="portrait" r:id="rId33"/>
      <headerFooter>
        <oddHeader>&amp;C&amp;"Calibri"&amp;10&amp;KFF8C00C2 - Confidential&amp;1#_x000D_&amp;"Calibri"&amp;11&amp;K000000&amp;KFF9900C2 - Restricted</oddHeader>
      </headerFooter>
    </customSheetView>
    <customSheetView guid="{56BD1C1E-4FE4-45A5-A5E4-5835772CD372}" state="hidden">
      <selection activeCell="H1011" sqref="H1011"/>
      <pageMargins left="0.7" right="0.7" top="0.75" bottom="0.75" header="0.3" footer="0.3"/>
      <pageSetup paperSize="9" orientation="portrait" r:id="rId34"/>
      <headerFooter>
        <oddHeader>&amp;C&amp;"Calibri"&amp;10&amp;KFF8C00C2 - Confidential&amp;1#_x000D_&amp;"Calibri"&amp;11&amp;K000000&amp;KFF9900C2 - Restricted</oddHeader>
      </headerFooter>
    </customSheetView>
    <customSheetView guid="{58C6CA0E-4BA2-4EB9-8F91-8D544D531021}" state="hidden">
      <selection activeCell="H1011" sqref="H1011"/>
      <pageMargins left="0.7" right="0.7" top="0.75" bottom="0.75" header="0.3" footer="0.3"/>
      <pageSetup paperSize="9" orientation="portrait" r:id="rId35"/>
      <headerFooter>
        <oddHeader>&amp;C&amp;"Calibri"&amp;10&amp;KFF8C00C2 - Confidential&amp;1#_x000D_&amp;"Calibri"&amp;11&amp;K000000&amp;KFF9900C2 - Restricted</oddHeader>
      </headerFooter>
    </customSheetView>
  </customSheetViews>
  <pageMargins left="0.7" right="0.7" top="0.75" bottom="0.75" header="0.3" footer="0.3"/>
  <pageSetup paperSize="9" orientation="portrait" r:id="rId36"/>
  <headerFooter>
    <oddHeader>&amp;C&amp;"Calibri"&amp;10&amp;KFF8C00C2 - Confidential&amp;1#_x000D_&amp;"Calibri"&amp;11&amp;K000000&amp;KFF9900C2 - Restricted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 filterMode="1">
    <tabColor theme="5" tint="-0.499984740745262"/>
    <pageSetUpPr autoPageBreaks="0" fitToPage="1"/>
  </sheetPr>
  <dimension ref="A1:AA249"/>
  <sheetViews>
    <sheetView tabSelected="1" zoomScaleNormal="100" zoomScaleSheetLayoutView="100" workbookViewId="0">
      <selection activeCell="G256" sqref="G256"/>
    </sheetView>
  </sheetViews>
  <sheetFormatPr baseColWidth="10" defaultColWidth="11.44140625" defaultRowHeight="14.4"/>
  <cols>
    <col min="1" max="1" width="27.88671875" bestFit="1" customWidth="1"/>
    <col min="2" max="2" width="16.44140625" style="14" customWidth="1"/>
    <col min="3" max="4" width="22.6640625" customWidth="1"/>
    <col min="5" max="7" width="14.33203125" style="13" customWidth="1"/>
    <col min="8" max="8" width="28.5546875" style="13" bestFit="1" customWidth="1"/>
    <col min="9" max="9" width="11.44140625" style="123" customWidth="1"/>
    <col min="10" max="12" width="12.33203125" style="13" customWidth="1"/>
    <col min="13" max="13" width="161.88671875" bestFit="1" customWidth="1"/>
    <col min="14" max="14" width="11.44140625" hidden="1" customWidth="1"/>
    <col min="15" max="18" width="14.6640625" customWidth="1"/>
    <col min="19" max="19" width="12.5546875" customWidth="1"/>
    <col min="20" max="20" width="11" customWidth="1"/>
    <col min="21" max="22" width="14.33203125" hidden="1" customWidth="1"/>
    <col min="23" max="23" width="15.6640625" hidden="1" customWidth="1"/>
    <col min="24" max="24" width="12.33203125" hidden="1" customWidth="1"/>
    <col min="25" max="25" width="8.6640625" customWidth="1"/>
    <col min="26" max="26" width="39.5546875" customWidth="1"/>
    <col min="27" max="27" width="26.88671875" bestFit="1" customWidth="1"/>
  </cols>
  <sheetData>
    <row r="1" spans="1:27" ht="15.6">
      <c r="A1" s="112" t="s">
        <v>506</v>
      </c>
      <c r="B1" s="112" t="s">
        <v>104</v>
      </c>
      <c r="C1" s="112" t="s">
        <v>508</v>
      </c>
      <c r="D1" s="112" t="s">
        <v>509</v>
      </c>
      <c r="E1" s="113" t="s">
        <v>2</v>
      </c>
      <c r="F1" s="113" t="s">
        <v>0</v>
      </c>
      <c r="G1" s="113" t="s">
        <v>2026</v>
      </c>
      <c r="H1" s="113" t="s">
        <v>3</v>
      </c>
      <c r="I1" s="114" t="s">
        <v>511</v>
      </c>
      <c r="J1" s="113" t="s">
        <v>5</v>
      </c>
      <c r="K1" s="113" t="s">
        <v>512</v>
      </c>
      <c r="L1" s="113" t="s">
        <v>1147</v>
      </c>
      <c r="M1" s="112" t="s">
        <v>1148</v>
      </c>
      <c r="N1" s="115" t="s">
        <v>11</v>
      </c>
      <c r="O1" s="112" t="s">
        <v>507</v>
      </c>
      <c r="P1" s="179" t="s">
        <v>13</v>
      </c>
      <c r="Q1" s="179" t="s">
        <v>514</v>
      </c>
      <c r="R1" s="179" t="s">
        <v>1260</v>
      </c>
      <c r="S1" s="213" t="s">
        <v>1261</v>
      </c>
      <c r="T1" s="179" t="s">
        <v>2</v>
      </c>
      <c r="U1" s="179" t="s">
        <v>1262</v>
      </c>
      <c r="V1" s="179" t="s">
        <v>2</v>
      </c>
      <c r="W1" s="179" t="s">
        <v>1263</v>
      </c>
      <c r="X1" s="179" t="s">
        <v>2</v>
      </c>
      <c r="Y1" s="179" t="s">
        <v>1270</v>
      </c>
      <c r="Z1" s="179" t="s">
        <v>1731</v>
      </c>
      <c r="AA1" s="179" t="s">
        <v>2012</v>
      </c>
    </row>
    <row r="2" spans="1:27" hidden="1">
      <c r="A2" s="169" t="str">
        <f t="shared" ref="A2:A33" si="0">H2&amp;"-"&amp;LEFT(I2,5)</f>
        <v>2200VB-005/A</v>
      </c>
      <c r="B2" s="214" t="s">
        <v>1151</v>
      </c>
      <c r="C2" s="119"/>
      <c r="D2" s="119"/>
      <c r="E2" s="120">
        <v>45293</v>
      </c>
      <c r="F2" s="239">
        <f t="shared" ref="F2:F65" si="1">WEEKNUM(E2)</f>
        <v>1</v>
      </c>
      <c r="G2" s="239">
        <f t="shared" ref="G2:G65" si="2">MONTH(E2)</f>
        <v>1</v>
      </c>
      <c r="H2" s="171" t="s">
        <v>1160</v>
      </c>
      <c r="I2" s="122" t="s">
        <v>1204</v>
      </c>
      <c r="J2" s="121"/>
      <c r="K2" s="169" t="s">
        <v>1143</v>
      </c>
      <c r="L2" s="169" t="s">
        <v>1163</v>
      </c>
      <c r="M2" s="119" t="s">
        <v>1203</v>
      </c>
      <c r="N2" s="105" t="s">
        <v>161</v>
      </c>
      <c r="O2" s="121" t="s">
        <v>1202</v>
      </c>
      <c r="P2" s="177" t="s">
        <v>530</v>
      </c>
      <c r="Q2" s="216"/>
      <c r="R2" s="178" t="str">
        <f>"FS-CAO-"&amp;RIGHT(O2,6)</f>
        <v>FS-CAO-23-192</v>
      </c>
      <c r="S2" s="186">
        <v>45295</v>
      </c>
      <c r="T2" s="212">
        <v>45310</v>
      </c>
      <c r="U2" s="186">
        <v>45323</v>
      </c>
      <c r="V2" s="202"/>
      <c r="W2" s="202"/>
      <c r="X2" s="202"/>
      <c r="Y2" s="201">
        <f ca="1">IF(T2="",NETWORKDAYS(S2,TODAY()),NETWORKDAYS(S2,T2))</f>
        <v>12</v>
      </c>
    </row>
    <row r="3" spans="1:27" hidden="1">
      <c r="A3" s="169" t="str">
        <f t="shared" si="0"/>
        <v>D517121AP535A01-D1-2</v>
      </c>
      <c r="B3" s="214" t="s">
        <v>1169</v>
      </c>
      <c r="C3" s="119" t="s">
        <v>1327</v>
      </c>
      <c r="D3" s="119"/>
      <c r="E3" s="120">
        <v>45294</v>
      </c>
      <c r="F3" s="239">
        <f t="shared" si="1"/>
        <v>1</v>
      </c>
      <c r="G3" s="239">
        <f t="shared" si="2"/>
        <v>1</v>
      </c>
      <c r="H3" s="121" t="s">
        <v>1207</v>
      </c>
      <c r="I3" s="122" t="s">
        <v>1199</v>
      </c>
      <c r="J3" s="121"/>
      <c r="K3" s="169" t="s">
        <v>1196</v>
      </c>
      <c r="L3" s="169" t="s">
        <v>1163</v>
      </c>
      <c r="M3" s="167" t="s">
        <v>1208</v>
      </c>
      <c r="N3" s="118"/>
      <c r="O3" s="121" t="s">
        <v>1206</v>
      </c>
      <c r="P3" s="177" t="s">
        <v>1339</v>
      </c>
      <c r="Q3" s="216"/>
      <c r="R3" s="178" t="str">
        <f>"FS-CAO-"&amp;RIGHT(O3,6)</f>
        <v>FS-CAO-23-194</v>
      </c>
      <c r="S3" s="186">
        <v>45296</v>
      </c>
      <c r="T3" s="198">
        <v>45353</v>
      </c>
      <c r="U3" s="186">
        <v>45321</v>
      </c>
      <c r="V3" s="202"/>
      <c r="W3" s="202"/>
      <c r="X3" s="202" t="s">
        <v>1692</v>
      </c>
      <c r="Y3" s="201">
        <f ca="1">IF(T3="",NETWORKDAYS(S3,TODAY()),NETWORKDAYS(S3,T3))</f>
        <v>41</v>
      </c>
      <c r="Z3" s="201"/>
    </row>
    <row r="4" spans="1:27" hidden="1">
      <c r="A4" s="169" t="str">
        <f t="shared" si="0"/>
        <v>D517235BE529A01-C1-2</v>
      </c>
      <c r="B4" s="214" t="s">
        <v>1169</v>
      </c>
      <c r="C4" s="119"/>
      <c r="D4" s="119"/>
      <c r="E4" s="120">
        <v>45294</v>
      </c>
      <c r="F4" s="239">
        <f t="shared" si="1"/>
        <v>1</v>
      </c>
      <c r="G4" s="239">
        <f t="shared" si="2"/>
        <v>1</v>
      </c>
      <c r="H4" s="121" t="s">
        <v>1209</v>
      </c>
      <c r="I4" s="122" t="s">
        <v>1210</v>
      </c>
      <c r="J4" s="121"/>
      <c r="K4" s="183" t="s">
        <v>1196</v>
      </c>
      <c r="L4" s="174" t="s">
        <v>1178</v>
      </c>
      <c r="M4" s="167" t="s">
        <v>1208</v>
      </c>
      <c r="N4" s="118"/>
      <c r="O4" s="121" t="s">
        <v>1211</v>
      </c>
      <c r="P4" s="177" t="s">
        <v>1271</v>
      </c>
      <c r="Q4" s="216"/>
      <c r="R4" s="178"/>
      <c r="S4" s="212"/>
      <c r="T4" s="120"/>
      <c r="U4" s="212"/>
      <c r="V4" s="212"/>
      <c r="W4" s="212"/>
      <c r="X4" s="212"/>
      <c r="Y4" s="178"/>
      <c r="Z4" s="201"/>
    </row>
    <row r="5" spans="1:27" hidden="1">
      <c r="A5" s="169" t="str">
        <f t="shared" si="0"/>
        <v>2318VB-005/A</v>
      </c>
      <c r="B5" s="214" t="s">
        <v>1151</v>
      </c>
      <c r="C5" s="119"/>
      <c r="D5" s="119"/>
      <c r="E5" s="120">
        <v>45294</v>
      </c>
      <c r="F5" s="239">
        <f t="shared" si="1"/>
        <v>1</v>
      </c>
      <c r="G5" s="239">
        <f t="shared" si="2"/>
        <v>1</v>
      </c>
      <c r="H5" s="171" t="s">
        <v>1162</v>
      </c>
      <c r="I5" s="122" t="s">
        <v>1212</v>
      </c>
      <c r="J5" s="121"/>
      <c r="K5" s="169" t="s">
        <v>1143</v>
      </c>
      <c r="L5" s="169" t="s">
        <v>1163</v>
      </c>
      <c r="M5" s="119" t="s">
        <v>1213</v>
      </c>
      <c r="N5" s="118"/>
      <c r="O5" s="121" t="s">
        <v>1205</v>
      </c>
      <c r="P5" s="177"/>
      <c r="Q5" s="216"/>
      <c r="R5" s="178"/>
      <c r="S5" s="120"/>
      <c r="T5" s="120"/>
      <c r="U5" s="120"/>
      <c r="V5" s="120"/>
      <c r="W5" s="120"/>
      <c r="X5" s="120"/>
      <c r="Y5" s="178"/>
      <c r="Z5" s="201"/>
    </row>
    <row r="6" spans="1:27" hidden="1">
      <c r="A6" s="169" t="str">
        <f t="shared" si="0"/>
        <v>D517135BT531A01-C1-2</v>
      </c>
      <c r="B6" s="214" t="s">
        <v>1169</v>
      </c>
      <c r="C6" s="119"/>
      <c r="D6" s="119"/>
      <c r="E6" s="120">
        <v>45294</v>
      </c>
      <c r="F6" s="239">
        <f t="shared" si="1"/>
        <v>1</v>
      </c>
      <c r="G6" s="239">
        <f t="shared" si="2"/>
        <v>1</v>
      </c>
      <c r="H6" s="121" t="s">
        <v>1215</v>
      </c>
      <c r="I6" s="122" t="s">
        <v>1210</v>
      </c>
      <c r="J6" s="121"/>
      <c r="K6" s="183" t="s">
        <v>1196</v>
      </c>
      <c r="L6" s="183" t="s">
        <v>1178</v>
      </c>
      <c r="M6" s="167" t="s">
        <v>1208</v>
      </c>
      <c r="N6" s="118"/>
      <c r="O6" s="121" t="s">
        <v>1214</v>
      </c>
      <c r="P6" s="177" t="s">
        <v>1271</v>
      </c>
      <c r="Q6" s="216"/>
      <c r="R6" s="178"/>
      <c r="S6" s="212"/>
      <c r="T6" s="212"/>
      <c r="U6" s="212"/>
      <c r="V6" s="212"/>
      <c r="W6" s="212"/>
      <c r="X6" s="212"/>
      <c r="Y6" s="178"/>
      <c r="Z6" s="201"/>
    </row>
    <row r="7" spans="1:27" hidden="1">
      <c r="A7" s="169" t="str">
        <f t="shared" si="0"/>
        <v>D517122AV537A01-D1-2</v>
      </c>
      <c r="B7" s="214" t="s">
        <v>1169</v>
      </c>
      <c r="C7" s="119"/>
      <c r="D7" s="119"/>
      <c r="E7" s="120">
        <v>45294</v>
      </c>
      <c r="F7" s="239">
        <f t="shared" si="1"/>
        <v>1</v>
      </c>
      <c r="G7" s="239">
        <f t="shared" si="2"/>
        <v>1</v>
      </c>
      <c r="H7" s="121" t="s">
        <v>1216</v>
      </c>
      <c r="I7" s="122" t="s">
        <v>1199</v>
      </c>
      <c r="J7" s="121"/>
      <c r="K7" s="183" t="s">
        <v>1196</v>
      </c>
      <c r="L7" s="183" t="s">
        <v>1178</v>
      </c>
      <c r="M7" s="167" t="s">
        <v>1208</v>
      </c>
      <c r="N7" s="118"/>
      <c r="O7" s="121" t="s">
        <v>1217</v>
      </c>
      <c r="P7" s="177" t="s">
        <v>1271</v>
      </c>
      <c r="Q7" s="216"/>
      <c r="R7" s="178"/>
      <c r="S7" s="120"/>
      <c r="T7" s="120"/>
      <c r="U7" s="120"/>
      <c r="V7" s="120"/>
      <c r="W7" s="120"/>
      <c r="X7" s="120"/>
      <c r="Y7" s="178"/>
      <c r="Z7" s="201"/>
    </row>
    <row r="8" spans="1:27" hidden="1">
      <c r="A8" s="169" t="str">
        <f t="shared" si="0"/>
        <v>D517121AS535A01-D1-3</v>
      </c>
      <c r="B8" s="214" t="s">
        <v>1169</v>
      </c>
      <c r="C8" s="119"/>
      <c r="D8" s="119"/>
      <c r="E8" s="120">
        <v>45295</v>
      </c>
      <c r="F8" s="239">
        <f t="shared" si="1"/>
        <v>1</v>
      </c>
      <c r="G8" s="239">
        <f t="shared" si="2"/>
        <v>1</v>
      </c>
      <c r="H8" s="121" t="s">
        <v>1198</v>
      </c>
      <c r="I8" s="122" t="s">
        <v>1218</v>
      </c>
      <c r="J8" s="121"/>
      <c r="K8" s="183" t="s">
        <v>1196</v>
      </c>
      <c r="L8" s="183" t="s">
        <v>1178</v>
      </c>
      <c r="M8" s="167" t="s">
        <v>1208</v>
      </c>
      <c r="N8" s="118"/>
      <c r="O8" s="121" t="s">
        <v>1219</v>
      </c>
      <c r="P8" s="177" t="s">
        <v>1271</v>
      </c>
      <c r="Q8" s="216"/>
      <c r="R8" s="178"/>
      <c r="S8" s="120"/>
      <c r="T8" s="120"/>
      <c r="U8" s="120"/>
      <c r="V8" s="120"/>
      <c r="W8" s="120"/>
      <c r="X8" s="120"/>
      <c r="Y8" s="178"/>
      <c r="Z8" s="201"/>
    </row>
    <row r="9" spans="1:27" hidden="1">
      <c r="A9" s="169" t="str">
        <f t="shared" si="0"/>
        <v>D517135FF583A01-NC-2</v>
      </c>
      <c r="B9" s="214" t="s">
        <v>1169</v>
      </c>
      <c r="C9" s="119"/>
      <c r="D9" s="119"/>
      <c r="E9" s="120">
        <v>45295</v>
      </c>
      <c r="F9" s="239">
        <f t="shared" si="1"/>
        <v>1</v>
      </c>
      <c r="G9" s="239">
        <f t="shared" si="2"/>
        <v>1</v>
      </c>
      <c r="H9" s="121" t="s">
        <v>1220</v>
      </c>
      <c r="I9" s="122" t="s">
        <v>1180</v>
      </c>
      <c r="J9" s="121"/>
      <c r="K9" s="174" t="s">
        <v>1258</v>
      </c>
      <c r="L9" s="170" t="s">
        <v>1178</v>
      </c>
      <c r="M9" s="119" t="s">
        <v>1200</v>
      </c>
      <c r="N9" s="118"/>
      <c r="O9" s="121" t="s">
        <v>1221</v>
      </c>
      <c r="P9" s="177" t="s">
        <v>1274</v>
      </c>
      <c r="Q9" s="216"/>
      <c r="R9" s="178"/>
      <c r="S9" s="120"/>
      <c r="T9" s="120"/>
      <c r="U9" s="120"/>
      <c r="V9" s="120"/>
      <c r="W9" s="120"/>
      <c r="X9" s="120"/>
      <c r="Y9" s="178"/>
      <c r="Z9" s="201"/>
    </row>
    <row r="10" spans="1:27" hidden="1">
      <c r="A10" s="169" t="str">
        <f t="shared" si="0"/>
        <v>D517142AF521A01-C1-2</v>
      </c>
      <c r="B10" s="214" t="s">
        <v>1169</v>
      </c>
      <c r="C10" s="119"/>
      <c r="D10" s="119"/>
      <c r="E10" s="120">
        <v>45295</v>
      </c>
      <c r="F10" s="239">
        <f t="shared" si="1"/>
        <v>1</v>
      </c>
      <c r="G10" s="239">
        <f t="shared" si="2"/>
        <v>1</v>
      </c>
      <c r="H10" s="121" t="s">
        <v>1316</v>
      </c>
      <c r="I10" s="122" t="s">
        <v>1210</v>
      </c>
      <c r="J10" s="121"/>
      <c r="K10" s="174" t="s">
        <v>1258</v>
      </c>
      <c r="L10" s="170" t="s">
        <v>1178</v>
      </c>
      <c r="M10" s="119" t="s">
        <v>1317</v>
      </c>
      <c r="N10" s="118"/>
      <c r="O10" s="121" t="s">
        <v>1222</v>
      </c>
      <c r="P10" s="177" t="s">
        <v>1274</v>
      </c>
      <c r="Q10" s="216"/>
      <c r="R10" s="178"/>
      <c r="S10" s="212"/>
      <c r="T10" s="120"/>
      <c r="U10" s="212"/>
      <c r="V10" s="120"/>
      <c r="W10" s="120"/>
      <c r="X10" s="120"/>
      <c r="Y10" s="178"/>
      <c r="Z10" s="201"/>
    </row>
    <row r="11" spans="1:27" hidden="1">
      <c r="A11" s="169" t="str">
        <f t="shared" si="0"/>
        <v>D956K2200-STEP2-E1</v>
      </c>
      <c r="B11" s="214" t="s">
        <v>1169</v>
      </c>
      <c r="C11" s="119"/>
      <c r="D11" s="119"/>
      <c r="E11" s="120">
        <v>45295</v>
      </c>
      <c r="F11" s="239">
        <f t="shared" si="1"/>
        <v>1</v>
      </c>
      <c r="G11" s="239">
        <f t="shared" si="2"/>
        <v>1</v>
      </c>
      <c r="H11" s="171" t="s">
        <v>1224</v>
      </c>
      <c r="I11" s="122" t="s">
        <v>1225</v>
      </c>
      <c r="J11" s="121"/>
      <c r="K11" s="180" t="s">
        <v>1196</v>
      </c>
      <c r="L11" s="169" t="s">
        <v>1163</v>
      </c>
      <c r="M11" s="119" t="s">
        <v>1223</v>
      </c>
      <c r="N11" s="118"/>
      <c r="O11" s="121" t="s">
        <v>1226</v>
      </c>
      <c r="P11" s="177" t="s">
        <v>1274</v>
      </c>
      <c r="Q11" s="216"/>
      <c r="R11" s="178"/>
      <c r="S11" s="120"/>
      <c r="T11" s="120"/>
      <c r="U11" s="120"/>
      <c r="V11" s="120"/>
      <c r="W11" s="120"/>
      <c r="X11" s="120"/>
      <c r="Y11" s="178"/>
      <c r="Z11" s="201"/>
    </row>
    <row r="12" spans="1:27" hidden="1">
      <c r="A12" s="169" t="str">
        <f t="shared" si="0"/>
        <v>2318VB-C1-2</v>
      </c>
      <c r="B12" s="214" t="s">
        <v>1151</v>
      </c>
      <c r="C12" s="119" t="s">
        <v>602</v>
      </c>
      <c r="D12" s="119"/>
      <c r="E12" s="120">
        <v>45295</v>
      </c>
      <c r="F12" s="239">
        <f t="shared" si="1"/>
        <v>1</v>
      </c>
      <c r="G12" s="239">
        <f t="shared" si="2"/>
        <v>1</v>
      </c>
      <c r="H12" s="172" t="s">
        <v>1162</v>
      </c>
      <c r="I12" s="122" t="s">
        <v>1210</v>
      </c>
      <c r="J12" s="121">
        <v>11590</v>
      </c>
      <c r="K12" s="169" t="s">
        <v>1143</v>
      </c>
      <c r="L12" s="169" t="s">
        <v>1181</v>
      </c>
      <c r="M12" s="119" t="s">
        <v>1272</v>
      </c>
      <c r="N12" s="118"/>
      <c r="O12" s="121" t="s">
        <v>1227</v>
      </c>
      <c r="P12" s="177" t="s">
        <v>530</v>
      </c>
      <c r="Q12" s="216"/>
      <c r="R12" s="178" t="str">
        <f>"FS-CAO-"&amp;RIGHT(O12,6)</f>
        <v>FS-CAO-24-007</v>
      </c>
      <c r="S12" s="187">
        <v>45299</v>
      </c>
      <c r="T12" s="120">
        <v>45334</v>
      </c>
      <c r="U12" s="187">
        <v>45307</v>
      </c>
      <c r="V12" s="202">
        <v>45309</v>
      </c>
      <c r="W12" s="202"/>
      <c r="X12" s="202"/>
      <c r="Y12" s="201">
        <f ca="1">IF(T12="",NETWORKDAYS(S12,TODAY()),NETWORKDAYS(S12,T12))</f>
        <v>26</v>
      </c>
      <c r="Z12" s="201"/>
      <c r="AA12" t="s">
        <v>2025</v>
      </c>
    </row>
    <row r="13" spans="1:27" hidden="1">
      <c r="A13" s="169" t="str">
        <f t="shared" si="0"/>
        <v>F92917802000-134-A</v>
      </c>
      <c r="B13" s="214" t="s">
        <v>1151</v>
      </c>
      <c r="C13" s="119"/>
      <c r="D13" s="119"/>
      <c r="E13" s="120">
        <v>45295</v>
      </c>
      <c r="F13" s="239">
        <f t="shared" si="1"/>
        <v>1</v>
      </c>
      <c r="G13" s="239">
        <f t="shared" si="2"/>
        <v>1</v>
      </c>
      <c r="H13" s="172" t="s">
        <v>1229</v>
      </c>
      <c r="I13" s="173" t="s">
        <v>1230</v>
      </c>
      <c r="J13" s="121"/>
      <c r="K13" s="169" t="str">
        <f>IFERROR(VLOOKUP(H13,Donnée!A:B,2,0),"")</f>
        <v/>
      </c>
      <c r="L13" s="169" t="s">
        <v>1163</v>
      </c>
      <c r="M13" s="119" t="s">
        <v>1228</v>
      </c>
      <c r="N13" s="118"/>
      <c r="O13" s="121" t="s">
        <v>1231</v>
      </c>
      <c r="P13" s="177" t="s">
        <v>1274</v>
      </c>
      <c r="Q13" s="216"/>
      <c r="R13" s="178"/>
      <c r="S13" s="212"/>
      <c r="T13" s="212"/>
      <c r="U13" s="212"/>
      <c r="V13" s="212"/>
      <c r="W13" s="212"/>
      <c r="X13" s="212"/>
      <c r="Y13" s="178"/>
      <c r="Z13" s="201"/>
    </row>
    <row r="14" spans="1:27" hidden="1">
      <c r="A14" s="169" t="str">
        <f t="shared" si="0"/>
        <v>3312VB-006-A</v>
      </c>
      <c r="B14" s="214" t="s">
        <v>1151</v>
      </c>
      <c r="C14" s="119"/>
      <c r="D14" s="119"/>
      <c r="E14" s="120">
        <v>45296</v>
      </c>
      <c r="F14" s="239">
        <f t="shared" si="1"/>
        <v>1</v>
      </c>
      <c r="G14" s="239">
        <f t="shared" si="2"/>
        <v>1</v>
      </c>
      <c r="H14" s="171" t="s">
        <v>1164</v>
      </c>
      <c r="I14" s="122" t="s">
        <v>1234</v>
      </c>
      <c r="J14" s="121"/>
      <c r="K14" s="169" t="s">
        <v>1143</v>
      </c>
      <c r="L14" s="169" t="s">
        <v>1163</v>
      </c>
      <c r="M14" s="119" t="s">
        <v>1232</v>
      </c>
      <c r="N14" s="118"/>
      <c r="O14" s="121" t="s">
        <v>1233</v>
      </c>
      <c r="P14" s="177" t="s">
        <v>1274</v>
      </c>
      <c r="Q14" s="216"/>
      <c r="R14" s="178"/>
      <c r="S14" s="212"/>
      <c r="T14" s="212"/>
      <c r="U14" s="212"/>
      <c r="V14" s="212"/>
      <c r="W14" s="212"/>
      <c r="X14" s="212"/>
      <c r="Y14" s="178"/>
      <c r="Z14" s="201"/>
    </row>
    <row r="15" spans="1:27" hidden="1">
      <c r="A15" s="169" t="str">
        <f t="shared" si="0"/>
        <v>4003VB-AY-1</v>
      </c>
      <c r="B15" s="214" t="s">
        <v>1151</v>
      </c>
      <c r="C15" s="119"/>
      <c r="D15" s="119"/>
      <c r="E15" s="120">
        <v>45296</v>
      </c>
      <c r="F15" s="239">
        <f t="shared" si="1"/>
        <v>1</v>
      </c>
      <c r="G15" s="239">
        <f t="shared" si="2"/>
        <v>1</v>
      </c>
      <c r="H15" s="171" t="s">
        <v>1236</v>
      </c>
      <c r="I15" s="122" t="s">
        <v>1237</v>
      </c>
      <c r="J15" s="121">
        <v>12011</v>
      </c>
      <c r="K15" s="169" t="s">
        <v>1150</v>
      </c>
      <c r="L15" s="169" t="s">
        <v>1163</v>
      </c>
      <c r="M15" s="119" t="s">
        <v>1235</v>
      </c>
      <c r="N15" s="118"/>
      <c r="O15" s="121" t="s">
        <v>1238</v>
      </c>
      <c r="P15" s="177"/>
      <c r="Q15" s="216"/>
      <c r="R15" s="178"/>
      <c r="S15" s="182"/>
      <c r="T15" s="182"/>
      <c r="U15" s="182"/>
      <c r="V15" s="182"/>
      <c r="W15" s="182"/>
      <c r="X15" s="182"/>
      <c r="Y15" s="178"/>
      <c r="Z15" s="201"/>
    </row>
    <row r="16" spans="1:27" hidden="1">
      <c r="A16" s="169" t="str">
        <f t="shared" si="0"/>
        <v>1506VB-134-B</v>
      </c>
      <c r="B16" s="214" t="s">
        <v>901</v>
      </c>
      <c r="C16" s="119" t="s">
        <v>887</v>
      </c>
      <c r="D16" s="119"/>
      <c r="E16" s="120">
        <v>45299</v>
      </c>
      <c r="F16" s="239">
        <f t="shared" si="1"/>
        <v>2</v>
      </c>
      <c r="G16" s="239">
        <f t="shared" si="2"/>
        <v>1</v>
      </c>
      <c r="H16" s="121" t="s">
        <v>523</v>
      </c>
      <c r="I16" s="122" t="s">
        <v>1242</v>
      </c>
      <c r="J16" s="121">
        <v>691</v>
      </c>
      <c r="K16" s="169" t="str">
        <f>IFERROR(VLOOKUP(H16,Donnée!A:B,2,0),"")</f>
        <v>S15-A</v>
      </c>
      <c r="L16" s="169" t="s">
        <v>1181</v>
      </c>
      <c r="M16" s="119" t="s">
        <v>1239</v>
      </c>
      <c r="N16" s="118"/>
      <c r="O16" s="121" t="s">
        <v>1240</v>
      </c>
      <c r="P16" s="177" t="s">
        <v>536</v>
      </c>
      <c r="Q16" s="216"/>
      <c r="R16" s="178" t="str">
        <f>"FS-CAO-"&amp;RIGHT(O16,6)</f>
        <v>FS-CAO-24-010</v>
      </c>
      <c r="S16" s="187">
        <v>45301</v>
      </c>
      <c r="T16" s="182">
        <v>45303</v>
      </c>
      <c r="U16" s="187">
        <v>45323</v>
      </c>
      <c r="V16" s="188"/>
      <c r="W16" s="188"/>
      <c r="X16" s="188"/>
      <c r="Y16" s="201">
        <f ca="1">IF(T16="",NETWORKDAYS(S16,TODAY()),NETWORKDAYS(S16,T16))</f>
        <v>3</v>
      </c>
      <c r="Z16" s="201"/>
      <c r="AA16" t="s">
        <v>1239</v>
      </c>
    </row>
    <row r="17" spans="1:27" hidden="1">
      <c r="A17" s="169" t="str">
        <f t="shared" si="0"/>
        <v>2200VB-005-A</v>
      </c>
      <c r="B17" s="214" t="s">
        <v>1151</v>
      </c>
      <c r="C17" s="119"/>
      <c r="D17" s="119"/>
      <c r="E17" s="120">
        <v>45299</v>
      </c>
      <c r="F17" s="239">
        <f t="shared" si="1"/>
        <v>2</v>
      </c>
      <c r="G17" s="239">
        <f t="shared" si="2"/>
        <v>1</v>
      </c>
      <c r="H17" s="121" t="s">
        <v>1160</v>
      </c>
      <c r="I17" s="122" t="s">
        <v>1244</v>
      </c>
      <c r="J17" s="121">
        <v>11590</v>
      </c>
      <c r="K17" s="169" t="s">
        <v>1143</v>
      </c>
      <c r="L17" s="169" t="s">
        <v>1163</v>
      </c>
      <c r="M17" s="119" t="s">
        <v>1243</v>
      </c>
      <c r="N17" s="118"/>
      <c r="O17" s="121" t="s">
        <v>1241</v>
      </c>
      <c r="P17" s="177" t="s">
        <v>1274</v>
      </c>
      <c r="Q17" s="216"/>
      <c r="R17" s="178"/>
      <c r="S17" s="182"/>
      <c r="T17" s="182"/>
      <c r="U17" s="182"/>
      <c r="V17" s="182"/>
      <c r="W17" s="182"/>
      <c r="X17" s="182"/>
      <c r="Y17" s="178"/>
      <c r="Z17" s="201"/>
    </row>
    <row r="18" spans="1:27" hidden="1">
      <c r="A18" s="169" t="str">
        <f t="shared" si="0"/>
        <v>D517141DE569A01-NC-2</v>
      </c>
      <c r="B18" s="214" t="s">
        <v>1169</v>
      </c>
      <c r="C18" s="119" t="s">
        <v>1326</v>
      </c>
      <c r="D18" s="119"/>
      <c r="E18" s="120">
        <v>45299</v>
      </c>
      <c r="F18" s="239">
        <f t="shared" si="1"/>
        <v>2</v>
      </c>
      <c r="G18" s="239">
        <f t="shared" si="2"/>
        <v>1</v>
      </c>
      <c r="H18" s="121" t="s">
        <v>1246</v>
      </c>
      <c r="I18" s="122" t="s">
        <v>1180</v>
      </c>
      <c r="J18" s="121"/>
      <c r="K18" s="174" t="s">
        <v>1258</v>
      </c>
      <c r="L18" s="169" t="s">
        <v>1181</v>
      </c>
      <c r="M18" s="119" t="s">
        <v>1245</v>
      </c>
      <c r="N18" s="105" t="s">
        <v>258</v>
      </c>
      <c r="O18" s="121" t="s">
        <v>1288</v>
      </c>
      <c r="P18" s="177" t="s">
        <v>1339</v>
      </c>
      <c r="Q18" s="216"/>
      <c r="R18" s="178" t="str">
        <f>"FS-CAO-"&amp;RIGHT(O18,6)</f>
        <v>FS-CAO-24-011</v>
      </c>
      <c r="S18" s="187">
        <v>45301</v>
      </c>
      <c r="T18" s="198">
        <v>45353</v>
      </c>
      <c r="U18" s="187">
        <v>45321</v>
      </c>
      <c r="V18" s="188"/>
      <c r="W18" s="188"/>
      <c r="X18" s="188" t="s">
        <v>1692</v>
      </c>
      <c r="Y18" s="201">
        <f ca="1">IF(T18="",NETWORKDAYS(S18,TODAY()),NETWORKDAYS(S18,T18))</f>
        <v>38</v>
      </c>
      <c r="Z18" s="201"/>
      <c r="AA18" t="s">
        <v>2011</v>
      </c>
    </row>
    <row r="19" spans="1:27" hidden="1">
      <c r="A19" s="169" t="str">
        <f t="shared" si="0"/>
        <v>3312VB-006-A</v>
      </c>
      <c r="B19" s="214" t="s">
        <v>1151</v>
      </c>
      <c r="C19" s="119"/>
      <c r="D19" s="119"/>
      <c r="E19" s="120">
        <v>45299</v>
      </c>
      <c r="F19" s="239">
        <f t="shared" si="1"/>
        <v>2</v>
      </c>
      <c r="G19" s="239">
        <f t="shared" si="2"/>
        <v>1</v>
      </c>
      <c r="H19" s="121" t="s">
        <v>1164</v>
      </c>
      <c r="I19" s="122" t="s">
        <v>1251</v>
      </c>
      <c r="J19" s="121">
        <v>11590</v>
      </c>
      <c r="K19" s="169" t="s">
        <v>1143</v>
      </c>
      <c r="L19" s="169" t="s">
        <v>1163</v>
      </c>
      <c r="M19" s="119" t="s">
        <v>1250</v>
      </c>
      <c r="N19" s="118"/>
      <c r="O19" s="121" t="s">
        <v>1289</v>
      </c>
      <c r="P19" s="177" t="s">
        <v>1274</v>
      </c>
      <c r="Q19" s="216"/>
      <c r="R19" s="178"/>
      <c r="S19" s="182"/>
      <c r="T19" s="182"/>
      <c r="U19" s="182"/>
      <c r="V19" s="182"/>
      <c r="W19" s="182"/>
      <c r="X19" s="182"/>
      <c r="Y19" s="178"/>
      <c r="Z19" s="201"/>
    </row>
    <row r="20" spans="1:27" hidden="1">
      <c r="A20" s="184" t="str">
        <f t="shared" si="0"/>
        <v>1542VB-041-A</v>
      </c>
      <c r="B20" s="214" t="s">
        <v>1103</v>
      </c>
      <c r="C20" s="54" t="s">
        <v>537</v>
      </c>
      <c r="D20" s="54" t="s">
        <v>24</v>
      </c>
      <c r="E20" s="120">
        <v>45300</v>
      </c>
      <c r="F20" s="239">
        <f t="shared" si="1"/>
        <v>2</v>
      </c>
      <c r="G20" s="239">
        <f t="shared" si="2"/>
        <v>1</v>
      </c>
      <c r="H20" s="121" t="s">
        <v>1253</v>
      </c>
      <c r="I20" s="122" t="s">
        <v>1252</v>
      </c>
      <c r="J20" s="121">
        <v>2081</v>
      </c>
      <c r="K20" s="184" t="s">
        <v>1105</v>
      </c>
      <c r="L20" s="184" t="s">
        <v>1181</v>
      </c>
      <c r="M20" s="119" t="s">
        <v>1706</v>
      </c>
      <c r="N20" s="118"/>
      <c r="O20" s="121" t="s">
        <v>1290</v>
      </c>
      <c r="P20" s="177" t="s">
        <v>530</v>
      </c>
      <c r="Q20" s="216"/>
      <c r="R20" s="178" t="str">
        <f>"FS-CAO-"&amp;RIGHT(O20,6)</f>
        <v>FS-CAO-24-013</v>
      </c>
      <c r="S20" s="187">
        <v>45303</v>
      </c>
      <c r="T20" s="199">
        <v>45314</v>
      </c>
      <c r="U20" s="187">
        <v>45322</v>
      </c>
      <c r="V20" s="188"/>
      <c r="W20" s="188"/>
      <c r="X20" s="188"/>
      <c r="Y20" s="201">
        <f ca="1">IF(T20="",NETWORKDAYS(S20,TODAY()),NETWORKDAYS(S20,T20))</f>
        <v>8</v>
      </c>
      <c r="Z20" s="201"/>
      <c r="AA20" t="s">
        <v>2022</v>
      </c>
    </row>
    <row r="21" spans="1:27" hidden="1">
      <c r="A21" s="169" t="str">
        <f t="shared" si="0"/>
        <v>1615VB-223-B</v>
      </c>
      <c r="B21" s="214" t="s">
        <v>901</v>
      </c>
      <c r="C21" s="119" t="s">
        <v>1173</v>
      </c>
      <c r="D21" s="119" t="s">
        <v>652</v>
      </c>
      <c r="E21" s="120">
        <v>45300</v>
      </c>
      <c r="F21" s="239">
        <f t="shared" si="1"/>
        <v>2</v>
      </c>
      <c r="G21" s="239">
        <f t="shared" si="2"/>
        <v>1</v>
      </c>
      <c r="H21" s="121" t="s">
        <v>38</v>
      </c>
      <c r="I21" s="122" t="s">
        <v>1254</v>
      </c>
      <c r="J21" s="121">
        <v>691</v>
      </c>
      <c r="K21" s="169" t="str">
        <f>IFERROR(VLOOKUP(H21,Donnée!A:B,2,0),"")</f>
        <v>S15-B</v>
      </c>
      <c r="L21" s="169" t="s">
        <v>1181</v>
      </c>
      <c r="M21" s="119" t="s">
        <v>1255</v>
      </c>
      <c r="N21" s="105" t="s">
        <v>27</v>
      </c>
      <c r="O21" s="121" t="s">
        <v>1291</v>
      </c>
      <c r="P21" s="177" t="s">
        <v>536</v>
      </c>
      <c r="Q21" s="216"/>
      <c r="R21" s="178" t="str">
        <f>"FS-CAO-"&amp;RIGHT(O21,6)</f>
        <v>FS-CAO-24-014</v>
      </c>
      <c r="S21" s="187">
        <v>45303</v>
      </c>
      <c r="T21" s="182">
        <v>45303</v>
      </c>
      <c r="U21" s="187" t="s">
        <v>1340</v>
      </c>
      <c r="V21" s="188"/>
      <c r="W21" s="188"/>
      <c r="X21" s="188"/>
      <c r="Y21" s="201">
        <f ca="1">IF(T21="",NETWORKDAYS(S21,TODAY()),NETWORKDAYS(S21,T21))</f>
        <v>1</v>
      </c>
      <c r="Z21" s="201"/>
      <c r="AA21" t="s">
        <v>2015</v>
      </c>
    </row>
    <row r="22" spans="1:27" hidden="1">
      <c r="A22" s="169" t="str">
        <f t="shared" si="0"/>
        <v>5614VB-016-D</v>
      </c>
      <c r="B22" s="214" t="s">
        <v>901</v>
      </c>
      <c r="C22" s="119" t="s">
        <v>1324</v>
      </c>
      <c r="D22" s="119"/>
      <c r="E22" s="120">
        <v>45300</v>
      </c>
      <c r="F22" s="239">
        <f t="shared" si="1"/>
        <v>2</v>
      </c>
      <c r="G22" s="239">
        <f t="shared" si="2"/>
        <v>1</v>
      </c>
      <c r="H22" s="121" t="s">
        <v>1257</v>
      </c>
      <c r="I22" s="122" t="s">
        <v>1256</v>
      </c>
      <c r="J22" s="121">
        <v>693</v>
      </c>
      <c r="K22" s="169" t="s">
        <v>1170</v>
      </c>
      <c r="L22" s="169" t="s">
        <v>1181</v>
      </c>
      <c r="M22" s="119" t="s">
        <v>1707</v>
      </c>
      <c r="N22" s="118"/>
      <c r="O22" s="121" t="s">
        <v>1292</v>
      </c>
      <c r="P22" s="177" t="s">
        <v>536</v>
      </c>
      <c r="Q22" s="216" t="s">
        <v>1276</v>
      </c>
      <c r="R22" s="178" t="str">
        <f>"FS-CAO-"&amp;RIGHT(O22,6)</f>
        <v>FS-CAO-24-015</v>
      </c>
      <c r="S22" s="187">
        <v>45303</v>
      </c>
      <c r="T22" s="243">
        <v>45310</v>
      </c>
      <c r="U22" s="187">
        <v>45323</v>
      </c>
      <c r="V22" s="188"/>
      <c r="W22" s="188"/>
      <c r="X22" s="188"/>
      <c r="Y22" s="201">
        <f ca="1">IF(T22="",NETWORKDAYS(S22,TODAY()),NETWORKDAYS(S22,T22))</f>
        <v>6</v>
      </c>
      <c r="Z22" s="201"/>
      <c r="AA22" t="s">
        <v>2016</v>
      </c>
    </row>
    <row r="23" spans="1:27" hidden="1">
      <c r="A23" s="169" t="str">
        <f t="shared" si="0"/>
        <v>D517400AA509C01-A-2</v>
      </c>
      <c r="B23" s="214" t="s">
        <v>1169</v>
      </c>
      <c r="C23" s="119"/>
      <c r="D23" s="119"/>
      <c r="E23" s="120">
        <v>45301</v>
      </c>
      <c r="F23" s="239">
        <f t="shared" si="1"/>
        <v>2</v>
      </c>
      <c r="G23" s="239">
        <f t="shared" si="2"/>
        <v>1</v>
      </c>
      <c r="H23" s="121" t="s">
        <v>1264</v>
      </c>
      <c r="I23" s="122" t="s">
        <v>1179</v>
      </c>
      <c r="J23" s="121"/>
      <c r="K23" s="169" t="s">
        <v>1182</v>
      </c>
      <c r="L23" s="169" t="s">
        <v>1163</v>
      </c>
      <c r="M23" s="119" t="s">
        <v>1265</v>
      </c>
      <c r="N23" s="118"/>
      <c r="O23" s="121" t="s">
        <v>1293</v>
      </c>
      <c r="P23" s="177"/>
      <c r="Q23" s="216"/>
      <c r="R23" s="178"/>
      <c r="S23" s="182"/>
      <c r="T23" s="146"/>
      <c r="U23" s="182"/>
      <c r="V23" s="182"/>
      <c r="W23" s="182"/>
      <c r="X23" s="182"/>
      <c r="Y23" s="178"/>
      <c r="Z23" s="201"/>
    </row>
    <row r="24" spans="1:27" hidden="1">
      <c r="A24" s="169" t="str">
        <f t="shared" si="0"/>
        <v>D517404AD505C01-A-2</v>
      </c>
      <c r="B24" s="214" t="s">
        <v>1169</v>
      </c>
      <c r="C24" s="119"/>
      <c r="D24" s="119"/>
      <c r="E24" s="120">
        <v>45301</v>
      </c>
      <c r="F24" s="239">
        <f t="shared" si="1"/>
        <v>2</v>
      </c>
      <c r="G24" s="239">
        <f t="shared" si="2"/>
        <v>1</v>
      </c>
      <c r="H24" s="121" t="s">
        <v>1266</v>
      </c>
      <c r="I24" s="122" t="s">
        <v>1179</v>
      </c>
      <c r="J24" s="121"/>
      <c r="K24" s="175" t="s">
        <v>1182</v>
      </c>
      <c r="L24" s="175" t="s">
        <v>1163</v>
      </c>
      <c r="M24" s="119" t="s">
        <v>1265</v>
      </c>
      <c r="N24" s="118"/>
      <c r="O24" s="121" t="s">
        <v>1294</v>
      </c>
      <c r="P24" s="177" t="s">
        <v>1271</v>
      </c>
      <c r="Q24" s="216"/>
      <c r="R24" s="178"/>
      <c r="S24" s="182"/>
      <c r="T24" s="182"/>
      <c r="U24" s="182"/>
      <c r="V24" s="182"/>
      <c r="W24" s="182"/>
      <c r="X24" s="182"/>
      <c r="Y24" s="178"/>
      <c r="Z24" s="201"/>
    </row>
    <row r="25" spans="1:27" hidden="1">
      <c r="A25" s="169" t="str">
        <f t="shared" si="0"/>
        <v>3001VB-002-G</v>
      </c>
      <c r="B25" s="214" t="s">
        <v>1151</v>
      </c>
      <c r="C25" s="54" t="s">
        <v>530</v>
      </c>
      <c r="D25" s="54"/>
      <c r="E25" s="120">
        <v>45303</v>
      </c>
      <c r="F25" s="239">
        <f t="shared" si="1"/>
        <v>2</v>
      </c>
      <c r="G25" s="239">
        <f t="shared" si="2"/>
        <v>1</v>
      </c>
      <c r="H25" s="121" t="s">
        <v>1194</v>
      </c>
      <c r="I25" s="122" t="s">
        <v>1281</v>
      </c>
      <c r="J25" s="121">
        <v>11520</v>
      </c>
      <c r="K25" s="175" t="s">
        <v>1143</v>
      </c>
      <c r="L25" s="175" t="s">
        <v>1181</v>
      </c>
      <c r="M25" s="119" t="s">
        <v>1277</v>
      </c>
      <c r="N25" s="118"/>
      <c r="O25" s="121" t="s">
        <v>1296</v>
      </c>
      <c r="P25" s="177"/>
      <c r="Q25" s="216"/>
      <c r="R25" s="178"/>
      <c r="S25" s="182"/>
      <c r="T25" s="182"/>
      <c r="U25" s="182"/>
      <c r="V25" s="182"/>
      <c r="W25" s="182"/>
      <c r="X25" s="182"/>
      <c r="Y25" s="178"/>
      <c r="Z25" s="201"/>
      <c r="AA25" t="s">
        <v>2014</v>
      </c>
    </row>
    <row r="26" spans="1:27" hidden="1">
      <c r="A26" s="169" t="str">
        <f t="shared" si="0"/>
        <v>COAX ST3 et ST7-N1</v>
      </c>
      <c r="B26" s="214" t="s">
        <v>1151</v>
      </c>
      <c r="C26" s="119"/>
      <c r="D26" s="119"/>
      <c r="E26" s="120">
        <v>45306</v>
      </c>
      <c r="F26" s="239">
        <f t="shared" si="1"/>
        <v>3</v>
      </c>
      <c r="G26" s="239">
        <f t="shared" si="2"/>
        <v>1</v>
      </c>
      <c r="H26" s="121" t="s">
        <v>1267</v>
      </c>
      <c r="I26" s="122" t="s">
        <v>1268</v>
      </c>
      <c r="J26" s="121"/>
      <c r="K26" s="175" t="s">
        <v>1143</v>
      </c>
      <c r="L26" s="175" t="s">
        <v>1163</v>
      </c>
      <c r="M26" s="119" t="s">
        <v>1269</v>
      </c>
      <c r="N26" s="118"/>
      <c r="O26" s="121" t="s">
        <v>1295</v>
      </c>
      <c r="P26" s="177" t="s">
        <v>1274</v>
      </c>
      <c r="Q26" s="216"/>
      <c r="R26" s="178"/>
      <c r="S26" s="182"/>
      <c r="T26" s="182"/>
      <c r="U26" s="182"/>
      <c r="V26" s="182"/>
      <c r="W26" s="182"/>
      <c r="X26" s="182"/>
      <c r="Y26" s="178"/>
      <c r="Z26" s="201"/>
    </row>
    <row r="27" spans="1:27" hidden="1">
      <c r="A27" s="169" t="str">
        <f t="shared" si="0"/>
        <v>D955A0080000-VC01-K1</v>
      </c>
      <c r="B27" s="214" t="s">
        <v>1169</v>
      </c>
      <c r="C27" s="119"/>
      <c r="D27" s="119"/>
      <c r="E27" s="120">
        <v>45306</v>
      </c>
      <c r="F27" s="239">
        <f t="shared" si="1"/>
        <v>3</v>
      </c>
      <c r="G27" s="239">
        <f t="shared" si="2"/>
        <v>1</v>
      </c>
      <c r="H27" s="121" t="s">
        <v>1282</v>
      </c>
      <c r="I27" s="122" t="s">
        <v>1283</v>
      </c>
      <c r="J27" s="121"/>
      <c r="K27" s="169" t="s">
        <v>1196</v>
      </c>
      <c r="L27" s="169" t="s">
        <v>1163</v>
      </c>
      <c r="M27" s="119" t="s">
        <v>1278</v>
      </c>
      <c r="N27" s="118"/>
      <c r="O27" s="121" t="s">
        <v>1297</v>
      </c>
      <c r="P27" s="177" t="s">
        <v>1274</v>
      </c>
      <c r="Q27" s="216"/>
      <c r="R27" s="178"/>
      <c r="S27" s="182"/>
      <c r="T27" s="182"/>
      <c r="U27" s="182"/>
      <c r="V27" s="182"/>
      <c r="W27" s="182"/>
      <c r="X27" s="182"/>
      <c r="Y27" s="178"/>
      <c r="Z27" s="201"/>
    </row>
    <row r="28" spans="1:27" hidden="1">
      <c r="A28" s="169" t="str">
        <f t="shared" si="0"/>
        <v>1719VB-181-B</v>
      </c>
      <c r="B28" s="214" t="s">
        <v>901</v>
      </c>
      <c r="C28" s="119" t="s">
        <v>66</v>
      </c>
      <c r="D28" s="119" t="s">
        <v>652</v>
      </c>
      <c r="E28" s="120">
        <v>45307</v>
      </c>
      <c r="F28" s="239">
        <f t="shared" si="1"/>
        <v>3</v>
      </c>
      <c r="G28" s="239">
        <f t="shared" si="2"/>
        <v>1</v>
      </c>
      <c r="H28" s="121" t="s">
        <v>58</v>
      </c>
      <c r="I28" s="122" t="s">
        <v>1280</v>
      </c>
      <c r="J28" s="121">
        <v>719</v>
      </c>
      <c r="K28" s="180" t="str">
        <f>IFERROR(VLOOKUP(H28,Donnée!A:B,2,0),"")</f>
        <v>S15-B</v>
      </c>
      <c r="L28" s="169" t="s">
        <v>1181</v>
      </c>
      <c r="M28" s="119" t="s">
        <v>1279</v>
      </c>
      <c r="N28" s="105" t="s">
        <v>27</v>
      </c>
      <c r="O28" s="121" t="s">
        <v>1298</v>
      </c>
      <c r="P28" s="177" t="s">
        <v>536</v>
      </c>
      <c r="Q28" s="216"/>
      <c r="R28" s="178" t="str">
        <f>"FS-CAO-"&amp;RIGHT(O28,6)</f>
        <v>FS-CAO-24-021</v>
      </c>
      <c r="S28" s="187">
        <v>45309</v>
      </c>
      <c r="T28" s="221">
        <v>45321</v>
      </c>
      <c r="U28" s="187" t="s">
        <v>1337</v>
      </c>
      <c r="V28" s="188"/>
      <c r="W28" s="188"/>
      <c r="X28" s="188"/>
      <c r="Y28" s="201">
        <f ca="1">IF(T28="",NETWORKDAYS(S28,TODAY()),NETWORKDAYS(S28,T28))</f>
        <v>9</v>
      </c>
      <c r="Z28" s="201"/>
      <c r="AA28" t="s">
        <v>2015</v>
      </c>
    </row>
    <row r="29" spans="1:27" hidden="1">
      <c r="A29" s="169" t="str">
        <f t="shared" si="0"/>
        <v>5909VB-112-F</v>
      </c>
      <c r="B29" s="214" t="s">
        <v>901</v>
      </c>
      <c r="C29" s="54" t="s">
        <v>1328</v>
      </c>
      <c r="D29" s="54"/>
      <c r="E29" s="120">
        <v>45307</v>
      </c>
      <c r="F29" s="239">
        <f t="shared" si="1"/>
        <v>3</v>
      </c>
      <c r="G29" s="239">
        <f t="shared" si="2"/>
        <v>1</v>
      </c>
      <c r="H29" s="121" t="s">
        <v>1287</v>
      </c>
      <c r="I29" s="122" t="s">
        <v>1286</v>
      </c>
      <c r="J29" s="121">
        <v>697</v>
      </c>
      <c r="K29" s="169" t="s">
        <v>1170</v>
      </c>
      <c r="L29" s="169" t="s">
        <v>1181</v>
      </c>
      <c r="M29" s="119" t="s">
        <v>1285</v>
      </c>
      <c r="N29" s="118"/>
      <c r="O29" s="121" t="s">
        <v>1299</v>
      </c>
      <c r="P29" s="177" t="s">
        <v>536</v>
      </c>
      <c r="Q29" s="216"/>
      <c r="R29" s="178" t="str">
        <f>"FS-CAO-"&amp;RIGHT(O29,6)</f>
        <v>FS-CAO-24-022</v>
      </c>
      <c r="S29" s="187">
        <v>45309</v>
      </c>
      <c r="T29" s="182">
        <v>45308</v>
      </c>
      <c r="U29" s="187"/>
      <c r="V29" s="188"/>
      <c r="W29" s="188"/>
      <c r="X29" s="188"/>
      <c r="Y29" s="201">
        <f ca="1">IF(T29="",NETWORKDAYS(S29,TODAY()),NETWORKDAYS(S29,T29))</f>
        <v>-2</v>
      </c>
      <c r="Z29" s="201"/>
      <c r="AA29" t="s">
        <v>1285</v>
      </c>
    </row>
    <row r="30" spans="1:27" hidden="1">
      <c r="A30" s="169" t="str">
        <f t="shared" si="0"/>
        <v>2203VB-003-B</v>
      </c>
      <c r="B30" s="214" t="s">
        <v>1151</v>
      </c>
      <c r="C30" s="54" t="s">
        <v>530</v>
      </c>
      <c r="D30" s="54"/>
      <c r="E30" s="120">
        <v>45308</v>
      </c>
      <c r="F30" s="239">
        <f t="shared" si="1"/>
        <v>3</v>
      </c>
      <c r="G30" s="239">
        <f t="shared" si="2"/>
        <v>1</v>
      </c>
      <c r="H30" s="121" t="s">
        <v>1303</v>
      </c>
      <c r="I30" s="122" t="s">
        <v>1305</v>
      </c>
      <c r="J30" s="121">
        <v>11520</v>
      </c>
      <c r="K30" s="180" t="s">
        <v>1143</v>
      </c>
      <c r="L30" s="180" t="s">
        <v>1181</v>
      </c>
      <c r="M30" s="119" t="s">
        <v>1307</v>
      </c>
      <c r="N30" s="118"/>
      <c r="O30" s="121" t="s">
        <v>1310</v>
      </c>
      <c r="P30" s="177" t="s">
        <v>530</v>
      </c>
      <c r="Q30" s="216"/>
      <c r="R30" s="178" t="str">
        <f>"FS-CAO-"&amp;RIGHT(O30,6)</f>
        <v>FS-CAO-24-023</v>
      </c>
      <c r="S30" s="187">
        <v>45310</v>
      </c>
      <c r="T30" s="198">
        <v>45321</v>
      </c>
      <c r="U30" s="187" t="s">
        <v>1337</v>
      </c>
      <c r="V30" s="188"/>
      <c r="W30" s="188"/>
      <c r="X30" s="188" t="s">
        <v>1692</v>
      </c>
      <c r="Y30" s="201">
        <f ca="1">IF(T30="",NETWORKDAYS(S30,TODAY()),NETWORKDAYS(S30,T30))</f>
        <v>8</v>
      </c>
      <c r="Z30" s="201"/>
      <c r="AA30" t="s">
        <v>2014</v>
      </c>
    </row>
    <row r="31" spans="1:27" hidden="1">
      <c r="A31" s="169" t="str">
        <f t="shared" si="0"/>
        <v>2204VB-003-A</v>
      </c>
      <c r="B31" s="214" t="s">
        <v>1151</v>
      </c>
      <c r="C31" s="119"/>
      <c r="D31" s="119"/>
      <c r="E31" s="120">
        <v>45308</v>
      </c>
      <c r="F31" s="239">
        <f t="shared" si="1"/>
        <v>3</v>
      </c>
      <c r="G31" s="239">
        <f t="shared" si="2"/>
        <v>1</v>
      </c>
      <c r="H31" s="121" t="s">
        <v>1304</v>
      </c>
      <c r="I31" s="122" t="s">
        <v>1306</v>
      </c>
      <c r="J31" s="121">
        <v>11520</v>
      </c>
      <c r="K31" s="169" t="s">
        <v>1143</v>
      </c>
      <c r="L31" s="183" t="s">
        <v>1178</v>
      </c>
      <c r="M31" s="119" t="s">
        <v>1307</v>
      </c>
      <c r="N31" s="118"/>
      <c r="O31" s="121" t="s">
        <v>1310</v>
      </c>
      <c r="P31" s="177" t="s">
        <v>1274</v>
      </c>
      <c r="Q31" s="216"/>
      <c r="R31" s="178"/>
      <c r="S31" s="182"/>
      <c r="T31" s="178"/>
      <c r="U31" s="182"/>
      <c r="V31" s="182"/>
      <c r="W31" s="182"/>
      <c r="X31" s="182"/>
      <c r="Y31" s="178"/>
      <c r="Z31" s="201"/>
    </row>
    <row r="32" spans="1:27" hidden="1">
      <c r="A32" s="169" t="str">
        <f t="shared" si="0"/>
        <v>4004VB-BA-1</v>
      </c>
      <c r="B32" s="214" t="s">
        <v>1151</v>
      </c>
      <c r="C32" s="119" t="s">
        <v>525</v>
      </c>
      <c r="D32" s="119"/>
      <c r="E32" s="120">
        <v>45308</v>
      </c>
      <c r="F32" s="239">
        <f t="shared" si="1"/>
        <v>3</v>
      </c>
      <c r="G32" s="239">
        <f t="shared" si="2"/>
        <v>1</v>
      </c>
      <c r="H32" s="121" t="s">
        <v>1308</v>
      </c>
      <c r="I32" s="122" t="s">
        <v>1309</v>
      </c>
      <c r="J32" s="121">
        <v>12177</v>
      </c>
      <c r="K32" s="169" t="s">
        <v>1150</v>
      </c>
      <c r="L32" s="180" t="s">
        <v>1181</v>
      </c>
      <c r="M32" s="119" t="s">
        <v>1708</v>
      </c>
      <c r="N32" s="105" t="s">
        <v>40</v>
      </c>
      <c r="O32" s="121" t="s">
        <v>1311</v>
      </c>
      <c r="P32" s="177" t="s">
        <v>530</v>
      </c>
      <c r="Q32" s="216"/>
      <c r="R32" s="178" t="str">
        <f>"FS-CAO-"&amp;RIGHT(O32,6)</f>
        <v>FS-CAO-24-024</v>
      </c>
      <c r="S32" s="187">
        <v>45310</v>
      </c>
      <c r="T32" s="198">
        <v>45321</v>
      </c>
      <c r="U32" s="187" t="s">
        <v>1337</v>
      </c>
      <c r="V32" s="188"/>
      <c r="W32" s="188"/>
      <c r="X32" s="188" t="s">
        <v>1692</v>
      </c>
      <c r="Y32" s="201">
        <f ca="1">IF(T32="",NETWORKDAYS(S32,TODAY()),NETWORKDAYS(S32,T32))</f>
        <v>8</v>
      </c>
      <c r="Z32" s="201"/>
      <c r="AA32" t="s">
        <v>2017</v>
      </c>
    </row>
    <row r="33" spans="1:27" hidden="1">
      <c r="A33" s="169" t="str">
        <f t="shared" si="0"/>
        <v>5909VB-186-B</v>
      </c>
      <c r="B33" s="214" t="s">
        <v>901</v>
      </c>
      <c r="C33" s="119" t="s">
        <v>1157</v>
      </c>
      <c r="D33" s="119" t="s">
        <v>526</v>
      </c>
      <c r="E33" s="120">
        <v>45309</v>
      </c>
      <c r="F33" s="239">
        <f t="shared" si="1"/>
        <v>3</v>
      </c>
      <c r="G33" s="239">
        <f t="shared" si="2"/>
        <v>1</v>
      </c>
      <c r="H33" s="121" t="s">
        <v>1287</v>
      </c>
      <c r="I33" s="122" t="s">
        <v>1318</v>
      </c>
      <c r="J33" s="121" t="s">
        <v>1248</v>
      </c>
      <c r="K33" s="169" t="s">
        <v>1170</v>
      </c>
      <c r="L33" s="180" t="s">
        <v>1181</v>
      </c>
      <c r="M33" s="119" t="s">
        <v>1319</v>
      </c>
      <c r="N33" s="118"/>
      <c r="O33" s="121" t="s">
        <v>1320</v>
      </c>
      <c r="P33" s="177" t="s">
        <v>536</v>
      </c>
      <c r="Q33" s="216"/>
      <c r="R33" s="178" t="str">
        <f>"FS-CAO-"&amp;RIGHT(O33,6)</f>
        <v>FS-CAO-24-025</v>
      </c>
      <c r="S33" s="187">
        <v>45313</v>
      </c>
      <c r="T33" s="199">
        <v>45309</v>
      </c>
      <c r="U33" s="187"/>
      <c r="V33" s="188"/>
      <c r="W33" s="188"/>
      <c r="X33" s="188"/>
      <c r="Y33" s="201">
        <f ca="1">IF(T33="",NETWORKDAYS(S33,TODAY()),NETWORKDAYS(S33,T33))</f>
        <v>-3</v>
      </c>
      <c r="Z33" s="201"/>
      <c r="AA33" t="s">
        <v>2018</v>
      </c>
    </row>
    <row r="34" spans="1:27" hidden="1">
      <c r="A34" s="169" t="str">
        <f t="shared" ref="A34:A65" si="3">H34&amp;"-"&amp;LEFT(I34,5)</f>
        <v>5718VB-207-A</v>
      </c>
      <c r="B34" s="214" t="s">
        <v>901</v>
      </c>
      <c r="C34" s="119" t="s">
        <v>1325</v>
      </c>
      <c r="D34" s="119"/>
      <c r="E34" s="120">
        <v>45310</v>
      </c>
      <c r="F34" s="239">
        <f t="shared" si="1"/>
        <v>3</v>
      </c>
      <c r="G34" s="239">
        <f t="shared" si="2"/>
        <v>1</v>
      </c>
      <c r="H34" s="121" t="s">
        <v>1322</v>
      </c>
      <c r="I34" s="122" t="s">
        <v>1321</v>
      </c>
      <c r="J34" s="121">
        <v>695</v>
      </c>
      <c r="K34" s="169" t="s">
        <v>1170</v>
      </c>
      <c r="L34" s="169" t="s">
        <v>1181</v>
      </c>
      <c r="M34" s="119" t="s">
        <v>1709</v>
      </c>
      <c r="N34" s="118"/>
      <c r="O34" s="121" t="s">
        <v>1323</v>
      </c>
      <c r="P34" s="177" t="s">
        <v>536</v>
      </c>
      <c r="Q34" s="216"/>
      <c r="R34" s="178" t="str">
        <f>"FS-CAO-"&amp;RIGHT(O34,6)</f>
        <v>FS-CAO-24-026</v>
      </c>
      <c r="S34" s="187">
        <v>45314</v>
      </c>
      <c r="T34" s="199">
        <v>45310</v>
      </c>
      <c r="U34" s="187"/>
      <c r="V34" s="188"/>
      <c r="W34" s="188"/>
      <c r="X34" s="188"/>
      <c r="Y34" s="201">
        <f ca="1">IF(T34="",NETWORKDAYS(S34,TODAY()),NETWORKDAYS(S34,T34))</f>
        <v>-3</v>
      </c>
      <c r="Z34" s="201"/>
      <c r="AA34" t="s">
        <v>2018</v>
      </c>
    </row>
    <row r="35" spans="1:27" hidden="1">
      <c r="A35" s="169" t="str">
        <f t="shared" si="3"/>
        <v>3312VB-006-A</v>
      </c>
      <c r="B35" s="214" t="s">
        <v>1151</v>
      </c>
      <c r="C35" s="119"/>
      <c r="D35" s="119"/>
      <c r="E35" s="120">
        <v>45313</v>
      </c>
      <c r="F35" s="239">
        <f t="shared" si="1"/>
        <v>4</v>
      </c>
      <c r="G35" s="239">
        <f t="shared" si="2"/>
        <v>1</v>
      </c>
      <c r="H35" s="121" t="s">
        <v>1164</v>
      </c>
      <c r="I35" s="122" t="s">
        <v>1251</v>
      </c>
      <c r="J35" s="121">
        <v>11686</v>
      </c>
      <c r="K35" s="181" t="s">
        <v>1143</v>
      </c>
      <c r="L35" s="181" t="s">
        <v>1163</v>
      </c>
      <c r="M35" s="119" t="s">
        <v>1250</v>
      </c>
      <c r="N35" s="118"/>
      <c r="O35" s="121" t="s">
        <v>1289</v>
      </c>
      <c r="P35" s="177"/>
      <c r="Q35" s="216"/>
      <c r="R35" s="178"/>
      <c r="S35" s="182"/>
      <c r="T35" s="182"/>
      <c r="U35" s="182"/>
      <c r="V35" s="182"/>
      <c r="W35" s="182"/>
      <c r="X35" s="182"/>
      <c r="Y35" s="178"/>
      <c r="Z35" s="201"/>
    </row>
    <row r="36" spans="1:27" hidden="1">
      <c r="A36" s="169" t="str">
        <f t="shared" si="3"/>
        <v>J297121DG501G01-NC-2</v>
      </c>
      <c r="B36" s="214" t="s">
        <v>1169</v>
      </c>
      <c r="C36" s="119" t="s">
        <v>1338</v>
      </c>
      <c r="D36" s="119" t="s">
        <v>1273</v>
      </c>
      <c r="E36" s="120">
        <v>45313</v>
      </c>
      <c r="F36" s="239">
        <f t="shared" si="1"/>
        <v>4</v>
      </c>
      <c r="G36" s="239">
        <f t="shared" si="2"/>
        <v>1</v>
      </c>
      <c r="H36" s="121" t="s">
        <v>1331</v>
      </c>
      <c r="I36" s="122" t="s">
        <v>1180</v>
      </c>
      <c r="J36" s="121"/>
      <c r="K36" s="169" t="s">
        <v>1335</v>
      </c>
      <c r="L36" s="184" t="s">
        <v>1181</v>
      </c>
      <c r="M36" s="119" t="s">
        <v>1329</v>
      </c>
      <c r="N36" s="118"/>
      <c r="O36" s="121" t="s">
        <v>1330</v>
      </c>
      <c r="P36" s="177" t="s">
        <v>1339</v>
      </c>
      <c r="Q36" s="216"/>
      <c r="R36" s="178" t="str">
        <f>"FS-CAO-"&amp;RIGHT(O36,6)</f>
        <v>FS-CAO-24-027</v>
      </c>
      <c r="S36" s="187">
        <v>45315</v>
      </c>
      <c r="T36" s="198">
        <v>45353</v>
      </c>
      <c r="U36" s="187" t="s">
        <v>1337</v>
      </c>
      <c r="V36" s="188">
        <v>45314</v>
      </c>
      <c r="W36" s="188"/>
      <c r="X36" s="188" t="s">
        <v>1692</v>
      </c>
      <c r="Y36" s="201">
        <f ca="1">IF(T36="",NETWORKDAYS(S36,TODAY()),NETWORKDAYS(S36,T36))</f>
        <v>28</v>
      </c>
      <c r="Z36" s="201"/>
      <c r="AA36" t="s">
        <v>2021</v>
      </c>
    </row>
    <row r="37" spans="1:27" hidden="1">
      <c r="A37" s="169" t="str">
        <f t="shared" si="3"/>
        <v>J297118DD501A01-NC-2</v>
      </c>
      <c r="B37" s="214" t="s">
        <v>1169</v>
      </c>
      <c r="C37" s="119" t="s">
        <v>1338</v>
      </c>
      <c r="D37" s="119" t="s">
        <v>1273</v>
      </c>
      <c r="E37" s="120">
        <v>45313</v>
      </c>
      <c r="F37" s="239">
        <f t="shared" si="1"/>
        <v>4</v>
      </c>
      <c r="G37" s="239">
        <f t="shared" si="2"/>
        <v>1</v>
      </c>
      <c r="H37" s="121" t="s">
        <v>1334</v>
      </c>
      <c r="I37" s="122" t="s">
        <v>1180</v>
      </c>
      <c r="J37" s="121"/>
      <c r="K37" s="184" t="s">
        <v>1335</v>
      </c>
      <c r="L37" s="184" t="s">
        <v>1181</v>
      </c>
      <c r="M37" s="119" t="s">
        <v>1332</v>
      </c>
      <c r="N37" s="118"/>
      <c r="O37" s="121" t="s">
        <v>1333</v>
      </c>
      <c r="P37" s="177" t="s">
        <v>1339</v>
      </c>
      <c r="Q37" s="216"/>
      <c r="R37" s="178" t="str">
        <f>"FS-CAO-"&amp;RIGHT(O37,6)</f>
        <v>FS-CAO-24-028</v>
      </c>
      <c r="S37" s="187">
        <v>45315</v>
      </c>
      <c r="T37" s="221">
        <v>45378</v>
      </c>
      <c r="U37" s="187">
        <v>45328</v>
      </c>
      <c r="V37" s="188"/>
      <c r="W37" s="188"/>
      <c r="X37" s="188"/>
      <c r="Y37" s="201">
        <f ca="1">IF(T37="",NETWORKDAYS(S37,TODAY()),NETWORKDAYS(S37,T37))</f>
        <v>46</v>
      </c>
      <c r="Z37" s="201"/>
      <c r="AA37" t="s">
        <v>2018</v>
      </c>
    </row>
    <row r="38" spans="1:27" hidden="1">
      <c r="A38" s="169" t="str">
        <f t="shared" si="3"/>
        <v>3308VB-A3-1</v>
      </c>
      <c r="B38" s="214" t="s">
        <v>1151</v>
      </c>
      <c r="C38" s="119"/>
      <c r="D38" s="119"/>
      <c r="E38" s="120">
        <v>45314</v>
      </c>
      <c r="F38" s="239">
        <f t="shared" si="1"/>
        <v>4</v>
      </c>
      <c r="G38" s="239">
        <f t="shared" si="2"/>
        <v>1</v>
      </c>
      <c r="H38" s="121" t="s">
        <v>1344</v>
      </c>
      <c r="I38" s="122" t="s">
        <v>1345</v>
      </c>
      <c r="J38" s="121">
        <v>11520</v>
      </c>
      <c r="K38" s="169" t="s">
        <v>1143</v>
      </c>
      <c r="L38" s="169" t="s">
        <v>1163</v>
      </c>
      <c r="M38" s="119" t="s">
        <v>1343</v>
      </c>
      <c r="N38" s="118"/>
      <c r="O38" s="121" t="s">
        <v>1336</v>
      </c>
      <c r="P38" s="177"/>
      <c r="Q38" s="216"/>
      <c r="R38" s="178"/>
      <c r="S38" s="185"/>
      <c r="T38" s="178"/>
      <c r="U38" s="182"/>
      <c r="V38" s="182"/>
      <c r="W38" s="182"/>
      <c r="X38" s="182"/>
      <c r="Y38" s="178"/>
      <c r="Z38" s="201"/>
    </row>
    <row r="39" spans="1:27" hidden="1">
      <c r="A39" s="169" t="str">
        <f t="shared" si="3"/>
        <v>5652VB-029-A</v>
      </c>
      <c r="B39" s="214" t="s">
        <v>901</v>
      </c>
      <c r="C39" s="119" t="s">
        <v>1325</v>
      </c>
      <c r="D39" s="119"/>
      <c r="E39" s="120">
        <v>45314</v>
      </c>
      <c r="F39" s="239">
        <f t="shared" si="1"/>
        <v>4</v>
      </c>
      <c r="G39" s="239">
        <f t="shared" si="2"/>
        <v>1</v>
      </c>
      <c r="H39" s="121" t="s">
        <v>1348</v>
      </c>
      <c r="I39" s="122" t="s">
        <v>1491</v>
      </c>
      <c r="J39" s="121">
        <v>695</v>
      </c>
      <c r="K39" s="169" t="s">
        <v>1170</v>
      </c>
      <c r="L39" s="169" t="s">
        <v>1181</v>
      </c>
      <c r="M39" s="119" t="s">
        <v>1346</v>
      </c>
      <c r="N39" s="118"/>
      <c r="O39" s="121" t="s">
        <v>1347</v>
      </c>
      <c r="P39" s="177" t="s">
        <v>536</v>
      </c>
      <c r="Q39" s="216"/>
      <c r="R39" s="178" t="str">
        <f>"FS-CAO-"&amp;RIGHT(O39,6)</f>
        <v>FS-CAO-24-030</v>
      </c>
      <c r="S39" s="187">
        <v>45316</v>
      </c>
      <c r="T39" s="199">
        <v>45321</v>
      </c>
      <c r="U39" s="188"/>
      <c r="V39" s="188"/>
      <c r="W39" s="188"/>
      <c r="X39" s="188"/>
      <c r="Y39" s="201">
        <f ca="1">IF(T39="",NETWORKDAYS(S39,TODAY()),NETWORKDAYS(S39,T39))</f>
        <v>4</v>
      </c>
      <c r="Z39" s="201"/>
      <c r="AA39" t="s">
        <v>2013</v>
      </c>
    </row>
    <row r="40" spans="1:27" hidden="1">
      <c r="A40" s="169" t="str">
        <f t="shared" si="3"/>
        <v>2318VB-005-A</v>
      </c>
      <c r="B40" s="214" t="s">
        <v>1151</v>
      </c>
      <c r="C40" s="119" t="s">
        <v>530</v>
      </c>
      <c r="D40" s="119"/>
      <c r="E40" s="120">
        <v>45315</v>
      </c>
      <c r="F40" s="239">
        <f t="shared" si="1"/>
        <v>4</v>
      </c>
      <c r="G40" s="239">
        <f t="shared" si="2"/>
        <v>1</v>
      </c>
      <c r="H40" s="121" t="s">
        <v>1162</v>
      </c>
      <c r="I40" s="122" t="s">
        <v>1350</v>
      </c>
      <c r="J40" s="121">
        <v>11520</v>
      </c>
      <c r="K40" s="169" t="s">
        <v>1143</v>
      </c>
      <c r="L40" s="169" t="s">
        <v>1181</v>
      </c>
      <c r="M40" s="119" t="s">
        <v>1490</v>
      </c>
      <c r="N40" s="118"/>
      <c r="O40" s="214" t="s">
        <v>1349</v>
      </c>
      <c r="P40" s="215" t="s">
        <v>530</v>
      </c>
      <c r="Q40" s="217"/>
      <c r="R40" s="201" t="str">
        <f>"FS-CAO-"&amp;RIGHT(O40,6)</f>
        <v>FS-CAO-24-031</v>
      </c>
      <c r="S40" s="187">
        <v>45317</v>
      </c>
      <c r="T40" s="199">
        <v>45378</v>
      </c>
      <c r="U40" s="182"/>
      <c r="V40" s="182"/>
      <c r="W40" s="182"/>
      <c r="X40" s="182"/>
      <c r="Y40" s="201">
        <f ca="1">IF(T40="",NETWORKDAYS(S40,TODAY()),NETWORKDAYS(S40,T40))</f>
        <v>44</v>
      </c>
      <c r="Z40" s="201"/>
      <c r="AA40" t="s">
        <v>2014</v>
      </c>
    </row>
    <row r="41" spans="1:27" hidden="1">
      <c r="A41" s="169" t="str">
        <f t="shared" si="3"/>
        <v>3004VB-C1</v>
      </c>
      <c r="B41" s="214" t="s">
        <v>1151</v>
      </c>
      <c r="C41" s="119"/>
      <c r="D41" s="119"/>
      <c r="E41" s="120">
        <v>45315</v>
      </c>
      <c r="F41" s="239">
        <f t="shared" si="1"/>
        <v>4</v>
      </c>
      <c r="G41" s="239">
        <f t="shared" si="2"/>
        <v>1</v>
      </c>
      <c r="H41" s="121" t="s">
        <v>1161</v>
      </c>
      <c r="I41" s="122" t="s">
        <v>1354</v>
      </c>
      <c r="J41" s="121" t="s">
        <v>1353</v>
      </c>
      <c r="K41" s="169" t="s">
        <v>1150</v>
      </c>
      <c r="L41" s="169" t="s">
        <v>1163</v>
      </c>
      <c r="M41" s="119" t="s">
        <v>1351</v>
      </c>
      <c r="N41" s="118"/>
      <c r="O41" s="121" t="s">
        <v>1352</v>
      </c>
      <c r="P41" s="177"/>
      <c r="Q41" s="216"/>
      <c r="R41" s="178"/>
      <c r="S41" s="185"/>
      <c r="T41" s="178"/>
      <c r="U41" s="182"/>
      <c r="V41" s="182"/>
      <c r="W41" s="182"/>
      <c r="X41" s="182"/>
      <c r="Y41" s="178"/>
      <c r="Z41" s="201"/>
    </row>
    <row r="42" spans="1:27" hidden="1">
      <c r="A42" s="169" t="str">
        <f t="shared" si="3"/>
        <v>5108VB-269-D</v>
      </c>
      <c r="B42" s="214" t="s">
        <v>901</v>
      </c>
      <c r="C42" s="119"/>
      <c r="D42" s="119"/>
      <c r="E42" s="120">
        <v>45315</v>
      </c>
      <c r="F42" s="239">
        <f t="shared" si="1"/>
        <v>4</v>
      </c>
      <c r="G42" s="239">
        <f t="shared" si="2"/>
        <v>1</v>
      </c>
      <c r="H42" s="121" t="s">
        <v>31</v>
      </c>
      <c r="I42" s="122" t="s">
        <v>1356</v>
      </c>
      <c r="J42" s="121">
        <v>713</v>
      </c>
      <c r="K42" s="169" t="str">
        <f>IFERROR(VLOOKUP(H42,Donnée!A:B,2,0),"")</f>
        <v>S13-A</v>
      </c>
      <c r="L42" s="169" t="s">
        <v>1163</v>
      </c>
      <c r="M42" s="119" t="s">
        <v>1357</v>
      </c>
      <c r="N42" s="118"/>
      <c r="O42" s="121" t="s">
        <v>1355</v>
      </c>
      <c r="P42" s="177"/>
      <c r="Q42" s="216"/>
      <c r="R42" s="178"/>
      <c r="S42" s="185"/>
      <c r="T42" s="178"/>
      <c r="U42" s="182"/>
      <c r="V42" s="182"/>
      <c r="W42" s="182"/>
      <c r="X42" s="182"/>
      <c r="Y42" s="178"/>
      <c r="Z42" s="201"/>
    </row>
    <row r="43" spans="1:27" hidden="1">
      <c r="A43" s="169" t="str">
        <f t="shared" si="3"/>
        <v>3004VB-K1</v>
      </c>
      <c r="B43" s="214" t="s">
        <v>1151</v>
      </c>
      <c r="C43" s="119"/>
      <c r="D43" s="119"/>
      <c r="E43" s="120">
        <v>45315</v>
      </c>
      <c r="F43" s="239">
        <f t="shared" si="1"/>
        <v>4</v>
      </c>
      <c r="G43" s="239">
        <f t="shared" si="2"/>
        <v>1</v>
      </c>
      <c r="H43" s="121" t="s">
        <v>1161</v>
      </c>
      <c r="I43" s="122" t="s">
        <v>1283</v>
      </c>
      <c r="J43" s="121" t="s">
        <v>1424</v>
      </c>
      <c r="K43" s="169" t="s">
        <v>1143</v>
      </c>
      <c r="L43" s="169" t="s">
        <v>1163</v>
      </c>
      <c r="M43" s="119" t="s">
        <v>1425</v>
      </c>
      <c r="N43" s="118"/>
      <c r="O43" s="121" t="s">
        <v>1423</v>
      </c>
      <c r="P43" s="177"/>
      <c r="Q43" s="216"/>
      <c r="R43" s="178"/>
      <c r="S43" s="187"/>
      <c r="T43" s="178"/>
      <c r="U43" s="178"/>
      <c r="V43" s="178"/>
      <c r="W43" s="178"/>
      <c r="X43" s="178"/>
      <c r="Y43" s="178"/>
      <c r="Z43" s="201"/>
    </row>
    <row r="44" spans="1:27" hidden="1">
      <c r="A44" s="169" t="str">
        <f t="shared" si="3"/>
        <v>5783VB-014-B</v>
      </c>
      <c r="B44" s="214" t="s">
        <v>901</v>
      </c>
      <c r="C44" s="119"/>
      <c r="D44" s="119"/>
      <c r="E44" s="120">
        <v>45316</v>
      </c>
      <c r="F44" s="239">
        <f t="shared" si="1"/>
        <v>4</v>
      </c>
      <c r="G44" s="239">
        <f t="shared" si="2"/>
        <v>1</v>
      </c>
      <c r="H44" s="121" t="s">
        <v>1359</v>
      </c>
      <c r="I44" s="122" t="s">
        <v>1360</v>
      </c>
      <c r="J44" s="121">
        <v>695</v>
      </c>
      <c r="K44" s="169" t="s">
        <v>1170</v>
      </c>
      <c r="L44" s="169" t="s">
        <v>1163</v>
      </c>
      <c r="M44" s="119" t="s">
        <v>1362</v>
      </c>
      <c r="N44" s="118"/>
      <c r="O44" s="121" t="s">
        <v>1358</v>
      </c>
      <c r="P44" s="177"/>
      <c r="Q44" s="216"/>
      <c r="R44" s="178"/>
      <c r="S44" s="178"/>
      <c r="T44" s="178"/>
      <c r="U44" s="187" t="s">
        <v>1337</v>
      </c>
      <c r="V44" s="182"/>
      <c r="W44" s="182"/>
      <c r="X44" s="182"/>
      <c r="Y44" s="178"/>
      <c r="Z44" s="201"/>
    </row>
    <row r="45" spans="1:27" hidden="1">
      <c r="A45" s="169" t="str">
        <f t="shared" si="3"/>
        <v>1562VB-050-A</v>
      </c>
      <c r="B45" s="214" t="s">
        <v>901</v>
      </c>
      <c r="C45" s="119" t="s">
        <v>1157</v>
      </c>
      <c r="D45" s="119" t="s">
        <v>51</v>
      </c>
      <c r="E45" s="120">
        <v>45316</v>
      </c>
      <c r="F45" s="239">
        <f t="shared" si="1"/>
        <v>4</v>
      </c>
      <c r="G45" s="239">
        <f t="shared" si="2"/>
        <v>1</v>
      </c>
      <c r="H45" s="121" t="s">
        <v>527</v>
      </c>
      <c r="I45" s="122" t="s">
        <v>1364</v>
      </c>
      <c r="J45" s="121" t="s">
        <v>1248</v>
      </c>
      <c r="K45" s="169" t="str">
        <f>IFERROR(VLOOKUP(H45,Donnée!A:B,2,0),"")</f>
        <v>DF</v>
      </c>
      <c r="L45" s="169" t="s">
        <v>1181</v>
      </c>
      <c r="M45" s="119" t="s">
        <v>1361</v>
      </c>
      <c r="N45" s="105" t="s">
        <v>402</v>
      </c>
      <c r="O45" s="121" t="s">
        <v>1363</v>
      </c>
      <c r="P45" s="177" t="s">
        <v>536</v>
      </c>
      <c r="Q45" s="216"/>
      <c r="R45" s="178" t="str">
        <f>"FS-CAO-"&amp;RIGHT(O45,6)</f>
        <v>FS-CAO-24-035</v>
      </c>
      <c r="S45" s="187">
        <v>45320</v>
      </c>
      <c r="T45" s="198">
        <v>45321</v>
      </c>
      <c r="U45" s="188"/>
      <c r="V45" s="188"/>
      <c r="W45" s="188"/>
      <c r="X45" s="188" t="s">
        <v>1692</v>
      </c>
      <c r="Y45" s="201">
        <f ca="1">IF(T45="",NETWORKDAYS(S45,TODAY()),NETWORKDAYS(S45,T45))</f>
        <v>2</v>
      </c>
      <c r="Z45" s="201"/>
      <c r="AA45" t="s">
        <v>2011</v>
      </c>
    </row>
    <row r="46" spans="1:27" hidden="1">
      <c r="A46" s="169" t="str">
        <f t="shared" si="3"/>
        <v>GAP LAB 03-</v>
      </c>
      <c r="B46" s="214" t="s">
        <v>1151</v>
      </c>
      <c r="C46" s="119"/>
      <c r="D46" s="119"/>
      <c r="E46" s="120">
        <v>45317</v>
      </c>
      <c r="F46" s="239">
        <f t="shared" si="1"/>
        <v>4</v>
      </c>
      <c r="G46" s="239">
        <f t="shared" si="2"/>
        <v>1</v>
      </c>
      <c r="H46" s="121" t="s">
        <v>1387</v>
      </c>
      <c r="I46" s="122"/>
      <c r="J46" s="121"/>
      <c r="K46" s="169" t="s">
        <v>1111</v>
      </c>
      <c r="L46" s="169" t="s">
        <v>1163</v>
      </c>
      <c r="M46" s="119" t="s">
        <v>1386</v>
      </c>
      <c r="N46" s="118"/>
      <c r="O46" s="121" t="s">
        <v>1384</v>
      </c>
      <c r="P46" s="177"/>
      <c r="Q46" s="216"/>
      <c r="R46" s="178"/>
      <c r="S46" s="187"/>
      <c r="T46" s="178"/>
      <c r="U46" s="182"/>
      <c r="V46" s="182"/>
      <c r="W46" s="182"/>
      <c r="X46" s="182"/>
      <c r="Y46" s="178"/>
      <c r="Z46" s="201"/>
    </row>
    <row r="47" spans="1:27" hidden="1">
      <c r="A47" s="169" t="str">
        <f t="shared" si="3"/>
        <v>5703VB-028-D</v>
      </c>
      <c r="B47" s="214" t="s">
        <v>901</v>
      </c>
      <c r="C47" s="119"/>
      <c r="D47" s="119"/>
      <c r="E47" s="120">
        <v>45317</v>
      </c>
      <c r="F47" s="239">
        <f t="shared" si="1"/>
        <v>4</v>
      </c>
      <c r="G47" s="239">
        <f t="shared" si="2"/>
        <v>1</v>
      </c>
      <c r="H47" s="121" t="s">
        <v>1389</v>
      </c>
      <c r="I47" s="122" t="s">
        <v>1390</v>
      </c>
      <c r="J47" s="121">
        <v>703</v>
      </c>
      <c r="K47" s="169" t="s">
        <v>1170</v>
      </c>
      <c r="L47" s="169" t="s">
        <v>1163</v>
      </c>
      <c r="M47" s="119" t="s">
        <v>1388</v>
      </c>
      <c r="N47" s="118"/>
      <c r="O47" s="121" t="s">
        <v>1385</v>
      </c>
      <c r="P47" s="177"/>
      <c r="Q47" s="216"/>
      <c r="R47" s="178"/>
      <c r="S47" s="187"/>
      <c r="T47" s="178"/>
      <c r="U47" s="178"/>
      <c r="V47" s="178"/>
      <c r="W47" s="178"/>
      <c r="X47" s="178"/>
      <c r="Y47" s="178"/>
      <c r="Z47" s="201"/>
    </row>
    <row r="48" spans="1:27" hidden="1">
      <c r="A48" s="169" t="str">
        <f t="shared" si="3"/>
        <v>5908VB-126-F</v>
      </c>
      <c r="B48" s="214" t="s">
        <v>901</v>
      </c>
      <c r="C48" s="119" t="s">
        <v>1325</v>
      </c>
      <c r="D48" s="119"/>
      <c r="E48" s="120">
        <v>45320</v>
      </c>
      <c r="F48" s="239">
        <f t="shared" si="1"/>
        <v>5</v>
      </c>
      <c r="G48" s="239">
        <f t="shared" si="2"/>
        <v>1</v>
      </c>
      <c r="H48" s="121" t="s">
        <v>1400</v>
      </c>
      <c r="I48" s="122" t="s">
        <v>1401</v>
      </c>
      <c r="J48" s="121">
        <v>697</v>
      </c>
      <c r="K48" s="169" t="s">
        <v>1170</v>
      </c>
      <c r="L48" s="169" t="s">
        <v>1181</v>
      </c>
      <c r="M48" s="119" t="s">
        <v>1397</v>
      </c>
      <c r="N48" s="118"/>
      <c r="O48" s="121" t="s">
        <v>1398</v>
      </c>
      <c r="P48" s="177" t="s">
        <v>536</v>
      </c>
      <c r="Q48" s="216"/>
      <c r="R48" s="178" t="str">
        <f>"FS-CAO-"&amp;RIGHT(O48,6)</f>
        <v>FS-CAO-24-038</v>
      </c>
      <c r="S48" s="187">
        <v>45322</v>
      </c>
      <c r="T48" s="220">
        <v>45321</v>
      </c>
      <c r="U48" s="201"/>
      <c r="V48" s="201"/>
      <c r="W48" s="201"/>
      <c r="X48" s="201" t="s">
        <v>1692</v>
      </c>
      <c r="Y48" s="201">
        <f ca="1">IF(T48="",NETWORKDAYS(S48,TODAY()),NETWORKDAYS(S48,T48))</f>
        <v>-2</v>
      </c>
      <c r="Z48" s="201" t="s">
        <v>1729</v>
      </c>
      <c r="AA48" t="s">
        <v>2014</v>
      </c>
    </row>
    <row r="49" spans="1:27" hidden="1">
      <c r="A49" s="169" t="str">
        <f t="shared" si="3"/>
        <v>1002VB-113-D</v>
      </c>
      <c r="B49" s="214" t="s">
        <v>1103</v>
      </c>
      <c r="C49" s="119"/>
      <c r="D49" s="119"/>
      <c r="E49" s="120">
        <v>45320</v>
      </c>
      <c r="F49" s="239">
        <f t="shared" si="1"/>
        <v>5</v>
      </c>
      <c r="G49" s="239">
        <f t="shared" si="2"/>
        <v>1</v>
      </c>
      <c r="H49" s="121" t="s">
        <v>1130</v>
      </c>
      <c r="I49" s="122" t="s">
        <v>1407</v>
      </c>
      <c r="J49" s="121">
        <v>2073</v>
      </c>
      <c r="K49" s="169" t="s">
        <v>666</v>
      </c>
      <c r="L49" s="169" t="s">
        <v>1163</v>
      </c>
      <c r="M49" s="119" t="s">
        <v>1406</v>
      </c>
      <c r="N49" s="118"/>
      <c r="O49" s="121" t="s">
        <v>1399</v>
      </c>
      <c r="P49" s="177"/>
      <c r="Q49" s="216"/>
      <c r="R49" s="178"/>
      <c r="S49" s="187"/>
      <c r="T49" s="178"/>
      <c r="U49" s="178"/>
      <c r="V49" s="178"/>
      <c r="W49" s="178"/>
      <c r="X49" s="178"/>
      <c r="Y49" s="178"/>
      <c r="Z49" s="201"/>
    </row>
    <row r="50" spans="1:27" hidden="1">
      <c r="A50" s="169" t="str">
        <f t="shared" si="3"/>
        <v>D955A0080000-VC02-C1</v>
      </c>
      <c r="B50" s="214" t="s">
        <v>1151</v>
      </c>
      <c r="C50" s="119"/>
      <c r="D50" s="119"/>
      <c r="E50" s="120">
        <v>45320</v>
      </c>
      <c r="F50" s="239">
        <f t="shared" si="1"/>
        <v>5</v>
      </c>
      <c r="G50" s="239">
        <f t="shared" si="2"/>
        <v>1</v>
      </c>
      <c r="H50" s="121" t="s">
        <v>1409</v>
      </c>
      <c r="I50" s="122" t="s">
        <v>1354</v>
      </c>
      <c r="J50" s="121" t="s">
        <v>1410</v>
      </c>
      <c r="K50" s="169" t="s">
        <v>1411</v>
      </c>
      <c r="L50" s="169" t="s">
        <v>1163</v>
      </c>
      <c r="M50" s="119" t="s">
        <v>1408</v>
      </c>
      <c r="N50" s="118"/>
      <c r="O50" s="121" t="s">
        <v>1412</v>
      </c>
      <c r="P50" s="177"/>
      <c r="Q50" s="216"/>
      <c r="R50" s="178"/>
      <c r="S50" s="187"/>
      <c r="T50" s="178"/>
      <c r="U50" s="178"/>
      <c r="V50" s="178"/>
      <c r="W50" s="178"/>
      <c r="X50" s="178"/>
      <c r="Y50" s="178"/>
      <c r="Z50" s="201"/>
    </row>
    <row r="51" spans="1:27" hidden="1">
      <c r="A51" s="169" t="str">
        <f t="shared" si="3"/>
        <v>2200VB-A4-3</v>
      </c>
      <c r="B51" s="214" t="s">
        <v>1151</v>
      </c>
      <c r="C51" s="119"/>
      <c r="D51" s="119"/>
      <c r="E51" s="120">
        <v>45328</v>
      </c>
      <c r="F51" s="239">
        <f t="shared" si="1"/>
        <v>6</v>
      </c>
      <c r="G51" s="239">
        <f t="shared" si="2"/>
        <v>2</v>
      </c>
      <c r="H51" s="121" t="s">
        <v>1160</v>
      </c>
      <c r="I51" s="122" t="s">
        <v>1427</v>
      </c>
      <c r="J51" s="121">
        <v>11686</v>
      </c>
      <c r="K51" s="169" t="s">
        <v>1143</v>
      </c>
      <c r="L51" s="169" t="s">
        <v>1163</v>
      </c>
      <c r="M51" s="119" t="s">
        <v>1426</v>
      </c>
      <c r="N51" s="118"/>
      <c r="O51" s="121" t="s">
        <v>1428</v>
      </c>
      <c r="P51" s="177"/>
      <c r="Q51" s="216"/>
      <c r="R51" s="178"/>
      <c r="S51" s="187"/>
      <c r="T51" s="178"/>
      <c r="U51" s="178"/>
      <c r="V51" s="178"/>
      <c r="W51" s="178"/>
      <c r="X51" s="178"/>
      <c r="Y51" s="178"/>
      <c r="Z51" s="201"/>
    </row>
    <row r="52" spans="1:27" hidden="1">
      <c r="A52" s="169" t="str">
        <f t="shared" si="3"/>
        <v>2317VB-A1-1</v>
      </c>
      <c r="B52" s="214" t="s">
        <v>1151</v>
      </c>
      <c r="C52" s="119"/>
      <c r="D52" s="119"/>
      <c r="E52" s="120">
        <v>45329</v>
      </c>
      <c r="F52" s="239">
        <f t="shared" si="1"/>
        <v>6</v>
      </c>
      <c r="G52" s="239">
        <f t="shared" si="2"/>
        <v>2</v>
      </c>
      <c r="H52" s="121" t="s">
        <v>1156</v>
      </c>
      <c r="I52" s="122" t="s">
        <v>1430</v>
      </c>
      <c r="J52" s="121">
        <v>11520</v>
      </c>
      <c r="K52" s="200" t="s">
        <v>1143</v>
      </c>
      <c r="L52" s="200" t="s">
        <v>1163</v>
      </c>
      <c r="M52" s="119" t="s">
        <v>1429</v>
      </c>
      <c r="N52" s="118"/>
      <c r="O52" s="121" t="s">
        <v>1431</v>
      </c>
      <c r="P52" s="177"/>
      <c r="Q52" s="216"/>
      <c r="R52" s="178"/>
      <c r="S52" s="187"/>
      <c r="T52" s="178"/>
      <c r="U52" s="178"/>
      <c r="V52" s="178"/>
      <c r="W52" s="178"/>
      <c r="X52" s="178"/>
      <c r="Y52" s="178"/>
      <c r="Z52" s="201"/>
    </row>
    <row r="53" spans="1:27" hidden="1">
      <c r="A53" s="169" t="str">
        <f t="shared" si="3"/>
        <v>E929-91346-006-00-G-G-H</v>
      </c>
      <c r="B53" s="214" t="s">
        <v>1151</v>
      </c>
      <c r="C53" s="119"/>
      <c r="D53" s="119"/>
      <c r="E53" s="120">
        <v>45330</v>
      </c>
      <c r="F53" s="239">
        <f t="shared" si="1"/>
        <v>6</v>
      </c>
      <c r="G53" s="239">
        <f t="shared" si="2"/>
        <v>2</v>
      </c>
      <c r="H53" s="121" t="s">
        <v>1437</v>
      </c>
      <c r="I53" s="122" t="s">
        <v>1438</v>
      </c>
      <c r="J53" s="121"/>
      <c r="K53" s="169" t="s">
        <v>1111</v>
      </c>
      <c r="L53" s="169" t="s">
        <v>1163</v>
      </c>
      <c r="M53" s="119" t="s">
        <v>1436</v>
      </c>
      <c r="N53" s="118"/>
      <c r="O53" s="121" t="s">
        <v>1435</v>
      </c>
      <c r="P53" s="177"/>
      <c r="Q53" s="216"/>
      <c r="R53" s="178"/>
      <c r="S53" s="187"/>
      <c r="T53" s="178"/>
      <c r="U53" s="201"/>
      <c r="V53" s="201"/>
      <c r="W53" s="201"/>
      <c r="X53" s="201"/>
      <c r="Y53" s="201"/>
      <c r="Z53" s="201"/>
    </row>
    <row r="54" spans="1:27" hidden="1">
      <c r="A54" s="169" t="str">
        <f t="shared" si="3"/>
        <v>5654VB-029-B</v>
      </c>
      <c r="B54" s="214" t="s">
        <v>901</v>
      </c>
      <c r="C54" s="119" t="s">
        <v>1492</v>
      </c>
      <c r="D54" s="119"/>
      <c r="E54" s="120">
        <v>45331</v>
      </c>
      <c r="F54" s="239">
        <f t="shared" si="1"/>
        <v>6</v>
      </c>
      <c r="G54" s="239">
        <f t="shared" si="2"/>
        <v>2</v>
      </c>
      <c r="H54" s="121" t="s">
        <v>1195</v>
      </c>
      <c r="I54" s="122" t="s">
        <v>1440</v>
      </c>
      <c r="J54" s="121">
        <v>697</v>
      </c>
      <c r="K54" s="169" t="s">
        <v>1170</v>
      </c>
      <c r="L54" s="169" t="s">
        <v>1181</v>
      </c>
      <c r="M54" s="119" t="s">
        <v>1710</v>
      </c>
      <c r="N54" s="118"/>
      <c r="O54" s="121" t="s">
        <v>1442</v>
      </c>
      <c r="P54" s="177" t="s">
        <v>536</v>
      </c>
      <c r="Q54" s="216"/>
      <c r="R54" s="178" t="str">
        <f>"FS-CAO-"&amp;RIGHT(O54,6)</f>
        <v>FS-CAO-24-045</v>
      </c>
      <c r="S54" s="187">
        <v>45335</v>
      </c>
      <c r="T54" s="199">
        <v>45378</v>
      </c>
      <c r="U54" s="178"/>
      <c r="V54" s="178"/>
      <c r="W54" s="178"/>
      <c r="X54" s="178"/>
      <c r="Y54" s="201">
        <f ca="1">IF(T54="",NETWORKDAYS(S54,TODAY()),NETWORKDAYS(S54,T54))</f>
        <v>32</v>
      </c>
      <c r="Z54" s="201"/>
      <c r="AA54" t="s">
        <v>2023</v>
      </c>
    </row>
    <row r="55" spans="1:27" hidden="1">
      <c r="A55" s="169" t="str">
        <f t="shared" si="3"/>
        <v>1105VB-216-A</v>
      </c>
      <c r="B55" s="214" t="s">
        <v>901</v>
      </c>
      <c r="C55" s="119"/>
      <c r="D55" s="119"/>
      <c r="E55" s="120">
        <v>45334</v>
      </c>
      <c r="F55" s="239">
        <f t="shared" si="1"/>
        <v>7</v>
      </c>
      <c r="G55" s="239">
        <f t="shared" si="2"/>
        <v>2</v>
      </c>
      <c r="H55" s="121" t="s">
        <v>34</v>
      </c>
      <c r="I55" s="122" t="s">
        <v>1445</v>
      </c>
      <c r="J55" s="121">
        <v>708</v>
      </c>
      <c r="K55" s="169" t="str">
        <f>IFERROR(VLOOKUP(H55,Donnée!A:B,2,0),"")</f>
        <v>S11</v>
      </c>
      <c r="L55" s="169" t="s">
        <v>1163</v>
      </c>
      <c r="M55" s="119" t="s">
        <v>1443</v>
      </c>
      <c r="N55" s="118"/>
      <c r="O55" s="121" t="s">
        <v>1444</v>
      </c>
      <c r="P55" s="177"/>
      <c r="Q55" s="216"/>
      <c r="R55" s="178"/>
      <c r="S55" s="187"/>
      <c r="T55" s="178"/>
      <c r="U55" s="178"/>
      <c r="V55" s="178"/>
      <c r="W55" s="178"/>
      <c r="X55" s="178"/>
      <c r="Y55" s="178"/>
      <c r="Z55" s="201"/>
    </row>
    <row r="56" spans="1:27" hidden="1">
      <c r="A56" s="169" t="str">
        <f t="shared" si="3"/>
        <v>E929-91346-006-00-G-G-H</v>
      </c>
      <c r="B56" s="214" t="s">
        <v>1151</v>
      </c>
      <c r="C56" s="119"/>
      <c r="D56" s="119"/>
      <c r="E56" s="120">
        <v>45335</v>
      </c>
      <c r="F56" s="239">
        <f t="shared" si="1"/>
        <v>7</v>
      </c>
      <c r="G56" s="239">
        <f t="shared" si="2"/>
        <v>2</v>
      </c>
      <c r="H56" s="121" t="s">
        <v>1437</v>
      </c>
      <c r="I56" s="122" t="s">
        <v>1438</v>
      </c>
      <c r="J56" s="121"/>
      <c r="K56" s="169" t="s">
        <v>1111</v>
      </c>
      <c r="L56" s="169" t="s">
        <v>1163</v>
      </c>
      <c r="M56" s="119" t="s">
        <v>1446</v>
      </c>
      <c r="N56" s="118"/>
      <c r="O56" s="121" t="s">
        <v>1449</v>
      </c>
      <c r="P56" s="177"/>
      <c r="Q56" s="216"/>
      <c r="R56" s="178"/>
      <c r="S56" s="187"/>
      <c r="T56" s="178"/>
      <c r="U56" s="178"/>
      <c r="V56" s="178"/>
      <c r="W56" s="178"/>
      <c r="X56" s="178"/>
      <c r="Y56" s="178"/>
      <c r="Z56" s="201"/>
    </row>
    <row r="57" spans="1:27" hidden="1">
      <c r="A57" s="169" t="str">
        <f t="shared" si="3"/>
        <v>1001VB-166-B</v>
      </c>
      <c r="B57" s="214" t="s">
        <v>1103</v>
      </c>
      <c r="C57" s="119"/>
      <c r="D57" s="119"/>
      <c r="E57" s="120">
        <v>45335</v>
      </c>
      <c r="F57" s="239">
        <f t="shared" si="1"/>
        <v>7</v>
      </c>
      <c r="G57" s="239">
        <f t="shared" si="2"/>
        <v>2</v>
      </c>
      <c r="H57" s="121" t="s">
        <v>688</v>
      </c>
      <c r="I57" s="122" t="s">
        <v>1448</v>
      </c>
      <c r="J57" s="121">
        <v>2080</v>
      </c>
      <c r="K57" s="169" t="s">
        <v>666</v>
      </c>
      <c r="L57" s="169" t="s">
        <v>1163</v>
      </c>
      <c r="M57" s="119" t="s">
        <v>1447</v>
      </c>
      <c r="N57" s="118"/>
      <c r="O57" s="121" t="s">
        <v>1452</v>
      </c>
      <c r="P57" s="177"/>
      <c r="Q57" s="216"/>
      <c r="R57" s="178"/>
      <c r="S57" s="187"/>
      <c r="T57" s="178"/>
      <c r="U57" s="178"/>
      <c r="V57" s="178"/>
      <c r="W57" s="178"/>
      <c r="X57" s="178"/>
      <c r="Y57" s="178"/>
      <c r="Z57" s="201"/>
    </row>
    <row r="58" spans="1:27" hidden="1">
      <c r="A58" s="169" t="str">
        <f t="shared" si="3"/>
        <v>5301VB-210-A</v>
      </c>
      <c r="B58" s="214" t="s">
        <v>901</v>
      </c>
      <c r="C58" s="119" t="s">
        <v>1476</v>
      </c>
      <c r="D58" s="119"/>
      <c r="E58" s="120">
        <v>45335</v>
      </c>
      <c r="F58" s="239">
        <f t="shared" si="1"/>
        <v>7</v>
      </c>
      <c r="G58" s="239">
        <f t="shared" si="2"/>
        <v>2</v>
      </c>
      <c r="H58" s="121" t="s">
        <v>41</v>
      </c>
      <c r="I58" s="122" t="s">
        <v>1450</v>
      </c>
      <c r="J58" s="121">
        <v>719</v>
      </c>
      <c r="K58" s="169" t="str">
        <f>IFERROR(VLOOKUP(H58,Donnée!A:B,2,0),"")</f>
        <v>S13-A</v>
      </c>
      <c r="L58" s="169" t="s">
        <v>1181</v>
      </c>
      <c r="M58" s="119" t="s">
        <v>1451</v>
      </c>
      <c r="N58" s="118"/>
      <c r="O58" s="121" t="s">
        <v>1453</v>
      </c>
      <c r="P58" s="177" t="s">
        <v>536</v>
      </c>
      <c r="Q58" s="216"/>
      <c r="R58" s="178" t="str">
        <f>"FS-CAO-"&amp;RIGHT(O58,6)</f>
        <v>FS-CAO-24-050</v>
      </c>
      <c r="S58" s="187">
        <v>45337</v>
      </c>
      <c r="T58" s="220">
        <v>45355</v>
      </c>
      <c r="U58" s="178"/>
      <c r="V58" s="178"/>
      <c r="W58" s="178"/>
      <c r="X58" s="178" t="s">
        <v>1692</v>
      </c>
      <c r="Y58" s="201">
        <f ca="1">IF(T58="",NETWORKDAYS(S58,TODAY()),NETWORKDAYS(S58,T58))</f>
        <v>13</v>
      </c>
      <c r="Z58" s="201" t="s">
        <v>1729</v>
      </c>
      <c r="AA58" t="s">
        <v>2016</v>
      </c>
    </row>
    <row r="59" spans="1:27" hidden="1">
      <c r="A59" s="169" t="str">
        <f t="shared" si="3"/>
        <v>5715VB-195-B</v>
      </c>
      <c r="B59" s="214" t="s">
        <v>901</v>
      </c>
      <c r="C59" s="119"/>
      <c r="D59" s="119"/>
      <c r="E59" s="120">
        <v>45336</v>
      </c>
      <c r="F59" s="239">
        <f t="shared" si="1"/>
        <v>7</v>
      </c>
      <c r="G59" s="239">
        <f t="shared" si="2"/>
        <v>2</v>
      </c>
      <c r="H59" s="121" t="s">
        <v>1392</v>
      </c>
      <c r="I59" s="122" t="s">
        <v>1454</v>
      </c>
      <c r="J59" s="121" t="s">
        <v>1248</v>
      </c>
      <c r="K59" s="169" t="s">
        <v>1170</v>
      </c>
      <c r="L59" s="169" t="s">
        <v>1163</v>
      </c>
      <c r="M59" s="119" t="s">
        <v>1455</v>
      </c>
      <c r="N59" s="118"/>
      <c r="O59" s="121" t="s">
        <v>1456</v>
      </c>
      <c r="P59" s="177"/>
      <c r="Q59" s="216"/>
      <c r="R59" s="178"/>
      <c r="S59" s="187"/>
      <c r="T59" s="178"/>
      <c r="U59" s="178"/>
      <c r="V59" s="178"/>
      <c r="W59" s="178"/>
      <c r="X59" s="178"/>
      <c r="Y59" s="178"/>
      <c r="Z59" s="201"/>
    </row>
    <row r="60" spans="1:27" hidden="1">
      <c r="A60" s="169" t="str">
        <f t="shared" si="3"/>
        <v>5913VB-06-N0</v>
      </c>
      <c r="B60" s="214" t="s">
        <v>901</v>
      </c>
      <c r="C60" s="119"/>
      <c r="D60" s="119"/>
      <c r="E60" s="120">
        <v>45337</v>
      </c>
      <c r="F60" s="239">
        <f t="shared" si="1"/>
        <v>7</v>
      </c>
      <c r="G60" s="239">
        <f t="shared" si="2"/>
        <v>2</v>
      </c>
      <c r="H60" s="121" t="s">
        <v>1461</v>
      </c>
      <c r="I60" s="122" t="s">
        <v>1462</v>
      </c>
      <c r="J60" s="121"/>
      <c r="K60" s="169" t="s">
        <v>1170</v>
      </c>
      <c r="L60" s="169" t="s">
        <v>1163</v>
      </c>
      <c r="M60" s="119" t="s">
        <v>1457</v>
      </c>
      <c r="N60" s="118"/>
      <c r="O60" s="121" t="s">
        <v>1458</v>
      </c>
      <c r="P60" s="177"/>
      <c r="Q60" s="216"/>
      <c r="R60" s="178"/>
      <c r="S60" s="187"/>
      <c r="T60" s="178"/>
      <c r="U60" s="178"/>
      <c r="V60" s="178"/>
      <c r="W60" s="178"/>
      <c r="X60" s="178"/>
      <c r="Y60" s="178"/>
      <c r="Z60" s="201"/>
    </row>
    <row r="61" spans="1:27" hidden="1">
      <c r="A61" s="169" t="str">
        <f t="shared" si="3"/>
        <v>5108VB-296-B</v>
      </c>
      <c r="B61" s="214" t="s">
        <v>901</v>
      </c>
      <c r="C61" s="119" t="s">
        <v>1476</v>
      </c>
      <c r="D61" s="119"/>
      <c r="E61" s="120">
        <v>45337</v>
      </c>
      <c r="F61" s="239">
        <f t="shared" si="1"/>
        <v>7</v>
      </c>
      <c r="G61" s="239">
        <f t="shared" si="2"/>
        <v>2</v>
      </c>
      <c r="H61" s="121" t="s">
        <v>31</v>
      </c>
      <c r="I61" s="122" t="s">
        <v>1463</v>
      </c>
      <c r="J61" s="121">
        <v>719</v>
      </c>
      <c r="K61" s="169" t="str">
        <f>IFERROR(VLOOKUP(H61,Donnée!A:B,2,0),"")</f>
        <v>S13-A</v>
      </c>
      <c r="L61" s="169" t="s">
        <v>1181</v>
      </c>
      <c r="M61" s="119" t="s">
        <v>1711</v>
      </c>
      <c r="N61" s="118"/>
      <c r="O61" s="121" t="s">
        <v>1459</v>
      </c>
      <c r="P61" s="177" t="s">
        <v>536</v>
      </c>
      <c r="Q61" s="216"/>
      <c r="R61" s="178" t="str">
        <f>"FS-CAO-"&amp;RIGHT(O61,6)</f>
        <v>FS-CAO-24-053</v>
      </c>
      <c r="S61" s="187">
        <v>45341</v>
      </c>
      <c r="T61" s="220">
        <v>45355</v>
      </c>
      <c r="U61" s="178"/>
      <c r="V61" s="178"/>
      <c r="W61" s="178"/>
      <c r="X61" s="178" t="s">
        <v>1692</v>
      </c>
      <c r="Y61" s="201">
        <f ca="1">IF(T61="",NETWORKDAYS(S61,TODAY()),NETWORKDAYS(S61,T61))</f>
        <v>11</v>
      </c>
      <c r="Z61" s="201" t="s">
        <v>1729</v>
      </c>
      <c r="AA61" t="s">
        <v>2016</v>
      </c>
    </row>
    <row r="62" spans="1:27" hidden="1">
      <c r="A62" s="169" t="str">
        <f t="shared" si="3"/>
        <v>1538VB-89-AI</v>
      </c>
      <c r="B62" s="214" t="s">
        <v>1103</v>
      </c>
      <c r="C62" s="119" t="s">
        <v>540</v>
      </c>
      <c r="D62" s="119"/>
      <c r="E62" s="120">
        <v>45337</v>
      </c>
      <c r="F62" s="239">
        <f t="shared" si="1"/>
        <v>7</v>
      </c>
      <c r="G62" s="239">
        <f t="shared" si="2"/>
        <v>2</v>
      </c>
      <c r="H62" s="121" t="s">
        <v>547</v>
      </c>
      <c r="I62" s="122" t="s">
        <v>1464</v>
      </c>
      <c r="J62" s="121">
        <v>2072</v>
      </c>
      <c r="K62" s="169" t="s">
        <v>1105</v>
      </c>
      <c r="L62" s="169" t="s">
        <v>1181</v>
      </c>
      <c r="M62" s="119" t="s">
        <v>1701</v>
      </c>
      <c r="N62" s="118"/>
      <c r="O62" s="214" t="s">
        <v>1460</v>
      </c>
      <c r="P62" s="215" t="s">
        <v>530</v>
      </c>
      <c r="Q62" s="217"/>
      <c r="R62" s="201" t="str">
        <f>"FS-CAO-"&amp;RIGHT(O62,6)</f>
        <v>FS-CAO-24-054</v>
      </c>
      <c r="S62" s="187">
        <v>45341</v>
      </c>
      <c r="T62" s="198">
        <v>45378</v>
      </c>
      <c r="U62" s="178"/>
      <c r="V62" s="178"/>
      <c r="W62" s="178"/>
      <c r="X62" s="178" t="s">
        <v>1692</v>
      </c>
      <c r="Y62" s="201">
        <f ca="1">IF(T62="",NETWORKDAYS(S62,TODAY()),NETWORKDAYS(S62,T62))</f>
        <v>28</v>
      </c>
      <c r="Z62" s="201"/>
      <c r="AA62" t="s">
        <v>2014</v>
      </c>
    </row>
    <row r="63" spans="1:27" hidden="1">
      <c r="A63" s="169" t="str">
        <f t="shared" si="3"/>
        <v>6218VB-114/B</v>
      </c>
      <c r="B63" s="214" t="s">
        <v>901</v>
      </c>
      <c r="C63" s="119" t="s">
        <v>1173</v>
      </c>
      <c r="D63" s="119" t="s">
        <v>28</v>
      </c>
      <c r="E63" s="120">
        <v>45337</v>
      </c>
      <c r="F63" s="239">
        <f t="shared" si="1"/>
        <v>7</v>
      </c>
      <c r="G63" s="239">
        <f t="shared" si="2"/>
        <v>2</v>
      </c>
      <c r="H63" s="121" t="s">
        <v>593</v>
      </c>
      <c r="I63" s="122" t="s">
        <v>1465</v>
      </c>
      <c r="J63" s="121">
        <v>717</v>
      </c>
      <c r="K63" s="169" t="str">
        <f>IFERROR(VLOOKUP(H63,Donnée!A:B,2,0),"")</f>
        <v>Small</v>
      </c>
      <c r="L63" s="169" t="s">
        <v>1181</v>
      </c>
      <c r="M63" s="119" t="s">
        <v>1712</v>
      </c>
      <c r="N63" s="118"/>
      <c r="O63" s="121" t="s">
        <v>1466</v>
      </c>
      <c r="P63" s="177" t="s">
        <v>536</v>
      </c>
      <c r="Q63" s="216"/>
      <c r="R63" s="178" t="str">
        <f>"FS-CAO-"&amp;RIGHT(O63,6)</f>
        <v>FS-CAO-24-055</v>
      </c>
      <c r="S63" s="187">
        <v>45341</v>
      </c>
      <c r="T63" s="199">
        <v>45378</v>
      </c>
      <c r="U63" s="178"/>
      <c r="V63" s="178"/>
      <c r="W63" s="178"/>
      <c r="X63" s="178"/>
      <c r="Y63" s="201">
        <f ca="1">IF(T63="",NETWORKDAYS(S63,TODAY()),NETWORKDAYS(S63,T63))</f>
        <v>28</v>
      </c>
      <c r="Z63" s="201"/>
      <c r="AA63" t="s">
        <v>2014</v>
      </c>
    </row>
    <row r="64" spans="1:27" hidden="1">
      <c r="A64" s="169" t="str">
        <f t="shared" si="3"/>
        <v>2202VB-021/F</v>
      </c>
      <c r="B64" s="214" t="s">
        <v>676</v>
      </c>
      <c r="C64" s="119"/>
      <c r="D64" s="119"/>
      <c r="E64" s="120">
        <v>45337</v>
      </c>
      <c r="F64" s="239">
        <f t="shared" si="1"/>
        <v>7</v>
      </c>
      <c r="G64" s="239">
        <f t="shared" si="2"/>
        <v>2</v>
      </c>
      <c r="H64" s="121" t="s">
        <v>1479</v>
      </c>
      <c r="I64" s="122" t="s">
        <v>1480</v>
      </c>
      <c r="J64" s="121">
        <v>148</v>
      </c>
      <c r="K64" s="169" t="s">
        <v>676</v>
      </c>
      <c r="L64" s="169" t="s">
        <v>1163</v>
      </c>
      <c r="M64" s="119" t="s">
        <v>1477</v>
      </c>
      <c r="N64" s="118"/>
      <c r="O64" s="121" t="s">
        <v>1478</v>
      </c>
      <c r="P64" s="177"/>
      <c r="Q64" s="216"/>
      <c r="R64" s="178"/>
      <c r="S64" s="187"/>
      <c r="T64" s="178"/>
      <c r="U64" s="178"/>
      <c r="V64" s="178"/>
      <c r="W64" s="178"/>
      <c r="X64" s="178"/>
      <c r="Y64" s="178"/>
      <c r="Z64" s="201"/>
    </row>
    <row r="65" spans="1:27" hidden="1">
      <c r="A65" s="169" t="str">
        <f t="shared" si="3"/>
        <v>5913VB-04-H0</v>
      </c>
      <c r="B65" s="214" t="s">
        <v>676</v>
      </c>
      <c r="C65" s="119"/>
      <c r="D65" s="119"/>
      <c r="E65" s="120">
        <v>45338</v>
      </c>
      <c r="F65" s="239">
        <f t="shared" si="1"/>
        <v>7</v>
      </c>
      <c r="G65" s="239">
        <f t="shared" si="2"/>
        <v>2</v>
      </c>
      <c r="H65" s="121" t="s">
        <v>1461</v>
      </c>
      <c r="I65" s="122" t="s">
        <v>1488</v>
      </c>
      <c r="J65" s="121"/>
      <c r="K65" s="169" t="s">
        <v>1489</v>
      </c>
      <c r="L65" s="169" t="s">
        <v>1163</v>
      </c>
      <c r="M65" s="119" t="s">
        <v>1481</v>
      </c>
      <c r="N65" s="118"/>
      <c r="O65" s="121" t="s">
        <v>1483</v>
      </c>
      <c r="P65" s="177"/>
      <c r="Q65" s="216"/>
      <c r="R65" s="178"/>
      <c r="S65" s="187"/>
      <c r="T65" s="178"/>
      <c r="U65" s="178"/>
      <c r="V65" s="178"/>
      <c r="W65" s="178"/>
      <c r="X65" s="178"/>
      <c r="Y65" s="178"/>
      <c r="Z65" s="201"/>
    </row>
    <row r="66" spans="1:27" hidden="1">
      <c r="A66" s="169" t="str">
        <f t="shared" ref="A66:A97" si="4">H66&amp;"-"&amp;LEFT(I66,5)</f>
        <v>D517111DA503H01-M-3</v>
      </c>
      <c r="B66" s="214" t="s">
        <v>1169</v>
      </c>
      <c r="C66" s="119" t="s">
        <v>1326</v>
      </c>
      <c r="D66" s="119"/>
      <c r="E66" s="120">
        <v>45341</v>
      </c>
      <c r="F66" s="239">
        <f t="shared" ref="F66:F129" si="5">WEEKNUM(E66)</f>
        <v>8</v>
      </c>
      <c r="G66" s="239">
        <f t="shared" ref="G66:G129" si="6">MONTH(E66)</f>
        <v>2</v>
      </c>
      <c r="H66" s="121" t="s">
        <v>1485</v>
      </c>
      <c r="I66" s="122" t="s">
        <v>1486</v>
      </c>
      <c r="J66" s="121"/>
      <c r="K66" s="169" t="s">
        <v>1487</v>
      </c>
      <c r="L66" s="169" t="s">
        <v>1181</v>
      </c>
      <c r="M66" s="119" t="s">
        <v>1482</v>
      </c>
      <c r="N66" s="118"/>
      <c r="O66" s="121" t="s">
        <v>1484</v>
      </c>
      <c r="P66" s="177" t="s">
        <v>1339</v>
      </c>
      <c r="Q66" s="216"/>
      <c r="R66" s="178" t="str">
        <f>"FS-CAO-"&amp;RIGHT(O66,6)</f>
        <v>FS-CAO-24-058</v>
      </c>
      <c r="S66" s="187">
        <v>45343</v>
      </c>
      <c r="T66" s="198">
        <v>45378</v>
      </c>
      <c r="U66" s="178"/>
      <c r="V66" s="178"/>
      <c r="W66" s="178"/>
      <c r="X66" s="178" t="s">
        <v>1692</v>
      </c>
      <c r="Y66" s="201">
        <f ca="1">IF(T66="",NETWORKDAYS(S66,TODAY()),NETWORKDAYS(S66,T66))</f>
        <v>26</v>
      </c>
      <c r="Z66" s="201"/>
      <c r="AA66" t="s">
        <v>2021</v>
      </c>
    </row>
    <row r="67" spans="1:27" hidden="1">
      <c r="A67" s="169" t="str">
        <f t="shared" si="4"/>
        <v>5219VB-195/C</v>
      </c>
      <c r="B67" s="214" t="s">
        <v>901</v>
      </c>
      <c r="C67" s="119"/>
      <c r="D67" s="119"/>
      <c r="E67" s="120">
        <v>45342</v>
      </c>
      <c r="F67" s="239">
        <f t="shared" si="5"/>
        <v>8</v>
      </c>
      <c r="G67" s="239">
        <f t="shared" si="6"/>
        <v>2</v>
      </c>
      <c r="H67" s="121" t="s">
        <v>17</v>
      </c>
      <c r="I67" s="122" t="s">
        <v>1498</v>
      </c>
      <c r="J67" s="121">
        <v>719</v>
      </c>
      <c r="K67" s="169" t="str">
        <f>IFERROR(VLOOKUP(H67,Donnée!A:B,2,0),"")</f>
        <v>S13-B</v>
      </c>
      <c r="L67" s="169" t="s">
        <v>1163</v>
      </c>
      <c r="M67" s="119" t="s">
        <v>1496</v>
      </c>
      <c r="N67" s="118"/>
      <c r="O67" s="121" t="s">
        <v>1497</v>
      </c>
      <c r="P67" s="177"/>
      <c r="Q67" s="216"/>
      <c r="R67" s="178"/>
      <c r="S67" s="187"/>
      <c r="T67" s="178"/>
      <c r="U67" s="178"/>
      <c r="V67" s="178"/>
      <c r="W67" s="178"/>
      <c r="X67" s="178"/>
      <c r="Y67" s="178"/>
      <c r="Z67" s="201"/>
    </row>
    <row r="68" spans="1:27" hidden="1">
      <c r="A68" s="169" t="str">
        <f t="shared" si="4"/>
        <v>F38150-871-005-03/02</v>
      </c>
      <c r="B68" s="214" t="s">
        <v>1169</v>
      </c>
      <c r="C68" s="119"/>
      <c r="D68" s="119"/>
      <c r="E68" s="120">
        <v>45342</v>
      </c>
      <c r="F68" s="239">
        <f t="shared" si="5"/>
        <v>8</v>
      </c>
      <c r="G68" s="239">
        <f t="shared" si="6"/>
        <v>2</v>
      </c>
      <c r="H68" s="121" t="s">
        <v>1499</v>
      </c>
      <c r="I68" s="206" t="s">
        <v>1501</v>
      </c>
      <c r="J68" s="121"/>
      <c r="K68" s="169" t="str">
        <f>IFERROR(VLOOKUP(H68,Donnée!A:B,2,0),"")</f>
        <v/>
      </c>
      <c r="L68" s="169" t="s">
        <v>1163</v>
      </c>
      <c r="M68" s="119" t="s">
        <v>1502</v>
      </c>
      <c r="N68" s="118"/>
      <c r="O68" s="121" t="s">
        <v>1503</v>
      </c>
      <c r="P68" s="177"/>
      <c r="Q68" s="216"/>
      <c r="R68" s="178"/>
      <c r="S68" s="187"/>
      <c r="T68" s="178"/>
      <c r="U68" s="178"/>
      <c r="V68" s="178"/>
      <c r="W68" s="178"/>
      <c r="X68" s="178"/>
      <c r="Y68" s="178"/>
      <c r="Z68" s="201"/>
    </row>
    <row r="69" spans="1:27" hidden="1">
      <c r="A69" s="169" t="str">
        <f t="shared" si="4"/>
        <v>F38150-871-003-03/02</v>
      </c>
      <c r="B69" s="214" t="s">
        <v>1169</v>
      </c>
      <c r="C69" s="119"/>
      <c r="D69" s="119"/>
      <c r="E69" s="120">
        <v>45342</v>
      </c>
      <c r="F69" s="239">
        <f t="shared" si="5"/>
        <v>8</v>
      </c>
      <c r="G69" s="239">
        <f t="shared" si="6"/>
        <v>2</v>
      </c>
      <c r="H69" s="121" t="s">
        <v>1500</v>
      </c>
      <c r="I69" s="206" t="s">
        <v>1501</v>
      </c>
      <c r="J69" s="121"/>
      <c r="K69" s="169" t="str">
        <f>IFERROR(VLOOKUP(H69,Donnée!A:B,2,0),"")</f>
        <v/>
      </c>
      <c r="L69" s="204" t="s">
        <v>1163</v>
      </c>
      <c r="M69" s="119" t="s">
        <v>1502</v>
      </c>
      <c r="N69" s="118"/>
      <c r="O69" s="121" t="s">
        <v>1503</v>
      </c>
      <c r="P69" s="177"/>
      <c r="Q69" s="216"/>
      <c r="R69" s="178"/>
      <c r="S69" s="187"/>
      <c r="T69" s="178"/>
      <c r="U69" s="178"/>
      <c r="V69" s="178"/>
      <c r="W69" s="178"/>
      <c r="X69" s="178"/>
      <c r="Y69" s="178"/>
      <c r="Z69" s="201"/>
    </row>
    <row r="70" spans="1:27" hidden="1">
      <c r="A70" s="169" t="str">
        <f t="shared" si="4"/>
        <v>1505VB-090-A</v>
      </c>
      <c r="B70" s="214" t="s">
        <v>901</v>
      </c>
      <c r="C70" s="119" t="s">
        <v>530</v>
      </c>
      <c r="D70" s="119"/>
      <c r="E70" s="120">
        <v>45342</v>
      </c>
      <c r="F70" s="239">
        <f t="shared" si="5"/>
        <v>8</v>
      </c>
      <c r="G70" s="239">
        <f t="shared" si="6"/>
        <v>2</v>
      </c>
      <c r="H70" s="121" t="s">
        <v>80</v>
      </c>
      <c r="I70" s="122" t="s">
        <v>1509</v>
      </c>
      <c r="J70" s="121">
        <v>681</v>
      </c>
      <c r="K70" s="169" t="str">
        <f>IFERROR(VLOOKUP(H70,Donnée!A:B,2,0),"")</f>
        <v>S15-A</v>
      </c>
      <c r="L70" s="169" t="s">
        <v>1181</v>
      </c>
      <c r="M70" s="119" t="s">
        <v>1508</v>
      </c>
      <c r="N70" s="118"/>
      <c r="O70" s="214" t="s">
        <v>1504</v>
      </c>
      <c r="P70" s="215" t="s">
        <v>530</v>
      </c>
      <c r="Q70" s="217"/>
      <c r="R70" s="201" t="str">
        <f>"FS-CAO-"&amp;RIGHT(O70,6)</f>
        <v>FS-CAO-24-061</v>
      </c>
      <c r="S70" s="187">
        <v>45344</v>
      </c>
      <c r="T70" s="178"/>
      <c r="U70" s="178"/>
      <c r="V70" s="178"/>
      <c r="W70" s="178"/>
      <c r="X70" s="178"/>
      <c r="Y70" s="201">
        <f ca="1">IF(T70="",NETWORKDAYS(S70,TODAY()),NETWORKDAYS(S70,T70))</f>
        <v>89</v>
      </c>
      <c r="Z70" s="201"/>
      <c r="AA70" t="s">
        <v>2016</v>
      </c>
    </row>
    <row r="71" spans="1:27" hidden="1">
      <c r="A71" s="169" t="str">
        <f t="shared" si="4"/>
        <v>1501VB-116-B</v>
      </c>
      <c r="B71" s="214" t="s">
        <v>901</v>
      </c>
      <c r="C71" s="119" t="s">
        <v>1174</v>
      </c>
      <c r="D71" s="119" t="s">
        <v>652</v>
      </c>
      <c r="E71" s="120">
        <v>45343</v>
      </c>
      <c r="F71" s="239">
        <f t="shared" si="5"/>
        <v>8</v>
      </c>
      <c r="G71" s="239">
        <f t="shared" si="6"/>
        <v>2</v>
      </c>
      <c r="H71" s="121" t="s">
        <v>76</v>
      </c>
      <c r="I71" s="122" t="s">
        <v>1512</v>
      </c>
      <c r="J71" s="121">
        <v>696</v>
      </c>
      <c r="K71" s="169" t="str">
        <f>IFERROR(VLOOKUP(H71,Donnée!A:B,2,0),"")</f>
        <v>S15-B</v>
      </c>
      <c r="L71" s="204" t="s">
        <v>1181</v>
      </c>
      <c r="M71" s="119" t="s">
        <v>1510</v>
      </c>
      <c r="N71" s="118"/>
      <c r="O71" s="121" t="s">
        <v>1511</v>
      </c>
      <c r="P71" s="177" t="s">
        <v>536</v>
      </c>
      <c r="Q71" s="216"/>
      <c r="R71" s="178" t="str">
        <f>"FS-CAO-"&amp;RIGHT(O71,6)</f>
        <v>FS-CAO-24-062</v>
      </c>
      <c r="S71" s="187">
        <v>45345</v>
      </c>
      <c r="T71" s="199">
        <v>45350</v>
      </c>
      <c r="U71" s="178"/>
      <c r="V71" s="178"/>
      <c r="W71" s="178"/>
      <c r="X71" s="178"/>
      <c r="Y71" s="201">
        <f ca="1">IF(T71="",NETWORKDAYS(S71,TODAY()),NETWORKDAYS(S71,T71))</f>
        <v>4</v>
      </c>
      <c r="Z71" s="201"/>
      <c r="AA71" t="s">
        <v>2015</v>
      </c>
    </row>
    <row r="72" spans="1:27" hidden="1">
      <c r="A72" s="169" t="str">
        <f t="shared" si="4"/>
        <v>1105VB-212-A</v>
      </c>
      <c r="B72" s="214" t="s">
        <v>901</v>
      </c>
      <c r="C72" s="119" t="s">
        <v>1274</v>
      </c>
      <c r="D72" s="119"/>
      <c r="E72" s="120">
        <v>45343</v>
      </c>
      <c r="F72" s="239">
        <f t="shared" si="5"/>
        <v>8</v>
      </c>
      <c r="G72" s="239">
        <f t="shared" si="6"/>
        <v>2</v>
      </c>
      <c r="H72" s="121" t="s">
        <v>34</v>
      </c>
      <c r="I72" s="122" t="s">
        <v>1514</v>
      </c>
      <c r="J72" s="121">
        <v>704</v>
      </c>
      <c r="K72" s="169" t="str">
        <f>IFERROR(VLOOKUP(H72,Donnée!A:B,2,0),"")</f>
        <v>S11</v>
      </c>
      <c r="L72" s="204" t="s">
        <v>1181</v>
      </c>
      <c r="M72" s="119" t="s">
        <v>1713</v>
      </c>
      <c r="N72" s="118"/>
      <c r="O72" s="121" t="s">
        <v>1513</v>
      </c>
      <c r="P72" s="177" t="s">
        <v>536</v>
      </c>
      <c r="Q72" s="216"/>
      <c r="R72" s="178" t="str">
        <f>"FS-CAO-"&amp;RIGHT(O72,6)</f>
        <v>FS-CAO-24-063</v>
      </c>
      <c r="S72" s="187">
        <v>45345</v>
      </c>
      <c r="T72" s="199">
        <v>45378</v>
      </c>
      <c r="U72" s="178"/>
      <c r="V72" s="178"/>
      <c r="W72" s="178"/>
      <c r="X72" s="178"/>
      <c r="Y72" s="201">
        <f ca="1">IF(T72="",NETWORKDAYS(S72,TODAY()),NETWORKDAYS(S72,T72))</f>
        <v>24</v>
      </c>
      <c r="Z72" s="201"/>
      <c r="AA72" t="s">
        <v>2013</v>
      </c>
    </row>
    <row r="73" spans="1:27" hidden="1">
      <c r="A73" s="169" t="str">
        <f t="shared" si="4"/>
        <v>1111VB-021/A</v>
      </c>
      <c r="B73" s="214" t="s">
        <v>901</v>
      </c>
      <c r="C73" s="119" t="s">
        <v>1517</v>
      </c>
      <c r="D73" s="119"/>
      <c r="E73" s="120">
        <v>45344</v>
      </c>
      <c r="F73" s="239">
        <f t="shared" si="5"/>
        <v>8</v>
      </c>
      <c r="G73" s="239">
        <f t="shared" si="6"/>
        <v>2</v>
      </c>
      <c r="H73" s="121" t="s">
        <v>597</v>
      </c>
      <c r="I73" s="122" t="s">
        <v>1516</v>
      </c>
      <c r="J73" s="121">
        <v>708</v>
      </c>
      <c r="K73" s="169" t="str">
        <f>IFERROR(VLOOKUP(H73,Donnée!A:B,2,0),"")</f>
        <v>S11</v>
      </c>
      <c r="L73" s="204" t="s">
        <v>1181</v>
      </c>
      <c r="M73" s="119" t="s">
        <v>1717</v>
      </c>
      <c r="N73" s="118"/>
      <c r="O73" s="121" t="s">
        <v>1515</v>
      </c>
      <c r="P73" s="177" t="s">
        <v>536</v>
      </c>
      <c r="Q73" s="216"/>
      <c r="R73" s="178" t="str">
        <f>"FS-CAO-"&amp;RIGHT(O73,6)</f>
        <v>FS-CAO-24-064</v>
      </c>
      <c r="S73" s="187">
        <v>45348</v>
      </c>
      <c r="T73" s="178"/>
      <c r="U73" s="178"/>
      <c r="V73" s="178"/>
      <c r="W73" s="178"/>
      <c r="X73" s="178"/>
      <c r="Y73" s="201">
        <f ca="1">IF(T73="",NETWORKDAYS(S73,TODAY()),NETWORKDAYS(S73,T73))</f>
        <v>87</v>
      </c>
      <c r="Z73" s="201"/>
      <c r="AA73" t="s">
        <v>2017</v>
      </c>
    </row>
    <row r="74" spans="1:27" hidden="1">
      <c r="A74" s="169" t="str">
        <f t="shared" si="4"/>
        <v>F38150-806-003-01/03</v>
      </c>
      <c r="B74" s="214" t="s">
        <v>1169</v>
      </c>
      <c r="C74" s="119"/>
      <c r="D74" s="119"/>
      <c r="E74" s="120">
        <v>45344</v>
      </c>
      <c r="F74" s="239">
        <f t="shared" si="5"/>
        <v>8</v>
      </c>
      <c r="G74" s="239">
        <f t="shared" si="6"/>
        <v>2</v>
      </c>
      <c r="H74" s="121" t="s">
        <v>1520</v>
      </c>
      <c r="I74" s="207" t="s">
        <v>1521</v>
      </c>
      <c r="J74" s="121"/>
      <c r="K74" s="169" t="str">
        <f>IFERROR(VLOOKUP(H74,Donnée!A:B,2,0),"")</f>
        <v/>
      </c>
      <c r="L74" s="169" t="s">
        <v>1163</v>
      </c>
      <c r="M74" s="119" t="s">
        <v>1518</v>
      </c>
      <c r="N74" s="118"/>
      <c r="O74" s="121" t="s">
        <v>1519</v>
      </c>
      <c r="P74" s="177"/>
      <c r="Q74" s="216"/>
      <c r="R74" s="178"/>
      <c r="S74" s="187"/>
      <c r="T74" s="178"/>
      <c r="U74" s="178"/>
      <c r="V74" s="178"/>
      <c r="W74" s="178"/>
      <c r="X74" s="178"/>
      <c r="Y74" s="178"/>
      <c r="Z74" s="201"/>
    </row>
    <row r="75" spans="1:27" hidden="1">
      <c r="A75" s="169" t="str">
        <f t="shared" si="4"/>
        <v>5819VB-186/D</v>
      </c>
      <c r="B75" s="214" t="s">
        <v>901</v>
      </c>
      <c r="C75" s="119" t="s">
        <v>1157</v>
      </c>
      <c r="D75" s="119" t="s">
        <v>23</v>
      </c>
      <c r="E75" s="120">
        <v>45344</v>
      </c>
      <c r="F75" s="239">
        <f t="shared" si="5"/>
        <v>8</v>
      </c>
      <c r="G75" s="239">
        <f t="shared" si="6"/>
        <v>2</v>
      </c>
      <c r="H75" s="121" t="s">
        <v>1506</v>
      </c>
      <c r="I75" s="122" t="s">
        <v>1523</v>
      </c>
      <c r="J75" s="121">
        <v>703</v>
      </c>
      <c r="K75" s="169" t="s">
        <v>1170</v>
      </c>
      <c r="L75" s="204" t="s">
        <v>1181</v>
      </c>
      <c r="M75" s="119" t="s">
        <v>1522</v>
      </c>
      <c r="N75" s="118"/>
      <c r="O75" s="121" t="s">
        <v>1524</v>
      </c>
      <c r="P75" s="177" t="s">
        <v>536</v>
      </c>
      <c r="Q75" s="216"/>
      <c r="R75" s="178" t="str">
        <f>"FS-CAO-"&amp;RIGHT(O75,6)</f>
        <v>FS-CAO-24-067</v>
      </c>
      <c r="S75" s="187">
        <v>45348</v>
      </c>
      <c r="T75" s="199">
        <v>45355</v>
      </c>
      <c r="U75" s="178"/>
      <c r="V75" s="178"/>
      <c r="W75" s="178"/>
      <c r="X75" s="178"/>
      <c r="Y75" s="201">
        <f ca="1">IF(T75="",NETWORKDAYS(S75,TODAY()),NETWORKDAYS(S75,T75))</f>
        <v>6</v>
      </c>
      <c r="Z75" s="201"/>
      <c r="AA75" t="s">
        <v>2018</v>
      </c>
    </row>
    <row r="76" spans="1:27" hidden="1">
      <c r="A76" s="169" t="str">
        <f t="shared" si="4"/>
        <v>5108VB-296-B</v>
      </c>
      <c r="B76" s="214" t="s">
        <v>901</v>
      </c>
      <c r="C76" s="119" t="s">
        <v>1325</v>
      </c>
      <c r="D76" s="119" t="s">
        <v>51</v>
      </c>
      <c r="E76" s="120">
        <v>45344</v>
      </c>
      <c r="F76" s="239">
        <f t="shared" si="5"/>
        <v>8</v>
      </c>
      <c r="G76" s="239">
        <f t="shared" si="6"/>
        <v>2</v>
      </c>
      <c r="H76" s="121" t="s">
        <v>31</v>
      </c>
      <c r="I76" s="122" t="s">
        <v>1525</v>
      </c>
      <c r="J76" s="121">
        <v>719</v>
      </c>
      <c r="K76" s="169" t="str">
        <f>IFERROR(VLOOKUP(H76,Donnée!A:B,2,0),"")</f>
        <v>S13-A</v>
      </c>
      <c r="L76" s="204" t="s">
        <v>1181</v>
      </c>
      <c r="M76" s="119" t="s">
        <v>1565</v>
      </c>
      <c r="N76" s="118"/>
      <c r="O76" s="121" t="s">
        <v>1526</v>
      </c>
      <c r="P76" s="177" t="s">
        <v>536</v>
      </c>
      <c r="Q76" s="216"/>
      <c r="R76" s="178" t="str">
        <f>"FS-CAO-"&amp;RIGHT(O76,6)</f>
        <v>FS-CAO-24-068</v>
      </c>
      <c r="S76" s="187">
        <v>45348</v>
      </c>
      <c r="T76" s="199">
        <v>45355</v>
      </c>
      <c r="U76" s="178"/>
      <c r="V76" s="178"/>
      <c r="W76" s="178"/>
      <c r="X76" s="178"/>
      <c r="Y76" s="201">
        <f ca="1">IF(T76="",NETWORKDAYS(S76,TODAY()),NETWORKDAYS(S76,T76))</f>
        <v>6</v>
      </c>
      <c r="Z76" s="201"/>
      <c r="AA76" t="s">
        <v>2015</v>
      </c>
    </row>
    <row r="77" spans="1:27" hidden="1">
      <c r="A77" s="169" t="str">
        <f t="shared" si="4"/>
        <v>4001VB &amp; 4002VB-</v>
      </c>
      <c r="B77" s="214" t="s">
        <v>1151</v>
      </c>
      <c r="C77" s="119"/>
      <c r="D77" s="119"/>
      <c r="E77" s="120">
        <v>45345</v>
      </c>
      <c r="F77" s="239">
        <f t="shared" si="5"/>
        <v>8</v>
      </c>
      <c r="G77" s="239">
        <f t="shared" si="6"/>
        <v>2</v>
      </c>
      <c r="H77" s="122" t="s">
        <v>1530</v>
      </c>
      <c r="I77" s="122"/>
      <c r="J77" s="121"/>
      <c r="K77" s="169" t="str">
        <f>IFERROR(VLOOKUP(H77,Donnée!A:B,2,0),"")</f>
        <v/>
      </c>
      <c r="L77" s="236" t="s">
        <v>1163</v>
      </c>
      <c r="M77" s="119" t="s">
        <v>1528</v>
      </c>
      <c r="N77" s="118"/>
      <c r="O77" s="121" t="s">
        <v>1529</v>
      </c>
      <c r="P77" s="177"/>
      <c r="Q77" s="216"/>
      <c r="R77" s="178"/>
      <c r="S77" s="187"/>
      <c r="T77" s="178"/>
      <c r="U77" s="178"/>
      <c r="V77" s="178"/>
      <c r="W77" s="178"/>
      <c r="X77" s="178"/>
      <c r="Y77" s="178"/>
      <c r="Z77" s="201"/>
    </row>
    <row r="78" spans="1:27" hidden="1">
      <c r="A78" s="169" t="str">
        <f t="shared" si="4"/>
        <v>E616102-501-K-2</v>
      </c>
      <c r="B78" s="214" t="s">
        <v>1169</v>
      </c>
      <c r="C78" s="119"/>
      <c r="D78" s="119"/>
      <c r="E78" s="120">
        <v>45345</v>
      </c>
      <c r="F78" s="239">
        <f t="shared" si="5"/>
        <v>8</v>
      </c>
      <c r="G78" s="239">
        <f t="shared" si="6"/>
        <v>2</v>
      </c>
      <c r="H78" s="121" t="s">
        <v>1534</v>
      </c>
      <c r="I78" s="122" t="s">
        <v>1536</v>
      </c>
      <c r="J78" s="121"/>
      <c r="K78" s="169" t="s">
        <v>1622</v>
      </c>
      <c r="L78" s="169" t="s">
        <v>1163</v>
      </c>
      <c r="M78" s="119" t="s">
        <v>1702</v>
      </c>
      <c r="N78" s="118"/>
      <c r="O78" s="121" t="s">
        <v>1531</v>
      </c>
      <c r="P78" s="177"/>
      <c r="Q78" s="216"/>
      <c r="R78" s="178"/>
      <c r="S78" s="187"/>
      <c r="T78" s="178"/>
      <c r="U78" s="178"/>
      <c r="V78" s="178"/>
      <c r="W78" s="178"/>
      <c r="X78" s="178"/>
      <c r="Y78" s="178"/>
      <c r="Z78" s="201"/>
    </row>
    <row r="79" spans="1:27" hidden="1">
      <c r="A79" s="169" t="str">
        <f t="shared" si="4"/>
        <v>E616103-501-H-2</v>
      </c>
      <c r="B79" s="214" t="s">
        <v>1169</v>
      </c>
      <c r="C79" s="119"/>
      <c r="D79" s="119"/>
      <c r="E79" s="120">
        <v>45345</v>
      </c>
      <c r="F79" s="239">
        <f t="shared" si="5"/>
        <v>8</v>
      </c>
      <c r="G79" s="239">
        <f t="shared" si="6"/>
        <v>2</v>
      </c>
      <c r="H79" s="121" t="s">
        <v>1535</v>
      </c>
      <c r="I79" s="122" t="s">
        <v>1537</v>
      </c>
      <c r="J79" s="121"/>
      <c r="K79" s="169" t="s">
        <v>1622</v>
      </c>
      <c r="L79" s="204" t="s">
        <v>1163</v>
      </c>
      <c r="M79" s="119" t="s">
        <v>1702</v>
      </c>
      <c r="N79" s="118"/>
      <c r="O79" s="121" t="s">
        <v>1531</v>
      </c>
      <c r="P79" s="177"/>
      <c r="Q79" s="216"/>
      <c r="R79" s="178"/>
      <c r="S79" s="187"/>
      <c r="T79" s="178"/>
      <c r="U79" s="178"/>
      <c r="V79" s="178"/>
      <c r="W79" s="178"/>
      <c r="X79" s="178"/>
      <c r="Y79" s="178"/>
      <c r="Z79" s="201"/>
    </row>
    <row r="80" spans="1:27" hidden="1">
      <c r="A80" s="169" t="str">
        <f t="shared" si="4"/>
        <v>1563VB-B1.2</v>
      </c>
      <c r="B80" s="214" t="s">
        <v>901</v>
      </c>
      <c r="C80" s="119"/>
      <c r="D80" s="119"/>
      <c r="E80" s="120">
        <v>45348</v>
      </c>
      <c r="F80" s="239">
        <f t="shared" si="5"/>
        <v>9</v>
      </c>
      <c r="G80" s="239">
        <f t="shared" si="6"/>
        <v>2</v>
      </c>
      <c r="H80" s="121" t="s">
        <v>560</v>
      </c>
      <c r="I80" s="122" t="s">
        <v>1538</v>
      </c>
      <c r="J80" s="121">
        <v>2007</v>
      </c>
      <c r="K80" s="169" t="str">
        <f>IFERROR(VLOOKUP(H80,Donnée!A:B,2,0),"")</f>
        <v>DF</v>
      </c>
      <c r="L80" s="204" t="s">
        <v>1163</v>
      </c>
      <c r="M80" s="119" t="s">
        <v>1539</v>
      </c>
      <c r="N80" s="118"/>
      <c r="O80" s="121" t="s">
        <v>1532</v>
      </c>
      <c r="P80" s="177"/>
      <c r="Q80" s="216"/>
      <c r="R80" s="178"/>
      <c r="S80" s="187"/>
      <c r="T80" s="178"/>
      <c r="U80" s="178"/>
      <c r="V80" s="178"/>
      <c r="W80" s="178"/>
      <c r="X80" s="178"/>
      <c r="Y80" s="178"/>
      <c r="Z80" s="201"/>
    </row>
    <row r="81" spans="1:27" hidden="1">
      <c r="A81" s="169" t="str">
        <f t="shared" si="4"/>
        <v>1567VB-026-A</v>
      </c>
      <c r="B81" s="214" t="s">
        <v>901</v>
      </c>
      <c r="C81" s="119"/>
      <c r="D81" s="119"/>
      <c r="E81" s="120">
        <v>45348</v>
      </c>
      <c r="F81" s="239">
        <f t="shared" si="5"/>
        <v>9</v>
      </c>
      <c r="G81" s="239">
        <f t="shared" si="6"/>
        <v>2</v>
      </c>
      <c r="H81" s="121" t="s">
        <v>655</v>
      </c>
      <c r="I81" s="122" t="s">
        <v>1540</v>
      </c>
      <c r="J81" s="121"/>
      <c r="K81" s="169" t="str">
        <f>IFERROR(VLOOKUP(H81,Donnée!A:B,2,0),"")</f>
        <v>DF</v>
      </c>
      <c r="L81" s="169" t="s">
        <v>1163</v>
      </c>
      <c r="M81" s="119" t="s">
        <v>1548</v>
      </c>
      <c r="N81" s="118"/>
      <c r="O81" s="121" t="s">
        <v>1533</v>
      </c>
      <c r="P81" s="177"/>
      <c r="Q81" s="216"/>
      <c r="R81" s="178"/>
      <c r="S81" s="187"/>
      <c r="T81" s="178"/>
      <c r="U81" s="178"/>
      <c r="V81" s="178"/>
      <c r="W81" s="178"/>
      <c r="X81" s="178"/>
      <c r="Y81" s="178"/>
      <c r="Z81" s="201"/>
    </row>
    <row r="82" spans="1:27" hidden="1">
      <c r="A82" s="169" t="str">
        <f t="shared" si="4"/>
        <v>D517602DK507D01-L-2</v>
      </c>
      <c r="B82" s="214" t="s">
        <v>1169</v>
      </c>
      <c r="C82" s="119" t="s">
        <v>1564</v>
      </c>
      <c r="D82" s="119"/>
      <c r="E82" s="120">
        <v>45348</v>
      </c>
      <c r="F82" s="239">
        <f t="shared" si="5"/>
        <v>9</v>
      </c>
      <c r="G82" s="239">
        <f t="shared" si="6"/>
        <v>2</v>
      </c>
      <c r="H82" s="121" t="s">
        <v>1542</v>
      </c>
      <c r="I82" s="122" t="s">
        <v>1544</v>
      </c>
      <c r="J82" s="121"/>
      <c r="K82" s="169" t="s">
        <v>1196</v>
      </c>
      <c r="L82" s="169" t="s">
        <v>1181</v>
      </c>
      <c r="M82" s="54" t="s">
        <v>1275</v>
      </c>
      <c r="N82" s="118"/>
      <c r="O82" s="121" t="s">
        <v>1543</v>
      </c>
      <c r="P82" s="177" t="s">
        <v>1339</v>
      </c>
      <c r="Q82" s="216"/>
      <c r="R82" s="178" t="str">
        <f>"FS-CAO-"&amp;RIGHT(O82,6)</f>
        <v>FS-CAO-24-074</v>
      </c>
      <c r="S82" s="187">
        <v>45349</v>
      </c>
      <c r="T82" s="221">
        <v>45378</v>
      </c>
      <c r="U82" s="178"/>
      <c r="V82" s="178"/>
      <c r="W82" s="178"/>
      <c r="X82" s="178"/>
      <c r="Y82" s="201">
        <f ca="1">IF(T82="",NETWORKDAYS(S82,TODAY()),NETWORKDAYS(S82,T82))</f>
        <v>22</v>
      </c>
      <c r="Z82" s="201"/>
      <c r="AA82" t="s">
        <v>2017</v>
      </c>
    </row>
    <row r="83" spans="1:27" hidden="1">
      <c r="A83" s="169" t="str">
        <f t="shared" si="4"/>
        <v>5816VB-175-C</v>
      </c>
      <c r="B83" s="214" t="s">
        <v>901</v>
      </c>
      <c r="C83" s="119"/>
      <c r="D83" s="119"/>
      <c r="E83" s="120">
        <v>45348</v>
      </c>
      <c r="F83" s="239">
        <f t="shared" si="5"/>
        <v>9</v>
      </c>
      <c r="G83" s="239">
        <f t="shared" si="6"/>
        <v>2</v>
      </c>
      <c r="H83" s="121" t="s">
        <v>1416</v>
      </c>
      <c r="I83" s="122" t="s">
        <v>1546</v>
      </c>
      <c r="J83" s="121" t="s">
        <v>1248</v>
      </c>
      <c r="K83" s="235" t="s">
        <v>1170</v>
      </c>
      <c r="L83" s="235" t="s">
        <v>1163</v>
      </c>
      <c r="M83" s="119" t="s">
        <v>1547</v>
      </c>
      <c r="N83" s="118"/>
      <c r="O83" s="121" t="s">
        <v>1545</v>
      </c>
      <c r="P83" s="177"/>
      <c r="Q83" s="216"/>
      <c r="R83" s="178"/>
      <c r="S83" s="187"/>
      <c r="T83" s="178"/>
      <c r="U83" s="178"/>
      <c r="V83" s="178"/>
      <c r="W83" s="178"/>
      <c r="X83" s="178"/>
      <c r="Y83" s="178"/>
      <c r="Z83" s="201"/>
    </row>
    <row r="84" spans="1:27" hidden="1">
      <c r="A84" s="169" t="str">
        <f t="shared" si="4"/>
        <v>6267VB-068-C</v>
      </c>
      <c r="B84" s="214" t="s">
        <v>901</v>
      </c>
      <c r="C84" s="119"/>
      <c r="D84" s="119" t="s">
        <v>652</v>
      </c>
      <c r="E84" s="120">
        <v>45349</v>
      </c>
      <c r="F84" s="239">
        <f t="shared" si="5"/>
        <v>9</v>
      </c>
      <c r="G84" s="239">
        <f t="shared" si="6"/>
        <v>2</v>
      </c>
      <c r="H84" s="121" t="s">
        <v>546</v>
      </c>
      <c r="I84" s="122" t="s">
        <v>1552</v>
      </c>
      <c r="J84" s="121"/>
      <c r="K84" s="169" t="str">
        <f>IFERROR(VLOOKUP(H84,Donnée!A:B,2,0),"")</f>
        <v>Small</v>
      </c>
      <c r="L84" s="169" t="s">
        <v>1181</v>
      </c>
      <c r="M84" s="119" t="s">
        <v>1549</v>
      </c>
      <c r="N84" s="118"/>
      <c r="O84" s="121" t="s">
        <v>1550</v>
      </c>
      <c r="P84" s="177" t="s">
        <v>536</v>
      </c>
      <c r="Q84" s="216"/>
      <c r="R84" s="178" t="str">
        <f>"FS-CAO-"&amp;RIGHT(O84,6)</f>
        <v>FS-CAO-24-076</v>
      </c>
      <c r="S84" s="187">
        <v>45351</v>
      </c>
      <c r="T84" s="198">
        <v>45378</v>
      </c>
      <c r="U84" s="178"/>
      <c r="V84" s="178"/>
      <c r="W84" s="178"/>
      <c r="X84" s="178" t="s">
        <v>1692</v>
      </c>
      <c r="Y84" s="201">
        <f ca="1">IF(T84="",NETWORKDAYS(S84,TODAY()),NETWORKDAYS(S84,T84))</f>
        <v>20</v>
      </c>
      <c r="Z84" s="201"/>
      <c r="AA84" t="s">
        <v>1239</v>
      </c>
    </row>
    <row r="85" spans="1:27" hidden="1">
      <c r="A85" s="169" t="str">
        <f t="shared" si="4"/>
        <v>E616102-501-k-3-k-3</v>
      </c>
      <c r="B85" s="214" t="s">
        <v>1169</v>
      </c>
      <c r="C85" s="119" t="s">
        <v>1564</v>
      </c>
      <c r="D85" s="119"/>
      <c r="E85" s="120">
        <v>45349</v>
      </c>
      <c r="F85" s="239">
        <f t="shared" si="5"/>
        <v>9</v>
      </c>
      <c r="G85" s="239">
        <f t="shared" si="6"/>
        <v>2</v>
      </c>
      <c r="H85" s="121" t="s">
        <v>1627</v>
      </c>
      <c r="I85" s="122" t="s">
        <v>1628</v>
      </c>
      <c r="J85" s="121"/>
      <c r="K85" s="169" t="s">
        <v>1622</v>
      </c>
      <c r="L85" s="169" t="s">
        <v>1181</v>
      </c>
      <c r="M85" s="54" t="s">
        <v>1703</v>
      </c>
      <c r="N85" s="118"/>
      <c r="O85" s="121" t="s">
        <v>1551</v>
      </c>
      <c r="P85" s="177"/>
      <c r="Q85" s="216"/>
      <c r="R85" s="178"/>
      <c r="S85" s="187"/>
      <c r="T85" s="178"/>
      <c r="U85" s="178"/>
      <c r="V85" s="178"/>
      <c r="W85" s="178"/>
      <c r="X85" s="178"/>
      <c r="Y85" s="178"/>
      <c r="Z85" s="201"/>
      <c r="AA85" t="s">
        <v>1703</v>
      </c>
    </row>
    <row r="86" spans="1:27" hidden="1">
      <c r="A86" s="169" t="str">
        <f t="shared" si="4"/>
        <v>6035VB-009-C</v>
      </c>
      <c r="B86" s="214" t="s">
        <v>901</v>
      </c>
      <c r="C86" s="119"/>
      <c r="D86" s="119"/>
      <c r="E86" s="120">
        <v>45349</v>
      </c>
      <c r="F86" s="239">
        <f t="shared" si="5"/>
        <v>9</v>
      </c>
      <c r="G86" s="239">
        <f t="shared" si="6"/>
        <v>2</v>
      </c>
      <c r="H86" s="121" t="s">
        <v>865</v>
      </c>
      <c r="I86" s="122" t="s">
        <v>1554</v>
      </c>
      <c r="J86" s="121">
        <v>719</v>
      </c>
      <c r="K86" s="211" t="str">
        <f>IFERROR(VLOOKUP(H86,Donnée!A:B,2,0),"")</f>
        <v>Small</v>
      </c>
      <c r="L86" s="169" t="s">
        <v>1163</v>
      </c>
      <c r="M86" s="208" t="s">
        <v>1553</v>
      </c>
      <c r="N86" s="118"/>
      <c r="O86" s="121" t="s">
        <v>1555</v>
      </c>
      <c r="P86" s="177"/>
      <c r="Q86" s="216"/>
      <c r="R86" s="178"/>
      <c r="S86" s="187"/>
      <c r="T86" s="178"/>
      <c r="U86" s="178"/>
      <c r="V86" s="178"/>
      <c r="W86" s="178"/>
      <c r="X86" s="178"/>
      <c r="Y86" s="178"/>
      <c r="Z86" s="201"/>
    </row>
    <row r="87" spans="1:27" hidden="1">
      <c r="A87" s="169" t="str">
        <f t="shared" si="4"/>
        <v>-</v>
      </c>
      <c r="B87" s="214" t="s">
        <v>901</v>
      </c>
      <c r="C87" s="119"/>
      <c r="D87" s="119"/>
      <c r="E87" s="120">
        <v>45349</v>
      </c>
      <c r="F87" s="239">
        <f t="shared" si="5"/>
        <v>9</v>
      </c>
      <c r="G87" s="239">
        <f t="shared" si="6"/>
        <v>2</v>
      </c>
      <c r="H87" s="121"/>
      <c r="I87" s="122"/>
      <c r="J87" s="121"/>
      <c r="K87" s="169" t="str">
        <f>IFERROR(VLOOKUP(H87,Donnée!A:B,2,0),"")</f>
        <v/>
      </c>
      <c r="L87" s="169" t="s">
        <v>1163</v>
      </c>
      <c r="M87" s="208" t="s">
        <v>1626</v>
      </c>
      <c r="N87" s="118"/>
      <c r="O87" s="121" t="s">
        <v>1556</v>
      </c>
      <c r="P87" s="177"/>
      <c r="Q87" s="216"/>
      <c r="R87" s="178"/>
      <c r="S87" s="187"/>
      <c r="T87" s="178"/>
      <c r="U87" s="178"/>
      <c r="V87" s="178"/>
      <c r="W87" s="178"/>
      <c r="X87" s="178"/>
      <c r="Y87" s="178"/>
      <c r="Z87" s="201"/>
    </row>
    <row r="88" spans="1:27" hidden="1">
      <c r="A88" s="169" t="str">
        <f t="shared" si="4"/>
        <v>1010VB-BW</v>
      </c>
      <c r="B88" s="214" t="s">
        <v>1151</v>
      </c>
      <c r="C88" s="119"/>
      <c r="D88" s="119"/>
      <c r="E88" s="120">
        <v>45350</v>
      </c>
      <c r="F88" s="239">
        <f t="shared" si="5"/>
        <v>9</v>
      </c>
      <c r="G88" s="239">
        <f t="shared" si="6"/>
        <v>2</v>
      </c>
      <c r="H88" s="121" t="s">
        <v>1559</v>
      </c>
      <c r="I88" s="122" t="s">
        <v>1558</v>
      </c>
      <c r="J88" s="121"/>
      <c r="K88" s="169" t="s">
        <v>1150</v>
      </c>
      <c r="L88" s="169" t="s">
        <v>1163</v>
      </c>
      <c r="M88" s="119" t="s">
        <v>1560</v>
      </c>
      <c r="N88" s="118"/>
      <c r="O88" s="121" t="s">
        <v>1557</v>
      </c>
      <c r="P88" s="177"/>
      <c r="Q88" s="216"/>
      <c r="R88" s="178"/>
      <c r="S88" s="187"/>
      <c r="T88" s="178"/>
      <c r="U88" s="178"/>
      <c r="V88" s="178"/>
      <c r="W88" s="178"/>
      <c r="X88" s="178"/>
      <c r="Y88" s="178"/>
      <c r="Z88" s="201"/>
    </row>
    <row r="89" spans="1:27" hidden="1">
      <c r="A89" s="169" t="str">
        <f t="shared" si="4"/>
        <v>1559VB-004-D</v>
      </c>
      <c r="B89" s="214" t="s">
        <v>901</v>
      </c>
      <c r="C89" s="119"/>
      <c r="D89" s="119"/>
      <c r="E89" s="120">
        <v>45350</v>
      </c>
      <c r="F89" s="239">
        <f t="shared" si="5"/>
        <v>9</v>
      </c>
      <c r="G89" s="239">
        <f t="shared" si="6"/>
        <v>2</v>
      </c>
      <c r="H89" s="121" t="s">
        <v>776</v>
      </c>
      <c r="I89" s="122" t="s">
        <v>1576</v>
      </c>
      <c r="J89" s="121">
        <v>702</v>
      </c>
      <c r="K89" s="235" t="str">
        <f>IFERROR(VLOOKUP(H89,Donnée!A:B,2,0),"")</f>
        <v>DF</v>
      </c>
      <c r="L89" s="235" t="s">
        <v>1163</v>
      </c>
      <c r="M89" s="119" t="s">
        <v>1575</v>
      </c>
      <c r="N89" s="118"/>
      <c r="O89" s="121" t="s">
        <v>1566</v>
      </c>
      <c r="P89" s="177" t="s">
        <v>536</v>
      </c>
      <c r="Q89" s="216"/>
      <c r="R89" s="178" t="str">
        <f>"FS-CAO-"&amp;RIGHT(O89,6)</f>
        <v>FS-CAO-24-081</v>
      </c>
      <c r="S89" s="187">
        <v>45352</v>
      </c>
      <c r="T89" s="220">
        <v>45355</v>
      </c>
      <c r="U89" s="178"/>
      <c r="V89" s="178"/>
      <c r="W89" s="178"/>
      <c r="X89" s="178" t="s">
        <v>1692</v>
      </c>
      <c r="Y89" s="201">
        <f ca="1">IF(T89="",NETWORKDAYS(S89,TODAY()),NETWORKDAYS(S89,T89))</f>
        <v>2</v>
      </c>
      <c r="Z89" s="201" t="s">
        <v>1729</v>
      </c>
    </row>
    <row r="90" spans="1:27" hidden="1">
      <c r="A90" s="169" t="str">
        <f t="shared" si="4"/>
        <v>D517116AD511A01-B1-2</v>
      </c>
      <c r="B90" s="214" t="s">
        <v>1169</v>
      </c>
      <c r="C90" s="119" t="s">
        <v>1629</v>
      </c>
      <c r="D90" s="119" t="s">
        <v>1273</v>
      </c>
      <c r="E90" s="120">
        <v>45350</v>
      </c>
      <c r="F90" s="239">
        <f t="shared" si="5"/>
        <v>9</v>
      </c>
      <c r="G90" s="239">
        <f t="shared" si="6"/>
        <v>2</v>
      </c>
      <c r="H90" s="121" t="s">
        <v>1578</v>
      </c>
      <c r="I90" s="122" t="s">
        <v>1177</v>
      </c>
      <c r="J90" s="121"/>
      <c r="K90" s="169" t="s">
        <v>1335</v>
      </c>
      <c r="L90" s="169" t="s">
        <v>1181</v>
      </c>
      <c r="M90" s="119" t="s">
        <v>1625</v>
      </c>
      <c r="N90" s="118"/>
      <c r="O90" s="121" t="s">
        <v>1567</v>
      </c>
      <c r="P90" s="177" t="s">
        <v>1339</v>
      </c>
      <c r="Q90" s="216"/>
      <c r="R90" s="178" t="str">
        <f>"FS-CAO-"&amp;RIGHT(O90,6)</f>
        <v>FS-CAO-24-083</v>
      </c>
      <c r="S90" s="187">
        <v>45352</v>
      </c>
      <c r="T90" s="221">
        <v>45378</v>
      </c>
      <c r="U90" s="178"/>
      <c r="V90" s="178"/>
      <c r="W90" s="178"/>
      <c r="X90" s="178"/>
      <c r="Y90" s="201">
        <f ca="1">IF(T90="",NETWORKDAYS(S90,TODAY()),NETWORKDAYS(S90,T90))</f>
        <v>19</v>
      </c>
      <c r="Z90" s="201"/>
      <c r="AA90" t="s">
        <v>2011</v>
      </c>
    </row>
    <row r="91" spans="1:27" hidden="1">
      <c r="A91" s="169" t="str">
        <f t="shared" si="4"/>
        <v>4002VB-BX-1</v>
      </c>
      <c r="B91" s="214" t="s">
        <v>1151</v>
      </c>
      <c r="C91" s="119"/>
      <c r="D91" s="119"/>
      <c r="E91" s="120">
        <v>45350</v>
      </c>
      <c r="F91" s="239">
        <f t="shared" si="5"/>
        <v>9</v>
      </c>
      <c r="G91" s="239">
        <f t="shared" si="6"/>
        <v>2</v>
      </c>
      <c r="H91" s="121" t="s">
        <v>1580</v>
      </c>
      <c r="I91" s="122" t="s">
        <v>1581</v>
      </c>
      <c r="J91" s="121"/>
      <c r="K91" s="169" t="s">
        <v>1150</v>
      </c>
      <c r="L91" s="169" t="s">
        <v>1163</v>
      </c>
      <c r="M91" s="119" t="s">
        <v>1595</v>
      </c>
      <c r="N91" s="118"/>
      <c r="O91" s="214" t="s">
        <v>1568</v>
      </c>
      <c r="P91" s="215"/>
      <c r="Q91" s="217"/>
      <c r="R91" s="201"/>
      <c r="S91" s="187"/>
      <c r="T91" s="178"/>
      <c r="U91" s="178"/>
      <c r="V91" s="178"/>
      <c r="W91" s="178"/>
      <c r="X91" s="178"/>
      <c r="Y91" s="201"/>
      <c r="Z91" s="201"/>
    </row>
    <row r="92" spans="1:27" hidden="1">
      <c r="A92" s="169" t="str">
        <f t="shared" si="4"/>
        <v>1536VB-088-C</v>
      </c>
      <c r="B92" s="214" t="s">
        <v>901</v>
      </c>
      <c r="C92" s="119" t="s">
        <v>1173</v>
      </c>
      <c r="D92" s="119" t="s">
        <v>51</v>
      </c>
      <c r="E92" s="120">
        <v>45351</v>
      </c>
      <c r="F92" s="239">
        <f t="shared" si="5"/>
        <v>9</v>
      </c>
      <c r="G92" s="239">
        <f t="shared" si="6"/>
        <v>2</v>
      </c>
      <c r="H92" s="121" t="s">
        <v>92</v>
      </c>
      <c r="I92" s="122" t="s">
        <v>1583</v>
      </c>
      <c r="J92" s="121">
        <v>702</v>
      </c>
      <c r="K92" s="169" t="str">
        <f>IFERROR(VLOOKUP(H92,Donnée!A:B,2,0),"")</f>
        <v>S15-A</v>
      </c>
      <c r="L92" s="169" t="s">
        <v>1181</v>
      </c>
      <c r="M92" s="119" t="s">
        <v>1582</v>
      </c>
      <c r="N92" s="118"/>
      <c r="O92" s="121" t="s">
        <v>1569</v>
      </c>
      <c r="P92" s="177" t="s">
        <v>536</v>
      </c>
      <c r="Q92" s="216"/>
      <c r="R92" s="178" t="str">
        <f>"FS-CAO-"&amp;RIGHT(O92,6)</f>
        <v>FS-CAO-24-086</v>
      </c>
      <c r="S92" s="187">
        <v>45355</v>
      </c>
      <c r="T92" s="199">
        <v>45355</v>
      </c>
      <c r="U92" s="178"/>
      <c r="V92" s="178"/>
      <c r="W92" s="178"/>
      <c r="X92" s="178"/>
      <c r="Y92" s="201">
        <f ca="1">IF(T92="",NETWORKDAYS(S92,TODAY()),NETWORKDAYS(S92,T92))</f>
        <v>1</v>
      </c>
      <c r="Z92" s="201"/>
      <c r="AA92" t="s">
        <v>2021</v>
      </c>
    </row>
    <row r="93" spans="1:27" hidden="1">
      <c r="A93" s="169" t="str">
        <f t="shared" si="4"/>
        <v>6262VB-125-B</v>
      </c>
      <c r="B93" s="214" t="s">
        <v>901</v>
      </c>
      <c r="C93" s="119"/>
      <c r="D93" s="119"/>
      <c r="E93" s="120">
        <v>45351</v>
      </c>
      <c r="F93" s="239">
        <f t="shared" si="5"/>
        <v>9</v>
      </c>
      <c r="G93" s="239">
        <f t="shared" si="6"/>
        <v>2</v>
      </c>
      <c r="H93" s="121" t="s">
        <v>60</v>
      </c>
      <c r="I93" s="122" t="s">
        <v>1584</v>
      </c>
      <c r="J93" s="121">
        <v>719</v>
      </c>
      <c r="K93" s="169" t="str">
        <f>IFERROR(VLOOKUP(H93,Donnée!A:B,2,0),"")</f>
        <v>Small</v>
      </c>
      <c r="L93" s="169" t="s">
        <v>1163</v>
      </c>
      <c r="M93" s="119" t="s">
        <v>1704</v>
      </c>
      <c r="N93" s="118"/>
      <c r="O93" s="121" t="s">
        <v>1570</v>
      </c>
      <c r="P93" s="177"/>
      <c r="Q93" s="216"/>
      <c r="R93" s="178"/>
      <c r="S93" s="187"/>
      <c r="T93" s="178"/>
      <c r="U93" s="178"/>
      <c r="V93" s="178"/>
      <c r="W93" s="178"/>
      <c r="X93" s="178"/>
      <c r="Y93" s="178"/>
      <c r="Z93" s="201"/>
    </row>
    <row r="94" spans="1:27" hidden="1">
      <c r="A94" s="169" t="str">
        <f t="shared" si="4"/>
        <v>5782VB-016-B</v>
      </c>
      <c r="B94" s="214" t="s">
        <v>901</v>
      </c>
      <c r="C94" s="119" t="s">
        <v>1492</v>
      </c>
      <c r="D94" s="119"/>
      <c r="E94" s="120">
        <v>45351</v>
      </c>
      <c r="F94" s="239">
        <f t="shared" si="5"/>
        <v>9</v>
      </c>
      <c r="G94" s="239">
        <f t="shared" si="6"/>
        <v>2</v>
      </c>
      <c r="H94" s="121" t="s">
        <v>1585</v>
      </c>
      <c r="I94" s="122" t="s">
        <v>1586</v>
      </c>
      <c r="J94" s="121">
        <v>702</v>
      </c>
      <c r="K94" s="169" t="str">
        <f>IFERROR(VLOOKUP(H94,Donnée!A:B,2,0),"")</f>
        <v/>
      </c>
      <c r="L94" s="169" t="s">
        <v>1163</v>
      </c>
      <c r="M94" s="119" t="s">
        <v>1714</v>
      </c>
      <c r="N94" s="118"/>
      <c r="O94" s="121" t="s">
        <v>1571</v>
      </c>
      <c r="P94" s="177" t="s">
        <v>536</v>
      </c>
      <c r="Q94" s="216"/>
      <c r="R94" s="178" t="str">
        <f>"FS-CAO-"&amp;RIGHT(O94,6)</f>
        <v>FS-CAO-24-088</v>
      </c>
      <c r="S94" s="187">
        <v>45355</v>
      </c>
      <c r="T94" s="198">
        <v>45351</v>
      </c>
      <c r="U94" s="178"/>
      <c r="V94" s="178"/>
      <c r="W94" s="178"/>
      <c r="X94" s="178" t="s">
        <v>1692</v>
      </c>
      <c r="Y94" s="201">
        <f ca="1">IF(T94="",NETWORKDAYS(S94,TODAY()),NETWORKDAYS(S94,T94))</f>
        <v>-3</v>
      </c>
      <c r="Z94" s="201"/>
    </row>
    <row r="95" spans="1:27" hidden="1">
      <c r="A95" s="169" t="str">
        <f t="shared" si="4"/>
        <v>1002VB-117-C</v>
      </c>
      <c r="B95" s="214" t="s">
        <v>1103</v>
      </c>
      <c r="C95" s="119" t="s">
        <v>1175</v>
      </c>
      <c r="D95" s="119" t="s">
        <v>540</v>
      </c>
      <c r="E95" s="120">
        <v>45351</v>
      </c>
      <c r="F95" s="239">
        <f t="shared" si="5"/>
        <v>9</v>
      </c>
      <c r="G95" s="239">
        <f t="shared" si="6"/>
        <v>2</v>
      </c>
      <c r="H95" s="121" t="s">
        <v>1130</v>
      </c>
      <c r="I95" s="122" t="s">
        <v>1579</v>
      </c>
      <c r="J95" s="121">
        <v>2080</v>
      </c>
      <c r="K95" s="169" t="s">
        <v>666</v>
      </c>
      <c r="L95" s="169" t="s">
        <v>1181</v>
      </c>
      <c r="M95" s="119" t="s">
        <v>1588</v>
      </c>
      <c r="N95" s="118"/>
      <c r="O95" s="214" t="s">
        <v>1572</v>
      </c>
      <c r="P95" s="215" t="s">
        <v>530</v>
      </c>
      <c r="Q95" s="217"/>
      <c r="R95" s="201" t="str">
        <f>"FS-CAO-"&amp;RIGHT(O95,6)</f>
        <v>FS-CAO-24-089</v>
      </c>
      <c r="S95" s="187">
        <v>45355</v>
      </c>
      <c r="T95" s="198">
        <v>45378</v>
      </c>
      <c r="U95" s="178"/>
      <c r="V95" s="178"/>
      <c r="W95" s="178"/>
      <c r="X95" s="178" t="s">
        <v>1692</v>
      </c>
      <c r="Y95" s="201">
        <f ca="1">IF(T95="",NETWORKDAYS(S95,TODAY()),NETWORKDAYS(S95,T95))</f>
        <v>18</v>
      </c>
      <c r="Z95" s="201"/>
      <c r="AA95" t="s">
        <v>2015</v>
      </c>
    </row>
    <row r="96" spans="1:27" hidden="1">
      <c r="A96" s="169" t="str">
        <f t="shared" si="4"/>
        <v>3312VB-003-A</v>
      </c>
      <c r="B96" s="214" t="s">
        <v>1151</v>
      </c>
      <c r="C96" s="119"/>
      <c r="D96" s="119"/>
      <c r="E96" s="120">
        <v>45352</v>
      </c>
      <c r="F96" s="239">
        <f t="shared" si="5"/>
        <v>9</v>
      </c>
      <c r="G96" s="239">
        <f t="shared" si="6"/>
        <v>3</v>
      </c>
      <c r="H96" s="121" t="s">
        <v>1164</v>
      </c>
      <c r="I96" s="122" t="s">
        <v>1592</v>
      </c>
      <c r="J96" s="121">
        <v>11520</v>
      </c>
      <c r="K96" s="204" t="s">
        <v>1143</v>
      </c>
      <c r="L96" s="204" t="s">
        <v>1163</v>
      </c>
      <c r="M96" s="119" t="s">
        <v>1591</v>
      </c>
      <c r="N96" s="118"/>
      <c r="O96" s="214" t="s">
        <v>1573</v>
      </c>
      <c r="P96" s="215"/>
      <c r="Q96" s="217"/>
      <c r="R96" s="201"/>
      <c r="S96" s="187"/>
      <c r="T96" s="178"/>
      <c r="U96" s="178"/>
      <c r="V96" s="178"/>
      <c r="W96" s="178"/>
      <c r="X96" s="178"/>
      <c r="Y96" s="178"/>
      <c r="Z96" s="201"/>
    </row>
    <row r="97" spans="1:27" hidden="1">
      <c r="A97" s="169" t="str">
        <f t="shared" si="4"/>
        <v>5908VB-204-B</v>
      </c>
      <c r="B97" s="214" t="s">
        <v>901</v>
      </c>
      <c r="C97" s="119"/>
      <c r="D97" s="119"/>
      <c r="E97" s="120">
        <v>45352</v>
      </c>
      <c r="F97" s="239">
        <f t="shared" si="5"/>
        <v>9</v>
      </c>
      <c r="G97" s="239">
        <f t="shared" si="6"/>
        <v>3</v>
      </c>
      <c r="H97" s="121" t="s">
        <v>1400</v>
      </c>
      <c r="I97" s="122" t="s">
        <v>1594</v>
      </c>
      <c r="J97" s="121">
        <v>708</v>
      </c>
      <c r="K97" s="169" t="s">
        <v>1170</v>
      </c>
      <c r="L97" s="169" t="s">
        <v>1163</v>
      </c>
      <c r="M97" s="119" t="s">
        <v>1593</v>
      </c>
      <c r="N97" s="118"/>
      <c r="O97" s="121" t="s">
        <v>1574</v>
      </c>
      <c r="P97" s="177"/>
      <c r="Q97" s="216"/>
      <c r="R97" s="178"/>
      <c r="S97" s="187"/>
      <c r="T97" s="178"/>
      <c r="U97" s="178"/>
      <c r="V97" s="178"/>
      <c r="W97" s="178"/>
      <c r="X97" s="178"/>
      <c r="Y97" s="178"/>
      <c r="Z97" s="201"/>
    </row>
    <row r="98" spans="1:27" hidden="1">
      <c r="A98" s="169" t="str">
        <f t="shared" ref="A98:A129" si="7">H98&amp;"-"&amp;LEFT(I98,5)</f>
        <v>2010VB-005-A</v>
      </c>
      <c r="B98" s="214" t="s">
        <v>1151</v>
      </c>
      <c r="C98" s="119" t="s">
        <v>525</v>
      </c>
      <c r="D98" s="119"/>
      <c r="E98" s="120">
        <v>45355</v>
      </c>
      <c r="F98" s="239">
        <f t="shared" si="5"/>
        <v>10</v>
      </c>
      <c r="G98" s="239">
        <f t="shared" si="6"/>
        <v>3</v>
      </c>
      <c r="H98" s="121" t="s">
        <v>1149</v>
      </c>
      <c r="I98" s="122" t="s">
        <v>1596</v>
      </c>
      <c r="J98" s="121">
        <v>11520</v>
      </c>
      <c r="K98" s="169" t="s">
        <v>1150</v>
      </c>
      <c r="L98" s="169" t="s">
        <v>1181</v>
      </c>
      <c r="M98" s="119" t="s">
        <v>1598</v>
      </c>
      <c r="N98" s="118"/>
      <c r="O98" s="214" t="s">
        <v>1597</v>
      </c>
      <c r="P98" s="215" t="s">
        <v>530</v>
      </c>
      <c r="Q98" s="217"/>
      <c r="R98" s="201" t="str">
        <f>"FS-CAO-"&amp;RIGHT(O98,6)</f>
        <v>FS-CAO-24-094</v>
      </c>
      <c r="S98" s="187">
        <v>45357</v>
      </c>
      <c r="T98" s="199">
        <v>45378</v>
      </c>
      <c r="U98" s="178"/>
      <c r="V98" s="178"/>
      <c r="W98" s="178"/>
      <c r="X98" s="178"/>
      <c r="Y98" s="201">
        <f ca="1">IF(T98="",NETWORKDAYS(S98,TODAY()),NETWORKDAYS(S98,T98))</f>
        <v>16</v>
      </c>
      <c r="Z98" s="201"/>
      <c r="AA98" t="s">
        <v>2019</v>
      </c>
    </row>
    <row r="99" spans="1:27" hidden="1">
      <c r="A99" s="169" t="str">
        <f t="shared" si="7"/>
        <v>E616173-501-H-2</v>
      </c>
      <c r="B99" s="214" t="s">
        <v>1169</v>
      </c>
      <c r="C99" s="119"/>
      <c r="D99" s="119"/>
      <c r="E99" s="120">
        <v>45355</v>
      </c>
      <c r="F99" s="239">
        <f t="shared" si="5"/>
        <v>10</v>
      </c>
      <c r="G99" s="239">
        <f t="shared" si="6"/>
        <v>3</v>
      </c>
      <c r="H99" s="121" t="s">
        <v>1599</v>
      </c>
      <c r="I99" s="122" t="s">
        <v>1537</v>
      </c>
      <c r="J99" s="121"/>
      <c r="K99" s="169" t="s">
        <v>1622</v>
      </c>
      <c r="L99" s="169" t="s">
        <v>1163</v>
      </c>
      <c r="M99" s="119" t="s">
        <v>1623</v>
      </c>
      <c r="N99" s="118"/>
      <c r="O99" s="121" t="s">
        <v>1602</v>
      </c>
      <c r="P99" s="177"/>
      <c r="Q99" s="216"/>
      <c r="R99" s="178"/>
      <c r="S99" s="187"/>
      <c r="T99" s="178"/>
      <c r="U99" s="178"/>
      <c r="V99" s="178"/>
      <c r="W99" s="178"/>
      <c r="X99" s="178"/>
      <c r="Y99" s="178"/>
      <c r="Z99" s="201"/>
    </row>
    <row r="100" spans="1:27" hidden="1">
      <c r="A100" s="169" t="str">
        <f t="shared" si="7"/>
        <v>E616177-501-D-2</v>
      </c>
      <c r="B100" s="214" t="s">
        <v>1169</v>
      </c>
      <c r="C100" s="119"/>
      <c r="D100" s="119"/>
      <c r="E100" s="120">
        <v>45355</v>
      </c>
      <c r="F100" s="239">
        <f t="shared" si="5"/>
        <v>10</v>
      </c>
      <c r="G100" s="239">
        <f t="shared" si="6"/>
        <v>3</v>
      </c>
      <c r="H100" s="121" t="s">
        <v>1600</v>
      </c>
      <c r="I100" s="122" t="s">
        <v>1601</v>
      </c>
      <c r="J100" s="121"/>
      <c r="K100" s="169" t="s">
        <v>1622</v>
      </c>
      <c r="L100" s="169" t="s">
        <v>1163</v>
      </c>
      <c r="M100" s="119" t="s">
        <v>1623</v>
      </c>
      <c r="N100" s="118"/>
      <c r="O100" s="121" t="s">
        <v>1602</v>
      </c>
      <c r="P100" s="177"/>
      <c r="Q100" s="216"/>
      <c r="R100" s="178"/>
      <c r="S100" s="187"/>
      <c r="T100" s="178"/>
      <c r="U100" s="178"/>
      <c r="V100" s="178"/>
      <c r="W100" s="178"/>
      <c r="X100" s="178"/>
      <c r="Y100" s="178"/>
      <c r="Z100" s="201"/>
    </row>
    <row r="101" spans="1:27" hidden="1">
      <c r="A101" s="169" t="str">
        <f t="shared" si="7"/>
        <v>F38150-800-001-03-02</v>
      </c>
      <c r="B101" s="214" t="s">
        <v>1169</v>
      </c>
      <c r="C101" s="119" t="s">
        <v>1564</v>
      </c>
      <c r="D101" s="119"/>
      <c r="E101" s="120">
        <v>45356</v>
      </c>
      <c r="F101" s="239">
        <f t="shared" si="5"/>
        <v>10</v>
      </c>
      <c r="G101" s="239">
        <f t="shared" si="6"/>
        <v>3</v>
      </c>
      <c r="H101" s="121" t="s">
        <v>1474</v>
      </c>
      <c r="I101" s="207" t="s">
        <v>1605</v>
      </c>
      <c r="J101" s="121"/>
      <c r="K101" s="211" t="s">
        <v>1475</v>
      </c>
      <c r="L101" s="169" t="s">
        <v>1181</v>
      </c>
      <c r="M101" s="119" t="s">
        <v>1608</v>
      </c>
      <c r="N101" s="118"/>
      <c r="O101" s="121" t="s">
        <v>1603</v>
      </c>
      <c r="P101" s="177" t="s">
        <v>1339</v>
      </c>
      <c r="Q101" s="216"/>
      <c r="R101" s="178" t="str">
        <f>"FS-CAO-"&amp;RIGHT(O101,6)</f>
        <v>FS-CAO-24-096</v>
      </c>
      <c r="S101" s="187">
        <v>45358</v>
      </c>
      <c r="T101" s="178"/>
      <c r="U101" s="178"/>
      <c r="V101" s="178"/>
      <c r="W101" s="178"/>
      <c r="X101" s="178"/>
      <c r="Y101" s="201">
        <f ca="1">IF(T101="",NETWORKDAYS(S101,TODAY()),NETWORKDAYS(S101,T101))</f>
        <v>79</v>
      </c>
      <c r="Z101" s="201"/>
      <c r="AA101" t="s">
        <v>1608</v>
      </c>
    </row>
    <row r="102" spans="1:27" hidden="1">
      <c r="A102" s="169" t="str">
        <f t="shared" si="7"/>
        <v>F38150-800-003-03-03</v>
      </c>
      <c r="B102" s="214" t="s">
        <v>1169</v>
      </c>
      <c r="C102" s="119" t="s">
        <v>1564</v>
      </c>
      <c r="D102" s="119"/>
      <c r="E102" s="120">
        <v>45356</v>
      </c>
      <c r="F102" s="239">
        <f t="shared" si="5"/>
        <v>10</v>
      </c>
      <c r="G102" s="239">
        <f t="shared" si="6"/>
        <v>3</v>
      </c>
      <c r="H102" s="121" t="s">
        <v>1604</v>
      </c>
      <c r="I102" s="207" t="s">
        <v>1606</v>
      </c>
      <c r="J102" s="121"/>
      <c r="K102" s="211" t="s">
        <v>1475</v>
      </c>
      <c r="L102" s="169" t="s">
        <v>1181</v>
      </c>
      <c r="M102" s="119" t="s">
        <v>1608</v>
      </c>
      <c r="N102" s="118"/>
      <c r="O102" s="121" t="s">
        <v>1603</v>
      </c>
      <c r="P102" s="177"/>
      <c r="Q102" s="216"/>
      <c r="R102" s="178"/>
      <c r="S102" s="187"/>
      <c r="T102" s="178"/>
      <c r="U102" s="178"/>
      <c r="V102" s="178"/>
      <c r="W102" s="178"/>
      <c r="X102" s="178"/>
      <c r="Y102" s="178"/>
      <c r="Z102" s="201"/>
      <c r="AA102" t="s">
        <v>1608</v>
      </c>
    </row>
    <row r="103" spans="1:27" hidden="1">
      <c r="A103" s="169" t="str">
        <f t="shared" si="7"/>
        <v>F38150-808-001-01-02</v>
      </c>
      <c r="B103" s="214" t="s">
        <v>1169</v>
      </c>
      <c r="C103" s="119"/>
      <c r="D103" s="119"/>
      <c r="E103" s="120">
        <v>45362</v>
      </c>
      <c r="F103" s="239">
        <f t="shared" si="5"/>
        <v>11</v>
      </c>
      <c r="G103" s="239">
        <f t="shared" si="6"/>
        <v>3</v>
      </c>
      <c r="H103" s="121" t="s">
        <v>1609</v>
      </c>
      <c r="I103" s="207" t="s">
        <v>1610</v>
      </c>
      <c r="J103" s="121"/>
      <c r="K103" s="211" t="str">
        <f>IFERROR(VLOOKUP(H103,Donnée!A:B,2,0),"")</f>
        <v/>
      </c>
      <c r="L103" s="169" t="s">
        <v>1163</v>
      </c>
      <c r="M103" s="119" t="s">
        <v>1624</v>
      </c>
      <c r="N103" s="118"/>
      <c r="O103" s="121" t="s">
        <v>1607</v>
      </c>
      <c r="P103" s="177"/>
      <c r="Q103" s="216"/>
      <c r="R103" s="178"/>
      <c r="S103" s="187"/>
      <c r="T103" s="178"/>
      <c r="U103" s="178"/>
      <c r="V103" s="178"/>
      <c r="W103" s="178"/>
      <c r="X103" s="178"/>
      <c r="Y103" s="178"/>
      <c r="Z103" s="201"/>
    </row>
    <row r="104" spans="1:27" hidden="1">
      <c r="A104" s="169" t="str">
        <f t="shared" si="7"/>
        <v>F38150-872-001-02-02</v>
      </c>
      <c r="B104" s="214" t="s">
        <v>1169</v>
      </c>
      <c r="C104" s="119"/>
      <c r="D104" s="119"/>
      <c r="E104" s="120">
        <v>45362</v>
      </c>
      <c r="F104" s="239">
        <f t="shared" si="5"/>
        <v>11</v>
      </c>
      <c r="G104" s="239">
        <f t="shared" si="6"/>
        <v>3</v>
      </c>
      <c r="H104" s="121" t="s">
        <v>1589</v>
      </c>
      <c r="I104" s="207" t="s">
        <v>1590</v>
      </c>
      <c r="J104" s="121"/>
      <c r="K104" s="169" t="str">
        <f>IFERROR(VLOOKUP(H104,Donnée!A:B,2,0),"")</f>
        <v/>
      </c>
      <c r="L104" s="169" t="s">
        <v>1163</v>
      </c>
      <c r="M104" s="119" t="s">
        <v>1624</v>
      </c>
      <c r="N104" s="118"/>
      <c r="O104" s="121" t="s">
        <v>1607</v>
      </c>
      <c r="P104" s="177"/>
      <c r="Q104" s="216"/>
      <c r="R104" s="178"/>
      <c r="S104" s="187"/>
      <c r="T104" s="178"/>
      <c r="U104" s="178"/>
      <c r="V104" s="178"/>
      <c r="W104" s="178"/>
      <c r="X104" s="178"/>
      <c r="Y104" s="178"/>
      <c r="Z104" s="201"/>
    </row>
    <row r="105" spans="1:27" hidden="1">
      <c r="A105" s="169" t="str">
        <f t="shared" si="7"/>
        <v>3312VB-005-A</v>
      </c>
      <c r="B105" s="214" t="s">
        <v>1151</v>
      </c>
      <c r="C105" s="119" t="s">
        <v>602</v>
      </c>
      <c r="D105" s="119" t="s">
        <v>691</v>
      </c>
      <c r="E105" s="120">
        <v>45362</v>
      </c>
      <c r="F105" s="239">
        <f t="shared" si="5"/>
        <v>11</v>
      </c>
      <c r="G105" s="239">
        <f t="shared" si="6"/>
        <v>3</v>
      </c>
      <c r="H105" s="121" t="s">
        <v>1164</v>
      </c>
      <c r="I105" s="122" t="s">
        <v>1613</v>
      </c>
      <c r="J105" s="121">
        <v>11631</v>
      </c>
      <c r="K105" s="169" t="s">
        <v>1143</v>
      </c>
      <c r="L105" s="169" t="s">
        <v>1181</v>
      </c>
      <c r="M105" s="119" t="s">
        <v>1612</v>
      </c>
      <c r="N105" s="118"/>
      <c r="O105" s="121" t="s">
        <v>1611</v>
      </c>
      <c r="P105" s="177" t="s">
        <v>536</v>
      </c>
      <c r="Q105" s="216"/>
      <c r="R105" s="178" t="str">
        <f>"FS-CAO-"&amp;RIGHT(O105,6)</f>
        <v>FS-CAO-24-098</v>
      </c>
      <c r="S105" s="187">
        <v>45364</v>
      </c>
      <c r="T105" s="178"/>
      <c r="U105" s="178"/>
      <c r="V105" s="178"/>
      <c r="W105" s="178"/>
      <c r="X105" s="178"/>
      <c r="Y105" s="201">
        <f ca="1">IF(T105="",NETWORKDAYS(S105,TODAY()),NETWORKDAYS(S105,T105))</f>
        <v>75</v>
      </c>
      <c r="Z105" s="201"/>
      <c r="AA105" t="s">
        <v>2019</v>
      </c>
    </row>
    <row r="106" spans="1:27" hidden="1">
      <c r="A106" s="169" t="str">
        <f t="shared" si="7"/>
        <v>5909VB-187-C</v>
      </c>
      <c r="B106" s="214" t="s">
        <v>901</v>
      </c>
      <c r="C106" s="119"/>
      <c r="D106" s="119"/>
      <c r="E106" s="120">
        <v>45362</v>
      </c>
      <c r="F106" s="239">
        <f t="shared" si="5"/>
        <v>11</v>
      </c>
      <c r="G106" s="239">
        <f t="shared" si="6"/>
        <v>3</v>
      </c>
      <c r="H106" s="121" t="s">
        <v>1287</v>
      </c>
      <c r="I106" s="122" t="s">
        <v>1615</v>
      </c>
      <c r="J106" s="121">
        <v>708</v>
      </c>
      <c r="K106" s="169" t="s">
        <v>1170</v>
      </c>
      <c r="L106" s="169" t="s">
        <v>1163</v>
      </c>
      <c r="M106" s="119" t="s">
        <v>1593</v>
      </c>
      <c r="N106" s="118"/>
      <c r="O106" s="121" t="s">
        <v>1614</v>
      </c>
      <c r="P106" s="177"/>
      <c r="Q106" s="216"/>
      <c r="R106" s="178"/>
      <c r="S106" s="187"/>
      <c r="T106" s="178"/>
      <c r="U106" s="178"/>
      <c r="V106" s="178"/>
      <c r="W106" s="178"/>
      <c r="X106" s="178"/>
      <c r="Y106" s="178"/>
      <c r="Z106" s="201"/>
    </row>
    <row r="107" spans="1:27" hidden="1">
      <c r="A107" s="169" t="str">
        <f t="shared" si="7"/>
        <v>1001VB-166-B</v>
      </c>
      <c r="B107" s="214" t="s">
        <v>1151</v>
      </c>
      <c r="C107" s="119"/>
      <c r="D107" s="119"/>
      <c r="E107" s="120">
        <v>45362</v>
      </c>
      <c r="F107" s="239">
        <f t="shared" si="5"/>
        <v>11</v>
      </c>
      <c r="G107" s="239">
        <f t="shared" si="6"/>
        <v>3</v>
      </c>
      <c r="H107" s="121" t="s">
        <v>688</v>
      </c>
      <c r="I107" s="122" t="s">
        <v>1448</v>
      </c>
      <c r="J107" s="121">
        <v>2080</v>
      </c>
      <c r="K107" s="169" t="s">
        <v>666</v>
      </c>
      <c r="L107" s="169" t="s">
        <v>1163</v>
      </c>
      <c r="M107" s="119" t="s">
        <v>1616</v>
      </c>
      <c r="N107" s="118"/>
      <c r="O107" s="214" t="s">
        <v>1617</v>
      </c>
      <c r="P107" s="215"/>
      <c r="Q107" s="217"/>
      <c r="R107" s="201"/>
      <c r="S107" s="187"/>
      <c r="T107" s="178"/>
      <c r="U107" s="178"/>
      <c r="V107" s="178"/>
      <c r="W107" s="178"/>
      <c r="X107" s="178"/>
      <c r="Y107" s="201"/>
      <c r="Z107" s="201"/>
    </row>
    <row r="108" spans="1:27" hidden="1">
      <c r="A108" s="169" t="str">
        <f t="shared" si="7"/>
        <v>5216VB-238-B</v>
      </c>
      <c r="B108" s="214" t="s">
        <v>901</v>
      </c>
      <c r="C108" s="119"/>
      <c r="D108" s="119"/>
      <c r="E108" s="120">
        <v>45363</v>
      </c>
      <c r="F108" s="239">
        <f t="shared" si="5"/>
        <v>11</v>
      </c>
      <c r="G108" s="239">
        <f t="shared" si="6"/>
        <v>3</v>
      </c>
      <c r="H108" s="121" t="s">
        <v>62</v>
      </c>
      <c r="I108" s="122" t="s">
        <v>1619</v>
      </c>
      <c r="J108" s="121"/>
      <c r="K108" s="169" t="str">
        <f>IFERROR(VLOOKUP(H108,Donnée!A:B,2,0),"")</f>
        <v>S13-A</v>
      </c>
      <c r="L108" s="169" t="s">
        <v>1163</v>
      </c>
      <c r="M108" s="119" t="s">
        <v>1618</v>
      </c>
      <c r="N108" s="118"/>
      <c r="O108" s="121" t="s">
        <v>1620</v>
      </c>
      <c r="P108" s="177"/>
      <c r="Q108" s="216"/>
      <c r="R108" s="178"/>
      <c r="S108" s="187"/>
      <c r="T108" s="178"/>
      <c r="U108" s="178"/>
      <c r="V108" s="178"/>
      <c r="W108" s="178"/>
      <c r="X108" s="178"/>
      <c r="Y108" s="201"/>
      <c r="Z108" s="201"/>
    </row>
    <row r="109" spans="1:27" hidden="1">
      <c r="A109" s="169" t="str">
        <f t="shared" si="7"/>
        <v>1055VB-011-D</v>
      </c>
      <c r="B109" s="214" t="s">
        <v>1103</v>
      </c>
      <c r="C109" s="119"/>
      <c r="D109" s="119"/>
      <c r="E109" s="120">
        <v>45364</v>
      </c>
      <c r="F109" s="239">
        <f t="shared" si="5"/>
        <v>11</v>
      </c>
      <c r="G109" s="239">
        <f t="shared" si="6"/>
        <v>3</v>
      </c>
      <c r="H109" s="121" t="s">
        <v>1643</v>
      </c>
      <c r="I109" s="122" t="s">
        <v>1642</v>
      </c>
      <c r="J109" s="121">
        <v>2080</v>
      </c>
      <c r="K109" s="169" t="s">
        <v>1105</v>
      </c>
      <c r="L109" s="210" t="s">
        <v>1163</v>
      </c>
      <c r="M109" s="119" t="s">
        <v>1641</v>
      </c>
      <c r="N109" s="118"/>
      <c r="O109" s="121" t="s">
        <v>1633</v>
      </c>
      <c r="P109" s="177"/>
      <c r="Q109" s="216"/>
      <c r="R109" s="178"/>
      <c r="S109" s="187"/>
      <c r="T109" s="178"/>
      <c r="U109" s="178"/>
      <c r="V109" s="178"/>
      <c r="W109" s="178"/>
      <c r="X109" s="178"/>
      <c r="Y109" s="178"/>
      <c r="Z109" s="201"/>
    </row>
    <row r="110" spans="1:27" hidden="1">
      <c r="A110" s="169" t="str">
        <f t="shared" si="7"/>
        <v>D955-B0123-30XN1-C</v>
      </c>
      <c r="B110" s="214" t="s">
        <v>1151</v>
      </c>
      <c r="C110" s="119"/>
      <c r="D110" s="119"/>
      <c r="E110" s="212">
        <v>45364</v>
      </c>
      <c r="F110" s="239">
        <f t="shared" si="5"/>
        <v>11</v>
      </c>
      <c r="G110" s="239">
        <f t="shared" si="6"/>
        <v>3</v>
      </c>
      <c r="H110" s="121" t="s">
        <v>1646</v>
      </c>
      <c r="I110" s="122" t="s">
        <v>1155</v>
      </c>
      <c r="J110" s="121"/>
      <c r="K110" s="169" t="s">
        <v>1645</v>
      </c>
      <c r="L110" s="169" t="s">
        <v>1163</v>
      </c>
      <c r="M110" s="119" t="s">
        <v>1644</v>
      </c>
      <c r="N110" s="118"/>
      <c r="O110" s="121" t="s">
        <v>1634</v>
      </c>
      <c r="P110" s="215"/>
      <c r="Q110" s="217"/>
      <c r="R110" s="201"/>
      <c r="S110" s="187"/>
      <c r="T110" s="178"/>
      <c r="U110" s="178"/>
      <c r="V110" s="178"/>
      <c r="W110" s="178"/>
      <c r="X110" s="178"/>
      <c r="Y110" s="201"/>
      <c r="Z110" s="201"/>
    </row>
    <row r="111" spans="1:27" hidden="1">
      <c r="A111" s="169" t="str">
        <f t="shared" si="7"/>
        <v>D955-A0123-PL2-</v>
      </c>
      <c r="B111" s="214" t="s">
        <v>1151</v>
      </c>
      <c r="C111" s="119"/>
      <c r="D111" s="119"/>
      <c r="E111" s="212">
        <v>45364</v>
      </c>
      <c r="F111" s="239">
        <f t="shared" si="5"/>
        <v>11</v>
      </c>
      <c r="G111" s="239">
        <f t="shared" si="6"/>
        <v>3</v>
      </c>
      <c r="H111" s="121" t="s">
        <v>1648</v>
      </c>
      <c r="I111" s="122"/>
      <c r="J111" s="121"/>
      <c r="K111" s="169" t="s">
        <v>1645</v>
      </c>
      <c r="L111" s="169" t="s">
        <v>1163</v>
      </c>
      <c r="M111" s="119" t="s">
        <v>1647</v>
      </c>
      <c r="N111" s="118"/>
      <c r="O111" s="121" t="s">
        <v>1635</v>
      </c>
      <c r="P111" s="177"/>
      <c r="Q111" s="216"/>
      <c r="R111" s="178"/>
      <c r="S111" s="187"/>
      <c r="T111" s="178"/>
      <c r="U111" s="178"/>
      <c r="V111" s="178"/>
      <c r="W111" s="178"/>
      <c r="X111" s="178"/>
      <c r="Y111" s="178"/>
      <c r="Z111" s="201"/>
    </row>
    <row r="112" spans="1:27" hidden="1">
      <c r="A112" s="169" t="str">
        <f t="shared" si="7"/>
        <v>1719VB-184-A</v>
      </c>
      <c r="B112" s="214" t="s">
        <v>901</v>
      </c>
      <c r="C112" s="119" t="s">
        <v>66</v>
      </c>
      <c r="D112" s="119" t="s">
        <v>51</v>
      </c>
      <c r="E112" s="212">
        <v>45366</v>
      </c>
      <c r="F112" s="239">
        <f t="shared" si="5"/>
        <v>11</v>
      </c>
      <c r="G112" s="239">
        <f t="shared" si="6"/>
        <v>3</v>
      </c>
      <c r="H112" s="121" t="s">
        <v>58</v>
      </c>
      <c r="I112" s="122" t="s">
        <v>1650</v>
      </c>
      <c r="J112" s="121">
        <v>708</v>
      </c>
      <c r="K112" s="169" t="str">
        <f>IFERROR(VLOOKUP(H112,Donnée!A:B,2,0),"")</f>
        <v>S15-B</v>
      </c>
      <c r="L112" s="169" t="s">
        <v>1181</v>
      </c>
      <c r="M112" s="119" t="s">
        <v>1649</v>
      </c>
      <c r="N112" s="118"/>
      <c r="O112" s="121" t="s">
        <v>1636</v>
      </c>
      <c r="P112" s="177" t="s">
        <v>536</v>
      </c>
      <c r="Q112" s="216"/>
      <c r="R112" s="178" t="str">
        <f>"FS-CAO-"&amp;RIGHT(O112,6)</f>
        <v>FS-CAO-24-105</v>
      </c>
      <c r="S112" s="187">
        <v>45370</v>
      </c>
      <c r="T112" s="209">
        <v>45380</v>
      </c>
      <c r="U112" s="178"/>
      <c r="V112" s="178"/>
      <c r="W112" s="178"/>
      <c r="X112" s="178"/>
      <c r="Y112" s="201">
        <f ca="1">IF(T112="",NETWORKDAYS(S112,TODAY()),NETWORKDAYS(S112,T112))</f>
        <v>9</v>
      </c>
      <c r="Z112" s="201"/>
      <c r="AA112" t="s">
        <v>2013</v>
      </c>
    </row>
    <row r="113" spans="1:27" hidden="1">
      <c r="A113" s="169" t="str">
        <f t="shared" si="7"/>
        <v>1055VB-011-D</v>
      </c>
      <c r="B113" s="214" t="s">
        <v>1103</v>
      </c>
      <c r="C113" s="119" t="s">
        <v>537</v>
      </c>
      <c r="D113" s="119" t="s">
        <v>525</v>
      </c>
      <c r="E113" s="212">
        <v>45366</v>
      </c>
      <c r="F113" s="239">
        <f t="shared" si="5"/>
        <v>11</v>
      </c>
      <c r="G113" s="239">
        <f t="shared" si="6"/>
        <v>3</v>
      </c>
      <c r="H113" s="121" t="s">
        <v>1643</v>
      </c>
      <c r="I113" s="122" t="s">
        <v>1651</v>
      </c>
      <c r="J113" s="121">
        <v>2080</v>
      </c>
      <c r="K113" s="169" t="s">
        <v>1105</v>
      </c>
      <c r="L113" s="169" t="s">
        <v>1181</v>
      </c>
      <c r="M113" s="119" t="s">
        <v>1652</v>
      </c>
      <c r="N113" s="118"/>
      <c r="O113" s="121" t="s">
        <v>1637</v>
      </c>
      <c r="P113" s="215" t="s">
        <v>530</v>
      </c>
      <c r="Q113" s="217"/>
      <c r="R113" s="201" t="str">
        <f>"FS-CAO-"&amp;RIGHT(O113,6)</f>
        <v>FS-CAO-24-106</v>
      </c>
      <c r="S113" s="187">
        <v>45370</v>
      </c>
      <c r="T113" s="221">
        <v>45378</v>
      </c>
      <c r="U113" s="178"/>
      <c r="V113" s="178"/>
      <c r="W113" s="178"/>
      <c r="X113" s="178"/>
      <c r="Y113" s="201">
        <f ca="1">IF(T113="",NETWORKDAYS(S113,TODAY()),NETWORKDAYS(S113,T113))</f>
        <v>7</v>
      </c>
      <c r="Z113" s="201"/>
      <c r="AA113" t="s">
        <v>2021</v>
      </c>
    </row>
    <row r="114" spans="1:27" hidden="1">
      <c r="A114" s="169" t="str">
        <f t="shared" si="7"/>
        <v>2317VB-006-A</v>
      </c>
      <c r="B114" s="214" t="s">
        <v>1151</v>
      </c>
      <c r="C114" s="119"/>
      <c r="D114" s="119"/>
      <c r="E114" s="212">
        <v>45369</v>
      </c>
      <c r="F114" s="239">
        <f t="shared" si="5"/>
        <v>12</v>
      </c>
      <c r="G114" s="239">
        <f t="shared" si="6"/>
        <v>3</v>
      </c>
      <c r="H114" s="121" t="s">
        <v>1156</v>
      </c>
      <c r="I114" s="122" t="s">
        <v>1234</v>
      </c>
      <c r="J114" s="121">
        <v>12412</v>
      </c>
      <c r="K114" s="218" t="s">
        <v>1143</v>
      </c>
      <c r="L114" s="169" t="s">
        <v>1163</v>
      </c>
      <c r="M114" s="119" t="s">
        <v>1653</v>
      </c>
      <c r="N114" s="118"/>
      <c r="O114" s="121" t="s">
        <v>1638</v>
      </c>
      <c r="P114" s="177"/>
      <c r="Q114" s="216"/>
      <c r="R114" s="178"/>
      <c r="S114" s="187"/>
      <c r="T114" s="178"/>
      <c r="U114" s="178"/>
      <c r="V114" s="178"/>
      <c r="W114" s="178"/>
      <c r="X114" s="178"/>
      <c r="Y114" s="178"/>
      <c r="Z114" s="201"/>
    </row>
    <row r="115" spans="1:27" hidden="1">
      <c r="A115" s="169" t="str">
        <f t="shared" si="7"/>
        <v>5909VB-183-C</v>
      </c>
      <c r="B115" s="214" t="s">
        <v>901</v>
      </c>
      <c r="C115" s="119" t="s">
        <v>1492</v>
      </c>
      <c r="D115" s="119"/>
      <c r="E115" s="212">
        <v>45369</v>
      </c>
      <c r="F115" s="239">
        <f t="shared" si="5"/>
        <v>12</v>
      </c>
      <c r="G115" s="239">
        <f t="shared" si="6"/>
        <v>3</v>
      </c>
      <c r="H115" s="121" t="s">
        <v>1287</v>
      </c>
      <c r="I115" s="122" t="s">
        <v>1655</v>
      </c>
      <c r="J115" s="121">
        <v>689</v>
      </c>
      <c r="K115" s="169" t="s">
        <v>1170</v>
      </c>
      <c r="L115" s="169" t="s">
        <v>1181</v>
      </c>
      <c r="M115" s="119" t="s">
        <v>1654</v>
      </c>
      <c r="N115" s="118"/>
      <c r="O115" s="121" t="s">
        <v>1639</v>
      </c>
      <c r="P115" s="177" t="s">
        <v>536</v>
      </c>
      <c r="Q115" s="216"/>
      <c r="R115" s="178" t="str">
        <f>"FS-CAO-"&amp;RIGHT(O115,6)</f>
        <v>FS-CAO-24-108</v>
      </c>
      <c r="S115" s="187">
        <v>45371</v>
      </c>
      <c r="T115" s="178"/>
      <c r="U115" s="178"/>
      <c r="V115" s="178"/>
      <c r="W115" s="178"/>
      <c r="X115" s="178"/>
      <c r="Y115" s="201">
        <f ca="1">IF(T115="",NETWORKDAYS(S115,TODAY()),NETWORKDAYS(S115,T115))</f>
        <v>70</v>
      </c>
      <c r="Z115" s="201"/>
      <c r="AA115" t="s">
        <v>2015</v>
      </c>
    </row>
    <row r="116" spans="1:27" hidden="1">
      <c r="A116" s="169" t="str">
        <f t="shared" si="7"/>
        <v>2318VB-003-A</v>
      </c>
      <c r="B116" s="214" t="s">
        <v>1151</v>
      </c>
      <c r="C116" s="119"/>
      <c r="D116" s="119"/>
      <c r="E116" s="212">
        <v>45370</v>
      </c>
      <c r="F116" s="239">
        <f t="shared" si="5"/>
        <v>12</v>
      </c>
      <c r="G116" s="239">
        <f t="shared" si="6"/>
        <v>3</v>
      </c>
      <c r="H116" s="121" t="s">
        <v>1162</v>
      </c>
      <c r="I116" s="122" t="s">
        <v>1656</v>
      </c>
      <c r="J116" s="121">
        <v>11631</v>
      </c>
      <c r="K116" s="169" t="s">
        <v>1143</v>
      </c>
      <c r="L116" s="169" t="s">
        <v>1163</v>
      </c>
      <c r="M116" s="119" t="s">
        <v>1658</v>
      </c>
      <c r="N116" s="118"/>
      <c r="O116" s="121" t="s">
        <v>1640</v>
      </c>
      <c r="P116" s="215"/>
      <c r="Q116" s="217"/>
      <c r="R116" s="201"/>
      <c r="S116" s="187"/>
      <c r="T116" s="178"/>
      <c r="U116" s="178"/>
      <c r="V116" s="178"/>
      <c r="W116" s="178"/>
      <c r="X116" s="178"/>
      <c r="Y116" s="201"/>
      <c r="Z116" s="201"/>
    </row>
    <row r="117" spans="1:27" hidden="1">
      <c r="A117" s="205" t="str">
        <f t="shared" si="7"/>
        <v>2317VB-005-A</v>
      </c>
      <c r="B117" s="214" t="s">
        <v>1151</v>
      </c>
      <c r="C117" s="119"/>
      <c r="D117" s="119"/>
      <c r="E117" s="212">
        <v>45370</v>
      </c>
      <c r="F117" s="239">
        <f t="shared" si="5"/>
        <v>12</v>
      </c>
      <c r="G117" s="239">
        <f t="shared" si="6"/>
        <v>3</v>
      </c>
      <c r="H117" s="121" t="s">
        <v>1156</v>
      </c>
      <c r="I117" s="122" t="s">
        <v>1657</v>
      </c>
      <c r="J117" s="121">
        <v>11631</v>
      </c>
      <c r="K117" s="205" t="s">
        <v>1143</v>
      </c>
      <c r="L117" s="205" t="s">
        <v>1659</v>
      </c>
      <c r="M117" s="119" t="s">
        <v>1658</v>
      </c>
      <c r="N117" s="118"/>
      <c r="O117" s="121" t="s">
        <v>1640</v>
      </c>
      <c r="P117" s="215"/>
      <c r="Q117" s="217"/>
      <c r="R117" s="201"/>
      <c r="S117" s="187"/>
      <c r="T117" s="178"/>
      <c r="U117" s="178"/>
      <c r="V117" s="178"/>
      <c r="W117" s="178"/>
      <c r="X117" s="178"/>
      <c r="Y117" s="178"/>
      <c r="Z117" s="201"/>
    </row>
    <row r="118" spans="1:27" hidden="1">
      <c r="A118" s="205" t="str">
        <f t="shared" si="7"/>
        <v>1505VB -082-A</v>
      </c>
      <c r="B118" s="214" t="s">
        <v>901</v>
      </c>
      <c r="C118" s="119" t="s">
        <v>530</v>
      </c>
      <c r="D118" s="119"/>
      <c r="E118" s="212">
        <v>45372</v>
      </c>
      <c r="F118" s="239">
        <f t="shared" si="5"/>
        <v>12</v>
      </c>
      <c r="G118" s="239">
        <f t="shared" si="6"/>
        <v>3</v>
      </c>
      <c r="H118" s="121" t="s">
        <v>1695</v>
      </c>
      <c r="I118" s="122" t="s">
        <v>1679</v>
      </c>
      <c r="J118" s="121">
        <v>704</v>
      </c>
      <c r="K118" s="205" t="str">
        <f>IFERROR(VLOOKUP(H118,Donnée!A:B,2,0),"")</f>
        <v/>
      </c>
      <c r="L118" s="205" t="s">
        <v>1181</v>
      </c>
      <c r="M118" s="119" t="s">
        <v>1680</v>
      </c>
      <c r="N118" s="118"/>
      <c r="O118" s="121" t="s">
        <v>1662</v>
      </c>
      <c r="P118" s="177" t="s">
        <v>536</v>
      </c>
      <c r="Q118" s="216"/>
      <c r="R118" s="201" t="str">
        <f>"FS-CAO-"&amp;RIGHT(O118,6)</f>
        <v>FS-CAO-24-110</v>
      </c>
      <c r="S118" s="187">
        <v>45376</v>
      </c>
      <c r="T118" s="178"/>
      <c r="U118" s="178"/>
      <c r="V118" s="178"/>
      <c r="W118" s="178"/>
      <c r="X118" s="178"/>
      <c r="Y118" s="201">
        <f ca="1">IF(T118="",NETWORKDAYS(S118,TODAY()),NETWORKDAYS(S118,T118))</f>
        <v>67</v>
      </c>
      <c r="Z118" s="201"/>
      <c r="AA118" t="s">
        <v>2016</v>
      </c>
    </row>
    <row r="119" spans="1:27" hidden="1">
      <c r="A119" s="205" t="str">
        <f t="shared" si="7"/>
        <v>-</v>
      </c>
      <c r="B119" s="214"/>
      <c r="C119" s="119"/>
      <c r="D119" s="119"/>
      <c r="E119" s="212">
        <v>45372</v>
      </c>
      <c r="F119" s="239">
        <f t="shared" si="5"/>
        <v>12</v>
      </c>
      <c r="G119" s="239">
        <f t="shared" si="6"/>
        <v>3</v>
      </c>
      <c r="H119" s="121"/>
      <c r="I119" s="122"/>
      <c r="J119" s="121"/>
      <c r="K119" s="222"/>
      <c r="L119" s="205"/>
      <c r="M119" s="119"/>
      <c r="N119" s="118"/>
      <c r="O119" s="121" t="s">
        <v>1663</v>
      </c>
      <c r="P119" s="177"/>
      <c r="Q119" s="216"/>
      <c r="R119" s="178"/>
      <c r="S119" s="187"/>
      <c r="T119" s="178"/>
      <c r="U119" s="178"/>
      <c r="V119" s="178"/>
      <c r="W119" s="178"/>
      <c r="X119" s="178"/>
      <c r="Y119" s="178"/>
      <c r="Z119" s="201"/>
    </row>
    <row r="120" spans="1:27" hidden="1">
      <c r="A120" s="205" t="str">
        <f t="shared" si="7"/>
        <v>5109VB-209-D</v>
      </c>
      <c r="B120" s="214" t="s">
        <v>901</v>
      </c>
      <c r="C120" s="119"/>
      <c r="D120" s="119"/>
      <c r="E120" s="212">
        <v>45373</v>
      </c>
      <c r="F120" s="239">
        <f t="shared" si="5"/>
        <v>12</v>
      </c>
      <c r="G120" s="239">
        <f t="shared" si="6"/>
        <v>3</v>
      </c>
      <c r="H120" s="121" t="s">
        <v>53</v>
      </c>
      <c r="I120" s="122" t="s">
        <v>1678</v>
      </c>
      <c r="J120" s="121">
        <v>723</v>
      </c>
      <c r="K120" s="205" t="str">
        <f>IFERROR(VLOOKUP(H120,Donnée!A:B,2,0),"")</f>
        <v>S13-B</v>
      </c>
      <c r="L120" s="205" t="s">
        <v>1163</v>
      </c>
      <c r="M120" s="119" t="s">
        <v>1677</v>
      </c>
      <c r="N120" s="118"/>
      <c r="O120" s="121" t="s">
        <v>1664</v>
      </c>
      <c r="P120" s="177"/>
      <c r="Q120" s="216"/>
      <c r="R120" s="178"/>
      <c r="S120" s="178"/>
      <c r="T120" s="178"/>
      <c r="U120" s="178"/>
      <c r="V120" s="178"/>
      <c r="W120" s="178"/>
      <c r="X120" s="178"/>
      <c r="Y120" s="178"/>
      <c r="Z120" s="201"/>
    </row>
    <row r="121" spans="1:27" hidden="1">
      <c r="A121" s="205" t="str">
        <f t="shared" si="7"/>
        <v>5715VB-193-C</v>
      </c>
      <c r="B121" s="214" t="s">
        <v>901</v>
      </c>
      <c r="C121" s="119"/>
      <c r="D121" s="119"/>
      <c r="E121" s="120">
        <v>45373</v>
      </c>
      <c r="F121" s="239">
        <f t="shared" si="5"/>
        <v>12</v>
      </c>
      <c r="G121" s="239">
        <f t="shared" si="6"/>
        <v>3</v>
      </c>
      <c r="H121" s="121" t="s">
        <v>1392</v>
      </c>
      <c r="I121" s="122" t="s">
        <v>1676</v>
      </c>
      <c r="J121" s="121">
        <v>713</v>
      </c>
      <c r="K121" s="205" t="s">
        <v>1170</v>
      </c>
      <c r="L121" s="205" t="s">
        <v>1163</v>
      </c>
      <c r="M121" s="119" t="s">
        <v>1675</v>
      </c>
      <c r="N121" s="118"/>
      <c r="O121" s="121" t="s">
        <v>1665</v>
      </c>
      <c r="P121" s="177"/>
      <c r="Q121" s="216"/>
      <c r="R121" s="178"/>
      <c r="S121" s="178"/>
      <c r="T121" s="178"/>
      <c r="U121" s="178"/>
      <c r="V121" s="178"/>
      <c r="W121" s="178"/>
      <c r="X121" s="178"/>
      <c r="Y121" s="178"/>
      <c r="Z121" s="201"/>
    </row>
    <row r="122" spans="1:27" hidden="1">
      <c r="A122" s="205" t="str">
        <f t="shared" si="7"/>
        <v>5602VB-185-B</v>
      </c>
      <c r="B122" s="214" t="s">
        <v>901</v>
      </c>
      <c r="C122" s="119" t="s">
        <v>1517</v>
      </c>
      <c r="D122" s="119"/>
      <c r="E122" s="120">
        <v>45373</v>
      </c>
      <c r="F122" s="239">
        <f t="shared" si="5"/>
        <v>12</v>
      </c>
      <c r="G122" s="239">
        <f t="shared" si="6"/>
        <v>3</v>
      </c>
      <c r="H122" s="121" t="s">
        <v>1674</v>
      </c>
      <c r="I122" s="122" t="s">
        <v>1673</v>
      </c>
      <c r="J122" s="121">
        <v>710</v>
      </c>
      <c r="K122" s="219" t="s">
        <v>1170</v>
      </c>
      <c r="L122" s="205" t="s">
        <v>1181</v>
      </c>
      <c r="M122" s="119" t="s">
        <v>1715</v>
      </c>
      <c r="N122" s="118"/>
      <c r="O122" s="121" t="s">
        <v>1666</v>
      </c>
      <c r="P122" s="177" t="s">
        <v>536</v>
      </c>
      <c r="Q122" s="216"/>
      <c r="R122" s="201" t="str">
        <f t="shared" ref="R122:R131" si="8">"FS-CAO-"&amp;RIGHT(O122,6)</f>
        <v>FS-CAO-24-114</v>
      </c>
      <c r="S122" s="187">
        <v>45377</v>
      </c>
      <c r="T122" s="220">
        <v>45378</v>
      </c>
      <c r="U122" s="178"/>
      <c r="V122" s="178"/>
      <c r="W122" s="178"/>
      <c r="X122" s="178" t="s">
        <v>1692</v>
      </c>
      <c r="Y122" s="201">
        <f ca="1">IF(T122="",NETWORKDAYS(S122,TODAY()),NETWORKDAYS(S122,T122))</f>
        <v>2</v>
      </c>
      <c r="Z122" s="201" t="s">
        <v>1730</v>
      </c>
      <c r="AA122" t="s">
        <v>2011</v>
      </c>
    </row>
    <row r="123" spans="1:27" hidden="1">
      <c r="A123" s="205" t="str">
        <f t="shared" si="7"/>
        <v>5415VB-162-A</v>
      </c>
      <c r="B123" s="214" t="s">
        <v>901</v>
      </c>
      <c r="C123" s="119" t="s">
        <v>1783</v>
      </c>
      <c r="D123" s="119"/>
      <c r="E123" s="212">
        <v>45377</v>
      </c>
      <c r="F123" s="239">
        <f t="shared" si="5"/>
        <v>13</v>
      </c>
      <c r="G123" s="239">
        <f t="shared" si="6"/>
        <v>3</v>
      </c>
      <c r="H123" s="121" t="s">
        <v>64</v>
      </c>
      <c r="I123" s="122" t="s">
        <v>1672</v>
      </c>
      <c r="J123" s="121">
        <v>719</v>
      </c>
      <c r="K123" s="219" t="str">
        <f>IFERROR(VLOOKUP(H123,Donnée!A:B,2,0),"")</f>
        <v>S13-A</v>
      </c>
      <c r="L123" s="205" t="s">
        <v>1181</v>
      </c>
      <c r="M123" s="119" t="s">
        <v>1671</v>
      </c>
      <c r="N123" s="118"/>
      <c r="O123" s="121" t="s">
        <v>1667</v>
      </c>
      <c r="P123" s="177" t="s">
        <v>536</v>
      </c>
      <c r="Q123" s="216"/>
      <c r="R123" s="201" t="str">
        <f t="shared" si="8"/>
        <v>FS-CAO-24-115</v>
      </c>
      <c r="S123" s="187">
        <v>45379</v>
      </c>
      <c r="T123" s="199">
        <v>45378</v>
      </c>
      <c r="U123" s="178"/>
      <c r="V123" s="178"/>
      <c r="W123" s="178"/>
      <c r="X123" s="178"/>
      <c r="Y123" s="201">
        <f ca="1">IF(T123="",NETWORKDAYS(S123,TODAY()),NETWORKDAYS(S123,T123))</f>
        <v>-2</v>
      </c>
      <c r="Z123" s="201"/>
      <c r="AA123" t="s">
        <v>2016</v>
      </c>
    </row>
    <row r="124" spans="1:27" hidden="1">
      <c r="A124" s="205" t="str">
        <f t="shared" si="7"/>
        <v>5108VB-270-C</v>
      </c>
      <c r="B124" s="214" t="s">
        <v>901</v>
      </c>
      <c r="C124" s="119" t="s">
        <v>51</v>
      </c>
      <c r="D124" s="119" t="s">
        <v>23</v>
      </c>
      <c r="E124" s="212">
        <v>45377</v>
      </c>
      <c r="F124" s="239">
        <f t="shared" si="5"/>
        <v>13</v>
      </c>
      <c r="G124" s="239">
        <f t="shared" si="6"/>
        <v>3</v>
      </c>
      <c r="H124" s="121" t="s">
        <v>31</v>
      </c>
      <c r="I124" s="122" t="s">
        <v>1670</v>
      </c>
      <c r="J124" s="121">
        <v>723</v>
      </c>
      <c r="K124" s="205" t="str">
        <f>IFERROR(VLOOKUP(H124,Donnée!A:B,2,0),"")</f>
        <v>S13-A</v>
      </c>
      <c r="L124" s="205" t="s">
        <v>1181</v>
      </c>
      <c r="M124" s="119" t="s">
        <v>1669</v>
      </c>
      <c r="N124" s="118"/>
      <c r="O124" s="121" t="s">
        <v>1668</v>
      </c>
      <c r="P124" s="177" t="s">
        <v>536</v>
      </c>
      <c r="Q124" s="216"/>
      <c r="R124" s="201" t="str">
        <f t="shared" si="8"/>
        <v>FS-CAO-24-116</v>
      </c>
      <c r="S124" s="187">
        <v>45379</v>
      </c>
      <c r="T124" s="220">
        <v>45378</v>
      </c>
      <c r="U124" s="178"/>
      <c r="V124" s="178"/>
      <c r="W124" s="178"/>
      <c r="X124" s="178" t="s">
        <v>1692</v>
      </c>
      <c r="Y124" s="201">
        <f ca="1">IF(T124="",NETWORKDAYS(S124,TODAY()),NETWORKDAYS(S124,T124))</f>
        <v>-2</v>
      </c>
      <c r="Z124" s="201" t="s">
        <v>1732</v>
      </c>
      <c r="AA124" t="s">
        <v>2015</v>
      </c>
    </row>
    <row r="125" spans="1:27" hidden="1">
      <c r="A125" s="205" t="str">
        <f t="shared" si="7"/>
        <v>1506VB-120-C</v>
      </c>
      <c r="B125" s="214" t="s">
        <v>901</v>
      </c>
      <c r="C125" s="119" t="s">
        <v>530</v>
      </c>
      <c r="D125" s="119"/>
      <c r="E125" s="120">
        <v>45378</v>
      </c>
      <c r="F125" s="239">
        <f t="shared" si="5"/>
        <v>13</v>
      </c>
      <c r="G125" s="239">
        <f t="shared" si="6"/>
        <v>3</v>
      </c>
      <c r="H125" s="121" t="s">
        <v>523</v>
      </c>
      <c r="I125" s="122" t="s">
        <v>1685</v>
      </c>
      <c r="J125" s="121">
        <v>698</v>
      </c>
      <c r="K125" s="205" t="str">
        <f>IFERROR(VLOOKUP(H125,Donnée!A:B,2,0),"")</f>
        <v>S15-A</v>
      </c>
      <c r="L125" s="205" t="s">
        <v>1181</v>
      </c>
      <c r="M125" s="119" t="s">
        <v>1686</v>
      </c>
      <c r="N125" s="118"/>
      <c r="O125" s="121" t="s">
        <v>1681</v>
      </c>
      <c r="P125" s="177" t="s">
        <v>530</v>
      </c>
      <c r="Q125" s="216"/>
      <c r="R125" s="201" t="str">
        <f t="shared" si="8"/>
        <v>FS-CAO-24-117</v>
      </c>
      <c r="S125" s="187">
        <v>45380</v>
      </c>
      <c r="T125" s="209"/>
      <c r="U125" s="178"/>
      <c r="V125" s="178"/>
      <c r="W125" s="178"/>
      <c r="X125" s="178"/>
      <c r="Y125" s="201">
        <f ca="1">IF(T125="",NETWORKDAYS(S125,TODAY()),NETWORKDAYS(S125,T125))</f>
        <v>63</v>
      </c>
      <c r="Z125" s="201"/>
      <c r="AA125" t="s">
        <v>2013</v>
      </c>
    </row>
    <row r="126" spans="1:27" hidden="1">
      <c r="A126" s="205" t="str">
        <f t="shared" si="7"/>
        <v>5604VB-091-C</v>
      </c>
      <c r="B126" s="214" t="s">
        <v>901</v>
      </c>
      <c r="C126" s="119" t="s">
        <v>1158</v>
      </c>
      <c r="D126" s="119"/>
      <c r="E126" s="212">
        <v>45378</v>
      </c>
      <c r="F126" s="239">
        <f t="shared" si="5"/>
        <v>13</v>
      </c>
      <c r="G126" s="239">
        <f t="shared" si="6"/>
        <v>3</v>
      </c>
      <c r="H126" s="121" t="s">
        <v>1688</v>
      </c>
      <c r="I126" s="122" t="s">
        <v>1687</v>
      </c>
      <c r="J126" s="121">
        <v>712</v>
      </c>
      <c r="K126" s="205" t="s">
        <v>1170</v>
      </c>
      <c r="L126" s="205" t="s">
        <v>1181</v>
      </c>
      <c r="M126" s="119" t="s">
        <v>1689</v>
      </c>
      <c r="N126" s="118"/>
      <c r="O126" s="121" t="s">
        <v>1682</v>
      </c>
      <c r="P126" s="177" t="s">
        <v>536</v>
      </c>
      <c r="Q126" s="216"/>
      <c r="R126" s="201" t="str">
        <f t="shared" si="8"/>
        <v>FS-CAO-24-118</v>
      </c>
      <c r="S126" s="187">
        <v>45380</v>
      </c>
      <c r="T126" s="198">
        <v>45378</v>
      </c>
      <c r="U126" s="178"/>
      <c r="V126" s="178"/>
      <c r="W126" s="178"/>
      <c r="X126" s="178" t="s">
        <v>1692</v>
      </c>
      <c r="Y126" s="201">
        <f ca="1">IF(T126="",NETWORKDAYS(S126,TODAY()),NETWORKDAYS(S126,T126))</f>
        <v>-3</v>
      </c>
      <c r="Z126" s="201"/>
      <c r="AA126" t="s">
        <v>2017</v>
      </c>
    </row>
    <row r="127" spans="1:27" hidden="1">
      <c r="A127" s="205" t="str">
        <f t="shared" si="7"/>
        <v>1505VB-077/A</v>
      </c>
      <c r="B127" s="214" t="s">
        <v>901</v>
      </c>
      <c r="C127" s="119" t="s">
        <v>530</v>
      </c>
      <c r="D127" s="119"/>
      <c r="E127" s="212">
        <v>45379</v>
      </c>
      <c r="F127" s="239">
        <f t="shared" si="5"/>
        <v>13</v>
      </c>
      <c r="G127" s="239">
        <f t="shared" si="6"/>
        <v>3</v>
      </c>
      <c r="H127" s="121" t="s">
        <v>80</v>
      </c>
      <c r="I127" s="122" t="s">
        <v>1690</v>
      </c>
      <c r="J127" s="121">
        <v>698</v>
      </c>
      <c r="K127" s="205" t="str">
        <f>IFERROR(VLOOKUP(H127,Donnée!A:B,2,0),"")</f>
        <v>S15-A</v>
      </c>
      <c r="L127" s="205" t="s">
        <v>1181</v>
      </c>
      <c r="M127" s="119" t="s">
        <v>1686</v>
      </c>
      <c r="N127" s="118"/>
      <c r="O127" s="121" t="s">
        <v>1683</v>
      </c>
      <c r="P127" s="177" t="s">
        <v>530</v>
      </c>
      <c r="Q127" s="216"/>
      <c r="R127" s="201" t="str">
        <f t="shared" si="8"/>
        <v>FS-CAO-24-119</v>
      </c>
      <c r="S127" s="187">
        <v>45383</v>
      </c>
      <c r="T127" s="199">
        <v>45380</v>
      </c>
      <c r="U127" s="178"/>
      <c r="V127" s="178"/>
      <c r="W127" s="178"/>
      <c r="X127" s="178"/>
      <c r="Y127" s="178"/>
      <c r="Z127" s="201"/>
      <c r="AA127" t="s">
        <v>2013</v>
      </c>
    </row>
    <row r="128" spans="1:27" hidden="1">
      <c r="A128" s="205" t="str">
        <f t="shared" si="7"/>
        <v>5601VB-138-B</v>
      </c>
      <c r="B128" s="214" t="s">
        <v>901</v>
      </c>
      <c r="C128" s="119"/>
      <c r="D128" s="119"/>
      <c r="E128" s="212">
        <v>45379</v>
      </c>
      <c r="F128" s="239">
        <f t="shared" si="5"/>
        <v>13</v>
      </c>
      <c r="G128" s="239">
        <f t="shared" si="6"/>
        <v>3</v>
      </c>
      <c r="H128" s="121" t="s">
        <v>1577</v>
      </c>
      <c r="I128" s="122" t="s">
        <v>1691</v>
      </c>
      <c r="J128" s="121">
        <v>711</v>
      </c>
      <c r="K128" s="205" t="s">
        <v>1170</v>
      </c>
      <c r="L128" s="205" t="s">
        <v>1163</v>
      </c>
      <c r="M128" s="119" t="s">
        <v>1700</v>
      </c>
      <c r="N128" s="118"/>
      <c r="O128" s="121" t="s">
        <v>1684</v>
      </c>
      <c r="P128" s="177" t="s">
        <v>536</v>
      </c>
      <c r="Q128" s="216"/>
      <c r="R128" s="201" t="str">
        <f t="shared" si="8"/>
        <v>FS-CAO-24-120</v>
      </c>
      <c r="S128" s="187">
        <v>45383</v>
      </c>
      <c r="T128" s="178"/>
      <c r="U128" s="178"/>
      <c r="V128" s="178"/>
      <c r="W128" s="178"/>
      <c r="X128" s="178"/>
      <c r="Y128" s="201">
        <f ca="1">IF(T128="",NETWORKDAYS(S128,TODAY()),NETWORKDAYS(S128,T128))</f>
        <v>62</v>
      </c>
      <c r="Z128" s="201"/>
    </row>
    <row r="129" spans="1:27" hidden="1">
      <c r="A129" s="205" t="str">
        <f t="shared" si="7"/>
        <v>1716VB-183-B</v>
      </c>
      <c r="B129" s="214" t="s">
        <v>901</v>
      </c>
      <c r="C129" s="119" t="s">
        <v>1785</v>
      </c>
      <c r="D129" s="119" t="s">
        <v>1786</v>
      </c>
      <c r="E129" s="212">
        <v>45383</v>
      </c>
      <c r="F129" s="239">
        <f t="shared" si="5"/>
        <v>14</v>
      </c>
      <c r="G129" s="239">
        <f t="shared" si="6"/>
        <v>4</v>
      </c>
      <c r="H129" s="121" t="s">
        <v>83</v>
      </c>
      <c r="I129" s="122" t="s">
        <v>1698</v>
      </c>
      <c r="J129" s="121">
        <v>706</v>
      </c>
      <c r="K129" s="205" t="str">
        <f>IFERROR(VLOOKUP(H129,Donnée!A:B,2,0),"")</f>
        <v>S15-B</v>
      </c>
      <c r="L129" s="205" t="s">
        <v>1181</v>
      </c>
      <c r="M129" s="119" t="s">
        <v>1705</v>
      </c>
      <c r="N129" s="118"/>
      <c r="O129" s="121" t="s">
        <v>1696</v>
      </c>
      <c r="P129" s="177" t="s">
        <v>536</v>
      </c>
      <c r="Q129" s="216"/>
      <c r="R129" s="201" t="str">
        <f t="shared" si="8"/>
        <v>FS-CAO-24-121</v>
      </c>
      <c r="S129" s="187">
        <v>45385</v>
      </c>
      <c r="T129" s="178"/>
      <c r="U129" s="178"/>
      <c r="V129" s="178"/>
      <c r="W129" s="178"/>
      <c r="X129" s="178"/>
      <c r="Y129" s="201">
        <f ca="1">IF(T129="",NETWORKDAYS(S129,TODAY()),NETWORKDAYS(S129,T129))</f>
        <v>60</v>
      </c>
      <c r="Z129" s="201"/>
      <c r="AA129" t="s">
        <v>2019</v>
      </c>
    </row>
    <row r="130" spans="1:27" hidden="1">
      <c r="A130" s="205" t="str">
        <f t="shared" ref="A130:A153" si="9">H130&amp;"-"&amp;LEFT(I130,5)</f>
        <v>1002VB-092-E</v>
      </c>
      <c r="B130" s="214" t="s">
        <v>1103</v>
      </c>
      <c r="C130" s="119" t="s">
        <v>1175</v>
      </c>
      <c r="D130" s="119"/>
      <c r="E130" s="120">
        <v>45383</v>
      </c>
      <c r="F130" s="239">
        <f t="shared" ref="F130:F193" si="10">WEEKNUM(E130)</f>
        <v>14</v>
      </c>
      <c r="G130" s="239">
        <f t="shared" ref="G130:G193" si="11">MONTH(E130)</f>
        <v>4</v>
      </c>
      <c r="H130" s="121" t="s">
        <v>1130</v>
      </c>
      <c r="I130" s="122" t="s">
        <v>1699</v>
      </c>
      <c r="J130" s="121">
        <v>2072</v>
      </c>
      <c r="K130" s="205" t="s">
        <v>666</v>
      </c>
      <c r="L130" s="205" t="s">
        <v>1181</v>
      </c>
      <c r="M130" s="119" t="s">
        <v>1716</v>
      </c>
      <c r="N130" s="118"/>
      <c r="O130" s="121" t="s">
        <v>1697</v>
      </c>
      <c r="P130" s="177" t="s">
        <v>530</v>
      </c>
      <c r="Q130" s="216"/>
      <c r="R130" s="201" t="str">
        <f t="shared" si="8"/>
        <v>FS-CAO-24-122</v>
      </c>
      <c r="S130" s="187">
        <v>45385</v>
      </c>
      <c r="T130" s="209">
        <v>45383</v>
      </c>
      <c r="U130" s="178"/>
      <c r="V130" s="178"/>
      <c r="W130" s="178"/>
      <c r="X130" s="178"/>
      <c r="Y130" s="178"/>
      <c r="Z130" s="201"/>
      <c r="AA130" t="s">
        <v>2014</v>
      </c>
    </row>
    <row r="131" spans="1:27" hidden="1">
      <c r="A131" s="205" t="str">
        <f t="shared" si="9"/>
        <v>1201VB-047-B</v>
      </c>
      <c r="B131" s="214" t="s">
        <v>901</v>
      </c>
      <c r="C131" s="119" t="s">
        <v>1174</v>
      </c>
      <c r="D131" s="119" t="s">
        <v>652</v>
      </c>
      <c r="E131" s="212">
        <v>45384</v>
      </c>
      <c r="F131" s="239">
        <f t="shared" si="10"/>
        <v>14</v>
      </c>
      <c r="G131" s="239">
        <f t="shared" si="11"/>
        <v>4</v>
      </c>
      <c r="H131" s="121" t="s">
        <v>90</v>
      </c>
      <c r="I131" s="122" t="s">
        <v>1728</v>
      </c>
      <c r="J131" s="121">
        <v>709</v>
      </c>
      <c r="K131" s="205" t="str">
        <f>IFERROR(VLOOKUP(H131,Donnée!A:B,2,0),"")</f>
        <v>OJT</v>
      </c>
      <c r="L131" s="205" t="s">
        <v>1181</v>
      </c>
      <c r="M131" s="119" t="s">
        <v>1727</v>
      </c>
      <c r="N131" s="118"/>
      <c r="O131" s="121" t="s">
        <v>1721</v>
      </c>
      <c r="P131" s="177" t="s">
        <v>536</v>
      </c>
      <c r="Q131" s="216"/>
      <c r="R131" s="201" t="str">
        <f t="shared" si="8"/>
        <v>FS-CAO-24-123</v>
      </c>
      <c r="S131" s="187">
        <v>45386</v>
      </c>
      <c r="T131" s="198">
        <v>45384</v>
      </c>
      <c r="U131" s="178"/>
      <c r="V131" s="178"/>
      <c r="W131" s="178"/>
      <c r="X131" s="178" t="s">
        <v>1692</v>
      </c>
      <c r="Y131" s="201">
        <f ca="1">IF(T131="",NETWORKDAYS(S131,TODAY()),NETWORKDAYS(S131,T131))</f>
        <v>-3</v>
      </c>
      <c r="Z131" s="201"/>
      <c r="AA131" t="s">
        <v>2013</v>
      </c>
    </row>
    <row r="132" spans="1:27" hidden="1">
      <c r="A132" s="205" t="str">
        <f t="shared" si="9"/>
        <v>E616178-501-F-2</v>
      </c>
      <c r="B132" s="214" t="s">
        <v>1169</v>
      </c>
      <c r="C132" s="119"/>
      <c r="D132" s="119"/>
      <c r="E132" s="212">
        <v>45385</v>
      </c>
      <c r="F132" s="239">
        <f t="shared" si="10"/>
        <v>14</v>
      </c>
      <c r="G132" s="239">
        <f t="shared" si="11"/>
        <v>4</v>
      </c>
      <c r="H132" s="121" t="s">
        <v>1738</v>
      </c>
      <c r="I132" s="122" t="s">
        <v>1740</v>
      </c>
      <c r="J132" s="121"/>
      <c r="K132" s="205" t="s">
        <v>1622</v>
      </c>
      <c r="L132" s="205" t="s">
        <v>1163</v>
      </c>
      <c r="M132" s="119" t="s">
        <v>1737</v>
      </c>
      <c r="N132" s="118"/>
      <c r="O132" s="121" t="s">
        <v>1722</v>
      </c>
      <c r="P132" s="177"/>
      <c r="Q132" s="216"/>
      <c r="R132" s="178"/>
      <c r="S132" s="187"/>
      <c r="T132" s="178"/>
      <c r="U132" s="178"/>
      <c r="V132" s="178"/>
      <c r="W132" s="178"/>
      <c r="X132" s="178"/>
      <c r="Y132" s="178"/>
      <c r="Z132" s="201"/>
    </row>
    <row r="133" spans="1:27" hidden="1">
      <c r="A133" s="205" t="str">
        <f t="shared" si="9"/>
        <v>E616181-501-D-2</v>
      </c>
      <c r="B133" s="214" t="s">
        <v>1169</v>
      </c>
      <c r="C133" s="119"/>
      <c r="D133" s="119"/>
      <c r="E133" s="212">
        <v>45385</v>
      </c>
      <c r="F133" s="239">
        <f t="shared" si="10"/>
        <v>14</v>
      </c>
      <c r="G133" s="239">
        <f t="shared" si="11"/>
        <v>4</v>
      </c>
      <c r="H133" s="121" t="s">
        <v>1739</v>
      </c>
      <c r="I133" s="122" t="s">
        <v>1601</v>
      </c>
      <c r="J133" s="121"/>
      <c r="K133" s="205" t="s">
        <v>1622</v>
      </c>
      <c r="L133" s="223" t="s">
        <v>1163</v>
      </c>
      <c r="M133" s="119" t="s">
        <v>1737</v>
      </c>
      <c r="N133" s="118"/>
      <c r="O133" s="121" t="s">
        <v>1722</v>
      </c>
      <c r="P133" s="177"/>
      <c r="Q133" s="216"/>
      <c r="R133" s="178"/>
      <c r="S133" s="187"/>
      <c r="T133" s="178"/>
      <c r="U133" s="178"/>
      <c r="V133" s="178"/>
      <c r="W133" s="178"/>
      <c r="X133" s="178"/>
      <c r="Y133" s="178"/>
      <c r="Z133" s="201"/>
    </row>
    <row r="134" spans="1:27" hidden="1">
      <c r="A134" s="205" t="str">
        <f t="shared" si="9"/>
        <v>6030VB-025-B</v>
      </c>
      <c r="B134" s="214" t="s">
        <v>901</v>
      </c>
      <c r="C134" s="119"/>
      <c r="D134" s="119"/>
      <c r="E134" s="212">
        <v>45385</v>
      </c>
      <c r="F134" s="239">
        <f t="shared" si="10"/>
        <v>14</v>
      </c>
      <c r="G134" s="239">
        <f t="shared" si="11"/>
        <v>4</v>
      </c>
      <c r="H134" s="121" t="s">
        <v>863</v>
      </c>
      <c r="I134" s="122" t="s">
        <v>1745</v>
      </c>
      <c r="J134" s="121">
        <v>723</v>
      </c>
      <c r="K134" s="205" t="str">
        <f>IFERROR(VLOOKUP(H134,Donnée!A:B,2,0),"")</f>
        <v>Small</v>
      </c>
      <c r="L134" s="223" t="s">
        <v>1163</v>
      </c>
      <c r="M134" s="119" t="s">
        <v>1744</v>
      </c>
      <c r="N134" s="118"/>
      <c r="O134" s="121" t="s">
        <v>1723</v>
      </c>
      <c r="P134" s="177"/>
      <c r="Q134" s="216"/>
      <c r="R134" s="178"/>
      <c r="S134" s="187"/>
      <c r="T134" s="178"/>
      <c r="U134" s="178"/>
      <c r="V134" s="178"/>
      <c r="W134" s="178"/>
      <c r="X134" s="178"/>
      <c r="Y134" s="178"/>
      <c r="Z134" s="201"/>
    </row>
    <row r="135" spans="1:27" hidden="1">
      <c r="A135" s="205" t="str">
        <f t="shared" si="9"/>
        <v>2317VB-005-A</v>
      </c>
      <c r="B135" s="214" t="s">
        <v>1151</v>
      </c>
      <c r="C135" s="119"/>
      <c r="D135" s="119"/>
      <c r="E135" s="212">
        <v>45385</v>
      </c>
      <c r="F135" s="239">
        <f t="shared" si="10"/>
        <v>14</v>
      </c>
      <c r="G135" s="239">
        <f t="shared" si="11"/>
        <v>4</v>
      </c>
      <c r="H135" s="121" t="s">
        <v>1156</v>
      </c>
      <c r="I135" s="122" t="s">
        <v>1747</v>
      </c>
      <c r="J135" s="121">
        <v>11631</v>
      </c>
      <c r="K135" s="205" t="s">
        <v>1143</v>
      </c>
      <c r="L135" s="223" t="s">
        <v>1163</v>
      </c>
      <c r="M135" s="119" t="s">
        <v>1746</v>
      </c>
      <c r="N135" s="118"/>
      <c r="O135" s="121" t="s">
        <v>1724</v>
      </c>
      <c r="P135" s="177"/>
      <c r="Q135" s="216"/>
      <c r="R135" s="178"/>
      <c r="S135" s="187"/>
      <c r="T135" s="178"/>
      <c r="U135" s="178"/>
      <c r="V135" s="178"/>
      <c r="W135" s="178"/>
      <c r="X135" s="178"/>
      <c r="Y135" s="178"/>
      <c r="Z135" s="201"/>
    </row>
    <row r="136" spans="1:27" hidden="1">
      <c r="A136" s="205" t="str">
        <f t="shared" si="9"/>
        <v>1002VB-092-N</v>
      </c>
      <c r="B136" s="214" t="s">
        <v>1103</v>
      </c>
      <c r="C136" s="119"/>
      <c r="D136" s="119"/>
      <c r="E136" s="212">
        <v>45385</v>
      </c>
      <c r="F136" s="239">
        <f t="shared" si="10"/>
        <v>14</v>
      </c>
      <c r="G136" s="239">
        <f t="shared" si="11"/>
        <v>4</v>
      </c>
      <c r="H136" s="121" t="s">
        <v>1130</v>
      </c>
      <c r="I136" s="122" t="s">
        <v>1757</v>
      </c>
      <c r="J136" s="121">
        <v>2072</v>
      </c>
      <c r="K136" s="205" t="s">
        <v>666</v>
      </c>
      <c r="L136" s="205" t="s">
        <v>1163</v>
      </c>
      <c r="M136" s="119" t="s">
        <v>1756</v>
      </c>
      <c r="N136" s="118"/>
      <c r="O136" s="121" t="s">
        <v>1725</v>
      </c>
      <c r="P136" s="177"/>
      <c r="Q136" s="216"/>
      <c r="R136" s="178"/>
      <c r="S136" s="187"/>
      <c r="T136" s="178"/>
      <c r="U136" s="178"/>
      <c r="V136" s="178"/>
      <c r="W136" s="178"/>
      <c r="X136" s="178"/>
      <c r="Y136" s="178"/>
      <c r="Z136" s="201"/>
    </row>
    <row r="137" spans="1:27" hidden="1">
      <c r="A137" s="205" t="str">
        <f t="shared" si="9"/>
        <v>E616118-501-G-2</v>
      </c>
      <c r="B137" s="214" t="s">
        <v>1169</v>
      </c>
      <c r="C137" s="119"/>
      <c r="D137" s="119"/>
      <c r="E137" s="212">
        <v>45386</v>
      </c>
      <c r="F137" s="239">
        <f t="shared" si="10"/>
        <v>14</v>
      </c>
      <c r="G137" s="239">
        <f t="shared" si="11"/>
        <v>4</v>
      </c>
      <c r="H137" s="121" t="s">
        <v>1758</v>
      </c>
      <c r="I137" s="122" t="s">
        <v>1759</v>
      </c>
      <c r="J137" s="121"/>
      <c r="K137" s="205" t="s">
        <v>1622</v>
      </c>
      <c r="L137" s="205" t="s">
        <v>1163</v>
      </c>
      <c r="M137" s="119" t="s">
        <v>1761</v>
      </c>
      <c r="N137" s="118"/>
      <c r="O137" s="121" t="s">
        <v>1726</v>
      </c>
      <c r="P137" s="177"/>
      <c r="Q137" s="216"/>
      <c r="R137" s="178"/>
      <c r="S137" s="187"/>
      <c r="T137" s="178"/>
      <c r="U137" s="178"/>
      <c r="V137" s="178"/>
      <c r="W137" s="178"/>
      <c r="X137" s="178"/>
      <c r="Y137" s="178"/>
      <c r="Z137" s="201"/>
    </row>
    <row r="138" spans="1:27" hidden="1">
      <c r="A138" s="205" t="str">
        <f t="shared" si="9"/>
        <v>5810VB-156-B</v>
      </c>
      <c r="B138" s="214" t="s">
        <v>901</v>
      </c>
      <c r="C138" s="119" t="s">
        <v>1786</v>
      </c>
      <c r="D138" s="119" t="s">
        <v>1158</v>
      </c>
      <c r="E138" s="212">
        <v>45387</v>
      </c>
      <c r="F138" s="239">
        <f t="shared" si="10"/>
        <v>14</v>
      </c>
      <c r="G138" s="239">
        <f t="shared" si="11"/>
        <v>4</v>
      </c>
      <c r="H138" s="121" t="s">
        <v>1762</v>
      </c>
      <c r="I138" s="122" t="s">
        <v>1763</v>
      </c>
      <c r="J138" s="121">
        <v>711</v>
      </c>
      <c r="K138" s="205" t="s">
        <v>1170</v>
      </c>
      <c r="L138" s="205" t="s">
        <v>1181</v>
      </c>
      <c r="M138" s="119" t="s">
        <v>1760</v>
      </c>
      <c r="N138" s="118"/>
      <c r="O138" s="121" t="s">
        <v>1741</v>
      </c>
      <c r="P138" s="177" t="s">
        <v>536</v>
      </c>
      <c r="Q138" s="216"/>
      <c r="R138" s="201" t="str">
        <f>"FS-CAO-"&amp;RIGHT(O138,6)</f>
        <v>FS-CAO-24-129</v>
      </c>
      <c r="S138" s="187">
        <v>45391</v>
      </c>
      <c r="T138" s="178"/>
      <c r="U138" s="178"/>
      <c r="V138" s="178"/>
      <c r="W138" s="178"/>
      <c r="X138" s="178"/>
      <c r="Y138" s="178"/>
      <c r="Z138" s="201"/>
      <c r="AA138" t="s">
        <v>2018</v>
      </c>
    </row>
    <row r="139" spans="1:27" hidden="1">
      <c r="A139" s="205" t="str">
        <f t="shared" si="9"/>
        <v>D929-94536-001-H-H-H</v>
      </c>
      <c r="B139" s="214" t="s">
        <v>1151</v>
      </c>
      <c r="C139" s="119"/>
      <c r="D139" s="119"/>
      <c r="E139" s="212">
        <v>45397</v>
      </c>
      <c r="F139" s="239">
        <f t="shared" si="10"/>
        <v>16</v>
      </c>
      <c r="G139" s="239">
        <f t="shared" si="11"/>
        <v>4</v>
      </c>
      <c r="H139" s="121" t="s">
        <v>1765</v>
      </c>
      <c r="I139" s="122" t="s">
        <v>1768</v>
      </c>
      <c r="J139" s="121"/>
      <c r="K139" s="205" t="s">
        <v>1111</v>
      </c>
      <c r="L139" s="205" t="s">
        <v>1163</v>
      </c>
      <c r="M139" s="119" t="s">
        <v>1764</v>
      </c>
      <c r="N139" s="118"/>
      <c r="O139" s="121" t="s">
        <v>1743</v>
      </c>
      <c r="P139" s="177"/>
      <c r="Q139" s="216"/>
      <c r="R139" s="201"/>
      <c r="S139" s="187"/>
      <c r="T139" s="178"/>
      <c r="U139" s="178"/>
      <c r="V139" s="178"/>
      <c r="W139" s="178"/>
      <c r="X139" s="178"/>
      <c r="Y139" s="178"/>
      <c r="Z139" s="201"/>
    </row>
    <row r="140" spans="1:27" hidden="1">
      <c r="A140" s="205" t="str">
        <f t="shared" si="9"/>
        <v>D929-96536-001-E-E-E</v>
      </c>
      <c r="B140" s="214" t="s">
        <v>1151</v>
      </c>
      <c r="C140" s="119"/>
      <c r="D140" s="119"/>
      <c r="E140" s="120">
        <v>45397</v>
      </c>
      <c r="F140" s="239">
        <f t="shared" si="10"/>
        <v>16</v>
      </c>
      <c r="G140" s="239">
        <f t="shared" si="11"/>
        <v>4</v>
      </c>
      <c r="H140" s="121" t="s">
        <v>1766</v>
      </c>
      <c r="I140" s="122" t="s">
        <v>1769</v>
      </c>
      <c r="J140" s="121"/>
      <c r="K140" s="205" t="s">
        <v>1111</v>
      </c>
      <c r="L140" s="205" t="s">
        <v>1659</v>
      </c>
      <c r="M140" s="119" t="s">
        <v>1764</v>
      </c>
      <c r="N140" s="118"/>
      <c r="O140" s="121" t="s">
        <v>1743</v>
      </c>
      <c r="P140" s="177"/>
      <c r="Q140" s="216"/>
      <c r="R140" s="201"/>
      <c r="S140" s="187"/>
      <c r="T140" s="178"/>
      <c r="U140" s="178"/>
      <c r="V140" s="178"/>
      <c r="W140" s="178"/>
      <c r="X140" s="178"/>
      <c r="Y140" s="178"/>
      <c r="Z140" s="201"/>
    </row>
    <row r="141" spans="1:27" hidden="1">
      <c r="A141" s="205" t="str">
        <f t="shared" si="9"/>
        <v>D929-91536-003-L-L-M</v>
      </c>
      <c r="B141" s="214" t="s">
        <v>1151</v>
      </c>
      <c r="C141" s="119"/>
      <c r="D141" s="119"/>
      <c r="E141" s="120">
        <v>45397</v>
      </c>
      <c r="F141" s="239">
        <f t="shared" si="10"/>
        <v>16</v>
      </c>
      <c r="G141" s="239">
        <f t="shared" si="11"/>
        <v>4</v>
      </c>
      <c r="H141" s="121" t="s">
        <v>1767</v>
      </c>
      <c r="I141" s="122" t="s">
        <v>1770</v>
      </c>
      <c r="J141" s="121"/>
      <c r="K141" s="205" t="s">
        <v>1111</v>
      </c>
      <c r="L141" s="205" t="s">
        <v>1659</v>
      </c>
      <c r="M141" s="119" t="s">
        <v>1764</v>
      </c>
      <c r="N141" s="118"/>
      <c r="O141" s="121" t="s">
        <v>1743</v>
      </c>
      <c r="P141" s="177"/>
      <c r="Q141" s="216"/>
      <c r="R141" s="201"/>
      <c r="S141" s="187"/>
      <c r="T141" s="178"/>
      <c r="U141" s="178"/>
      <c r="V141" s="178"/>
      <c r="W141" s="178"/>
      <c r="X141" s="178"/>
      <c r="Y141" s="178"/>
      <c r="Z141" s="201"/>
    </row>
    <row r="142" spans="1:27" hidden="1">
      <c r="A142" s="224" t="str">
        <f t="shared" si="9"/>
        <v>1002VB-N1.3</v>
      </c>
      <c r="B142" s="214" t="s">
        <v>1103</v>
      </c>
      <c r="C142" s="119"/>
      <c r="D142" s="119"/>
      <c r="E142" s="212">
        <v>45398</v>
      </c>
      <c r="F142" s="239">
        <f t="shared" si="10"/>
        <v>16</v>
      </c>
      <c r="G142" s="239">
        <f t="shared" si="11"/>
        <v>4</v>
      </c>
      <c r="H142" s="121" t="s">
        <v>1130</v>
      </c>
      <c r="I142" s="122" t="s">
        <v>1772</v>
      </c>
      <c r="J142" s="121">
        <v>2072</v>
      </c>
      <c r="K142" s="224" t="s">
        <v>666</v>
      </c>
      <c r="L142" s="224" t="s">
        <v>1163</v>
      </c>
      <c r="M142" s="119" t="s">
        <v>1771</v>
      </c>
      <c r="N142" s="118"/>
      <c r="O142" s="121" t="s">
        <v>1750</v>
      </c>
      <c r="P142" s="177"/>
      <c r="Q142" s="216"/>
      <c r="R142" s="178"/>
      <c r="S142" s="187"/>
      <c r="T142" s="178"/>
      <c r="U142" s="178"/>
      <c r="V142" s="178"/>
      <c r="W142" s="178"/>
      <c r="X142" s="178"/>
      <c r="Y142" s="178"/>
      <c r="Z142" s="201"/>
    </row>
    <row r="143" spans="1:27" hidden="1">
      <c r="A143" s="224" t="str">
        <f t="shared" si="9"/>
        <v>5602VB-184-D</v>
      </c>
      <c r="B143" s="214" t="s">
        <v>901</v>
      </c>
      <c r="C143" s="119" t="s">
        <v>1492</v>
      </c>
      <c r="D143" s="119" t="s">
        <v>1492</v>
      </c>
      <c r="E143" s="212">
        <v>45398</v>
      </c>
      <c r="F143" s="239">
        <f t="shared" si="10"/>
        <v>16</v>
      </c>
      <c r="G143" s="239">
        <f t="shared" si="11"/>
        <v>4</v>
      </c>
      <c r="H143" s="121" t="s">
        <v>1674</v>
      </c>
      <c r="I143" s="122" t="s">
        <v>1774</v>
      </c>
      <c r="J143" s="121">
        <v>713</v>
      </c>
      <c r="K143" s="224" t="s">
        <v>1170</v>
      </c>
      <c r="L143" s="224"/>
      <c r="M143" s="119" t="s">
        <v>1773</v>
      </c>
      <c r="N143" s="118"/>
      <c r="O143" s="121" t="s">
        <v>1751</v>
      </c>
      <c r="P143" s="177"/>
      <c r="Q143" s="216"/>
      <c r="R143" s="178"/>
      <c r="S143" s="187"/>
      <c r="T143" s="178"/>
      <c r="U143" s="178"/>
      <c r="V143" s="178"/>
      <c r="W143" s="178"/>
      <c r="X143" s="178"/>
      <c r="Y143" s="178"/>
      <c r="Z143" s="201"/>
    </row>
    <row r="144" spans="1:27" hidden="1">
      <c r="A144" s="224" t="str">
        <f t="shared" si="9"/>
        <v>3309VB-002-E</v>
      </c>
      <c r="B144" s="214" t="s">
        <v>1151</v>
      </c>
      <c r="C144" s="119" t="s">
        <v>1784</v>
      </c>
      <c r="D144" s="119"/>
      <c r="E144" s="212">
        <v>45398</v>
      </c>
      <c r="F144" s="239">
        <f t="shared" si="10"/>
        <v>16</v>
      </c>
      <c r="G144" s="239">
        <f t="shared" si="11"/>
        <v>4</v>
      </c>
      <c r="H144" s="121" t="s">
        <v>1776</v>
      </c>
      <c r="I144" s="122" t="s">
        <v>1777</v>
      </c>
      <c r="J144" s="121">
        <v>11590</v>
      </c>
      <c r="K144" s="224" t="s">
        <v>1143</v>
      </c>
      <c r="L144" s="224" t="s">
        <v>1181</v>
      </c>
      <c r="M144" s="119" t="s">
        <v>1775</v>
      </c>
      <c r="N144" s="118"/>
      <c r="O144" s="121" t="s">
        <v>1752</v>
      </c>
      <c r="P144" s="177" t="s">
        <v>530</v>
      </c>
      <c r="Q144" s="216"/>
      <c r="R144" s="201" t="str">
        <f>"FS-CAO-"&amp;RIGHT(O144,6)</f>
        <v>FS-CAO-24-135</v>
      </c>
      <c r="S144" s="187">
        <v>45400</v>
      </c>
      <c r="T144" s="178"/>
      <c r="U144" s="178"/>
      <c r="V144" s="178"/>
      <c r="W144" s="178"/>
      <c r="X144" s="178"/>
      <c r="Y144" s="178"/>
      <c r="Z144" s="201"/>
      <c r="AA144" t="s">
        <v>2021</v>
      </c>
    </row>
    <row r="145" spans="1:27" hidden="1">
      <c r="A145" s="224" t="str">
        <f t="shared" si="9"/>
        <v>3308VB-002-F</v>
      </c>
      <c r="B145" s="214" t="s">
        <v>1151</v>
      </c>
      <c r="C145" s="119"/>
      <c r="D145" s="119"/>
      <c r="E145" s="212">
        <v>45398</v>
      </c>
      <c r="F145" s="239">
        <f t="shared" si="10"/>
        <v>16</v>
      </c>
      <c r="G145" s="239">
        <f t="shared" si="11"/>
        <v>4</v>
      </c>
      <c r="H145" s="121" t="s">
        <v>1344</v>
      </c>
      <c r="I145" s="122" t="s">
        <v>1779</v>
      </c>
      <c r="J145" s="121">
        <v>11590</v>
      </c>
      <c r="K145" s="224" t="s">
        <v>1143</v>
      </c>
      <c r="L145" s="224" t="s">
        <v>1659</v>
      </c>
      <c r="M145" s="119" t="s">
        <v>1778</v>
      </c>
      <c r="N145" s="118"/>
      <c r="O145" s="121" t="s">
        <v>1753</v>
      </c>
      <c r="P145" s="177"/>
      <c r="Q145" s="216"/>
      <c r="R145" s="201"/>
      <c r="S145" s="187"/>
      <c r="T145" s="178"/>
      <c r="U145" s="178"/>
      <c r="V145" s="178"/>
      <c r="W145" s="178"/>
      <c r="X145" s="178"/>
      <c r="Y145" s="178"/>
      <c r="Z145" s="201"/>
    </row>
    <row r="146" spans="1:27" hidden="1">
      <c r="A146" s="224" t="str">
        <f t="shared" si="9"/>
        <v>3312VB-N1</v>
      </c>
      <c r="B146" s="214" t="s">
        <v>1151</v>
      </c>
      <c r="C146" s="119"/>
      <c r="D146" s="119"/>
      <c r="E146" s="212">
        <v>45399</v>
      </c>
      <c r="F146" s="239">
        <f t="shared" si="10"/>
        <v>16</v>
      </c>
      <c r="G146" s="239">
        <f t="shared" si="11"/>
        <v>4</v>
      </c>
      <c r="H146" s="121" t="s">
        <v>1164</v>
      </c>
      <c r="I146" s="122" t="s">
        <v>1268</v>
      </c>
      <c r="J146" s="121"/>
      <c r="K146" s="224" t="s">
        <v>1143</v>
      </c>
      <c r="L146" s="224" t="s">
        <v>1163</v>
      </c>
      <c r="M146" s="119" t="s">
        <v>1780</v>
      </c>
      <c r="N146" s="118"/>
      <c r="O146" s="121" t="s">
        <v>1754</v>
      </c>
      <c r="P146" s="177"/>
      <c r="Q146" s="216"/>
      <c r="R146" s="178"/>
      <c r="S146" s="187"/>
      <c r="T146" s="178"/>
      <c r="U146" s="178"/>
      <c r="V146" s="178"/>
      <c r="W146" s="178"/>
      <c r="X146" s="178"/>
      <c r="Y146" s="178"/>
      <c r="Z146" s="201"/>
    </row>
    <row r="147" spans="1:27" hidden="1">
      <c r="A147" s="224" t="str">
        <f t="shared" si="9"/>
        <v>5415VB-162-A</v>
      </c>
      <c r="B147" s="214" t="s">
        <v>901</v>
      </c>
      <c r="C147" s="119" t="s">
        <v>1787</v>
      </c>
      <c r="D147" s="119"/>
      <c r="E147" s="212">
        <v>45400</v>
      </c>
      <c r="F147" s="239">
        <f t="shared" si="10"/>
        <v>16</v>
      </c>
      <c r="G147" s="239">
        <f t="shared" si="11"/>
        <v>4</v>
      </c>
      <c r="H147" s="121" t="s">
        <v>64</v>
      </c>
      <c r="I147" s="122" t="s">
        <v>1782</v>
      </c>
      <c r="J147" s="121">
        <v>719</v>
      </c>
      <c r="K147" s="224" t="str">
        <f>IFERROR(VLOOKUP(H147,Donnée!A:B,2,0),"")</f>
        <v>S13-A</v>
      </c>
      <c r="L147" s="224" t="s">
        <v>1181</v>
      </c>
      <c r="M147" s="119" t="s">
        <v>1781</v>
      </c>
      <c r="N147" s="118"/>
      <c r="O147" s="121" t="s">
        <v>1755</v>
      </c>
      <c r="P147" s="177" t="s">
        <v>536</v>
      </c>
      <c r="Q147" s="216"/>
      <c r="R147" s="201" t="str">
        <f>"FS-CAO-"&amp;RIGHT(O147,6)</f>
        <v>FS-CAO-24-138</v>
      </c>
      <c r="S147" s="187">
        <v>45404</v>
      </c>
      <c r="T147" s="178"/>
      <c r="U147" s="178"/>
      <c r="V147" s="178"/>
      <c r="W147" s="178"/>
      <c r="X147" s="178"/>
      <c r="Y147" s="178"/>
      <c r="Z147" s="201"/>
      <c r="AA147" t="s">
        <v>2016</v>
      </c>
    </row>
    <row r="148" spans="1:27" hidden="1">
      <c r="A148" s="224" t="str">
        <f t="shared" si="9"/>
        <v>5601VB-128-C</v>
      </c>
      <c r="B148" s="214" t="s">
        <v>901</v>
      </c>
      <c r="C148" s="119" t="s">
        <v>1786</v>
      </c>
      <c r="D148" s="119"/>
      <c r="E148" s="212">
        <v>45404</v>
      </c>
      <c r="F148" s="239">
        <f t="shared" si="10"/>
        <v>17</v>
      </c>
      <c r="G148" s="239">
        <f t="shared" si="11"/>
        <v>4</v>
      </c>
      <c r="H148" s="226" t="s">
        <v>1577</v>
      </c>
      <c r="I148" s="167" t="s">
        <v>1816</v>
      </c>
      <c r="J148" s="121">
        <v>717</v>
      </c>
      <c r="K148" s="224" t="s">
        <v>1170</v>
      </c>
      <c r="L148" s="224" t="s">
        <v>1181</v>
      </c>
      <c r="M148" s="119" t="s">
        <v>1815</v>
      </c>
      <c r="N148" s="118"/>
      <c r="O148" s="121" t="s">
        <v>1793</v>
      </c>
      <c r="P148" s="177"/>
      <c r="Q148" s="216"/>
      <c r="R148" s="178"/>
      <c r="S148" s="187"/>
      <c r="T148" s="178"/>
      <c r="U148" s="178"/>
      <c r="V148" s="178"/>
      <c r="W148" s="178"/>
      <c r="X148" s="178"/>
      <c r="Y148" s="178"/>
      <c r="Z148" s="201"/>
      <c r="AA148" t="s">
        <v>2017</v>
      </c>
    </row>
    <row r="149" spans="1:27" hidden="1">
      <c r="A149" s="224" t="str">
        <f t="shared" si="9"/>
        <v>CAB&amp;RAB-112/A</v>
      </c>
      <c r="B149" s="214" t="s">
        <v>891</v>
      </c>
      <c r="C149" s="119"/>
      <c r="D149" s="119"/>
      <c r="E149" s="212">
        <v>45404</v>
      </c>
      <c r="F149" s="239">
        <f t="shared" si="10"/>
        <v>17</v>
      </c>
      <c r="G149" s="239">
        <f t="shared" si="11"/>
        <v>4</v>
      </c>
      <c r="H149" s="121" t="s">
        <v>1819</v>
      </c>
      <c r="I149" s="167" t="s">
        <v>1818</v>
      </c>
      <c r="J149" s="121">
        <v>85</v>
      </c>
      <c r="K149" s="224" t="s">
        <v>891</v>
      </c>
      <c r="L149" s="224" t="s">
        <v>1163</v>
      </c>
      <c r="M149" s="119" t="s">
        <v>1817</v>
      </c>
      <c r="N149" s="118"/>
      <c r="O149" s="121" t="s">
        <v>1794</v>
      </c>
      <c r="P149" s="177"/>
      <c r="Q149" s="216"/>
      <c r="R149" s="178"/>
      <c r="S149" s="187"/>
      <c r="T149" s="178"/>
      <c r="U149" s="178"/>
      <c r="V149" s="178"/>
      <c r="W149" s="178"/>
      <c r="X149" s="178"/>
      <c r="Y149" s="178"/>
      <c r="Z149" s="201"/>
    </row>
    <row r="150" spans="1:27" hidden="1">
      <c r="A150" s="224" t="str">
        <f t="shared" si="9"/>
        <v>E616176-511-E1-2</v>
      </c>
      <c r="B150" s="214" t="s">
        <v>1169</v>
      </c>
      <c r="C150" s="119" t="s">
        <v>1324</v>
      </c>
      <c r="D150" s="119"/>
      <c r="E150" s="212">
        <v>45404</v>
      </c>
      <c r="F150" s="239">
        <f t="shared" si="10"/>
        <v>17</v>
      </c>
      <c r="G150" s="239">
        <f t="shared" si="11"/>
        <v>4</v>
      </c>
      <c r="H150" s="226" t="s">
        <v>1821</v>
      </c>
      <c r="I150" s="167" t="s">
        <v>1823</v>
      </c>
      <c r="J150" s="121" t="s">
        <v>1271</v>
      </c>
      <c r="K150" s="224" t="s">
        <v>1822</v>
      </c>
      <c r="L150" s="224" t="s">
        <v>1181</v>
      </c>
      <c r="M150" s="119" t="s">
        <v>1820</v>
      </c>
      <c r="N150" s="118"/>
      <c r="O150" s="121" t="s">
        <v>1795</v>
      </c>
      <c r="P150" s="177"/>
      <c r="Q150" s="216"/>
      <c r="R150" s="178"/>
      <c r="S150" s="187"/>
      <c r="T150" s="178"/>
      <c r="U150" s="178"/>
      <c r="V150" s="178"/>
      <c r="W150" s="178"/>
      <c r="X150" s="178"/>
      <c r="Y150" s="178"/>
      <c r="Z150" s="201"/>
      <c r="AA150" t="s">
        <v>2017</v>
      </c>
    </row>
    <row r="151" spans="1:27" hidden="1">
      <c r="A151" s="224" t="str">
        <f t="shared" si="9"/>
        <v>5601VB-C1-3</v>
      </c>
      <c r="B151" s="214" t="s">
        <v>901</v>
      </c>
      <c r="C151" s="119" t="s">
        <v>1174</v>
      </c>
      <c r="D151" s="119" t="s">
        <v>652</v>
      </c>
      <c r="E151" s="212">
        <v>45405</v>
      </c>
      <c r="F151" s="239">
        <f t="shared" si="10"/>
        <v>17</v>
      </c>
      <c r="G151" s="239">
        <f t="shared" si="11"/>
        <v>4</v>
      </c>
      <c r="H151" s="226" t="s">
        <v>1577</v>
      </c>
      <c r="I151" s="167" t="s">
        <v>1825</v>
      </c>
      <c r="J151" s="121">
        <v>717</v>
      </c>
      <c r="K151" s="224" t="s">
        <v>1170</v>
      </c>
      <c r="L151" s="225" t="s">
        <v>1181</v>
      </c>
      <c r="M151" s="167" t="s">
        <v>1824</v>
      </c>
      <c r="N151" s="118"/>
      <c r="O151" s="121" t="s">
        <v>1796</v>
      </c>
      <c r="P151" s="177"/>
      <c r="Q151" s="216"/>
      <c r="R151" s="178"/>
      <c r="S151" s="187"/>
      <c r="T151" s="178"/>
      <c r="U151" s="178"/>
      <c r="V151" s="178"/>
      <c r="W151" s="178"/>
      <c r="X151" s="178"/>
      <c r="Y151" s="178"/>
      <c r="Z151" s="201"/>
      <c r="AA151" t="s">
        <v>2011</v>
      </c>
    </row>
    <row r="152" spans="1:27" hidden="1">
      <c r="A152" s="224" t="str">
        <f t="shared" si="9"/>
        <v>2200VB-005-A</v>
      </c>
      <c r="B152" s="214" t="s">
        <v>1151</v>
      </c>
      <c r="C152" s="119"/>
      <c r="D152" s="119"/>
      <c r="E152" s="212">
        <v>45405</v>
      </c>
      <c r="F152" s="239">
        <f t="shared" si="10"/>
        <v>17</v>
      </c>
      <c r="G152" s="239">
        <f t="shared" si="11"/>
        <v>4</v>
      </c>
      <c r="H152" s="226" t="s">
        <v>1160</v>
      </c>
      <c r="I152" s="122" t="s">
        <v>1827</v>
      </c>
      <c r="J152" s="121">
        <v>12085</v>
      </c>
      <c r="K152" s="224" t="s">
        <v>1143</v>
      </c>
      <c r="L152" s="225" t="s">
        <v>1828</v>
      </c>
      <c r="M152" s="167" t="s">
        <v>1826</v>
      </c>
      <c r="N152" s="118"/>
      <c r="O152" s="121" t="s">
        <v>1797</v>
      </c>
      <c r="P152" s="177"/>
      <c r="Q152" s="216"/>
      <c r="R152" s="178"/>
      <c r="S152" s="187"/>
      <c r="T152" s="178"/>
      <c r="U152" s="178"/>
      <c r="V152" s="178"/>
      <c r="W152" s="178"/>
      <c r="X152" s="178"/>
      <c r="Y152" s="178"/>
      <c r="Z152" s="201"/>
    </row>
    <row r="153" spans="1:27" hidden="1">
      <c r="A153" s="224" t="str">
        <f t="shared" si="9"/>
        <v>1240VB-A1-2</v>
      </c>
      <c r="B153" s="214" t="s">
        <v>901</v>
      </c>
      <c r="C153" s="119"/>
      <c r="D153" s="119"/>
      <c r="E153" s="212">
        <v>45405</v>
      </c>
      <c r="F153" s="239">
        <f t="shared" si="10"/>
        <v>17</v>
      </c>
      <c r="G153" s="239">
        <f t="shared" si="11"/>
        <v>4</v>
      </c>
      <c r="H153" s="226" t="s">
        <v>611</v>
      </c>
      <c r="I153" s="167" t="s">
        <v>1184</v>
      </c>
      <c r="J153" s="226">
        <v>715</v>
      </c>
      <c r="K153" s="224" t="str">
        <f>IFERROR(VLOOKUP(H153,Donnée!A:B,2,0),"")</f>
        <v>OJT</v>
      </c>
      <c r="L153" s="225" t="s">
        <v>1163</v>
      </c>
      <c r="M153" s="119" t="s">
        <v>1829</v>
      </c>
      <c r="N153" s="118"/>
      <c r="O153" s="121" t="s">
        <v>1798</v>
      </c>
      <c r="P153" s="177"/>
      <c r="Q153" s="216"/>
      <c r="R153" s="178"/>
      <c r="S153" s="178"/>
      <c r="T153" s="178"/>
      <c r="U153" s="178"/>
      <c r="V153" s="178"/>
      <c r="W153" s="178"/>
      <c r="X153" s="178"/>
      <c r="Y153" s="178"/>
      <c r="Z153" s="201"/>
    </row>
    <row r="154" spans="1:27" ht="28.8" hidden="1">
      <c r="A154" s="224" t="s">
        <v>1271</v>
      </c>
      <c r="B154" s="214" t="s">
        <v>1992</v>
      </c>
      <c r="C154" s="119"/>
      <c r="D154" s="119"/>
      <c r="E154" s="212">
        <v>45405</v>
      </c>
      <c r="F154" s="239">
        <f t="shared" si="10"/>
        <v>17</v>
      </c>
      <c r="G154" s="239">
        <f t="shared" si="11"/>
        <v>4</v>
      </c>
      <c r="H154" s="226" t="s">
        <v>1831</v>
      </c>
      <c r="I154" s="226" t="s">
        <v>1833</v>
      </c>
      <c r="J154" s="240" t="s">
        <v>1271</v>
      </c>
      <c r="K154" s="224" t="s">
        <v>1832</v>
      </c>
      <c r="L154" s="225" t="s">
        <v>1163</v>
      </c>
      <c r="M154" s="119" t="s">
        <v>1830</v>
      </c>
      <c r="N154" s="118"/>
      <c r="O154" s="121" t="s">
        <v>1799</v>
      </c>
      <c r="P154" s="177"/>
      <c r="Q154" s="216"/>
      <c r="R154" s="178"/>
      <c r="S154" s="178"/>
      <c r="T154" s="178"/>
      <c r="U154" s="178"/>
      <c r="V154" s="178"/>
      <c r="W154" s="178"/>
      <c r="X154" s="178"/>
      <c r="Y154" s="178"/>
      <c r="Z154" s="201"/>
    </row>
    <row r="155" spans="1:27" hidden="1">
      <c r="A155" s="224" t="str">
        <f t="shared" ref="A155:A186" si="12">H155&amp;"-"&amp;LEFT(I155,5)</f>
        <v>5811VB-131-B</v>
      </c>
      <c r="B155" s="214" t="s">
        <v>901</v>
      </c>
      <c r="C155" s="119" t="s">
        <v>1173</v>
      </c>
      <c r="D155" s="119" t="s">
        <v>652</v>
      </c>
      <c r="E155" s="212">
        <v>45406</v>
      </c>
      <c r="F155" s="239">
        <f t="shared" si="10"/>
        <v>17</v>
      </c>
      <c r="G155" s="239">
        <f t="shared" si="11"/>
        <v>4</v>
      </c>
      <c r="H155" s="121" t="s">
        <v>1835</v>
      </c>
      <c r="I155" s="167" t="s">
        <v>1836</v>
      </c>
      <c r="J155" s="226">
        <v>717</v>
      </c>
      <c r="K155" s="225" t="s">
        <v>1170</v>
      </c>
      <c r="L155" s="224" t="s">
        <v>1181</v>
      </c>
      <c r="M155" s="119" t="s">
        <v>1834</v>
      </c>
      <c r="N155" s="118"/>
      <c r="O155" s="121" t="s">
        <v>1800</v>
      </c>
      <c r="P155" s="177"/>
      <c r="Q155" s="216"/>
      <c r="R155" s="178"/>
      <c r="S155" s="178"/>
      <c r="T155" s="178"/>
      <c r="U155" s="178"/>
      <c r="V155" s="178"/>
      <c r="W155" s="178"/>
      <c r="X155" s="178"/>
      <c r="Y155" s="178"/>
      <c r="Z155" s="201"/>
      <c r="AA155" t="s">
        <v>2013</v>
      </c>
    </row>
    <row r="156" spans="1:27" hidden="1">
      <c r="A156" s="224" t="str">
        <f t="shared" si="12"/>
        <v>5415VB-144-C</v>
      </c>
      <c r="B156" s="214" t="s">
        <v>901</v>
      </c>
      <c r="C156" s="119" t="s">
        <v>1785</v>
      </c>
      <c r="D156" s="119"/>
      <c r="E156" s="212">
        <v>45406</v>
      </c>
      <c r="F156" s="239">
        <f t="shared" si="10"/>
        <v>17</v>
      </c>
      <c r="G156" s="239">
        <f t="shared" si="11"/>
        <v>4</v>
      </c>
      <c r="H156" s="121" t="s">
        <v>64</v>
      </c>
      <c r="I156" s="167" t="s">
        <v>1838</v>
      </c>
      <c r="J156" s="121">
        <v>731</v>
      </c>
      <c r="K156" s="224" t="str">
        <f>IFERROR(VLOOKUP(H156,Donnée!A:B,2,0),"")</f>
        <v>S13-A</v>
      </c>
      <c r="L156" s="224" t="s">
        <v>1181</v>
      </c>
      <c r="M156" s="119" t="s">
        <v>1837</v>
      </c>
      <c r="N156" s="118"/>
      <c r="O156" s="121" t="s">
        <v>1801</v>
      </c>
      <c r="P156" s="177"/>
      <c r="Q156" s="216"/>
      <c r="R156" s="178"/>
      <c r="S156" s="178"/>
      <c r="T156" s="178"/>
      <c r="U156" s="178"/>
      <c r="V156" s="178"/>
      <c r="W156" s="178"/>
      <c r="X156" s="178"/>
      <c r="Y156" s="178"/>
      <c r="Z156" s="201"/>
      <c r="AA156" t="s">
        <v>2016</v>
      </c>
    </row>
    <row r="157" spans="1:27" hidden="1">
      <c r="A157" s="225" t="str">
        <f t="shared" si="12"/>
        <v>5108VB-280-D</v>
      </c>
      <c r="B157" s="214" t="s">
        <v>901</v>
      </c>
      <c r="C157" s="119" t="s">
        <v>1157</v>
      </c>
      <c r="D157" s="119" t="s">
        <v>28</v>
      </c>
      <c r="E157" s="212">
        <v>45406</v>
      </c>
      <c r="F157" s="239">
        <f t="shared" si="10"/>
        <v>17</v>
      </c>
      <c r="G157" s="239">
        <f t="shared" si="11"/>
        <v>4</v>
      </c>
      <c r="H157" s="121" t="s">
        <v>31</v>
      </c>
      <c r="I157" s="122" t="s">
        <v>1840</v>
      </c>
      <c r="J157" s="242">
        <v>727</v>
      </c>
      <c r="K157" s="225" t="str">
        <f>IFERROR(VLOOKUP(H157,Donnée!A:B,2,0),"")</f>
        <v>S13-A</v>
      </c>
      <c r="L157" s="225" t="s">
        <v>1181</v>
      </c>
      <c r="M157" s="167" t="s">
        <v>1839</v>
      </c>
      <c r="N157" s="118"/>
      <c r="O157" s="121" t="s">
        <v>1802</v>
      </c>
      <c r="P157" s="177"/>
      <c r="Q157" s="216"/>
      <c r="R157" s="178"/>
      <c r="S157" s="178"/>
      <c r="T157" s="178"/>
      <c r="U157" s="178"/>
      <c r="V157" s="178"/>
      <c r="W157" s="178"/>
      <c r="X157" s="178"/>
      <c r="Y157" s="178"/>
      <c r="Z157" s="201"/>
      <c r="AA157" t="s">
        <v>2015</v>
      </c>
    </row>
    <row r="158" spans="1:27" hidden="1">
      <c r="A158" s="224" t="str">
        <f t="shared" si="12"/>
        <v>5602VB-187-B</v>
      </c>
      <c r="B158" s="214" t="s">
        <v>901</v>
      </c>
      <c r="C158" s="119" t="s">
        <v>1786</v>
      </c>
      <c r="D158" s="119"/>
      <c r="E158" s="212">
        <v>45406</v>
      </c>
      <c r="F158" s="239">
        <f t="shared" si="10"/>
        <v>17</v>
      </c>
      <c r="G158" s="239">
        <f t="shared" si="11"/>
        <v>4</v>
      </c>
      <c r="H158" s="121" t="s">
        <v>1674</v>
      </c>
      <c r="I158" s="122" t="s">
        <v>1842</v>
      </c>
      <c r="J158" s="121">
        <v>717</v>
      </c>
      <c r="K158" s="224" t="s">
        <v>1170</v>
      </c>
      <c r="L158" s="225" t="s">
        <v>1181</v>
      </c>
      <c r="M158" s="119" t="s">
        <v>1841</v>
      </c>
      <c r="N158" s="118"/>
      <c r="O158" s="121" t="s">
        <v>1803</v>
      </c>
      <c r="P158" s="177"/>
      <c r="Q158" s="216"/>
      <c r="R158" s="178"/>
      <c r="S158" s="178"/>
      <c r="T158" s="178"/>
      <c r="U158" s="178"/>
      <c r="V158" s="178"/>
      <c r="W158" s="178"/>
      <c r="X158" s="178"/>
      <c r="Y158" s="178"/>
      <c r="Z158" s="201"/>
      <c r="AA158" t="s">
        <v>2017</v>
      </c>
    </row>
    <row r="159" spans="1:27" hidden="1">
      <c r="A159" s="224" t="str">
        <f t="shared" si="12"/>
        <v>6263vb-119-B</v>
      </c>
      <c r="B159" s="214" t="s">
        <v>901</v>
      </c>
      <c r="C159" s="119"/>
      <c r="D159" s="119"/>
      <c r="E159" s="212">
        <v>45408</v>
      </c>
      <c r="F159" s="239">
        <f t="shared" si="10"/>
        <v>17</v>
      </c>
      <c r="G159" s="239">
        <f t="shared" si="11"/>
        <v>4</v>
      </c>
      <c r="H159" s="121" t="s">
        <v>1844</v>
      </c>
      <c r="I159" s="122" t="s">
        <v>1845</v>
      </c>
      <c r="J159" s="121">
        <v>727</v>
      </c>
      <c r="K159" s="224" t="str">
        <f>IFERROR(VLOOKUP(H159,Donnée!A:B,2,0),"")</f>
        <v>Small</v>
      </c>
      <c r="L159" s="225" t="s">
        <v>1163</v>
      </c>
      <c r="M159" s="119" t="s">
        <v>1843</v>
      </c>
      <c r="N159" s="118"/>
      <c r="O159" s="121" t="s">
        <v>1804</v>
      </c>
      <c r="P159" s="177"/>
      <c r="Q159" s="216"/>
      <c r="R159" s="178"/>
      <c r="S159" s="178"/>
      <c r="T159" s="178"/>
      <c r="U159" s="178"/>
      <c r="V159" s="178"/>
      <c r="W159" s="178"/>
      <c r="X159" s="178"/>
      <c r="Y159" s="178"/>
      <c r="Z159" s="201"/>
    </row>
    <row r="160" spans="1:27" hidden="1">
      <c r="A160" s="224" t="str">
        <f t="shared" si="12"/>
        <v>5718VB-216-A</v>
      </c>
      <c r="B160" s="214" t="s">
        <v>901</v>
      </c>
      <c r="C160" s="119"/>
      <c r="D160" s="119"/>
      <c r="E160" s="212">
        <v>45412</v>
      </c>
      <c r="F160" s="239">
        <f t="shared" si="10"/>
        <v>18</v>
      </c>
      <c r="G160" s="239">
        <f t="shared" si="11"/>
        <v>4</v>
      </c>
      <c r="H160" s="121" t="s">
        <v>1322</v>
      </c>
      <c r="I160" s="122" t="s">
        <v>1849</v>
      </c>
      <c r="J160" s="226">
        <v>717</v>
      </c>
      <c r="K160" s="224" t="s">
        <v>1170</v>
      </c>
      <c r="L160" s="225" t="s">
        <v>1163</v>
      </c>
      <c r="M160" s="119" t="s">
        <v>1848</v>
      </c>
      <c r="N160" s="118"/>
      <c r="O160" s="121" t="s">
        <v>1806</v>
      </c>
      <c r="P160" s="177"/>
      <c r="Q160" s="216"/>
      <c r="R160" s="178"/>
      <c r="S160" s="178"/>
      <c r="T160" s="178"/>
      <c r="U160" s="178"/>
      <c r="V160" s="178"/>
      <c r="W160" s="178"/>
      <c r="X160" s="178"/>
      <c r="Y160" s="178"/>
      <c r="Z160" s="201"/>
    </row>
    <row r="161" spans="1:27" hidden="1">
      <c r="A161" s="224" t="str">
        <f t="shared" si="12"/>
        <v>5109VB-222-B</v>
      </c>
      <c r="B161" s="214" t="s">
        <v>901</v>
      </c>
      <c r="C161" s="119" t="s">
        <v>1158</v>
      </c>
      <c r="D161" s="119" t="s">
        <v>28</v>
      </c>
      <c r="E161" s="212">
        <v>45412</v>
      </c>
      <c r="F161" s="239">
        <f t="shared" si="10"/>
        <v>18</v>
      </c>
      <c r="G161" s="239">
        <f t="shared" si="11"/>
        <v>4</v>
      </c>
      <c r="H161" s="121" t="s">
        <v>53</v>
      </c>
      <c r="I161" s="122" t="s">
        <v>1851</v>
      </c>
      <c r="J161" s="121">
        <v>732</v>
      </c>
      <c r="K161" s="224" t="s">
        <v>1170</v>
      </c>
      <c r="L161" s="225" t="s">
        <v>1181</v>
      </c>
      <c r="M161" s="119" t="s">
        <v>1850</v>
      </c>
      <c r="N161" s="118"/>
      <c r="O161" s="121" t="s">
        <v>1807</v>
      </c>
      <c r="P161" s="177"/>
      <c r="Q161" s="216"/>
      <c r="R161" s="178"/>
      <c r="S161" s="178"/>
      <c r="T161" s="178"/>
      <c r="U161" s="178"/>
      <c r="V161" s="178"/>
      <c r="W161" s="178"/>
      <c r="X161" s="178"/>
      <c r="Y161" s="178"/>
      <c r="Z161" s="201"/>
      <c r="AA161" t="s">
        <v>1163</v>
      </c>
    </row>
    <row r="162" spans="1:27" hidden="1">
      <c r="A162" s="224" t="str">
        <f t="shared" si="12"/>
        <v>5108VB-295-B</v>
      </c>
      <c r="B162" s="214" t="s">
        <v>901</v>
      </c>
      <c r="C162" s="119" t="s">
        <v>66</v>
      </c>
      <c r="D162" s="119" t="s">
        <v>652</v>
      </c>
      <c r="E162" s="212">
        <v>45412</v>
      </c>
      <c r="F162" s="239">
        <f t="shared" si="10"/>
        <v>18</v>
      </c>
      <c r="G162" s="239">
        <f t="shared" si="11"/>
        <v>4</v>
      </c>
      <c r="H162" s="121" t="s">
        <v>31</v>
      </c>
      <c r="I162" s="122" t="s">
        <v>1853</v>
      </c>
      <c r="J162" s="121">
        <v>730</v>
      </c>
      <c r="K162" s="235" t="str">
        <f>IFERROR(VLOOKUP(H162,Donnée!A:B,2,0),"")</f>
        <v>S13-A</v>
      </c>
      <c r="L162" s="224" t="s">
        <v>1181</v>
      </c>
      <c r="M162" s="119" t="s">
        <v>1852</v>
      </c>
      <c r="N162" s="118"/>
      <c r="O162" s="121" t="s">
        <v>1808</v>
      </c>
      <c r="P162" s="177"/>
      <c r="Q162" s="216"/>
      <c r="R162" s="178"/>
      <c r="S162" s="178"/>
      <c r="T162" s="178"/>
      <c r="U162" s="178"/>
      <c r="V162" s="178"/>
      <c r="W162" s="178"/>
      <c r="X162" s="178"/>
      <c r="Y162" s="178"/>
      <c r="Z162" s="201"/>
      <c r="AA162" t="s">
        <v>2015</v>
      </c>
    </row>
    <row r="163" spans="1:27" hidden="1">
      <c r="A163" s="224" t="str">
        <f t="shared" si="12"/>
        <v>5816VB-177-B</v>
      </c>
      <c r="B163" s="214" t="s">
        <v>901</v>
      </c>
      <c r="C163" s="119" t="s">
        <v>1157</v>
      </c>
      <c r="D163" s="119" t="s">
        <v>28</v>
      </c>
      <c r="E163" s="212">
        <v>45414</v>
      </c>
      <c r="F163" s="239">
        <f t="shared" si="10"/>
        <v>18</v>
      </c>
      <c r="G163" s="239">
        <f t="shared" si="11"/>
        <v>5</v>
      </c>
      <c r="H163" s="121" t="s">
        <v>1416</v>
      </c>
      <c r="I163" s="122" t="s">
        <v>1855</v>
      </c>
      <c r="J163" s="121">
        <v>719</v>
      </c>
      <c r="K163" s="224" t="s">
        <v>1170</v>
      </c>
      <c r="L163" s="225" t="s">
        <v>1181</v>
      </c>
      <c r="M163" s="119" t="s">
        <v>1854</v>
      </c>
      <c r="N163" s="118"/>
      <c r="O163" s="121" t="s">
        <v>1809</v>
      </c>
      <c r="P163" s="177"/>
      <c r="Q163" s="216"/>
      <c r="R163" s="178"/>
      <c r="S163" s="178"/>
      <c r="T163" s="178"/>
      <c r="U163" s="178"/>
      <c r="V163" s="178"/>
      <c r="W163" s="178"/>
      <c r="X163" s="178"/>
      <c r="Y163" s="178"/>
      <c r="Z163" s="201"/>
      <c r="AA163" t="s">
        <v>2020</v>
      </c>
    </row>
    <row r="164" spans="1:27" hidden="1">
      <c r="A164" s="224" t="str">
        <f t="shared" si="12"/>
        <v>5602VB-187-B</v>
      </c>
      <c r="B164" s="214" t="s">
        <v>901</v>
      </c>
      <c r="C164" s="119"/>
      <c r="D164" s="119"/>
      <c r="E164" s="212">
        <v>45415</v>
      </c>
      <c r="F164" s="239">
        <f t="shared" si="10"/>
        <v>18</v>
      </c>
      <c r="G164" s="239">
        <f t="shared" si="11"/>
        <v>5</v>
      </c>
      <c r="H164" s="121" t="s">
        <v>1674</v>
      </c>
      <c r="I164" s="122" t="s">
        <v>1847</v>
      </c>
      <c r="J164" s="226">
        <v>717</v>
      </c>
      <c r="K164" s="225" t="s">
        <v>1170</v>
      </c>
      <c r="L164" s="225" t="s">
        <v>1163</v>
      </c>
      <c r="M164" s="119" t="s">
        <v>1846</v>
      </c>
      <c r="N164" s="118"/>
      <c r="O164" s="121" t="s">
        <v>1805</v>
      </c>
      <c r="P164" s="177"/>
      <c r="Q164" s="216"/>
      <c r="R164" s="178"/>
      <c r="S164" s="178"/>
      <c r="T164" s="178"/>
      <c r="U164" s="178"/>
      <c r="V164" s="178"/>
      <c r="W164" s="178"/>
      <c r="X164" s="178"/>
      <c r="Y164" s="178"/>
      <c r="Z164" s="201"/>
    </row>
    <row r="165" spans="1:27" hidden="1">
      <c r="A165" s="224" t="str">
        <f t="shared" si="12"/>
        <v>1002VB-110-C</v>
      </c>
      <c r="B165" s="214" t="s">
        <v>1103</v>
      </c>
      <c r="C165" s="119"/>
      <c r="D165" s="119"/>
      <c r="E165" s="212">
        <v>45415</v>
      </c>
      <c r="F165" s="239">
        <f t="shared" si="10"/>
        <v>18</v>
      </c>
      <c r="G165" s="239">
        <f t="shared" si="11"/>
        <v>5</v>
      </c>
      <c r="H165" s="121" t="s">
        <v>1130</v>
      </c>
      <c r="I165" s="122" t="s">
        <v>1857</v>
      </c>
      <c r="J165" s="121">
        <v>2083</v>
      </c>
      <c r="K165" s="225" t="s">
        <v>666</v>
      </c>
      <c r="L165" s="225" t="s">
        <v>1163</v>
      </c>
      <c r="M165" s="119" t="s">
        <v>1856</v>
      </c>
      <c r="N165" s="118"/>
      <c r="O165" s="121" t="s">
        <v>1810</v>
      </c>
      <c r="P165" s="177"/>
      <c r="Q165" s="216"/>
      <c r="R165" s="178"/>
      <c r="S165" s="178"/>
      <c r="T165" s="178"/>
      <c r="U165" s="178"/>
      <c r="V165" s="178"/>
      <c r="W165" s="178"/>
      <c r="X165" s="178"/>
      <c r="Y165" s="178"/>
      <c r="Z165" s="201"/>
    </row>
    <row r="166" spans="1:27" hidden="1">
      <c r="A166" s="224" t="str">
        <f t="shared" si="12"/>
        <v>3312VB-N2</v>
      </c>
      <c r="B166" s="214" t="s">
        <v>1151</v>
      </c>
      <c r="C166" s="119"/>
      <c r="D166" s="119"/>
      <c r="E166" s="212">
        <v>45415</v>
      </c>
      <c r="F166" s="239">
        <f t="shared" si="10"/>
        <v>18</v>
      </c>
      <c r="G166" s="239">
        <f t="shared" si="11"/>
        <v>5</v>
      </c>
      <c r="H166" s="121" t="s">
        <v>1164</v>
      </c>
      <c r="I166" s="122" t="s">
        <v>1859</v>
      </c>
      <c r="J166" s="121" t="s">
        <v>1271</v>
      </c>
      <c r="K166" s="235" t="s">
        <v>1143</v>
      </c>
      <c r="L166" s="225" t="s">
        <v>1163</v>
      </c>
      <c r="M166" s="119" t="s">
        <v>1858</v>
      </c>
      <c r="N166" s="118"/>
      <c r="O166" s="121" t="s">
        <v>1811</v>
      </c>
      <c r="P166" s="177"/>
      <c r="Q166" s="216"/>
      <c r="R166" s="178"/>
      <c r="S166" s="178"/>
      <c r="T166" s="178"/>
      <c r="U166" s="178"/>
      <c r="V166" s="178"/>
      <c r="W166" s="178"/>
      <c r="X166" s="178"/>
      <c r="Y166" s="178"/>
      <c r="Z166" s="201"/>
    </row>
    <row r="167" spans="1:27" hidden="1">
      <c r="A167" s="224" t="str">
        <f t="shared" si="12"/>
        <v>5602VB-082-B</v>
      </c>
      <c r="B167" s="214" t="s">
        <v>901</v>
      </c>
      <c r="C167" s="119" t="s">
        <v>1173</v>
      </c>
      <c r="D167" s="119" t="s">
        <v>51</v>
      </c>
      <c r="E167" s="212">
        <v>45415</v>
      </c>
      <c r="F167" s="239">
        <f t="shared" si="10"/>
        <v>18</v>
      </c>
      <c r="G167" s="239">
        <f t="shared" si="11"/>
        <v>5</v>
      </c>
      <c r="H167" s="121" t="s">
        <v>1674</v>
      </c>
      <c r="I167" s="122" t="s">
        <v>1862</v>
      </c>
      <c r="J167" s="121">
        <v>719</v>
      </c>
      <c r="K167" s="224" t="s">
        <v>1170</v>
      </c>
      <c r="L167" s="225" t="s">
        <v>1181</v>
      </c>
      <c r="M167" s="119" t="s">
        <v>1861</v>
      </c>
      <c r="N167" s="118"/>
      <c r="O167" s="121" t="s">
        <v>1812</v>
      </c>
      <c r="P167" s="177"/>
      <c r="Q167" s="216"/>
      <c r="R167" s="178"/>
      <c r="S167" s="178"/>
      <c r="T167" s="178"/>
      <c r="U167" s="178"/>
      <c r="V167" s="178"/>
      <c r="W167" s="178"/>
      <c r="X167" s="178"/>
      <c r="Y167" s="178"/>
      <c r="Z167" s="201"/>
      <c r="AA167" t="s">
        <v>2014</v>
      </c>
    </row>
    <row r="168" spans="1:27" hidden="1">
      <c r="A168" s="224" t="str">
        <f t="shared" si="12"/>
        <v>5401VB-176-C</v>
      </c>
      <c r="B168" s="214" t="s">
        <v>901</v>
      </c>
      <c r="C168" s="119"/>
      <c r="D168" s="119"/>
      <c r="E168" s="212">
        <v>45418</v>
      </c>
      <c r="F168" s="239">
        <f t="shared" si="10"/>
        <v>19</v>
      </c>
      <c r="G168" s="239">
        <f t="shared" si="11"/>
        <v>5</v>
      </c>
      <c r="H168" s="121" t="s">
        <v>94</v>
      </c>
      <c r="I168" s="122" t="s">
        <v>1864</v>
      </c>
      <c r="J168" s="121">
        <v>730</v>
      </c>
      <c r="K168" s="224" t="str">
        <f>IFERROR(VLOOKUP(H168,Donnée!A:B,2,0),"")</f>
        <v>S13-A</v>
      </c>
      <c r="L168" s="225" t="s">
        <v>1163</v>
      </c>
      <c r="M168" s="119" t="s">
        <v>1863</v>
      </c>
      <c r="N168" s="118"/>
      <c r="O168" s="121" t="s">
        <v>1813</v>
      </c>
      <c r="P168" s="177"/>
      <c r="Q168" s="216"/>
      <c r="R168" s="178"/>
      <c r="S168" s="178"/>
      <c r="T168" s="178"/>
      <c r="U168" s="178"/>
      <c r="V168" s="178"/>
      <c r="W168" s="178"/>
      <c r="X168" s="178"/>
      <c r="Y168" s="178"/>
      <c r="Z168" s="201"/>
    </row>
    <row r="169" spans="1:27" hidden="1">
      <c r="A169" s="224" t="str">
        <f t="shared" si="12"/>
        <v>3312VB-004-B</v>
      </c>
      <c r="B169" s="214" t="s">
        <v>1151</v>
      </c>
      <c r="C169" s="119" t="s">
        <v>691</v>
      </c>
      <c r="D169" s="119" t="s">
        <v>602</v>
      </c>
      <c r="E169" s="212">
        <v>45418</v>
      </c>
      <c r="F169" s="239">
        <f t="shared" si="10"/>
        <v>19</v>
      </c>
      <c r="G169" s="239">
        <f t="shared" si="11"/>
        <v>5</v>
      </c>
      <c r="H169" s="121" t="s">
        <v>1164</v>
      </c>
      <c r="I169" s="122" t="s">
        <v>1197</v>
      </c>
      <c r="J169" s="121">
        <v>12370</v>
      </c>
      <c r="K169" s="225" t="s">
        <v>1860</v>
      </c>
      <c r="L169" s="225" t="s">
        <v>1181</v>
      </c>
      <c r="M169" s="167" t="s">
        <v>1865</v>
      </c>
      <c r="N169" s="118"/>
      <c r="O169" s="121" t="s">
        <v>1814</v>
      </c>
      <c r="P169" s="177"/>
      <c r="Q169" s="216"/>
      <c r="R169" s="178"/>
      <c r="S169" s="178"/>
      <c r="T169" s="178"/>
      <c r="U169" s="178"/>
      <c r="V169" s="178"/>
      <c r="W169" s="178"/>
      <c r="X169" s="178"/>
      <c r="Y169" s="178"/>
      <c r="Z169" s="201"/>
      <c r="AA169" t="s">
        <v>2017</v>
      </c>
    </row>
    <row r="170" spans="1:27" hidden="1">
      <c r="A170" s="224" t="str">
        <f t="shared" si="12"/>
        <v>1030VB-011-A</v>
      </c>
      <c r="B170" s="214" t="s">
        <v>1103</v>
      </c>
      <c r="C170" s="119"/>
      <c r="D170" s="119"/>
      <c r="E170" s="212">
        <v>45419</v>
      </c>
      <c r="F170" s="239">
        <f t="shared" si="10"/>
        <v>19</v>
      </c>
      <c r="G170" s="239">
        <f t="shared" si="11"/>
        <v>5</v>
      </c>
      <c r="H170" s="121" t="s">
        <v>1898</v>
      </c>
      <c r="I170" s="122" t="s">
        <v>1899</v>
      </c>
      <c r="J170" s="226">
        <v>2091</v>
      </c>
      <c r="K170" s="231" t="s">
        <v>666</v>
      </c>
      <c r="L170" s="225" t="s">
        <v>1163</v>
      </c>
      <c r="M170" s="119" t="s">
        <v>1897</v>
      </c>
      <c r="N170" s="118"/>
      <c r="O170" s="121" t="s">
        <v>1887</v>
      </c>
      <c r="P170" s="177"/>
      <c r="Q170" s="216"/>
      <c r="R170" s="178"/>
      <c r="S170" s="178"/>
      <c r="T170" s="178"/>
      <c r="U170" s="178"/>
      <c r="V170" s="178"/>
      <c r="W170" s="178"/>
      <c r="X170" s="178"/>
      <c r="Y170" s="178"/>
      <c r="Z170" s="201"/>
    </row>
    <row r="171" spans="1:27" hidden="1">
      <c r="A171" s="224" t="str">
        <f t="shared" si="12"/>
        <v>5604VB-096-A</v>
      </c>
      <c r="B171" s="214" t="s">
        <v>901</v>
      </c>
      <c r="C171" s="119" t="s">
        <v>1158</v>
      </c>
      <c r="D171" s="119"/>
      <c r="E171" s="212">
        <v>45419</v>
      </c>
      <c r="F171" s="239">
        <f t="shared" si="10"/>
        <v>19</v>
      </c>
      <c r="G171" s="239">
        <f t="shared" si="11"/>
        <v>5</v>
      </c>
      <c r="H171" s="121" t="s">
        <v>1688</v>
      </c>
      <c r="I171" s="122" t="s">
        <v>1901</v>
      </c>
      <c r="J171" s="121">
        <v>716</v>
      </c>
      <c r="K171" s="224" t="s">
        <v>1170</v>
      </c>
      <c r="L171" s="225" t="s">
        <v>1181</v>
      </c>
      <c r="M171" s="119" t="s">
        <v>1900</v>
      </c>
      <c r="N171" s="118"/>
      <c r="O171" s="121" t="s">
        <v>1888</v>
      </c>
      <c r="P171" s="177"/>
      <c r="Q171" s="216"/>
      <c r="R171" s="178"/>
      <c r="S171" s="178"/>
      <c r="T171" s="178"/>
      <c r="U171" s="178"/>
      <c r="V171" s="178"/>
      <c r="W171" s="178"/>
      <c r="X171" s="178"/>
      <c r="Y171" s="178"/>
      <c r="Z171" s="201"/>
      <c r="AA171" t="s">
        <v>2016</v>
      </c>
    </row>
    <row r="172" spans="1:27" hidden="1">
      <c r="A172" s="224" t="str">
        <f t="shared" si="12"/>
        <v>2010VB-007-A</v>
      </c>
      <c r="B172" s="214" t="s">
        <v>1151</v>
      </c>
      <c r="C172" s="119"/>
      <c r="D172" s="119"/>
      <c r="E172" s="212">
        <v>45419</v>
      </c>
      <c r="F172" s="239">
        <f t="shared" si="10"/>
        <v>19</v>
      </c>
      <c r="G172" s="239">
        <f t="shared" si="11"/>
        <v>5</v>
      </c>
      <c r="H172" s="121" t="s">
        <v>1149</v>
      </c>
      <c r="I172" s="122" t="s">
        <v>1903</v>
      </c>
      <c r="J172" s="121">
        <v>12370</v>
      </c>
      <c r="K172" s="224" t="s">
        <v>1150</v>
      </c>
      <c r="L172" s="225" t="s">
        <v>1163</v>
      </c>
      <c r="M172" s="119" t="s">
        <v>1902</v>
      </c>
      <c r="N172" s="118"/>
      <c r="O172" s="121" t="s">
        <v>1889</v>
      </c>
      <c r="P172" s="177"/>
      <c r="Q172" s="216"/>
      <c r="R172" s="178"/>
      <c r="S172" s="178"/>
      <c r="T172" s="178"/>
      <c r="U172" s="178"/>
      <c r="V172" s="178"/>
      <c r="W172" s="178"/>
      <c r="X172" s="178"/>
      <c r="Y172" s="178"/>
      <c r="Z172" s="201"/>
    </row>
    <row r="173" spans="1:27" hidden="1">
      <c r="A173" s="224" t="str">
        <f t="shared" si="12"/>
        <v>Porte A350-N/A</v>
      </c>
      <c r="B173" s="214" t="s">
        <v>901</v>
      </c>
      <c r="C173" s="119"/>
      <c r="D173" s="119"/>
      <c r="E173" s="212">
        <v>45421</v>
      </c>
      <c r="F173" s="239">
        <f t="shared" si="10"/>
        <v>19</v>
      </c>
      <c r="G173" s="239">
        <f t="shared" si="11"/>
        <v>5</v>
      </c>
      <c r="H173" s="121" t="s">
        <v>1905</v>
      </c>
      <c r="I173" s="122" t="s">
        <v>1271</v>
      </c>
      <c r="J173" s="121" t="s">
        <v>1373</v>
      </c>
      <c r="K173" s="240" t="s">
        <v>1905</v>
      </c>
      <c r="L173" s="224" t="s">
        <v>1163</v>
      </c>
      <c r="M173" s="119" t="s">
        <v>1904</v>
      </c>
      <c r="N173" s="118"/>
      <c r="O173" s="121" t="s">
        <v>1890</v>
      </c>
      <c r="P173" s="177"/>
      <c r="Q173" s="216"/>
      <c r="R173" s="178"/>
      <c r="S173" s="178"/>
      <c r="T173" s="178"/>
      <c r="U173" s="178"/>
      <c r="V173" s="178"/>
      <c r="W173" s="178"/>
      <c r="X173" s="178"/>
      <c r="Y173" s="178"/>
      <c r="Z173" s="201"/>
    </row>
    <row r="174" spans="1:27" hidden="1">
      <c r="A174" s="224" t="str">
        <f t="shared" si="12"/>
        <v>3004VB-006/B</v>
      </c>
      <c r="B174" s="214" t="s">
        <v>1151</v>
      </c>
      <c r="C174" s="119" t="s">
        <v>691</v>
      </c>
      <c r="D174" s="119" t="s">
        <v>602</v>
      </c>
      <c r="E174" s="212">
        <v>45421</v>
      </c>
      <c r="F174" s="239">
        <f t="shared" si="10"/>
        <v>19</v>
      </c>
      <c r="G174" s="239">
        <f t="shared" si="11"/>
        <v>5</v>
      </c>
      <c r="H174" s="121" t="s">
        <v>1161</v>
      </c>
      <c r="I174" s="167" t="s">
        <v>1907</v>
      </c>
      <c r="J174" s="121">
        <v>12370</v>
      </c>
      <c r="K174" s="231" t="s">
        <v>1908</v>
      </c>
      <c r="L174" s="224" t="s">
        <v>1181</v>
      </c>
      <c r="M174" s="119" t="s">
        <v>1906</v>
      </c>
      <c r="N174" s="118"/>
      <c r="O174" s="121" t="s">
        <v>1891</v>
      </c>
      <c r="P174" s="177"/>
      <c r="Q174" s="216"/>
      <c r="R174" s="178"/>
      <c r="S174" s="178"/>
      <c r="T174" s="178"/>
      <c r="U174" s="178"/>
      <c r="V174" s="178"/>
      <c r="W174" s="178"/>
      <c r="X174" s="178"/>
      <c r="Y174" s="178"/>
      <c r="Z174" s="201"/>
      <c r="AA174" t="s">
        <v>2017</v>
      </c>
    </row>
    <row r="175" spans="1:27" hidden="1">
      <c r="A175" s="224" t="str">
        <f t="shared" si="12"/>
        <v>80VU-C-1</v>
      </c>
      <c r="B175" s="214" t="s">
        <v>1151</v>
      </c>
      <c r="C175" s="119"/>
      <c r="D175" s="119"/>
      <c r="E175" s="212">
        <v>45421</v>
      </c>
      <c r="F175" s="239">
        <f t="shared" si="10"/>
        <v>19</v>
      </c>
      <c r="G175" s="239">
        <f t="shared" si="11"/>
        <v>5</v>
      </c>
      <c r="H175" s="121" t="s">
        <v>1411</v>
      </c>
      <c r="I175" s="167" t="s">
        <v>1910</v>
      </c>
      <c r="J175" s="121" t="s">
        <v>1271</v>
      </c>
      <c r="K175" s="224" t="s">
        <v>1411</v>
      </c>
      <c r="L175" s="230" t="s">
        <v>1163</v>
      </c>
      <c r="M175" s="119" t="s">
        <v>1909</v>
      </c>
      <c r="N175" s="118"/>
      <c r="O175" s="121" t="s">
        <v>1892</v>
      </c>
      <c r="P175" s="177"/>
      <c r="Q175" s="216"/>
      <c r="R175" s="178"/>
      <c r="S175" s="178"/>
      <c r="T175" s="178"/>
      <c r="U175" s="178"/>
      <c r="V175" s="178"/>
      <c r="W175" s="178"/>
      <c r="X175" s="178"/>
      <c r="Y175" s="178"/>
      <c r="Z175" s="201"/>
    </row>
    <row r="176" spans="1:27" hidden="1">
      <c r="A176" s="224" t="str">
        <f t="shared" si="12"/>
        <v>N5N6-002-D</v>
      </c>
      <c r="B176" s="214" t="s">
        <v>1151</v>
      </c>
      <c r="C176" s="119" t="s">
        <v>691</v>
      </c>
      <c r="D176" s="119" t="s">
        <v>602</v>
      </c>
      <c r="E176" s="212">
        <v>45425</v>
      </c>
      <c r="F176" s="239">
        <f t="shared" si="10"/>
        <v>20</v>
      </c>
      <c r="G176" s="239">
        <f t="shared" si="11"/>
        <v>5</v>
      </c>
      <c r="H176" s="118" t="s">
        <v>1143</v>
      </c>
      <c r="I176" s="122" t="s">
        <v>1912</v>
      </c>
      <c r="J176" s="231">
        <v>12085</v>
      </c>
      <c r="K176" s="224" t="s">
        <v>1143</v>
      </c>
      <c r="L176" s="224" t="s">
        <v>1181</v>
      </c>
      <c r="M176" s="119" t="s">
        <v>1911</v>
      </c>
      <c r="N176" s="118"/>
      <c r="O176" s="121" t="s">
        <v>1893</v>
      </c>
      <c r="P176" s="177"/>
      <c r="Q176" s="216"/>
      <c r="R176" s="178"/>
      <c r="S176" s="178"/>
      <c r="T176" s="178"/>
      <c r="U176" s="178"/>
      <c r="V176" s="178"/>
      <c r="W176" s="178"/>
      <c r="X176" s="178"/>
      <c r="Y176" s="178"/>
      <c r="Z176" s="201"/>
      <c r="AA176" t="s">
        <v>2017</v>
      </c>
    </row>
    <row r="177" spans="1:27" hidden="1">
      <c r="A177" s="224" t="str">
        <f t="shared" si="12"/>
        <v>1201VB-047-B</v>
      </c>
      <c r="B177" s="214" t="s">
        <v>901</v>
      </c>
      <c r="C177" s="119"/>
      <c r="D177" s="119"/>
      <c r="E177" s="212">
        <v>45425</v>
      </c>
      <c r="F177" s="239">
        <f t="shared" si="10"/>
        <v>20</v>
      </c>
      <c r="G177" s="239">
        <f t="shared" si="11"/>
        <v>5</v>
      </c>
      <c r="H177" s="121" t="s">
        <v>90</v>
      </c>
      <c r="I177" s="122" t="s">
        <v>1914</v>
      </c>
      <c r="J177" s="121">
        <v>716</v>
      </c>
      <c r="K177" s="240" t="str">
        <f>IFERROR(VLOOKUP(H177,Donnée!A:B,2,0),"")</f>
        <v>OJT</v>
      </c>
      <c r="L177" s="224" t="s">
        <v>1163</v>
      </c>
      <c r="M177" s="119" t="s">
        <v>1913</v>
      </c>
      <c r="N177" s="118"/>
      <c r="O177" s="121" t="s">
        <v>1894</v>
      </c>
      <c r="P177" s="177"/>
      <c r="Q177" s="216"/>
      <c r="R177" s="178"/>
      <c r="S177" s="178"/>
      <c r="T177" s="178"/>
      <c r="U177" s="178"/>
      <c r="V177" s="178"/>
      <c r="W177" s="178"/>
      <c r="X177" s="178"/>
      <c r="Y177" s="178"/>
      <c r="Z177" s="201"/>
    </row>
    <row r="178" spans="1:27" hidden="1">
      <c r="A178" s="224" t="str">
        <f t="shared" si="12"/>
        <v>5908VB-208-A</v>
      </c>
      <c r="B178" s="214" t="s">
        <v>901</v>
      </c>
      <c r="C178" s="119"/>
      <c r="D178" s="119"/>
      <c r="E178" s="212">
        <v>45425</v>
      </c>
      <c r="F178" s="239">
        <f t="shared" si="10"/>
        <v>20</v>
      </c>
      <c r="G178" s="239">
        <f t="shared" si="11"/>
        <v>5</v>
      </c>
      <c r="H178" s="121" t="s">
        <v>1400</v>
      </c>
      <c r="I178" s="122" t="s">
        <v>1915</v>
      </c>
      <c r="J178" s="121">
        <v>719</v>
      </c>
      <c r="K178" s="235" t="s">
        <v>1170</v>
      </c>
      <c r="L178" s="235" t="s">
        <v>1163</v>
      </c>
      <c r="M178" s="119" t="s">
        <v>1863</v>
      </c>
      <c r="N178" s="118"/>
      <c r="O178" s="121" t="s">
        <v>1895</v>
      </c>
      <c r="P178" s="177"/>
      <c r="Q178" s="216"/>
      <c r="R178" s="178"/>
      <c r="S178" s="178"/>
      <c r="T178" s="178"/>
      <c r="U178" s="178"/>
      <c r="V178" s="178"/>
      <c r="W178" s="178"/>
      <c r="X178" s="178"/>
      <c r="Y178" s="178"/>
      <c r="Z178" s="201"/>
    </row>
    <row r="179" spans="1:27" hidden="1">
      <c r="A179" s="224" t="str">
        <f t="shared" si="12"/>
        <v>2317VB-007-A</v>
      </c>
      <c r="B179" s="214" t="s">
        <v>1151</v>
      </c>
      <c r="C179" s="119"/>
      <c r="D179" s="119"/>
      <c r="E179" s="212">
        <v>45425</v>
      </c>
      <c r="F179" s="239">
        <f t="shared" si="10"/>
        <v>20</v>
      </c>
      <c r="G179" s="239">
        <f t="shared" si="11"/>
        <v>5</v>
      </c>
      <c r="H179" s="121" t="s">
        <v>1156</v>
      </c>
      <c r="I179" s="122" t="s">
        <v>1917</v>
      </c>
      <c r="J179" s="121">
        <v>12370</v>
      </c>
      <c r="K179" s="235" t="s">
        <v>1143</v>
      </c>
      <c r="L179" s="224" t="s">
        <v>1163</v>
      </c>
      <c r="M179" s="119" t="s">
        <v>1916</v>
      </c>
      <c r="N179" s="118"/>
      <c r="O179" s="121" t="s">
        <v>1896</v>
      </c>
      <c r="P179" s="177"/>
      <c r="Q179" s="216"/>
      <c r="R179" s="178"/>
      <c r="S179" s="178"/>
      <c r="T179" s="178"/>
      <c r="U179" s="178"/>
      <c r="V179" s="178"/>
      <c r="W179" s="178"/>
      <c r="X179" s="178"/>
      <c r="Y179" s="178"/>
      <c r="Z179" s="201"/>
    </row>
    <row r="180" spans="1:27" hidden="1">
      <c r="A180" s="224" t="str">
        <f t="shared" si="12"/>
        <v>1202VB-079-A</v>
      </c>
      <c r="B180" s="214" t="s">
        <v>901</v>
      </c>
      <c r="C180" s="119"/>
      <c r="D180" s="119"/>
      <c r="E180" s="212">
        <v>45427</v>
      </c>
      <c r="F180" s="239">
        <f t="shared" si="10"/>
        <v>20</v>
      </c>
      <c r="G180" s="239">
        <f t="shared" si="11"/>
        <v>5</v>
      </c>
      <c r="H180" s="121" t="s">
        <v>88</v>
      </c>
      <c r="I180" s="122" t="s">
        <v>1928</v>
      </c>
      <c r="J180" s="121">
        <v>718</v>
      </c>
      <c r="K180" s="235" t="str">
        <f>IFERROR(VLOOKUP(H180,Donnée!A:B,2,0),"")</f>
        <v>OJT</v>
      </c>
      <c r="L180" s="224" t="s">
        <v>1163</v>
      </c>
      <c r="M180" s="233" t="s">
        <v>1927</v>
      </c>
      <c r="N180" s="118"/>
      <c r="O180" s="121" t="s">
        <v>1921</v>
      </c>
      <c r="P180" s="177"/>
      <c r="Q180" s="216"/>
      <c r="R180" s="178"/>
      <c r="S180" s="178"/>
      <c r="T180" s="178"/>
      <c r="U180" s="178"/>
      <c r="V180" s="178"/>
      <c r="W180" s="178"/>
      <c r="X180" s="178"/>
      <c r="Y180" s="178"/>
      <c r="Z180" s="201"/>
    </row>
    <row r="181" spans="1:27" hidden="1">
      <c r="A181" s="224" t="str">
        <f t="shared" si="12"/>
        <v>3310VB-004-A</v>
      </c>
      <c r="B181" s="214" t="s">
        <v>1151</v>
      </c>
      <c r="C181" s="119"/>
      <c r="D181" s="119"/>
      <c r="E181" s="212">
        <v>45428</v>
      </c>
      <c r="F181" s="239">
        <f t="shared" si="10"/>
        <v>20</v>
      </c>
      <c r="G181" s="239">
        <f t="shared" si="11"/>
        <v>5</v>
      </c>
      <c r="H181" s="121" t="s">
        <v>1930</v>
      </c>
      <c r="I181" s="122" t="s">
        <v>1931</v>
      </c>
      <c r="J181" s="121">
        <v>12370</v>
      </c>
      <c r="K181" s="121" t="s">
        <v>1860</v>
      </c>
      <c r="L181" s="224" t="s">
        <v>1163</v>
      </c>
      <c r="M181" s="119" t="s">
        <v>1929</v>
      </c>
      <c r="N181" s="118"/>
      <c r="O181" s="121" t="s">
        <v>1923</v>
      </c>
      <c r="P181" s="177"/>
      <c r="Q181" s="216"/>
      <c r="R181" s="178"/>
      <c r="S181" s="178"/>
      <c r="T181" s="178"/>
      <c r="U181" s="178"/>
      <c r="V181" s="178"/>
      <c r="W181" s="178"/>
      <c r="X181" s="178"/>
      <c r="Y181" s="178"/>
      <c r="Z181" s="201"/>
    </row>
    <row r="182" spans="1:27" hidden="1">
      <c r="A182" s="224" t="str">
        <f t="shared" si="12"/>
        <v>BAE-F-1</v>
      </c>
      <c r="B182" s="214" t="s">
        <v>1151</v>
      </c>
      <c r="C182" s="119"/>
      <c r="D182" s="119"/>
      <c r="E182" s="212">
        <v>45428</v>
      </c>
      <c r="F182" s="239">
        <f t="shared" si="10"/>
        <v>20</v>
      </c>
      <c r="G182" s="239">
        <f t="shared" si="11"/>
        <v>5</v>
      </c>
      <c r="H182" s="121" t="s">
        <v>1934</v>
      </c>
      <c r="I182" s="122" t="s">
        <v>1935</v>
      </c>
      <c r="J182" s="121" t="s">
        <v>1936</v>
      </c>
      <c r="K182" s="224" t="s">
        <v>1933</v>
      </c>
      <c r="L182" s="224" t="s">
        <v>1163</v>
      </c>
      <c r="M182" s="119" t="s">
        <v>1932</v>
      </c>
      <c r="N182" s="118"/>
      <c r="O182" s="121" t="s">
        <v>1924</v>
      </c>
      <c r="P182" s="177"/>
      <c r="Q182" s="216"/>
      <c r="R182" s="178"/>
      <c r="S182" s="178"/>
      <c r="T182" s="178"/>
      <c r="U182" s="178"/>
      <c r="V182" s="178"/>
      <c r="W182" s="178"/>
      <c r="X182" s="178"/>
      <c r="Y182" s="178"/>
      <c r="Z182" s="201"/>
    </row>
    <row r="183" spans="1:27" hidden="1">
      <c r="A183" s="224" t="str">
        <f t="shared" si="12"/>
        <v>BAE-B-1</v>
      </c>
      <c r="B183" s="214" t="s">
        <v>1151</v>
      </c>
      <c r="C183" s="119"/>
      <c r="D183" s="119"/>
      <c r="E183" s="212">
        <v>45429</v>
      </c>
      <c r="F183" s="239">
        <f t="shared" si="10"/>
        <v>20</v>
      </c>
      <c r="G183" s="239">
        <f t="shared" si="11"/>
        <v>5</v>
      </c>
      <c r="H183" s="121" t="s">
        <v>1934</v>
      </c>
      <c r="I183" s="167" t="s">
        <v>1415</v>
      </c>
      <c r="J183" s="121" t="s">
        <v>1936</v>
      </c>
      <c r="K183" s="235" t="s">
        <v>1933</v>
      </c>
      <c r="L183" s="232" t="s">
        <v>1163</v>
      </c>
      <c r="M183" s="119" t="s">
        <v>1937</v>
      </c>
      <c r="N183" s="118"/>
      <c r="O183" s="121" t="s">
        <v>1925</v>
      </c>
      <c r="P183" s="177"/>
      <c r="Q183" s="216"/>
      <c r="R183" s="178"/>
      <c r="S183" s="178"/>
      <c r="T183" s="178"/>
      <c r="U183" s="178"/>
      <c r="V183" s="178"/>
      <c r="W183" s="178"/>
      <c r="X183" s="178"/>
      <c r="Y183" s="178"/>
      <c r="Z183" s="201"/>
    </row>
    <row r="184" spans="1:27" hidden="1">
      <c r="A184" s="224" t="str">
        <f t="shared" si="12"/>
        <v>3001VB-003-C</v>
      </c>
      <c r="B184" s="214" t="s">
        <v>1151</v>
      </c>
      <c r="C184" s="119"/>
      <c r="D184" s="119"/>
      <c r="E184" s="212">
        <v>45432</v>
      </c>
      <c r="F184" s="239">
        <f t="shared" si="10"/>
        <v>21</v>
      </c>
      <c r="G184" s="239">
        <f t="shared" si="11"/>
        <v>5</v>
      </c>
      <c r="H184" s="121" t="s">
        <v>1194</v>
      </c>
      <c r="I184" s="122" t="s">
        <v>1956</v>
      </c>
      <c r="J184" s="121">
        <v>12370</v>
      </c>
      <c r="K184" s="121" t="s">
        <v>1860</v>
      </c>
      <c r="L184" s="232" t="s">
        <v>1163</v>
      </c>
      <c r="M184" s="119" t="s">
        <v>1955</v>
      </c>
      <c r="N184" s="118"/>
      <c r="O184" s="121" t="s">
        <v>1954</v>
      </c>
      <c r="P184" s="177"/>
      <c r="Q184" s="216"/>
      <c r="R184" s="178"/>
      <c r="S184" s="178"/>
      <c r="T184" s="178"/>
      <c r="U184" s="178"/>
      <c r="V184" s="178"/>
      <c r="W184" s="178"/>
      <c r="X184" s="178"/>
      <c r="Y184" s="178"/>
      <c r="Z184" s="201"/>
    </row>
    <row r="185" spans="1:27" hidden="1">
      <c r="A185" s="224" t="str">
        <f t="shared" si="12"/>
        <v>3004VB-**</v>
      </c>
      <c r="B185" s="214" t="s">
        <v>1151</v>
      </c>
      <c r="C185" s="25"/>
      <c r="D185" s="25"/>
      <c r="E185" s="212">
        <v>45433</v>
      </c>
      <c r="F185" s="239">
        <f t="shared" si="10"/>
        <v>21</v>
      </c>
      <c r="G185" s="239">
        <f t="shared" si="11"/>
        <v>5</v>
      </c>
      <c r="H185" s="240" t="s">
        <v>1161</v>
      </c>
      <c r="I185" s="122" t="s">
        <v>1936</v>
      </c>
      <c r="J185" s="122" t="s">
        <v>1936</v>
      </c>
      <c r="K185" s="121" t="s">
        <v>1860</v>
      </c>
      <c r="L185" s="240" t="s">
        <v>1163</v>
      </c>
      <c r="M185" s="119" t="s">
        <v>1958</v>
      </c>
      <c r="N185" s="118"/>
      <c r="O185" s="121" t="s">
        <v>1957</v>
      </c>
      <c r="P185" s="177"/>
      <c r="Q185" s="216"/>
      <c r="R185" s="178"/>
      <c r="S185" s="178"/>
      <c r="T185" s="178"/>
      <c r="U185" s="178"/>
      <c r="V185" s="178"/>
      <c r="W185" s="178"/>
      <c r="X185" s="178"/>
      <c r="Y185" s="178"/>
      <c r="Z185" s="201"/>
    </row>
    <row r="186" spans="1:27" hidden="1">
      <c r="A186" s="224" t="str">
        <f t="shared" si="12"/>
        <v>2317VB-**</v>
      </c>
      <c r="B186" s="214" t="s">
        <v>1151</v>
      </c>
      <c r="C186" s="208" t="s">
        <v>2055</v>
      </c>
      <c r="D186" s="208"/>
      <c r="E186" s="244">
        <v>45435</v>
      </c>
      <c r="F186" s="245">
        <f t="shared" si="10"/>
        <v>21</v>
      </c>
      <c r="G186" s="245">
        <f t="shared" si="11"/>
        <v>5</v>
      </c>
      <c r="H186" s="171" t="s">
        <v>1156</v>
      </c>
      <c r="I186" s="173" t="s">
        <v>1936</v>
      </c>
      <c r="J186" s="173" t="s">
        <v>1936</v>
      </c>
      <c r="K186" s="171" t="s">
        <v>1860</v>
      </c>
      <c r="L186" s="171" t="s">
        <v>1181</v>
      </c>
      <c r="M186" s="208" t="s">
        <v>1969</v>
      </c>
      <c r="N186" s="118"/>
      <c r="O186" s="171" t="s">
        <v>1959</v>
      </c>
      <c r="P186" s="177"/>
      <c r="Q186" s="216"/>
      <c r="R186" s="178"/>
      <c r="S186" s="178"/>
      <c r="T186" s="178"/>
      <c r="U186" s="178"/>
      <c r="V186" s="178"/>
      <c r="W186" s="178"/>
      <c r="X186" s="178"/>
      <c r="Y186" s="178"/>
      <c r="Z186" s="201"/>
      <c r="AA186" t="s">
        <v>2017</v>
      </c>
    </row>
    <row r="187" spans="1:27" hidden="1">
      <c r="A187" s="232" t="str">
        <f t="shared" ref="A187:A218" si="13">H187&amp;"-"&amp;LEFT(I187,5)</f>
        <v>3312VB-12323</v>
      </c>
      <c r="B187" s="214" t="s">
        <v>1151</v>
      </c>
      <c r="C187" s="208" t="s">
        <v>2055</v>
      </c>
      <c r="D187" s="208"/>
      <c r="E187" s="244">
        <v>45435</v>
      </c>
      <c r="F187" s="245">
        <f t="shared" si="10"/>
        <v>21</v>
      </c>
      <c r="G187" s="245">
        <f t="shared" si="11"/>
        <v>5</v>
      </c>
      <c r="H187" s="171" t="s">
        <v>1164</v>
      </c>
      <c r="I187" s="173">
        <v>12323</v>
      </c>
      <c r="J187" s="171" t="s">
        <v>1971</v>
      </c>
      <c r="K187" s="171" t="s">
        <v>1860</v>
      </c>
      <c r="L187" s="171" t="s">
        <v>1181</v>
      </c>
      <c r="M187" s="246" t="s">
        <v>1970</v>
      </c>
      <c r="N187" s="118"/>
      <c r="O187" s="171" t="s">
        <v>1960</v>
      </c>
      <c r="P187" s="177"/>
      <c r="Q187" s="216"/>
      <c r="R187" s="178"/>
      <c r="S187" s="178"/>
      <c r="T187" s="178"/>
      <c r="U187" s="178"/>
      <c r="V187" s="178"/>
      <c r="W187" s="178"/>
      <c r="X187" s="178"/>
      <c r="Y187" s="178"/>
      <c r="Z187" s="201"/>
      <c r="AA187" t="s">
        <v>2013</v>
      </c>
    </row>
    <row r="188" spans="1:27" hidden="1">
      <c r="A188" s="224" t="str">
        <f t="shared" si="13"/>
        <v>1502VB-717</v>
      </c>
      <c r="B188" s="214" t="s">
        <v>901</v>
      </c>
      <c r="C188" s="119" t="s">
        <v>2053</v>
      </c>
      <c r="D188" s="119" t="s">
        <v>28</v>
      </c>
      <c r="E188" s="212">
        <v>45436</v>
      </c>
      <c r="F188" s="239">
        <f t="shared" si="10"/>
        <v>21</v>
      </c>
      <c r="G188" s="239">
        <f t="shared" si="11"/>
        <v>5</v>
      </c>
      <c r="H188" s="121" t="s">
        <v>522</v>
      </c>
      <c r="I188" s="122">
        <v>717</v>
      </c>
      <c r="J188" s="121" t="s">
        <v>2052</v>
      </c>
      <c r="K188" s="235" t="str">
        <f>IFERROR(VLOOKUP(H188,Donnée!A:B,2,0),"")</f>
        <v>S15-A</v>
      </c>
      <c r="L188" s="224" t="s">
        <v>1181</v>
      </c>
      <c r="M188" s="119" t="s">
        <v>1972</v>
      </c>
      <c r="N188" s="118"/>
      <c r="O188" s="121" t="s">
        <v>1961</v>
      </c>
      <c r="P188" s="177"/>
      <c r="Q188" s="216"/>
      <c r="R188" s="178"/>
      <c r="S188" s="178"/>
      <c r="T188" s="178"/>
      <c r="U188" s="178"/>
      <c r="V188" s="178"/>
      <c r="W188" s="178"/>
      <c r="X188" s="178"/>
      <c r="Y188" s="178"/>
      <c r="Z188" s="201"/>
      <c r="AA188" t="s">
        <v>2013</v>
      </c>
    </row>
    <row r="189" spans="1:27" hidden="1">
      <c r="A189" s="224" t="str">
        <f t="shared" si="13"/>
        <v>D517111AA503B01-**</v>
      </c>
      <c r="B189" s="214" t="s">
        <v>1169</v>
      </c>
      <c r="C189" s="119" t="s">
        <v>1564</v>
      </c>
      <c r="D189" s="119" t="s">
        <v>1564</v>
      </c>
      <c r="E189" s="212">
        <v>45436</v>
      </c>
      <c r="F189" s="239">
        <f t="shared" si="10"/>
        <v>21</v>
      </c>
      <c r="G189" s="239">
        <f t="shared" si="11"/>
        <v>5</v>
      </c>
      <c r="H189" s="121" t="s">
        <v>1974</v>
      </c>
      <c r="I189" s="122" t="s">
        <v>1936</v>
      </c>
      <c r="J189" s="121" t="s">
        <v>1936</v>
      </c>
      <c r="K189" s="240" t="s">
        <v>1976</v>
      </c>
      <c r="L189" s="224" t="s">
        <v>1181</v>
      </c>
      <c r="M189" s="119" t="s">
        <v>1973</v>
      </c>
      <c r="N189" s="118"/>
      <c r="O189" s="121" t="s">
        <v>1962</v>
      </c>
      <c r="P189" s="177"/>
      <c r="Q189" s="216"/>
      <c r="R189" s="178"/>
      <c r="S189" s="178"/>
      <c r="T189" s="178"/>
      <c r="U189" s="178"/>
      <c r="V189" s="178"/>
      <c r="W189" s="178"/>
      <c r="X189" s="178"/>
      <c r="Y189" s="178"/>
      <c r="Z189" s="201"/>
      <c r="AA189" t="s">
        <v>2017</v>
      </c>
    </row>
    <row r="190" spans="1:27" hidden="1">
      <c r="A190" s="235" t="str">
        <f t="shared" si="13"/>
        <v>COAX-VB-12323</v>
      </c>
      <c r="B190" s="214" t="s">
        <v>1151</v>
      </c>
      <c r="C190" s="241" t="s">
        <v>2051</v>
      </c>
      <c r="D190" s="241" t="s">
        <v>2051</v>
      </c>
      <c r="E190" s="212">
        <v>45436</v>
      </c>
      <c r="F190" s="239">
        <f t="shared" si="10"/>
        <v>21</v>
      </c>
      <c r="G190" s="239">
        <f t="shared" si="11"/>
        <v>5</v>
      </c>
      <c r="H190" s="242" t="s">
        <v>1978</v>
      </c>
      <c r="I190" s="122">
        <v>12323</v>
      </c>
      <c r="J190" s="121" t="s">
        <v>1977</v>
      </c>
      <c r="K190" s="121" t="s">
        <v>1860</v>
      </c>
      <c r="L190" s="238" t="s">
        <v>1181</v>
      </c>
      <c r="M190" s="237" t="s">
        <v>1975</v>
      </c>
      <c r="N190" s="118"/>
      <c r="O190" s="121" t="s">
        <v>1963</v>
      </c>
      <c r="P190" s="177"/>
      <c r="Q190" s="216"/>
      <c r="R190" s="178"/>
      <c r="S190" s="178"/>
      <c r="T190" s="178"/>
      <c r="U190" s="178"/>
      <c r="V190" s="178"/>
      <c r="W190" s="178"/>
      <c r="X190" s="178"/>
      <c r="Y190" s="178"/>
      <c r="Z190" s="201"/>
      <c r="AA190" t="s">
        <v>2024</v>
      </c>
    </row>
    <row r="191" spans="1:27" hidden="1">
      <c r="A191" s="224" t="str">
        <f t="shared" si="13"/>
        <v>BAE38-**</v>
      </c>
      <c r="B191" s="214" t="s">
        <v>1151</v>
      </c>
      <c r="C191" s="119"/>
      <c r="D191" s="119"/>
      <c r="E191" s="212">
        <v>45436</v>
      </c>
      <c r="F191" s="239">
        <f t="shared" si="10"/>
        <v>21</v>
      </c>
      <c r="G191" s="239">
        <f t="shared" si="11"/>
        <v>5</v>
      </c>
      <c r="H191" s="121" t="s">
        <v>1980</v>
      </c>
      <c r="I191" s="122" t="s">
        <v>1936</v>
      </c>
      <c r="J191" s="121" t="s">
        <v>1936</v>
      </c>
      <c r="K191" s="240" t="s">
        <v>1933</v>
      </c>
      <c r="L191" s="235" t="s">
        <v>1163</v>
      </c>
      <c r="M191" s="119" t="s">
        <v>1979</v>
      </c>
      <c r="N191" s="118"/>
      <c r="O191" s="121" t="s">
        <v>1964</v>
      </c>
      <c r="P191" s="177"/>
      <c r="Q191" s="216"/>
      <c r="R191" s="178"/>
      <c r="S191" s="178"/>
      <c r="T191" s="178"/>
      <c r="U191" s="178"/>
      <c r="V191" s="178"/>
      <c r="W191" s="178"/>
      <c r="X191" s="178"/>
      <c r="Y191" s="178"/>
      <c r="Z191" s="201"/>
    </row>
    <row r="192" spans="1:27">
      <c r="A192" s="224" t="str">
        <f t="shared" si="13"/>
        <v>1001VB-168-B</v>
      </c>
      <c r="B192" s="214" t="s">
        <v>1103</v>
      </c>
      <c r="C192" s="119" t="s">
        <v>1176</v>
      </c>
      <c r="D192" s="119" t="s">
        <v>1175</v>
      </c>
      <c r="E192" s="212">
        <v>45439</v>
      </c>
      <c r="F192" s="239">
        <f t="shared" si="10"/>
        <v>22</v>
      </c>
      <c r="G192" s="239">
        <f t="shared" si="11"/>
        <v>5</v>
      </c>
      <c r="H192" s="121" t="s">
        <v>688</v>
      </c>
      <c r="I192" s="122" t="s">
        <v>1982</v>
      </c>
      <c r="J192" s="121">
        <v>2086</v>
      </c>
      <c r="K192" s="240" t="s">
        <v>666</v>
      </c>
      <c r="L192" s="235" t="s">
        <v>1181</v>
      </c>
      <c r="M192" s="119" t="s">
        <v>1981</v>
      </c>
      <c r="N192" s="118"/>
      <c r="O192" s="121" t="s">
        <v>1965</v>
      </c>
      <c r="P192" s="177"/>
      <c r="Q192" s="216"/>
      <c r="R192" s="178"/>
      <c r="S192" s="178"/>
      <c r="T192" s="178"/>
      <c r="U192" s="178"/>
      <c r="V192" s="178"/>
      <c r="W192" s="178"/>
      <c r="X192" s="178"/>
      <c r="Y192" s="178"/>
      <c r="Z192" s="201"/>
      <c r="AA192" t="s">
        <v>2023</v>
      </c>
    </row>
    <row r="193" spans="1:27" hidden="1">
      <c r="A193" s="224" t="str">
        <f t="shared" si="13"/>
        <v>2010VB-12346</v>
      </c>
      <c r="B193" s="214" t="s">
        <v>1151</v>
      </c>
      <c r="C193" s="119"/>
      <c r="D193" s="119"/>
      <c r="E193" s="212">
        <v>45439</v>
      </c>
      <c r="F193" s="239">
        <f t="shared" si="10"/>
        <v>22</v>
      </c>
      <c r="G193" s="239">
        <f t="shared" si="11"/>
        <v>5</v>
      </c>
      <c r="H193" s="121" t="s">
        <v>1149</v>
      </c>
      <c r="I193" s="122">
        <v>12346</v>
      </c>
      <c r="J193" s="121" t="s">
        <v>1984</v>
      </c>
      <c r="K193" s="224" t="s">
        <v>1149</v>
      </c>
      <c r="L193" s="235" t="s">
        <v>1163</v>
      </c>
      <c r="M193" s="119" t="s">
        <v>1983</v>
      </c>
      <c r="N193" s="118"/>
      <c r="O193" s="121" t="s">
        <v>1966</v>
      </c>
      <c r="P193" s="177"/>
      <c r="Q193" s="216"/>
      <c r="R193" s="178"/>
      <c r="S193" s="178"/>
      <c r="T193" s="178"/>
      <c r="U193" s="178"/>
      <c r="V193" s="178"/>
      <c r="W193" s="178"/>
      <c r="X193" s="178"/>
      <c r="Y193" s="178"/>
      <c r="Z193" s="201"/>
    </row>
    <row r="194" spans="1:27" hidden="1">
      <c r="A194" s="224" t="str">
        <f t="shared" si="13"/>
        <v>1505VB-717</v>
      </c>
      <c r="B194" s="214" t="s">
        <v>901</v>
      </c>
      <c r="C194" s="119" t="s">
        <v>51</v>
      </c>
      <c r="D194" s="119" t="s">
        <v>652</v>
      </c>
      <c r="E194" s="212">
        <v>45440</v>
      </c>
      <c r="F194" s="239">
        <f t="shared" ref="F194:F257" si="14">WEEKNUM(E194)</f>
        <v>22</v>
      </c>
      <c r="G194" s="239">
        <f t="shared" ref="G194:G213" si="15">MONTH(E194)</f>
        <v>5</v>
      </c>
      <c r="H194" s="121" t="s">
        <v>80</v>
      </c>
      <c r="I194" s="122">
        <v>717</v>
      </c>
      <c r="J194" s="121" t="s">
        <v>1986</v>
      </c>
      <c r="K194" s="224" t="str">
        <f>IFERROR(VLOOKUP(H194,Donnée!A:B,2,0),"")</f>
        <v>S15-A</v>
      </c>
      <c r="L194" s="235" t="s">
        <v>1181</v>
      </c>
      <c r="M194" s="119" t="s">
        <v>1985</v>
      </c>
      <c r="N194" s="118"/>
      <c r="O194" s="121" t="s">
        <v>1967</v>
      </c>
      <c r="P194" s="177"/>
      <c r="Q194" s="216"/>
      <c r="R194" s="178"/>
      <c r="S194" s="178"/>
      <c r="T194" s="178"/>
      <c r="U194" s="178"/>
      <c r="V194" s="178"/>
      <c r="W194" s="178"/>
      <c r="X194" s="178"/>
      <c r="Y194" s="178"/>
      <c r="Z194" s="201"/>
      <c r="AA194" t="s">
        <v>2020</v>
      </c>
    </row>
    <row r="195" spans="1:27" hidden="1">
      <c r="A195" s="224" t="str">
        <f t="shared" si="13"/>
        <v>1562VB-050-A</v>
      </c>
      <c r="B195" s="214"/>
      <c r="C195" s="119"/>
      <c r="D195" s="119"/>
      <c r="E195" s="212">
        <v>45441</v>
      </c>
      <c r="F195" s="239">
        <f t="shared" si="14"/>
        <v>22</v>
      </c>
      <c r="G195" s="239">
        <f t="shared" si="15"/>
        <v>5</v>
      </c>
      <c r="H195" s="121" t="s">
        <v>527</v>
      </c>
      <c r="I195" s="122" t="s">
        <v>1951</v>
      </c>
      <c r="J195" s="121">
        <v>717</v>
      </c>
      <c r="K195" s="240" t="str">
        <f>IFERROR(VLOOKUP(H195,Donnée!A:B,2,0),"")</f>
        <v>DF</v>
      </c>
      <c r="L195" s="235" t="s">
        <v>1163</v>
      </c>
      <c r="M195" s="119" t="s">
        <v>1953</v>
      </c>
      <c r="N195" s="118"/>
      <c r="O195" s="121" t="s">
        <v>1952</v>
      </c>
      <c r="P195" s="177"/>
      <c r="Q195" s="216"/>
      <c r="R195" s="178"/>
      <c r="S195" s="178"/>
      <c r="T195" s="178"/>
      <c r="U195" s="178"/>
      <c r="V195" s="178"/>
      <c r="W195" s="178"/>
      <c r="X195" s="178"/>
      <c r="Y195" s="178"/>
      <c r="Z195" s="201"/>
    </row>
    <row r="196" spans="1:27" hidden="1">
      <c r="A196" s="224" t="str">
        <f t="shared" si="13"/>
        <v>D929-95608-002-12123</v>
      </c>
      <c r="B196" s="214" t="s">
        <v>1151</v>
      </c>
      <c r="C196" s="119" t="s">
        <v>1476</v>
      </c>
      <c r="D196" s="119" t="s">
        <v>2054</v>
      </c>
      <c r="E196" s="212">
        <v>45441</v>
      </c>
      <c r="F196" s="239">
        <f t="shared" si="14"/>
        <v>22</v>
      </c>
      <c r="G196" s="239">
        <f t="shared" si="15"/>
        <v>5</v>
      </c>
      <c r="H196" s="121" t="s">
        <v>1989</v>
      </c>
      <c r="I196" s="122">
        <v>12123</v>
      </c>
      <c r="J196" s="121" t="s">
        <v>1990</v>
      </c>
      <c r="K196" s="121" t="s">
        <v>1988</v>
      </c>
      <c r="L196" s="224" t="s">
        <v>1181</v>
      </c>
      <c r="M196" s="119" t="s">
        <v>1987</v>
      </c>
      <c r="N196" s="118"/>
      <c r="O196" s="121" t="s">
        <v>1968</v>
      </c>
      <c r="P196" s="177"/>
      <c r="Q196" s="216"/>
      <c r="R196" s="178"/>
      <c r="S196" s="178"/>
      <c r="T196" s="178"/>
      <c r="U196" s="178"/>
      <c r="V196" s="178"/>
      <c r="W196" s="178"/>
      <c r="X196" s="178"/>
      <c r="Y196" s="178"/>
      <c r="Z196" s="201"/>
      <c r="AA196" t="s">
        <v>2021</v>
      </c>
    </row>
    <row r="197" spans="1:27" hidden="1">
      <c r="A197" s="224" t="str">
        <f t="shared" si="13"/>
        <v>1506VB-715</v>
      </c>
      <c r="B197" s="214" t="s">
        <v>901</v>
      </c>
      <c r="C197" s="119" t="s">
        <v>66</v>
      </c>
      <c r="D197" s="119" t="s">
        <v>526</v>
      </c>
      <c r="E197" s="212">
        <v>45441</v>
      </c>
      <c r="F197" s="239">
        <f t="shared" si="14"/>
        <v>22</v>
      </c>
      <c r="G197" s="239">
        <f t="shared" si="15"/>
        <v>5</v>
      </c>
      <c r="H197" s="121" t="s">
        <v>523</v>
      </c>
      <c r="I197" s="122">
        <v>715</v>
      </c>
      <c r="J197" s="121" t="s">
        <v>2001</v>
      </c>
      <c r="K197" s="224" t="str">
        <f>IFERROR(VLOOKUP(H197,Donnée!A:B,2,0),"")</f>
        <v>S15-A</v>
      </c>
      <c r="L197" s="235" t="s">
        <v>1181</v>
      </c>
      <c r="M197" s="119" t="s">
        <v>2000</v>
      </c>
      <c r="N197" s="118"/>
      <c r="O197" s="121" t="s">
        <v>1995</v>
      </c>
      <c r="P197" s="177"/>
      <c r="Q197" s="216"/>
      <c r="R197" s="178"/>
      <c r="S197" s="178"/>
      <c r="T197" s="178"/>
      <c r="U197" s="178"/>
      <c r="V197" s="178"/>
      <c r="W197" s="178"/>
      <c r="X197" s="178"/>
      <c r="Y197" s="178"/>
      <c r="Z197" s="201"/>
      <c r="AA197" t="s">
        <v>2019</v>
      </c>
    </row>
    <row r="198" spans="1:27" hidden="1">
      <c r="A198" s="224" t="str">
        <f t="shared" si="13"/>
        <v>BAE43-N/A</v>
      </c>
      <c r="B198" s="214" t="s">
        <v>1151</v>
      </c>
      <c r="C198" s="119"/>
      <c r="D198" s="119"/>
      <c r="E198" s="212">
        <v>45441</v>
      </c>
      <c r="F198" s="239">
        <f t="shared" si="14"/>
        <v>22</v>
      </c>
      <c r="G198" s="239">
        <f t="shared" si="15"/>
        <v>5</v>
      </c>
      <c r="H198" s="121" t="s">
        <v>2002</v>
      </c>
      <c r="I198" s="122" t="s">
        <v>1271</v>
      </c>
      <c r="J198" s="121" t="s">
        <v>2003</v>
      </c>
      <c r="K198" s="224" t="s">
        <v>1933</v>
      </c>
      <c r="L198" s="224" t="s">
        <v>1163</v>
      </c>
      <c r="M198" s="119" t="s">
        <v>1979</v>
      </c>
      <c r="N198" s="118"/>
      <c r="O198" s="121" t="s">
        <v>1996</v>
      </c>
      <c r="P198" s="177"/>
      <c r="Q198" s="216"/>
      <c r="R198" s="178"/>
      <c r="S198" s="178"/>
      <c r="T198" s="178"/>
      <c r="U198" s="178"/>
      <c r="V198" s="178"/>
      <c r="W198" s="178"/>
      <c r="X198" s="178"/>
      <c r="Y198" s="178"/>
      <c r="Z198" s="201"/>
    </row>
    <row r="199" spans="1:27" hidden="1">
      <c r="A199" s="224" t="str">
        <f t="shared" si="13"/>
        <v>65007D955 AOG80000-DDMS-</v>
      </c>
      <c r="B199" s="214" t="s">
        <v>1151</v>
      </c>
      <c r="C199" s="119" t="s">
        <v>674</v>
      </c>
      <c r="D199" s="119"/>
      <c r="E199" s="212">
        <v>45442</v>
      </c>
      <c r="F199" s="239">
        <f t="shared" si="14"/>
        <v>22</v>
      </c>
      <c r="G199" s="239">
        <f t="shared" si="15"/>
        <v>5</v>
      </c>
      <c r="H199" s="121" t="s">
        <v>2006</v>
      </c>
      <c r="I199" s="122"/>
      <c r="J199" s="121" t="s">
        <v>2005</v>
      </c>
      <c r="K199" s="235" t="s">
        <v>1411</v>
      </c>
      <c r="L199" s="235" t="s">
        <v>1828</v>
      </c>
      <c r="M199" s="119" t="s">
        <v>2004</v>
      </c>
      <c r="N199" s="118"/>
      <c r="O199" s="121" t="s">
        <v>1997</v>
      </c>
      <c r="P199" s="177"/>
      <c r="Q199" s="216"/>
      <c r="R199" s="178"/>
      <c r="S199" s="178"/>
      <c r="T199" s="178"/>
      <c r="U199" s="178"/>
      <c r="V199" s="178"/>
      <c r="W199" s="178"/>
      <c r="X199" s="178"/>
      <c r="Y199" s="178"/>
      <c r="Z199" s="201"/>
    </row>
    <row r="200" spans="1:27" hidden="1">
      <c r="A200" s="224" t="str">
        <f t="shared" si="13"/>
        <v>1001VB-2086</v>
      </c>
      <c r="B200" s="214" t="s">
        <v>1103</v>
      </c>
      <c r="C200" s="119"/>
      <c r="D200" s="119"/>
      <c r="E200" s="212">
        <v>45442</v>
      </c>
      <c r="F200" s="239">
        <f t="shared" si="14"/>
        <v>22</v>
      </c>
      <c r="G200" s="239">
        <f t="shared" si="15"/>
        <v>5</v>
      </c>
      <c r="H200" s="121" t="s">
        <v>688</v>
      </c>
      <c r="I200" s="122">
        <v>2086</v>
      </c>
      <c r="J200" s="121" t="s">
        <v>2008</v>
      </c>
      <c r="K200" s="240" t="s">
        <v>666</v>
      </c>
      <c r="L200" s="235" t="s">
        <v>1163</v>
      </c>
      <c r="M200" s="119" t="s">
        <v>2007</v>
      </c>
      <c r="N200" s="118"/>
      <c r="O200" s="121" t="s">
        <v>1998</v>
      </c>
      <c r="P200" s="177"/>
      <c r="Q200" s="216"/>
      <c r="R200" s="178"/>
      <c r="S200" s="178"/>
      <c r="T200" s="178"/>
      <c r="U200" s="178"/>
      <c r="V200" s="178"/>
      <c r="W200" s="178"/>
      <c r="X200" s="178"/>
      <c r="Y200" s="178"/>
      <c r="Z200" s="201"/>
    </row>
    <row r="201" spans="1:27" hidden="1">
      <c r="A201" s="224" t="str">
        <f t="shared" si="13"/>
        <v>2317VB-12248</v>
      </c>
      <c r="B201" s="214" t="s">
        <v>1151</v>
      </c>
      <c r="C201" s="208" t="s">
        <v>2055</v>
      </c>
      <c r="D201" s="208"/>
      <c r="E201" s="244">
        <v>45446</v>
      </c>
      <c r="F201" s="245">
        <f t="shared" si="14"/>
        <v>23</v>
      </c>
      <c r="G201" s="245">
        <f t="shared" si="15"/>
        <v>6</v>
      </c>
      <c r="H201" s="171" t="s">
        <v>1156</v>
      </c>
      <c r="I201" s="173">
        <v>12248</v>
      </c>
      <c r="J201" s="171" t="s">
        <v>2010</v>
      </c>
      <c r="K201" s="171" t="s">
        <v>1860</v>
      </c>
      <c r="L201" s="171" t="s">
        <v>1181</v>
      </c>
      <c r="M201" s="208" t="s">
        <v>2009</v>
      </c>
      <c r="N201" s="118"/>
      <c r="O201" s="171" t="s">
        <v>1999</v>
      </c>
      <c r="P201" s="177"/>
      <c r="Q201" s="216"/>
      <c r="R201" s="178"/>
      <c r="S201" s="178"/>
      <c r="T201" s="178"/>
      <c r="U201" s="178"/>
      <c r="V201" s="178"/>
      <c r="W201" s="178"/>
      <c r="X201" s="178"/>
      <c r="Y201" s="178"/>
      <c r="Z201" s="201"/>
      <c r="AA201" t="s">
        <v>2017</v>
      </c>
    </row>
    <row r="202" spans="1:27" hidden="1">
      <c r="A202" s="224" t="str">
        <f t="shared" si="13"/>
        <v>4002VB-CB-1</v>
      </c>
      <c r="B202" s="214" t="s">
        <v>1151</v>
      </c>
      <c r="C202" s="119"/>
      <c r="D202" s="119"/>
      <c r="E202" s="212">
        <v>45449</v>
      </c>
      <c r="F202" s="239">
        <f t="shared" si="14"/>
        <v>23</v>
      </c>
      <c r="G202" s="239">
        <f t="shared" si="15"/>
        <v>6</v>
      </c>
      <c r="H202" s="121" t="s">
        <v>1580</v>
      </c>
      <c r="I202" s="122" t="s">
        <v>2045</v>
      </c>
      <c r="J202" s="121"/>
      <c r="K202" s="224" t="s">
        <v>2046</v>
      </c>
      <c r="L202" s="224" t="s">
        <v>1163</v>
      </c>
      <c r="M202" s="119" t="s">
        <v>2044</v>
      </c>
      <c r="N202" s="118"/>
      <c r="O202" s="121" t="s">
        <v>2041</v>
      </c>
      <c r="P202" s="177"/>
      <c r="Q202" s="216"/>
      <c r="R202" s="178"/>
      <c r="S202" s="178"/>
      <c r="T202" s="178"/>
      <c r="U202" s="178"/>
      <c r="V202" s="178"/>
      <c r="W202" s="178"/>
      <c r="X202" s="178"/>
      <c r="Y202" s="178"/>
      <c r="Z202" s="201"/>
    </row>
    <row r="203" spans="1:27" hidden="1">
      <c r="A203" s="224" t="str">
        <f t="shared" si="13"/>
        <v>4002VB-011-A</v>
      </c>
      <c r="B203" s="214" t="s">
        <v>1151</v>
      </c>
      <c r="C203" s="119" t="s">
        <v>691</v>
      </c>
      <c r="D203" s="119"/>
      <c r="E203" s="212">
        <v>45454</v>
      </c>
      <c r="F203" s="239">
        <f t="shared" si="14"/>
        <v>24</v>
      </c>
      <c r="G203" s="239">
        <f t="shared" si="15"/>
        <v>6</v>
      </c>
      <c r="H203" s="121" t="s">
        <v>1580</v>
      </c>
      <c r="I203" s="122" t="s">
        <v>2049</v>
      </c>
      <c r="J203" s="121">
        <v>12368</v>
      </c>
      <c r="K203" s="224" t="s">
        <v>2046</v>
      </c>
      <c r="L203" s="224" t="s">
        <v>1181</v>
      </c>
      <c r="M203" s="119" t="s">
        <v>2048</v>
      </c>
      <c r="N203" s="118"/>
      <c r="O203" s="121" t="s">
        <v>2042</v>
      </c>
      <c r="P203" s="177"/>
      <c r="Q203" s="216"/>
      <c r="R203" s="178"/>
      <c r="S203" s="178"/>
      <c r="T203" s="178"/>
      <c r="U203" s="178"/>
      <c r="V203" s="178"/>
      <c r="W203" s="178"/>
      <c r="X203" s="178"/>
      <c r="Y203" s="178"/>
      <c r="Z203" s="201"/>
    </row>
    <row r="204" spans="1:27" hidden="1">
      <c r="A204" s="224" t="str">
        <f t="shared" si="13"/>
        <v>3312VB-003-A</v>
      </c>
      <c r="B204" s="214" t="s">
        <v>1151</v>
      </c>
      <c r="C204" s="119" t="s">
        <v>2051</v>
      </c>
      <c r="D204" s="119" t="s">
        <v>2051</v>
      </c>
      <c r="E204" s="212">
        <v>45454</v>
      </c>
      <c r="F204" s="239">
        <f t="shared" si="14"/>
        <v>24</v>
      </c>
      <c r="G204" s="239">
        <f t="shared" si="15"/>
        <v>6</v>
      </c>
      <c r="H204" s="121" t="s">
        <v>1164</v>
      </c>
      <c r="I204" s="122" t="s">
        <v>1592</v>
      </c>
      <c r="J204" s="121">
        <v>12368</v>
      </c>
      <c r="K204" s="224" t="s">
        <v>1143</v>
      </c>
      <c r="L204" s="224" t="s">
        <v>1181</v>
      </c>
      <c r="M204" s="119" t="s">
        <v>2047</v>
      </c>
      <c r="N204" s="118"/>
      <c r="O204" s="121" t="s">
        <v>2043</v>
      </c>
      <c r="P204" s="177"/>
      <c r="Q204" s="216"/>
      <c r="R204" s="178"/>
      <c r="S204" s="178"/>
      <c r="T204" s="178"/>
      <c r="U204" s="178"/>
      <c r="V204" s="178"/>
      <c r="W204" s="178"/>
      <c r="X204" s="178"/>
      <c r="Y204" s="178"/>
      <c r="Z204" s="201"/>
    </row>
    <row r="205" spans="1:27" hidden="1">
      <c r="A205" s="224" t="str">
        <f t="shared" si="13"/>
        <v>5908VB-208-A</v>
      </c>
      <c r="B205" s="214" t="s">
        <v>901</v>
      </c>
      <c r="C205" s="119"/>
      <c r="D205" s="119"/>
      <c r="E205" s="212">
        <v>45455</v>
      </c>
      <c r="F205" s="239">
        <f t="shared" si="14"/>
        <v>24</v>
      </c>
      <c r="G205" s="239">
        <f t="shared" si="15"/>
        <v>6</v>
      </c>
      <c r="H205" s="121" t="s">
        <v>1400</v>
      </c>
      <c r="I205" s="167" t="s">
        <v>2039</v>
      </c>
      <c r="J205" s="121">
        <v>719</v>
      </c>
      <c r="K205" s="224" t="s">
        <v>1170</v>
      </c>
      <c r="L205" s="224" t="s">
        <v>1163</v>
      </c>
      <c r="M205" s="119" t="s">
        <v>2029</v>
      </c>
      <c r="N205" s="118"/>
      <c r="O205" s="121" t="s">
        <v>2034</v>
      </c>
      <c r="P205" s="177"/>
      <c r="Q205" s="216"/>
      <c r="R205" s="178"/>
      <c r="S205" s="178"/>
      <c r="T205" s="178"/>
      <c r="U205" s="178"/>
      <c r="V205" s="178"/>
      <c r="W205" s="178"/>
      <c r="X205" s="178"/>
      <c r="Y205" s="178"/>
      <c r="Z205" s="201"/>
    </row>
    <row r="206" spans="1:27">
      <c r="A206" s="240" t="str">
        <f t="shared" si="13"/>
        <v>1001VB-169-B</v>
      </c>
      <c r="B206" s="214" t="s">
        <v>1151</v>
      </c>
      <c r="C206" s="119" t="s">
        <v>1176</v>
      </c>
      <c r="D206" s="119" t="s">
        <v>1175</v>
      </c>
      <c r="E206" s="212">
        <v>45455</v>
      </c>
      <c r="F206" s="239">
        <f t="shared" si="14"/>
        <v>24</v>
      </c>
      <c r="G206" s="239">
        <f t="shared" si="15"/>
        <v>6</v>
      </c>
      <c r="H206" s="121" t="s">
        <v>688</v>
      </c>
      <c r="I206" s="167" t="s">
        <v>2040</v>
      </c>
      <c r="J206" s="121">
        <v>2088</v>
      </c>
      <c r="K206" s="240" t="s">
        <v>666</v>
      </c>
      <c r="L206" s="240" t="s">
        <v>1181</v>
      </c>
      <c r="M206" s="119" t="s">
        <v>1981</v>
      </c>
      <c r="N206" s="118"/>
      <c r="O206" s="121" t="s">
        <v>2035</v>
      </c>
      <c r="P206" s="177"/>
      <c r="Q206" s="216"/>
      <c r="R206" s="178"/>
      <c r="S206" s="178"/>
      <c r="T206" s="178"/>
      <c r="U206" s="178"/>
      <c r="V206" s="178"/>
      <c r="W206" s="178"/>
      <c r="X206" s="178"/>
      <c r="Y206" s="178"/>
      <c r="Z206" s="201"/>
    </row>
    <row r="207" spans="1:27" hidden="1">
      <c r="A207" s="240" t="str">
        <f t="shared" si="13"/>
        <v>5219VB-180-E</v>
      </c>
      <c r="B207" s="214" t="s">
        <v>901</v>
      </c>
      <c r="C207" s="119" t="s">
        <v>51</v>
      </c>
      <c r="D207" s="119" t="s">
        <v>28</v>
      </c>
      <c r="E207" s="212">
        <v>45455</v>
      </c>
      <c r="F207" s="239">
        <f t="shared" si="14"/>
        <v>24</v>
      </c>
      <c r="G207" s="239">
        <f t="shared" si="15"/>
        <v>6</v>
      </c>
      <c r="H207" s="121" t="s">
        <v>17</v>
      </c>
      <c r="I207" s="122" t="s">
        <v>2030</v>
      </c>
      <c r="J207" s="121">
        <v>738</v>
      </c>
      <c r="K207" s="240" t="s">
        <v>2031</v>
      </c>
      <c r="L207" s="240" t="s">
        <v>1181</v>
      </c>
      <c r="M207" s="119" t="s">
        <v>2032</v>
      </c>
      <c r="N207" s="118"/>
      <c r="O207" s="121" t="s">
        <v>2036</v>
      </c>
      <c r="P207" s="177"/>
      <c r="Q207" s="216"/>
      <c r="R207" s="178"/>
      <c r="S207" s="178"/>
      <c r="T207" s="178"/>
      <c r="U207" s="178"/>
      <c r="V207" s="178"/>
      <c r="W207" s="178"/>
      <c r="X207" s="178"/>
      <c r="Y207" s="178"/>
      <c r="Z207" s="201"/>
    </row>
    <row r="208" spans="1:27" hidden="1">
      <c r="A208" s="240" t="str">
        <f t="shared" si="13"/>
        <v>1109VB-399-A</v>
      </c>
      <c r="B208" s="214" t="s">
        <v>901</v>
      </c>
      <c r="C208" s="119"/>
      <c r="D208" s="119"/>
      <c r="E208" s="212">
        <v>45455</v>
      </c>
      <c r="F208" s="239">
        <f t="shared" si="14"/>
        <v>24</v>
      </c>
      <c r="G208" s="239">
        <f t="shared" si="15"/>
        <v>6</v>
      </c>
      <c r="H208" s="121" t="s">
        <v>79</v>
      </c>
      <c r="I208" s="122" t="s">
        <v>2038</v>
      </c>
      <c r="J208" s="121">
        <v>729</v>
      </c>
      <c r="K208" s="240" t="str">
        <f>IFERROR(VLOOKUP(H208,Donnée!A:B,2,0),"")</f>
        <v>S11</v>
      </c>
      <c r="L208" s="240" t="s">
        <v>1163</v>
      </c>
      <c r="M208" s="119" t="s">
        <v>2050</v>
      </c>
      <c r="N208" s="118"/>
      <c r="O208" s="121" t="s">
        <v>2037</v>
      </c>
      <c r="P208" s="177"/>
      <c r="Q208" s="216"/>
      <c r="R208" s="178"/>
      <c r="S208" s="178"/>
      <c r="T208" s="178"/>
      <c r="U208" s="178"/>
      <c r="V208" s="178"/>
      <c r="W208" s="178"/>
      <c r="X208" s="178"/>
      <c r="Y208" s="178"/>
      <c r="Z208" s="201"/>
    </row>
    <row r="209" spans="1:26" hidden="1">
      <c r="A209" s="240" t="str">
        <f t="shared" si="13"/>
        <v>F38150-807-003VB-01-02</v>
      </c>
      <c r="B209" s="214" t="s">
        <v>1169</v>
      </c>
      <c r="C209" s="119"/>
      <c r="D209" s="119"/>
      <c r="E209" s="212"/>
      <c r="F209" s="239">
        <f t="shared" si="14"/>
        <v>0</v>
      </c>
      <c r="G209" s="239">
        <f t="shared" si="15"/>
        <v>1</v>
      </c>
      <c r="H209" s="121" t="s">
        <v>1993</v>
      </c>
      <c r="I209" s="207" t="s">
        <v>1610</v>
      </c>
      <c r="J209" s="121"/>
      <c r="K209" s="240" t="str">
        <f>IFERROR(VLOOKUP(H209,Donnée!A:B,2,0),"")</f>
        <v/>
      </c>
      <c r="L209" s="240" t="s">
        <v>1163</v>
      </c>
      <c r="M209" s="119"/>
      <c r="N209" s="118"/>
      <c r="O209" s="121" t="s">
        <v>1527</v>
      </c>
      <c r="P209" s="177"/>
      <c r="Q209" s="216"/>
      <c r="R209" s="178"/>
      <c r="S209" s="187"/>
      <c r="T209" s="178"/>
      <c r="U209" s="178"/>
      <c r="V209" s="178"/>
      <c r="W209" s="178"/>
      <c r="X209" s="178"/>
      <c r="Y209" s="178"/>
      <c r="Z209" s="201"/>
    </row>
    <row r="210" spans="1:26" hidden="1">
      <c r="A210" s="240" t="str">
        <f t="shared" si="13"/>
        <v>-</v>
      </c>
      <c r="B210" s="214"/>
      <c r="C210" s="119"/>
      <c r="D210" s="119"/>
      <c r="E210" s="212"/>
      <c r="F210" s="239">
        <f t="shared" si="14"/>
        <v>0</v>
      </c>
      <c r="G210" s="239">
        <f t="shared" si="15"/>
        <v>1</v>
      </c>
      <c r="H210" s="121"/>
      <c r="I210" s="122"/>
      <c r="J210" s="121"/>
      <c r="K210" s="224" t="str">
        <f>IFERROR(VLOOKUP(H210,Donnée!A:B,2,0),"")</f>
        <v/>
      </c>
      <c r="L210" s="224"/>
      <c r="M210" s="119"/>
      <c r="N210" s="118"/>
      <c r="O210" s="121" t="s">
        <v>1742</v>
      </c>
      <c r="P210" s="177"/>
      <c r="Q210" s="216"/>
      <c r="R210" s="178"/>
      <c r="S210" s="187"/>
      <c r="T210" s="178"/>
      <c r="U210" s="178"/>
      <c r="V210" s="178"/>
      <c r="W210" s="178"/>
      <c r="X210" s="178"/>
      <c r="Y210" s="178"/>
      <c r="Z210" s="201"/>
    </row>
    <row r="211" spans="1:26" hidden="1">
      <c r="A211" s="240" t="str">
        <f t="shared" si="13"/>
        <v>-</v>
      </c>
      <c r="B211" s="214"/>
      <c r="C211" s="119"/>
      <c r="D211" s="119"/>
      <c r="E211" s="212"/>
      <c r="F211" s="239">
        <f t="shared" si="14"/>
        <v>0</v>
      </c>
      <c r="G211" s="239">
        <f t="shared" si="15"/>
        <v>1</v>
      </c>
      <c r="H211" s="121"/>
      <c r="I211" s="122"/>
      <c r="J211" s="121"/>
      <c r="K211" s="240" t="str">
        <f>IFERROR(VLOOKUP(H211,Donnée!A:B,2,0),"")</f>
        <v/>
      </c>
      <c r="L211" s="240"/>
      <c r="M211" s="119"/>
      <c r="N211" s="118"/>
      <c r="O211" s="121" t="s">
        <v>1749</v>
      </c>
      <c r="P211" s="177"/>
      <c r="Q211" s="216"/>
      <c r="R211" s="178"/>
      <c r="S211" s="187"/>
      <c r="T211" s="178"/>
      <c r="U211" s="178"/>
      <c r="V211" s="178"/>
      <c r="W211" s="178"/>
      <c r="X211" s="178"/>
      <c r="Y211" s="178"/>
      <c r="Z211" s="201"/>
    </row>
    <row r="212" spans="1:26" hidden="1">
      <c r="A212" s="240" t="str">
        <f t="shared" si="13"/>
        <v>-</v>
      </c>
      <c r="B212" s="214"/>
      <c r="C212" s="119"/>
      <c r="D212" s="119"/>
      <c r="E212" s="212"/>
      <c r="F212" s="239">
        <f t="shared" si="14"/>
        <v>0</v>
      </c>
      <c r="G212" s="239">
        <f t="shared" si="15"/>
        <v>1</v>
      </c>
      <c r="H212" s="121"/>
      <c r="I212" s="122"/>
      <c r="J212" s="121"/>
      <c r="K212" s="224" t="str">
        <f>IFERROR(VLOOKUP(H212,Donnée!A:B,2,0),"")</f>
        <v/>
      </c>
      <c r="L212" s="224" t="s">
        <v>1163</v>
      </c>
      <c r="M212" s="119"/>
      <c r="N212" s="118"/>
      <c r="O212" s="121" t="s">
        <v>1922</v>
      </c>
      <c r="P212" s="177"/>
      <c r="Q212" s="216"/>
      <c r="R212" s="178"/>
      <c r="S212" s="178"/>
      <c r="T212" s="178"/>
      <c r="U212" s="178"/>
      <c r="V212" s="178"/>
      <c r="W212" s="178"/>
      <c r="X212" s="178"/>
      <c r="Y212" s="178"/>
      <c r="Z212" s="201"/>
    </row>
    <row r="213" spans="1:26" hidden="1">
      <c r="A213" s="240" t="str">
        <f t="shared" si="13"/>
        <v>-</v>
      </c>
      <c r="B213" s="214"/>
      <c r="C213" s="119"/>
      <c r="D213" s="119"/>
      <c r="E213" s="212"/>
      <c r="F213" s="239">
        <f t="shared" si="14"/>
        <v>0</v>
      </c>
      <c r="G213" s="239">
        <f t="shared" si="15"/>
        <v>1</v>
      </c>
      <c r="H213" s="121"/>
      <c r="I213" s="122"/>
      <c r="J213" s="121"/>
      <c r="K213" s="224" t="str">
        <f>IFERROR(VLOOKUP(H213,Donnée!A:B,2,0),"")</f>
        <v/>
      </c>
      <c r="L213" s="224"/>
      <c r="M213" s="119"/>
      <c r="N213" s="118"/>
      <c r="O213" s="121" t="s">
        <v>2033</v>
      </c>
      <c r="P213" s="177"/>
      <c r="Q213" s="216"/>
      <c r="R213" s="178"/>
      <c r="S213" s="178"/>
      <c r="T213" s="178"/>
      <c r="U213" s="178"/>
      <c r="V213" s="178"/>
      <c r="W213" s="178"/>
      <c r="X213" s="178"/>
      <c r="Y213" s="178"/>
      <c r="Z213" s="201"/>
    </row>
    <row r="214" spans="1:26" hidden="1">
      <c r="A214" s="224" t="str">
        <f t="shared" si="13"/>
        <v>-</v>
      </c>
      <c r="B214" s="214"/>
      <c r="C214" s="119"/>
      <c r="D214" s="119"/>
      <c r="E214" s="212"/>
      <c r="F214" s="239">
        <f t="shared" si="14"/>
        <v>0</v>
      </c>
      <c r="G214" s="239"/>
      <c r="H214" s="121"/>
      <c r="I214" s="122"/>
      <c r="J214" s="121"/>
      <c r="K214" s="224" t="str">
        <f>IFERROR(VLOOKUP(H214,Donnée!A:B,2,0),"")</f>
        <v/>
      </c>
      <c r="L214" s="224"/>
      <c r="M214" s="119"/>
      <c r="N214" s="118"/>
      <c r="O214" s="121"/>
      <c r="P214" s="177"/>
      <c r="Q214" s="216"/>
      <c r="R214" s="178"/>
      <c r="S214" s="178"/>
      <c r="T214" s="178"/>
      <c r="U214" s="178"/>
      <c r="V214" s="178"/>
      <c r="W214" s="178"/>
      <c r="X214" s="178"/>
      <c r="Y214" s="178"/>
      <c r="Z214" s="201"/>
    </row>
    <row r="215" spans="1:26" hidden="1">
      <c r="A215" s="224" t="str">
        <f t="shared" si="13"/>
        <v>-</v>
      </c>
      <c r="B215" s="214"/>
      <c r="C215" s="119"/>
      <c r="D215" s="119"/>
      <c r="E215" s="212"/>
      <c r="F215" s="239">
        <f t="shared" si="14"/>
        <v>0</v>
      </c>
      <c r="G215" s="239"/>
      <c r="H215" s="121"/>
      <c r="I215" s="122"/>
      <c r="J215" s="121"/>
      <c r="K215" s="224" t="str">
        <f>IFERROR(VLOOKUP(H215,Donnée!A:B,2,0),"")</f>
        <v/>
      </c>
      <c r="L215" s="224"/>
      <c r="M215" s="119"/>
      <c r="N215" s="118"/>
      <c r="O215" s="121"/>
      <c r="P215" s="177"/>
      <c r="Q215" s="216"/>
      <c r="R215" s="178"/>
      <c r="S215" s="178"/>
      <c r="T215" s="178"/>
      <c r="U215" s="178"/>
      <c r="V215" s="178"/>
      <c r="W215" s="178"/>
      <c r="X215" s="178"/>
      <c r="Y215" s="178"/>
      <c r="Z215" s="201"/>
    </row>
    <row r="216" spans="1:26" hidden="1">
      <c r="A216" s="224" t="str">
        <f t="shared" si="13"/>
        <v>-</v>
      </c>
      <c r="B216" s="214"/>
      <c r="C216" s="119"/>
      <c r="D216" s="119"/>
      <c r="E216" s="212"/>
      <c r="F216" s="239">
        <f t="shared" si="14"/>
        <v>0</v>
      </c>
      <c r="G216" s="239"/>
      <c r="H216" s="121"/>
      <c r="I216" s="122"/>
      <c r="J216" s="121"/>
      <c r="K216" s="224" t="str">
        <f>IFERROR(VLOOKUP(H216,Donnée!A:B,2,0),"")</f>
        <v/>
      </c>
      <c r="L216" s="224"/>
      <c r="M216" s="119"/>
      <c r="N216" s="118"/>
      <c r="O216" s="121"/>
      <c r="P216" s="177"/>
      <c r="Q216" s="216"/>
      <c r="R216" s="178"/>
      <c r="S216" s="178"/>
      <c r="T216" s="178"/>
      <c r="U216" s="178"/>
      <c r="V216" s="178"/>
      <c r="W216" s="178"/>
      <c r="X216" s="178"/>
      <c r="Y216" s="178"/>
      <c r="Z216" s="201"/>
    </row>
    <row r="217" spans="1:26" hidden="1">
      <c r="A217" s="224" t="str">
        <f t="shared" si="13"/>
        <v>-</v>
      </c>
      <c r="B217" s="214"/>
      <c r="C217" s="119"/>
      <c r="D217" s="119"/>
      <c r="E217" s="212"/>
      <c r="F217" s="239">
        <f t="shared" si="14"/>
        <v>0</v>
      </c>
      <c r="G217" s="239"/>
      <c r="H217" s="121"/>
      <c r="I217" s="122"/>
      <c r="J217" s="121"/>
      <c r="K217" s="224" t="str">
        <f>IFERROR(VLOOKUP(H217,Donnée!A:B,2,0),"")</f>
        <v/>
      </c>
      <c r="L217" s="224"/>
      <c r="M217" s="119"/>
      <c r="N217" s="118"/>
      <c r="O217" s="121"/>
      <c r="P217" s="177"/>
      <c r="Q217" s="216"/>
      <c r="R217" s="178"/>
      <c r="S217" s="178"/>
      <c r="T217" s="178"/>
      <c r="U217" s="178"/>
      <c r="V217" s="178"/>
      <c r="W217" s="178"/>
      <c r="X217" s="178"/>
      <c r="Y217" s="178"/>
      <c r="Z217" s="201"/>
    </row>
    <row r="218" spans="1:26" hidden="1">
      <c r="A218" s="224" t="str">
        <f t="shared" si="13"/>
        <v>-</v>
      </c>
      <c r="B218" s="214"/>
      <c r="C218" s="119"/>
      <c r="D218" s="119"/>
      <c r="E218" s="212"/>
      <c r="F218" s="239">
        <f t="shared" si="14"/>
        <v>0</v>
      </c>
      <c r="G218" s="239"/>
      <c r="H218" s="121"/>
      <c r="I218" s="122"/>
      <c r="J218" s="121"/>
      <c r="K218" s="224" t="str">
        <f>IFERROR(VLOOKUP(H218,Donnée!A:B,2,0),"")</f>
        <v/>
      </c>
      <c r="L218" s="224"/>
      <c r="M218" s="119"/>
      <c r="N218" s="118"/>
      <c r="O218" s="121"/>
      <c r="P218" s="177"/>
      <c r="Q218" s="216"/>
      <c r="R218" s="178"/>
      <c r="S218" s="178"/>
      <c r="T218" s="178"/>
      <c r="U218" s="178"/>
      <c r="V218" s="178"/>
      <c r="W218" s="178"/>
      <c r="X218" s="178"/>
      <c r="Y218" s="178"/>
      <c r="Z218" s="201"/>
    </row>
    <row r="219" spans="1:26" hidden="1">
      <c r="A219" s="224" t="str">
        <f t="shared" ref="A219:A248" si="16">H219&amp;"-"&amp;LEFT(I219,5)</f>
        <v>-</v>
      </c>
      <c r="B219" s="214"/>
      <c r="C219" s="119"/>
      <c r="D219" s="119"/>
      <c r="E219" s="212"/>
      <c r="F219" s="239">
        <f t="shared" si="14"/>
        <v>0</v>
      </c>
      <c r="G219" s="239"/>
      <c r="H219" s="121"/>
      <c r="I219" s="122"/>
      <c r="J219" s="121"/>
      <c r="K219" s="224" t="str">
        <f>IFERROR(VLOOKUP(H219,Donnée!A:B,2,0),"")</f>
        <v/>
      </c>
      <c r="L219" s="224"/>
      <c r="M219" s="119"/>
      <c r="N219" s="118"/>
      <c r="O219" s="121"/>
      <c r="P219" s="177"/>
      <c r="Q219" s="216"/>
      <c r="R219" s="178"/>
      <c r="S219" s="178"/>
      <c r="T219" s="178"/>
      <c r="U219" s="178"/>
      <c r="V219" s="178"/>
      <c r="W219" s="178"/>
      <c r="X219" s="178"/>
      <c r="Y219" s="178"/>
      <c r="Z219" s="201"/>
    </row>
    <row r="220" spans="1:26" hidden="1">
      <c r="A220" s="224" t="str">
        <f t="shared" si="16"/>
        <v>-</v>
      </c>
      <c r="B220" s="214"/>
      <c r="C220" s="119"/>
      <c r="D220" s="119"/>
      <c r="E220" s="212"/>
      <c r="F220" s="239">
        <f t="shared" si="14"/>
        <v>0</v>
      </c>
      <c r="G220" s="239"/>
      <c r="H220" s="121"/>
      <c r="I220" s="122"/>
      <c r="J220" s="121"/>
      <c r="K220" s="224" t="str">
        <f>IFERROR(VLOOKUP(H220,Donnée!A:B,2,0),"")</f>
        <v/>
      </c>
      <c r="L220" s="224"/>
      <c r="M220" s="119"/>
      <c r="N220" s="118"/>
      <c r="O220" s="121"/>
      <c r="P220" s="177"/>
      <c r="Q220" s="216"/>
      <c r="R220" s="178"/>
      <c r="S220" s="178"/>
      <c r="T220" s="178"/>
      <c r="U220" s="178"/>
      <c r="V220" s="178"/>
      <c r="W220" s="178"/>
      <c r="X220" s="178"/>
      <c r="Y220" s="178"/>
      <c r="Z220" s="201"/>
    </row>
    <row r="221" spans="1:26" hidden="1">
      <c r="A221" s="224" t="str">
        <f t="shared" si="16"/>
        <v>-</v>
      </c>
      <c r="B221" s="214"/>
      <c r="C221" s="119"/>
      <c r="D221" s="119"/>
      <c r="E221" s="212"/>
      <c r="F221" s="239">
        <f t="shared" si="14"/>
        <v>0</v>
      </c>
      <c r="G221" s="239"/>
      <c r="H221" s="121"/>
      <c r="I221" s="122"/>
      <c r="J221" s="121"/>
      <c r="K221" s="224" t="str">
        <f>IFERROR(VLOOKUP(H221,Donnée!A:B,2,0),"")</f>
        <v/>
      </c>
      <c r="L221" s="224"/>
      <c r="M221" s="119"/>
      <c r="N221" s="118"/>
      <c r="O221" s="121"/>
      <c r="P221" s="177"/>
      <c r="Q221" s="216"/>
      <c r="R221" s="178"/>
      <c r="S221" s="178"/>
      <c r="T221" s="178"/>
      <c r="U221" s="178"/>
      <c r="V221" s="178"/>
      <c r="W221" s="178"/>
      <c r="X221" s="178"/>
      <c r="Y221" s="178"/>
      <c r="Z221" s="201"/>
    </row>
    <row r="222" spans="1:26" hidden="1">
      <c r="A222" s="224" t="str">
        <f t="shared" si="16"/>
        <v>-</v>
      </c>
      <c r="B222" s="214"/>
      <c r="C222" s="119"/>
      <c r="D222" s="119"/>
      <c r="E222" s="212"/>
      <c r="F222" s="239">
        <f t="shared" si="14"/>
        <v>0</v>
      </c>
      <c r="G222" s="239"/>
      <c r="H222" s="121"/>
      <c r="I222" s="122"/>
      <c r="J222" s="121"/>
      <c r="K222" s="224" t="str">
        <f>IFERROR(VLOOKUP(H222,Donnée!A:B,2,0),"")</f>
        <v/>
      </c>
      <c r="L222" s="224"/>
      <c r="M222" s="119"/>
      <c r="N222" s="118"/>
      <c r="O222" s="121"/>
      <c r="P222" s="177"/>
      <c r="Q222" s="216"/>
      <c r="R222" s="178"/>
      <c r="S222" s="178"/>
      <c r="T222" s="178"/>
      <c r="U222" s="178"/>
      <c r="V222" s="178"/>
      <c r="W222" s="178"/>
      <c r="X222" s="178"/>
      <c r="Y222" s="178"/>
      <c r="Z222" s="201"/>
    </row>
    <row r="223" spans="1:26" hidden="1">
      <c r="A223" s="224" t="str">
        <f t="shared" si="16"/>
        <v>-</v>
      </c>
      <c r="B223" s="214"/>
      <c r="C223" s="119"/>
      <c r="D223" s="119"/>
      <c r="E223" s="212"/>
      <c r="F223" s="239">
        <f t="shared" si="14"/>
        <v>0</v>
      </c>
      <c r="G223" s="239"/>
      <c r="H223" s="121"/>
      <c r="I223" s="122"/>
      <c r="J223" s="121"/>
      <c r="K223" s="224" t="str">
        <f>IFERROR(VLOOKUP(H223,Donnée!A:B,2,0),"")</f>
        <v/>
      </c>
      <c r="L223" s="224"/>
      <c r="M223" s="119"/>
      <c r="N223" s="118"/>
      <c r="O223" s="121"/>
      <c r="P223" s="177"/>
      <c r="Q223" s="216"/>
      <c r="R223" s="178"/>
      <c r="S223" s="178"/>
      <c r="T223" s="178"/>
      <c r="U223" s="178"/>
      <c r="V223" s="178"/>
      <c r="W223" s="178"/>
      <c r="X223" s="178"/>
      <c r="Y223" s="178"/>
      <c r="Z223" s="201"/>
    </row>
    <row r="224" spans="1:26" hidden="1">
      <c r="A224" s="224" t="str">
        <f t="shared" si="16"/>
        <v>-</v>
      </c>
      <c r="B224" s="214"/>
      <c r="C224" s="119"/>
      <c r="D224" s="119"/>
      <c r="E224" s="212"/>
      <c r="F224" s="239">
        <f t="shared" si="14"/>
        <v>0</v>
      </c>
      <c r="G224" s="239"/>
      <c r="H224" s="121"/>
      <c r="I224" s="122"/>
      <c r="J224" s="121"/>
      <c r="K224" s="224" t="str">
        <f>IFERROR(VLOOKUP(H224,Donnée!A:B,2,0),"")</f>
        <v/>
      </c>
      <c r="L224" s="224"/>
      <c r="M224" s="119"/>
      <c r="N224" s="118"/>
      <c r="O224" s="121"/>
      <c r="P224" s="177"/>
      <c r="Q224" s="216"/>
      <c r="R224" s="178"/>
      <c r="S224" s="178"/>
      <c r="T224" s="178"/>
      <c r="U224" s="178"/>
      <c r="V224" s="178"/>
      <c r="W224" s="178"/>
      <c r="X224" s="178"/>
      <c r="Y224" s="178"/>
      <c r="Z224" s="201"/>
    </row>
    <row r="225" spans="1:26" hidden="1">
      <c r="A225" s="224" t="str">
        <f t="shared" si="16"/>
        <v>-</v>
      </c>
      <c r="B225" s="214"/>
      <c r="C225" s="119"/>
      <c r="D225" s="119"/>
      <c r="E225" s="212"/>
      <c r="F225" s="239">
        <f t="shared" si="14"/>
        <v>0</v>
      </c>
      <c r="G225" s="239"/>
      <c r="H225" s="121"/>
      <c r="I225" s="122"/>
      <c r="J225" s="121"/>
      <c r="K225" s="224" t="str">
        <f>IFERROR(VLOOKUP(H225,Donnée!A:B,2,0),"")</f>
        <v/>
      </c>
      <c r="L225" s="224"/>
      <c r="M225" s="119"/>
      <c r="N225" s="118"/>
      <c r="O225" s="121"/>
      <c r="P225" s="177"/>
      <c r="Q225" s="216"/>
      <c r="R225" s="178"/>
      <c r="S225" s="178"/>
      <c r="T225" s="178"/>
      <c r="U225" s="178"/>
      <c r="V225" s="178"/>
      <c r="W225" s="178"/>
      <c r="X225" s="178"/>
      <c r="Y225" s="178"/>
      <c r="Z225" s="201"/>
    </row>
    <row r="226" spans="1:26" hidden="1">
      <c r="A226" s="224" t="str">
        <f t="shared" si="16"/>
        <v>-</v>
      </c>
      <c r="B226" s="214"/>
      <c r="C226" s="119"/>
      <c r="D226" s="119"/>
      <c r="E226" s="212"/>
      <c r="F226" s="239">
        <f t="shared" si="14"/>
        <v>0</v>
      </c>
      <c r="G226" s="239"/>
      <c r="H226" s="121"/>
      <c r="I226" s="122"/>
      <c r="J226" s="121"/>
      <c r="K226" s="224" t="str">
        <f>IFERROR(VLOOKUP(H226,Donnée!A:B,2,0),"")</f>
        <v/>
      </c>
      <c r="L226" s="224"/>
      <c r="M226" s="119"/>
      <c r="N226" s="118"/>
      <c r="O226" s="121"/>
      <c r="P226" s="177"/>
      <c r="Q226" s="216"/>
      <c r="R226" s="178"/>
      <c r="S226" s="178"/>
      <c r="T226" s="178"/>
      <c r="U226" s="178"/>
      <c r="V226" s="178"/>
      <c r="W226" s="178"/>
      <c r="X226" s="178"/>
      <c r="Y226" s="178"/>
      <c r="Z226" s="201"/>
    </row>
    <row r="227" spans="1:26" hidden="1">
      <c r="A227" s="224" t="str">
        <f t="shared" si="16"/>
        <v>-</v>
      </c>
      <c r="B227" s="214"/>
      <c r="C227" s="119"/>
      <c r="D227" s="119"/>
      <c r="E227" s="212"/>
      <c r="F227" s="239">
        <f t="shared" si="14"/>
        <v>0</v>
      </c>
      <c r="G227" s="239"/>
      <c r="H227" s="121"/>
      <c r="I227" s="122"/>
      <c r="J227" s="121"/>
      <c r="K227" s="224" t="str">
        <f>IFERROR(VLOOKUP(H227,Donnée!A:B,2,0),"")</f>
        <v/>
      </c>
      <c r="L227" s="224"/>
      <c r="M227" s="119"/>
      <c r="N227" s="118"/>
      <c r="O227" s="121"/>
      <c r="P227" s="177"/>
      <c r="Q227" s="216"/>
      <c r="R227" s="178"/>
      <c r="S227" s="178"/>
      <c r="T227" s="178"/>
      <c r="U227" s="178"/>
      <c r="V227" s="178"/>
      <c r="W227" s="178"/>
      <c r="X227" s="178"/>
      <c r="Y227" s="178"/>
      <c r="Z227" s="201"/>
    </row>
    <row r="228" spans="1:26" hidden="1">
      <c r="A228" s="224" t="str">
        <f t="shared" si="16"/>
        <v>-</v>
      </c>
      <c r="B228" s="214"/>
      <c r="C228" s="119"/>
      <c r="D228" s="119"/>
      <c r="E228" s="212"/>
      <c r="F228" s="239">
        <f t="shared" si="14"/>
        <v>0</v>
      </c>
      <c r="G228" s="239"/>
      <c r="H228" s="121"/>
      <c r="I228" s="122"/>
      <c r="J228" s="121"/>
      <c r="K228" s="224" t="str">
        <f>IFERROR(VLOOKUP(H228,Donnée!A:B,2,0),"")</f>
        <v/>
      </c>
      <c r="L228" s="224"/>
      <c r="M228" s="119"/>
      <c r="N228" s="118"/>
      <c r="O228" s="121"/>
      <c r="P228" s="177"/>
      <c r="Q228" s="216"/>
      <c r="R228" s="178"/>
      <c r="S228" s="178"/>
      <c r="T228" s="178"/>
      <c r="U228" s="178"/>
      <c r="V228" s="178"/>
      <c r="W228" s="178"/>
      <c r="X228" s="178"/>
      <c r="Y228" s="178"/>
      <c r="Z228" s="201"/>
    </row>
    <row r="229" spans="1:26" hidden="1">
      <c r="A229" s="224" t="str">
        <f t="shared" si="16"/>
        <v>-</v>
      </c>
      <c r="B229" s="214"/>
      <c r="C229" s="119"/>
      <c r="D229" s="119"/>
      <c r="E229" s="212"/>
      <c r="F229" s="239">
        <f t="shared" si="14"/>
        <v>0</v>
      </c>
      <c r="G229" s="239"/>
      <c r="H229" s="121"/>
      <c r="I229" s="122"/>
      <c r="J229" s="121"/>
      <c r="K229" s="224" t="str">
        <f>IFERROR(VLOOKUP(H229,Donnée!A:B,2,0),"")</f>
        <v/>
      </c>
      <c r="L229" s="224"/>
      <c r="M229" s="119"/>
      <c r="N229" s="118"/>
      <c r="O229" s="121"/>
      <c r="P229" s="177"/>
      <c r="Q229" s="216"/>
      <c r="R229" s="178"/>
      <c r="S229" s="178"/>
      <c r="T229" s="178"/>
      <c r="U229" s="178"/>
      <c r="V229" s="178"/>
      <c r="W229" s="178"/>
      <c r="X229" s="178"/>
      <c r="Y229" s="178"/>
      <c r="Z229" s="201"/>
    </row>
    <row r="230" spans="1:26" hidden="1">
      <c r="A230" s="224" t="str">
        <f t="shared" si="16"/>
        <v>-</v>
      </c>
      <c r="B230" s="214"/>
      <c r="C230" s="119"/>
      <c r="D230" s="119"/>
      <c r="E230" s="212"/>
      <c r="F230" s="239">
        <f t="shared" si="14"/>
        <v>0</v>
      </c>
      <c r="G230" s="239"/>
      <c r="H230" s="121"/>
      <c r="I230" s="122"/>
      <c r="J230" s="121"/>
      <c r="K230" s="224" t="str">
        <f>IFERROR(VLOOKUP(H230,Donnée!A:B,2,0),"")</f>
        <v/>
      </c>
      <c r="L230" s="224"/>
      <c r="M230" s="119"/>
      <c r="N230" s="118"/>
      <c r="O230" s="121"/>
      <c r="P230" s="177"/>
      <c r="Q230" s="216"/>
      <c r="R230" s="178"/>
      <c r="S230" s="178"/>
      <c r="T230" s="178"/>
      <c r="U230" s="178"/>
      <c r="V230" s="178"/>
      <c r="W230" s="178"/>
      <c r="X230" s="178"/>
      <c r="Y230" s="178"/>
      <c r="Z230" s="201"/>
    </row>
    <row r="231" spans="1:26" hidden="1">
      <c r="A231" s="224" t="str">
        <f t="shared" si="16"/>
        <v>-</v>
      </c>
      <c r="B231" s="214"/>
      <c r="C231" s="119"/>
      <c r="D231" s="119"/>
      <c r="E231" s="212"/>
      <c r="F231" s="239">
        <f t="shared" si="14"/>
        <v>0</v>
      </c>
      <c r="G231" s="239"/>
      <c r="H231" s="121"/>
      <c r="I231" s="122"/>
      <c r="J231" s="121"/>
      <c r="K231" s="224" t="str">
        <f>IFERROR(VLOOKUP(H231,Donnée!A:B,2,0),"")</f>
        <v/>
      </c>
      <c r="L231" s="224"/>
      <c r="M231" s="119"/>
      <c r="N231" s="118"/>
      <c r="O231" s="121"/>
      <c r="P231" s="177"/>
      <c r="Q231" s="216"/>
      <c r="R231" s="178"/>
      <c r="S231" s="178"/>
      <c r="T231" s="178"/>
      <c r="U231" s="178"/>
      <c r="V231" s="178"/>
      <c r="W231" s="178"/>
      <c r="X231" s="178"/>
      <c r="Y231" s="178"/>
      <c r="Z231" s="201"/>
    </row>
    <row r="232" spans="1:26" hidden="1">
      <c r="A232" s="224" t="str">
        <f t="shared" si="16"/>
        <v>-</v>
      </c>
      <c r="B232" s="214"/>
      <c r="C232" s="119"/>
      <c r="D232" s="119"/>
      <c r="E232" s="212"/>
      <c r="F232" s="239">
        <f t="shared" si="14"/>
        <v>0</v>
      </c>
      <c r="G232" s="239"/>
      <c r="H232" s="121"/>
      <c r="I232" s="122"/>
      <c r="J232" s="121"/>
      <c r="K232" s="224" t="str">
        <f>IFERROR(VLOOKUP(H232,Donnée!A:B,2,0),"")</f>
        <v/>
      </c>
      <c r="L232" s="224"/>
      <c r="M232" s="119"/>
      <c r="N232" s="118"/>
      <c r="O232" s="121"/>
      <c r="P232" s="177"/>
      <c r="Q232" s="216"/>
      <c r="R232" s="178"/>
      <c r="S232" s="178"/>
      <c r="T232" s="178"/>
      <c r="U232" s="178"/>
      <c r="V232" s="178"/>
      <c r="W232" s="178"/>
      <c r="X232" s="178"/>
      <c r="Y232" s="178"/>
      <c r="Z232" s="201"/>
    </row>
    <row r="233" spans="1:26" hidden="1">
      <c r="A233" s="224" t="str">
        <f t="shared" si="16"/>
        <v>-</v>
      </c>
      <c r="B233" s="214"/>
      <c r="C233" s="119"/>
      <c r="D233" s="119"/>
      <c r="E233" s="212"/>
      <c r="F233" s="239">
        <f t="shared" si="14"/>
        <v>0</v>
      </c>
      <c r="G233" s="239"/>
      <c r="H233" s="121"/>
      <c r="I233" s="122"/>
      <c r="J233" s="121"/>
      <c r="K233" s="224" t="str">
        <f>IFERROR(VLOOKUP(H233,Donnée!A:B,2,0),"")</f>
        <v/>
      </c>
      <c r="L233" s="224"/>
      <c r="M233" s="119"/>
      <c r="N233" s="118"/>
      <c r="O233" s="121"/>
      <c r="P233" s="177"/>
      <c r="Q233" s="216"/>
      <c r="R233" s="178"/>
      <c r="S233" s="178"/>
      <c r="T233" s="178"/>
      <c r="U233" s="178"/>
      <c r="V233" s="178"/>
      <c r="W233" s="178"/>
      <c r="X233" s="178"/>
      <c r="Y233" s="178"/>
      <c r="Z233" s="201"/>
    </row>
    <row r="234" spans="1:26" hidden="1">
      <c r="A234" s="224" t="str">
        <f t="shared" si="16"/>
        <v>-</v>
      </c>
      <c r="B234" s="214"/>
      <c r="C234" s="119"/>
      <c r="D234" s="119"/>
      <c r="E234" s="212"/>
      <c r="F234" s="239">
        <f t="shared" si="14"/>
        <v>0</v>
      </c>
      <c r="G234" s="239"/>
      <c r="H234" s="121"/>
      <c r="I234" s="122"/>
      <c r="J234" s="121"/>
      <c r="K234" s="224" t="str">
        <f>IFERROR(VLOOKUP(H234,Donnée!A:B,2,0),"")</f>
        <v/>
      </c>
      <c r="L234" s="224"/>
      <c r="M234" s="119"/>
      <c r="N234" s="118"/>
      <c r="O234" s="121"/>
      <c r="P234" s="177"/>
      <c r="Q234" s="216"/>
      <c r="R234" s="178"/>
      <c r="S234" s="178"/>
      <c r="T234" s="178"/>
      <c r="U234" s="178"/>
      <c r="V234" s="178"/>
      <c r="W234" s="178"/>
      <c r="X234" s="178"/>
      <c r="Y234" s="178"/>
      <c r="Z234" s="201"/>
    </row>
    <row r="235" spans="1:26" hidden="1">
      <c r="A235" s="224" t="str">
        <f t="shared" si="16"/>
        <v>-</v>
      </c>
      <c r="B235" s="214"/>
      <c r="C235" s="119"/>
      <c r="D235" s="119"/>
      <c r="E235" s="212"/>
      <c r="F235" s="239">
        <f t="shared" si="14"/>
        <v>0</v>
      </c>
      <c r="G235" s="239"/>
      <c r="H235" s="121"/>
      <c r="I235" s="122"/>
      <c r="J235" s="121"/>
      <c r="K235" s="224" t="str">
        <f>IFERROR(VLOOKUP(H235,Donnée!A:B,2,0),"")</f>
        <v/>
      </c>
      <c r="L235" s="224"/>
      <c r="M235" s="119"/>
      <c r="N235" s="118"/>
      <c r="O235" s="121"/>
      <c r="P235" s="177"/>
      <c r="Q235" s="216"/>
      <c r="R235" s="178"/>
      <c r="S235" s="178"/>
      <c r="T235" s="178"/>
      <c r="U235" s="178"/>
      <c r="V235" s="178"/>
      <c r="W235" s="178"/>
      <c r="X235" s="178"/>
      <c r="Y235" s="178"/>
      <c r="Z235" s="201"/>
    </row>
    <row r="236" spans="1:26" hidden="1">
      <c r="A236" s="224" t="str">
        <f t="shared" si="16"/>
        <v>-</v>
      </c>
      <c r="B236" s="214"/>
      <c r="C236" s="119"/>
      <c r="D236" s="119"/>
      <c r="E236" s="212"/>
      <c r="F236" s="239">
        <f t="shared" si="14"/>
        <v>0</v>
      </c>
      <c r="G236" s="239"/>
      <c r="H236" s="121"/>
      <c r="I236" s="122"/>
      <c r="J236" s="121"/>
      <c r="K236" s="224" t="str">
        <f>IFERROR(VLOOKUP(H236,Donnée!A:B,2,0),"")</f>
        <v/>
      </c>
      <c r="L236" s="224"/>
      <c r="M236" s="119"/>
      <c r="N236" s="118"/>
      <c r="O236" s="121"/>
      <c r="P236" s="177"/>
      <c r="Q236" s="216"/>
      <c r="R236" s="178"/>
      <c r="S236" s="178"/>
      <c r="T236" s="178"/>
      <c r="U236" s="178"/>
      <c r="V236" s="178"/>
      <c r="W236" s="178"/>
      <c r="X236" s="178"/>
      <c r="Y236" s="178"/>
      <c r="Z236" s="201"/>
    </row>
    <row r="237" spans="1:26" hidden="1">
      <c r="A237" s="224" t="str">
        <f t="shared" si="16"/>
        <v>-</v>
      </c>
      <c r="B237" s="214"/>
      <c r="C237" s="119"/>
      <c r="D237" s="119"/>
      <c r="E237" s="212"/>
      <c r="F237" s="239">
        <f t="shared" si="14"/>
        <v>0</v>
      </c>
      <c r="G237" s="239"/>
      <c r="H237" s="121"/>
      <c r="I237" s="122"/>
      <c r="J237" s="121"/>
      <c r="K237" s="224" t="str">
        <f>IFERROR(VLOOKUP(H237,Donnée!A:B,2,0),"")</f>
        <v/>
      </c>
      <c r="L237" s="224"/>
      <c r="M237" s="119"/>
      <c r="N237" s="118"/>
      <c r="O237" s="121"/>
      <c r="P237" s="177"/>
      <c r="Q237" s="216"/>
      <c r="R237" s="178"/>
      <c r="S237" s="178"/>
      <c r="T237" s="178"/>
      <c r="U237" s="178"/>
      <c r="V237" s="178"/>
      <c r="W237" s="178"/>
      <c r="X237" s="178"/>
      <c r="Y237" s="178"/>
      <c r="Z237" s="201"/>
    </row>
    <row r="238" spans="1:26" hidden="1">
      <c r="A238" s="224" t="str">
        <f t="shared" si="16"/>
        <v>-</v>
      </c>
      <c r="B238" s="214"/>
      <c r="C238" s="119"/>
      <c r="D238" s="119"/>
      <c r="E238" s="212"/>
      <c r="F238" s="239">
        <f t="shared" si="14"/>
        <v>0</v>
      </c>
      <c r="G238" s="239"/>
      <c r="H238" s="121"/>
      <c r="I238" s="122"/>
      <c r="J238" s="121"/>
      <c r="K238" s="224" t="str">
        <f>IFERROR(VLOOKUP(H238,Donnée!A:B,2,0),"")</f>
        <v/>
      </c>
      <c r="L238" s="224"/>
      <c r="M238" s="119"/>
      <c r="N238" s="118"/>
      <c r="O238" s="121"/>
      <c r="P238" s="177"/>
      <c r="Q238" s="216"/>
      <c r="R238" s="178"/>
      <c r="S238" s="178"/>
      <c r="T238" s="178"/>
      <c r="U238" s="178"/>
      <c r="V238" s="178"/>
      <c r="W238" s="178"/>
      <c r="X238" s="178"/>
      <c r="Y238" s="178"/>
      <c r="Z238" s="201"/>
    </row>
    <row r="239" spans="1:26" hidden="1">
      <c r="A239" s="224" t="str">
        <f t="shared" si="16"/>
        <v>-</v>
      </c>
      <c r="B239" s="214"/>
      <c r="C239" s="119"/>
      <c r="D239" s="119"/>
      <c r="E239" s="212"/>
      <c r="F239" s="239">
        <f t="shared" si="14"/>
        <v>0</v>
      </c>
      <c r="G239" s="239"/>
      <c r="H239" s="121"/>
      <c r="I239" s="122"/>
      <c r="J239" s="121"/>
      <c r="K239" s="224" t="str">
        <f>IFERROR(VLOOKUP(H239,Donnée!A:B,2,0),"")</f>
        <v/>
      </c>
      <c r="L239" s="224"/>
      <c r="M239" s="119"/>
      <c r="N239" s="118"/>
      <c r="O239" s="121"/>
      <c r="P239" s="177"/>
      <c r="Q239" s="216"/>
      <c r="R239" s="178"/>
      <c r="S239" s="178"/>
      <c r="T239" s="178"/>
      <c r="U239" s="178"/>
      <c r="V239" s="178"/>
      <c r="W239" s="178"/>
      <c r="X239" s="178"/>
      <c r="Y239" s="178"/>
      <c r="Z239" s="201"/>
    </row>
    <row r="240" spans="1:26" hidden="1">
      <c r="A240" s="224" t="str">
        <f t="shared" si="16"/>
        <v>-</v>
      </c>
      <c r="B240" s="214"/>
      <c r="C240" s="119"/>
      <c r="D240" s="119"/>
      <c r="E240" s="212"/>
      <c r="F240" s="239">
        <f t="shared" si="14"/>
        <v>0</v>
      </c>
      <c r="G240" s="239"/>
      <c r="H240" s="121"/>
      <c r="I240" s="122"/>
      <c r="J240" s="121"/>
      <c r="K240" s="224" t="str">
        <f>IFERROR(VLOOKUP(H240,Donnée!A:B,2,0),"")</f>
        <v/>
      </c>
      <c r="L240" s="224"/>
      <c r="M240" s="119"/>
      <c r="N240" s="118"/>
      <c r="O240" s="121"/>
      <c r="P240" s="177"/>
      <c r="Q240" s="216"/>
      <c r="R240" s="178"/>
      <c r="S240" s="178"/>
      <c r="T240" s="178"/>
      <c r="U240" s="178"/>
      <c r="V240" s="178"/>
      <c r="W240" s="178"/>
      <c r="X240" s="178"/>
      <c r="Y240" s="178"/>
      <c r="Z240" s="201"/>
    </row>
    <row r="241" spans="1:26" hidden="1">
      <c r="A241" s="224" t="str">
        <f t="shared" si="16"/>
        <v>-</v>
      </c>
      <c r="B241" s="214"/>
      <c r="C241" s="119"/>
      <c r="D241" s="119"/>
      <c r="E241" s="212"/>
      <c r="F241" s="239">
        <f t="shared" si="14"/>
        <v>0</v>
      </c>
      <c r="G241" s="239"/>
      <c r="H241" s="121"/>
      <c r="I241" s="122"/>
      <c r="J241" s="121"/>
      <c r="K241" s="224" t="str">
        <f>IFERROR(VLOOKUP(H241,Donnée!A:B,2,0),"")</f>
        <v/>
      </c>
      <c r="L241" s="224"/>
      <c r="M241" s="119"/>
      <c r="N241" s="118"/>
      <c r="O241" s="121"/>
      <c r="P241" s="177"/>
      <c r="Q241" s="216"/>
      <c r="R241" s="178"/>
      <c r="S241" s="178"/>
      <c r="T241" s="178"/>
      <c r="U241" s="178"/>
      <c r="V241" s="178"/>
      <c r="W241" s="178"/>
      <c r="X241" s="178"/>
      <c r="Y241" s="178"/>
      <c r="Z241" s="201"/>
    </row>
    <row r="242" spans="1:26" hidden="1">
      <c r="A242" s="224" t="str">
        <f t="shared" si="16"/>
        <v>-</v>
      </c>
      <c r="B242" s="214"/>
      <c r="C242" s="119"/>
      <c r="D242" s="119"/>
      <c r="E242" s="212"/>
      <c r="F242" s="239">
        <f t="shared" si="14"/>
        <v>0</v>
      </c>
      <c r="G242" s="239"/>
      <c r="H242" s="121"/>
      <c r="I242" s="122"/>
      <c r="J242" s="121"/>
      <c r="K242" s="224" t="str">
        <f>IFERROR(VLOOKUP(H242,Donnée!A:B,2,0),"")</f>
        <v/>
      </c>
      <c r="L242" s="224"/>
      <c r="M242" s="119"/>
      <c r="N242" s="118"/>
      <c r="O242" s="121"/>
      <c r="P242" s="177"/>
      <c r="Q242" s="216"/>
      <c r="R242" s="178"/>
      <c r="S242" s="178"/>
      <c r="T242" s="178"/>
      <c r="U242" s="178"/>
      <c r="V242" s="178"/>
      <c r="W242" s="178"/>
      <c r="X242" s="178"/>
      <c r="Y242" s="178"/>
      <c r="Z242" s="201"/>
    </row>
    <row r="243" spans="1:26" hidden="1">
      <c r="A243" s="224" t="str">
        <f t="shared" si="16"/>
        <v>-</v>
      </c>
      <c r="B243" s="214"/>
      <c r="C243" s="119"/>
      <c r="D243" s="119"/>
      <c r="E243" s="212"/>
      <c r="F243" s="239">
        <f t="shared" si="14"/>
        <v>0</v>
      </c>
      <c r="G243" s="239"/>
      <c r="H243" s="121"/>
      <c r="I243" s="122"/>
      <c r="J243" s="121"/>
      <c r="K243" s="224" t="str">
        <f>IFERROR(VLOOKUP(H243,Donnée!A:B,2,0),"")</f>
        <v/>
      </c>
      <c r="L243" s="224"/>
      <c r="M243" s="119"/>
      <c r="N243" s="118"/>
      <c r="O243" s="121"/>
      <c r="P243" s="177"/>
      <c r="Q243" s="216"/>
      <c r="R243" s="178"/>
      <c r="S243" s="178"/>
      <c r="T243" s="178"/>
      <c r="U243" s="178"/>
      <c r="V243" s="178"/>
      <c r="W243" s="178"/>
      <c r="X243" s="178"/>
      <c r="Y243" s="178"/>
      <c r="Z243" s="201"/>
    </row>
    <row r="244" spans="1:26" hidden="1">
      <c r="A244" s="224" t="str">
        <f t="shared" si="16"/>
        <v>-</v>
      </c>
      <c r="B244" s="214"/>
      <c r="C244" s="119"/>
      <c r="D244" s="119"/>
      <c r="E244" s="212"/>
      <c r="F244" s="239">
        <f t="shared" si="14"/>
        <v>0</v>
      </c>
      <c r="G244" s="239"/>
      <c r="H244" s="121"/>
      <c r="I244" s="122"/>
      <c r="J244" s="121"/>
      <c r="K244" s="224" t="str">
        <f>IFERROR(VLOOKUP(H244,Donnée!A:B,2,0),"")</f>
        <v/>
      </c>
      <c r="L244" s="224"/>
      <c r="M244" s="119"/>
      <c r="N244" s="118"/>
      <c r="O244" s="121"/>
      <c r="P244" s="177"/>
      <c r="Q244" s="216"/>
      <c r="R244" s="178"/>
      <c r="S244" s="178"/>
      <c r="T244" s="178"/>
      <c r="U244" s="178"/>
      <c r="V244" s="178"/>
      <c r="W244" s="178"/>
      <c r="X244" s="178"/>
      <c r="Y244" s="178"/>
      <c r="Z244" s="201"/>
    </row>
    <row r="245" spans="1:26" hidden="1">
      <c r="A245" s="224" t="str">
        <f t="shared" si="16"/>
        <v>-</v>
      </c>
      <c r="B245" s="214"/>
      <c r="C245" s="119"/>
      <c r="D245" s="119"/>
      <c r="E245" s="212"/>
      <c r="F245" s="239">
        <f t="shared" si="14"/>
        <v>0</v>
      </c>
      <c r="G245" s="239"/>
      <c r="H245" s="121"/>
      <c r="I245" s="122"/>
      <c r="J245" s="121"/>
      <c r="K245" s="224" t="str">
        <f>IFERROR(VLOOKUP(H245,Donnée!A:B,2,0),"")</f>
        <v/>
      </c>
      <c r="L245" s="224"/>
      <c r="M245" s="119"/>
      <c r="N245" s="118"/>
      <c r="O245" s="121"/>
      <c r="P245" s="177"/>
      <c r="Q245" s="216"/>
      <c r="R245" s="178"/>
      <c r="S245" s="178"/>
      <c r="T245" s="178"/>
      <c r="U245" s="178"/>
      <c r="V245" s="178"/>
      <c r="W245" s="178"/>
      <c r="X245" s="178"/>
      <c r="Y245" s="178"/>
      <c r="Z245" s="201"/>
    </row>
    <row r="246" spans="1:26" hidden="1">
      <c r="A246" s="224" t="str">
        <f t="shared" si="16"/>
        <v>-</v>
      </c>
      <c r="B246" s="214"/>
      <c r="C246" s="119"/>
      <c r="D246" s="119"/>
      <c r="E246" s="212"/>
      <c r="F246" s="239">
        <f t="shared" si="14"/>
        <v>0</v>
      </c>
      <c r="G246" s="239"/>
      <c r="H246" s="121"/>
      <c r="I246" s="122"/>
      <c r="J246" s="121"/>
      <c r="K246" s="224" t="str">
        <f>IFERROR(VLOOKUP(H246,Donnée!A:B,2,0),"")</f>
        <v/>
      </c>
      <c r="L246" s="224"/>
      <c r="M246" s="119"/>
      <c r="N246" s="118"/>
      <c r="O246" s="121"/>
      <c r="P246" s="177"/>
      <c r="Q246" s="216"/>
      <c r="R246" s="178"/>
      <c r="S246" s="178"/>
      <c r="T246" s="178"/>
      <c r="U246" s="178"/>
      <c r="V246" s="178"/>
      <c r="W246" s="178"/>
      <c r="X246" s="178"/>
      <c r="Y246" s="178"/>
      <c r="Z246" s="201"/>
    </row>
    <row r="247" spans="1:26" hidden="1">
      <c r="A247" s="224" t="str">
        <f t="shared" si="16"/>
        <v>-</v>
      </c>
      <c r="B247" s="214"/>
      <c r="C247" s="119"/>
      <c r="D247" s="119"/>
      <c r="E247" s="212"/>
      <c r="F247" s="239">
        <f t="shared" si="14"/>
        <v>0</v>
      </c>
      <c r="G247" s="239"/>
      <c r="H247" s="121"/>
      <c r="I247" s="122"/>
      <c r="J247" s="121"/>
      <c r="K247" s="224" t="str">
        <f>IFERROR(VLOOKUP(H247,Donnée!A:B,2,0),"")</f>
        <v/>
      </c>
      <c r="L247" s="224"/>
      <c r="M247" s="119"/>
      <c r="N247" s="118"/>
      <c r="O247" s="121"/>
      <c r="P247" s="177"/>
      <c r="Q247" s="216"/>
      <c r="R247" s="178"/>
      <c r="S247" s="178"/>
      <c r="T247" s="178"/>
      <c r="U247" s="178"/>
      <c r="V247" s="178"/>
      <c r="W247" s="178"/>
      <c r="X247" s="178"/>
      <c r="Y247" s="178"/>
      <c r="Z247" s="201"/>
    </row>
    <row r="248" spans="1:26" hidden="1">
      <c r="A248" s="224" t="str">
        <f t="shared" si="16"/>
        <v>-</v>
      </c>
      <c r="B248" s="214"/>
      <c r="C248" s="119"/>
      <c r="D248" s="119"/>
      <c r="E248" s="212"/>
      <c r="F248" s="239">
        <f t="shared" si="14"/>
        <v>0</v>
      </c>
      <c r="G248" s="239"/>
      <c r="H248" s="121"/>
      <c r="I248" s="122"/>
      <c r="J248" s="121"/>
      <c r="K248" s="224" t="str">
        <f>IFERROR(VLOOKUP(H248,Donnée!A:B,2,0),"")</f>
        <v/>
      </c>
      <c r="L248" s="224"/>
      <c r="M248" s="119"/>
      <c r="N248" s="118"/>
      <c r="O248" s="121"/>
      <c r="P248" s="177"/>
      <c r="Q248" s="216"/>
      <c r="R248" s="178"/>
      <c r="S248" s="178"/>
      <c r="T248" s="178"/>
      <c r="U248" s="178"/>
      <c r="V248" s="178"/>
      <c r="W248" s="178"/>
      <c r="X248" s="178"/>
      <c r="Y248" s="178"/>
      <c r="Z248" s="201"/>
    </row>
    <row r="249" spans="1:26">
      <c r="D249" s="119"/>
    </row>
  </sheetData>
  <autoFilter ref="A1:AA248">
    <filterColumn colId="2">
      <filters blank="1"/>
    </filterColumn>
    <filterColumn colId="4">
      <filters>
        <dateGroupItem year="2024" month="5" day="21" dateTimeGrouping="day"/>
        <dateGroupItem year="2024" month="5" day="23" dateTimeGrouping="day"/>
        <dateGroupItem year="2024" month="5" day="24" dateTimeGrouping="day"/>
        <dateGroupItem year="2024" month="5" day="27" dateTimeGrouping="day"/>
        <dateGroupItem year="2024" month="5" day="28" dateTimeGrouping="day"/>
        <dateGroupItem year="2024" month="5" day="29" dateTimeGrouping="day"/>
        <dateGroupItem year="2024" month="5" day="30" dateTimeGrouping="day"/>
        <dateGroupItem year="2024" month="6" dateTimeGrouping="month"/>
      </filters>
    </filterColumn>
    <filterColumn colId="10">
      <filters>
        <filter val="WP300"/>
      </filters>
    </filterColumn>
    <filterColumn colId="11">
      <filters>
        <filter val="NC Ext"/>
        <filter val="NC Int"/>
      </filters>
    </filterColumn>
  </autoFilter>
  <customSheetViews>
    <customSheetView guid="{762CC22C-693F-4887-BADC-D4425502E807}" fitToPage="1" filter="1" showAutoFilter="1" hiddenColumns="1">
      <selection activeCell="G256" sqref="G256"/>
      <pageMargins left="0.7" right="0.7" top="0.75" bottom="0.75" header="0.3" footer="0.3"/>
      <pageSetup paperSize="9" scale="10" orientation="landscape" horizontalDpi="203" verticalDpi="203" r:id="rId1"/>
      <headerFooter>
        <oddHeader>&amp;C&amp;"Calibri"&amp;10&amp;KFF8C00C2 - Confidential&amp;1#_x000D_&amp;"Calibri"&amp;11&amp;K000000&amp;KFF9900C2 - Restricted</oddHeader>
      </headerFooter>
      <autoFilter ref="A1:AA248">
        <filterColumn colId="2">
          <filters blank="1"/>
        </filterColumn>
        <filterColumn colId="4">
          <filters>
            <dateGroupItem year="2024" month="5" day="21" dateTimeGrouping="day"/>
            <dateGroupItem year="2024" month="5" day="23" dateTimeGrouping="day"/>
            <dateGroupItem year="2024" month="5" day="24" dateTimeGrouping="day"/>
            <dateGroupItem year="2024" month="5" day="27" dateTimeGrouping="day"/>
            <dateGroupItem year="2024" month="5" day="28" dateTimeGrouping="day"/>
            <dateGroupItem year="2024" month="5" day="29" dateTimeGrouping="day"/>
            <dateGroupItem year="2024" month="5" day="30" dateTimeGrouping="day"/>
            <dateGroupItem year="2024" month="6" dateTimeGrouping="month"/>
          </filters>
        </filterColumn>
        <filterColumn colId="10">
          <filters>
            <filter val="WP300"/>
          </filters>
        </filterColumn>
        <filterColumn colId="11">
          <filters>
            <filter val="NC Ext"/>
            <filter val="NC Int"/>
          </filters>
        </filterColumn>
      </autoFilter>
    </customSheetView>
    <customSheetView guid="{D81FB2CC-38CC-4000-8D1D-72DF3F6821CD}" showAutoFilter="1" hiddenColumns="1" topLeftCell="A195">
      <selection activeCell="C211" sqref="C211"/>
      <pageMargins left="0.7" right="0.7" top="0.75" bottom="0.75" header="0.3" footer="0.3"/>
      <pageSetup paperSize="9" orientation="portrait" r:id="rId2"/>
      <headerFooter>
        <oddHeader>&amp;C&amp;"Calibri"&amp;10&amp;KFF8C00C2 - Confidential&amp;1#_x000D_&amp;"Calibri"&amp;11&amp;K000000&amp;KFF9900C2 - Restricted</oddHeader>
      </headerFooter>
      <autoFilter ref="A1:AA243"/>
    </customSheetView>
    <customSheetView guid="{9C7749F1-040E-48FF-861F-F77F9FD9209F}" scale="85" showAutoFilter="1" hiddenColumns="1">
      <selection activeCell="D5" sqref="D5"/>
      <pageMargins left="0.7" right="0.7" top="0.75" bottom="0.75" header="0.3" footer="0.3"/>
      <pageSetup paperSize="9" orientation="portrait" r:id="rId3"/>
      <headerFooter>
        <oddHeader>&amp;C&amp;"Calibri"&amp;10&amp;KFF8C00C2 - Confidential&amp;1#_x000D_&amp;"Calibri"&amp;11&amp;K000000&amp;KFF9900C2 - Restricted</oddHeader>
      </headerFooter>
      <autoFilter ref="A1:AA243"/>
    </customSheetView>
    <customSheetView guid="{BD92A86C-342C-405A-B8A1-B21D715B9B35}" scale="85" showAutoFilter="1" hiddenColumns="1">
      <selection activeCell="D5" sqref="D5"/>
      <pageMargins left="0.7" right="0.7" top="0.75" bottom="0.75" header="0.3" footer="0.3"/>
      <pageSetup paperSize="9" orientation="portrait" r:id="rId4"/>
      <headerFooter>
        <oddHeader>&amp;C&amp;"Calibri"&amp;10&amp;KFF8C00C2 - Confidential&amp;1#_x000D_&amp;"Calibri"&amp;11&amp;K000000&amp;KFF9900C2 - Restricted</oddHeader>
      </headerFooter>
      <autoFilter ref="A1:W291"/>
    </customSheetView>
    <customSheetView guid="{69DCFF74-3E8F-47DF-95CB-1C68DFBFB084}" scale="85" filter="1" showAutoFilter="1" hiddenColumns="1">
      <selection activeCell="D304" sqref="D304"/>
      <pageMargins left="0.7" right="0.7" top="0.75" bottom="0.75" header="0.3" footer="0.3"/>
      <pageSetup paperSize="9" orientation="portrait" r:id="rId5"/>
      <headerFooter>
        <oddHeader>&amp;C&amp;"Calibri"&amp;10&amp;KFF8C00C2 - Confidential&amp;1#_x000D_&amp;"Calibri"&amp;11&amp;K000000&amp;KFF9900C2 - Restricted</oddHeader>
      </headerFooter>
      <autoFilter ref="A1:W291">
        <filterColumn colId="1">
          <filters>
            <filter val="3DJIG A350"/>
          </filters>
        </filterColumn>
        <filterColumn colId="4">
          <filters>
            <dateGroupItem year="2024" month="4" day="22" dateTimeGrouping="day"/>
            <dateGroupItem year="2024" month="4" day="23" dateTimeGrouping="day"/>
            <dateGroupItem year="2024" month="4" day="24" dateTimeGrouping="day"/>
            <dateGroupItem year="2024" month="4" day="30" dateTimeGrouping="day"/>
            <dateGroupItem year="2024" month="5" dateTimeGrouping="month"/>
          </filters>
        </filterColumn>
        <filterColumn colId="9">
          <filters>
            <filter val="NC Int"/>
          </filters>
        </filterColumn>
      </autoFilter>
    </customSheetView>
    <customSheetView guid="{2A0A7B54-E931-48CC-901E-724DE5CBCB9B}" showAutoFilter="1" hiddenColumns="1">
      <selection activeCell="B1" sqref="B1:B171"/>
      <pageMargins left="0.7" right="0.7" top="0.75" bottom="0.75" header="0.3" footer="0.3"/>
      <pageSetup paperSize="9" orientation="portrait" r:id="rId6"/>
      <headerFooter>
        <oddHeader>&amp;C&amp;"Calibri"&amp;10&amp;KFF8C00C2 - Confidential&amp;1#_x000D_&amp;"Calibri"&amp;11&amp;K000000&amp;KFF9900C2 - Restricted</oddHeader>
      </headerFooter>
      <autoFilter ref="A1:W291"/>
    </customSheetView>
    <customSheetView guid="{0883E09C-D345-455E-B026-3AB05BEAE6FB}" scale="85" showAutoFilter="1" hiddenColumns="1" topLeftCell="A40">
      <selection activeCell="A2" sqref="A2"/>
      <pageMargins left="0.7" right="0.7" top="0.75" bottom="0.75" header="0.3" footer="0.3"/>
      <pageSetup paperSize="9" orientation="portrait" r:id="rId7"/>
      <headerFooter>
        <oddHeader>&amp;C&amp;"Calibri"&amp;10&amp;KFF8C00C2 - Confidential&amp;1#_x000D_&amp;"Calibri"&amp;11&amp;K000000&amp;KFF9900C2 - Restricted</oddHeader>
      </headerFooter>
      <autoFilter ref="A1:W291"/>
    </customSheetView>
    <customSheetView guid="{48334B51-DEA2-4152-8C15-29DA63019787}" scale="85" showAutoFilter="1">
      <selection activeCell="H26" sqref="H26"/>
      <pageMargins left="0.7" right="0.7" top="0.75" bottom="0.75" header="0.3" footer="0.3"/>
      <pageSetup paperSize="9" orientation="portrait" r:id="rId8"/>
      <headerFooter>
        <oddHeader>&amp;C&amp;"Calibri"&amp;10&amp;KFF8C00C2 - Confidential&amp;1#_x000D_&amp;"Calibri"&amp;11&amp;K000000&amp;KFF9900C2 - Restricted</oddHeader>
      </headerFooter>
      <autoFilter ref="A1:V189"/>
    </customSheetView>
    <customSheetView guid="{7DB9D0DB-FE8C-4BA7-A826-48C0C0986A1C}" scale="85" filter="1" showAutoFilter="1" hiddenColumns="1">
      <selection activeCell="D5" sqref="D5"/>
      <pageMargins left="0.7" right="0.7" top="0.75" bottom="0.75" header="0.3" footer="0.3"/>
      <pageSetup paperSize="9" orientation="portrait" r:id="rId9"/>
      <headerFooter>
        <oddHeader>&amp;C&amp;"Calibri"&amp;10&amp;KFF8C00C2 - Confidential&amp;1#_x000D_&amp;"Calibri"&amp;11&amp;K000000&amp;KFF9900C2 - Restricted</oddHeader>
      </headerFooter>
      <autoFilter ref="A1:V164">
        <filterColumn colId="14">
          <customFilters>
            <customFilter operator="notEqual" val=" "/>
          </customFilters>
        </filterColumn>
      </autoFilter>
    </customSheetView>
    <customSheetView guid="{628858DB-1662-422D-AEE7-830B9AC0127A}" scale="85" showAutoFilter="1" hiddenColumns="1">
      <selection activeCell="D5" sqref="D5"/>
      <pageMargins left="0.7" right="0.7" top="0.75" bottom="0.75" header="0.3" footer="0.3"/>
      <pageSetup paperSize="9" orientation="portrait" r:id="rId10"/>
      <headerFooter>
        <oddHeader>&amp;C&amp;"Calibri"&amp;10&amp;KFF8C00C2 - Confidential&amp;1#_x000D_&amp;"Calibri"&amp;11&amp;K000000&amp;KFF9900C2 - Restricted</oddHeader>
      </headerFooter>
      <autoFilter ref="A1:T350"/>
    </customSheetView>
    <customSheetView guid="{18BEDB9A-1E9F-4096-8624-5A71C186779F}" scale="85" showAutoFilter="1" hiddenColumns="1" topLeftCell="A51">
      <selection activeCell="D5" sqref="D5"/>
      <pageMargins left="0.7" right="0.7" top="0.75" bottom="0.75" header="0.3" footer="0.3"/>
      <pageSetup paperSize="9" orientation="portrait" r:id="rId11"/>
      <headerFooter>
        <oddHeader>&amp;C&amp;"Calibri"&amp;10&amp;KFF8C00C2 - Confidential&amp;1#_x000D_&amp;"Calibri"&amp;11&amp;K000000&amp;KFF9900C2 - Restricted</oddHeader>
      </headerFooter>
      <autoFilter ref="A1:T344"/>
    </customSheetView>
    <customSheetView guid="{310B2E1E-B8CA-446E-986B-26733A01C888}" scale="85" showAutoFilter="1" hiddenColumns="1">
      <selection activeCell="D5" sqref="D5"/>
      <pageMargins left="0.7" right="0.7" top="0.75" bottom="0.75" header="0.3" footer="0.3"/>
      <pageSetup paperSize="9" orientation="portrait" r:id="rId12"/>
      <headerFooter>
        <oddHeader>&amp;C&amp;"Calibri"&amp;10&amp;KFF8C00C2 - Confidential&amp;1#_x000D_&amp;"Calibri"&amp;11&amp;K000000&amp;KFF9900C2 - Restricted</oddHeader>
      </headerFooter>
      <autoFilter ref="A1:T175"/>
    </customSheetView>
    <customSheetView guid="{6730075D-A74D-4F92-A2C1-79C480053BCD}" scale="85" filter="1" showAutoFilter="1">
      <pane xSplit="2" ySplit="6" topLeftCell="C11" activePane="bottomRight" state="frozen"/>
      <selection pane="bottomRight" activeCell="K14" sqref="K14"/>
      <pageMargins left="0.7" right="0.7" top="0.75" bottom="0.75" header="0.3" footer="0.3"/>
      <pageSetup paperSize="9" orientation="portrait" r:id="rId13"/>
      <headerFooter>
        <oddHeader>&amp;C&amp;"Calibri"&amp;10&amp;KFF8C00C2 - Confidential&amp;1#_x000D_&amp;"Calibri"&amp;11&amp;K000000&amp;KFF9900C2 - Restricted</oddHeader>
      </headerFooter>
      <autoFilter ref="A1:T174">
        <filterColumn colId="4">
          <filters>
            <dateGroupItem year="2023" month="1" day="20" dateTimeGrouping="day"/>
            <dateGroupItem year="2023" month="1" day="25" dateTimeGrouping="day"/>
            <dateGroupItem year="2023" month="1" day="27" dateTimeGrouping="day"/>
            <dateGroupItem year="2023" month="1" day="30" dateTimeGrouping="day"/>
            <dateGroupItem year="2023" month="2" day="1" dateTimeGrouping="day"/>
            <dateGroupItem year="2023" month="2" day="3" dateTimeGrouping="day"/>
            <dateGroupItem year="2023" month="2" day="15" dateTimeGrouping="day"/>
          </filters>
        </filterColumn>
      </autoFilter>
    </customSheetView>
    <customSheetView guid="{7A911150-E557-4750-8CD7-B9F061A141E7}" scale="85" filter="1" showAutoFilter="1">
      <pane xSplit="2" ySplit="6" topLeftCell="C12" activePane="bottomRight" state="frozen"/>
      <selection pane="bottomRight" activeCell="D16" sqref="D16"/>
      <pageMargins left="0.7" right="0.7" top="0.75" bottom="0.75" header="0.3" footer="0.3"/>
      <pageSetup paperSize="9" orientation="portrait" r:id="rId14"/>
      <headerFooter>
        <oddHeader>&amp;C&amp;"Calibri"&amp;10&amp;KFF8C00C2 - Confidential&amp;1#_x000D_&amp;"Calibri"&amp;11&amp;K000000&amp;KFF9900C2 - Restricted</oddHeader>
      </headerFooter>
      <autoFilter ref="A1:T174">
        <filterColumn colId="4">
          <filters>
            <dateGroupItem year="2023" month="1" day="20" dateTimeGrouping="day"/>
            <dateGroupItem year="2023" month="1" day="25" dateTimeGrouping="day"/>
            <dateGroupItem year="2023" month="1" day="27" dateTimeGrouping="day"/>
            <dateGroupItem year="2023" month="1" day="30" dateTimeGrouping="day"/>
            <dateGroupItem year="2023" month="2" day="1" dateTimeGrouping="day"/>
            <dateGroupItem year="2023" month="2" day="3" dateTimeGrouping="day"/>
            <dateGroupItem year="2023" month="2" day="15" dateTimeGrouping="day"/>
          </filters>
        </filterColumn>
      </autoFilter>
    </customSheetView>
    <customSheetView guid="{27C0A258-DFF7-4DC1-BF4A-6A16C9815ED0}" scale="85" filter="1" showAutoFilter="1">
      <pane xSplit="2" ySplit="6" topLeftCell="C8" activePane="bottomRight" state="frozen"/>
      <selection pane="bottomRight" activeCell="D16" sqref="D16"/>
      <pageMargins left="0.7" right="0.7" top="0.75" bottom="0.75" header="0.3" footer="0.3"/>
      <pageSetup paperSize="9" orientation="portrait" r:id="rId15"/>
      <headerFooter>
        <oddHeader>&amp;C&amp;"Calibri"&amp;10&amp;KFF8C00C2 - Confidential&amp;1#_x000D_&amp;"Calibri"&amp;11&amp;K000000&amp;KFF9900C2 - Restricted</oddHeader>
      </headerFooter>
      <autoFilter ref="A1:T174">
        <filterColumn colId="4">
          <filters>
            <dateGroupItem year="2023" month="1" day="20" dateTimeGrouping="day"/>
            <dateGroupItem year="2023" month="1" day="25" dateTimeGrouping="day"/>
            <dateGroupItem year="2023" month="1" day="27" dateTimeGrouping="day"/>
            <dateGroupItem year="2023" month="1" day="30" dateTimeGrouping="day"/>
            <dateGroupItem year="2023" month="2" day="1" dateTimeGrouping="day"/>
            <dateGroupItem year="2023" month="2" day="3" dateTimeGrouping="day"/>
            <dateGroupItem year="2023" month="2" day="15" dateTimeGrouping="day"/>
          </filters>
        </filterColumn>
      </autoFilter>
    </customSheetView>
    <customSheetView guid="{102C09E7-D2FA-4929-9A04-39D93D92B034}" scale="85" showAutoFilter="1" topLeftCell="F14">
      <selection activeCell="L27" sqref="L27"/>
      <pageMargins left="0.7" right="0.7" top="0.75" bottom="0.75" header="0.3" footer="0.3"/>
      <pageSetup paperSize="9" orientation="portrait" r:id="rId16"/>
      <headerFooter>
        <oddHeader>&amp;C&amp;"Calibri"&amp;10&amp;KFF8C00C2 - Confidential&amp;1#_x000D_&amp;"Calibri"&amp;11&amp;K000000&amp;KFF9900C2 - Restricted</oddHeader>
      </headerFooter>
      <autoFilter ref="A1:T174"/>
    </customSheetView>
    <customSheetView guid="{4136D57A-924D-466E-B96A-A9C62968CBD0}" scale="85" showAutoFilter="1">
      <pane xSplit="2" ySplit="1" topLeftCell="O17" activePane="bottomRight" state="frozen"/>
      <selection pane="bottomRight" activeCell="X17" sqref="X17"/>
      <pageMargins left="0.7" right="0.7" top="0.75" bottom="0.75" header="0.3" footer="0.3"/>
      <pageSetup paperSize="9" orientation="portrait" r:id="rId17"/>
      <headerFooter>
        <oddHeader>&amp;C&amp;"Calibri"&amp;10&amp;KFF8C00C2 - Confidential&amp;1#_x000D_&amp;"Calibri"&amp;11&amp;K000000&amp;KFF9900C2 - Restricted</oddHeader>
      </headerFooter>
      <autoFilter ref="A1:T174"/>
    </customSheetView>
    <customSheetView guid="{055DFE63-34E0-4AC8-B94F-E42821533BD0}" scale="85" showAutoFilter="1">
      <selection activeCell="C3" sqref="C3"/>
      <pageMargins left="0.7" right="0.7" top="0.75" bottom="0.75" header="0.3" footer="0.3"/>
      <pageSetup paperSize="9" orientation="portrait" r:id="rId18"/>
      <headerFooter>
        <oddHeader>&amp;C&amp;"Calibri"&amp;10&amp;KFF8C00C2 - Confidential&amp;1#_x000D_&amp;"Calibri"&amp;11&amp;K000000&amp;KFF9900C2 - Restricted</oddHeader>
      </headerFooter>
      <autoFilter ref="A1:P1004"/>
    </customSheetView>
    <customSheetView guid="{35617858-B092-480A-A3F8-1EAD227B0329}" scale="85" filter="1" showAutoFilter="1">
      <pane xSplit="2" ySplit="1" topLeftCell="L4" activePane="bottomRight" state="frozen"/>
      <selection pane="bottomRight" activeCell="O184" sqref="O184"/>
      <pageMargins left="0.7" right="0.7" top="0.75" bottom="0.75" header="0.3" footer="0.3"/>
      <pageSetup paperSize="9" orientation="portrait" r:id="rId19"/>
      <headerFooter>
        <oddHeader>&amp;C&amp;"Calibri"&amp;10&amp;KFF8C00C2 - Confidential&amp;1#_x000D_&amp;"Calibri"&amp;11&amp;K000000&amp;KFF9900C2 - Restricted</oddHeader>
      </headerFooter>
      <autoFilter ref="A1:T174">
        <filterColumn colId="18">
          <filters>
            <filter val="I.SBAISSI"/>
          </filters>
        </filterColumn>
      </autoFilter>
    </customSheetView>
    <customSheetView guid="{382BF2A6-1214-4E83-BC11-6633C2F8D3BB}" scale="85" filter="1" showAutoFilter="1">
      <pane xSplit="2" ySplit="6" topLeftCell="C12" activePane="bottomRight" state="frozen"/>
      <selection pane="bottomRight" activeCell="D16" sqref="D16"/>
      <pageMargins left="0.7" right="0.7" top="0.75" bottom="0.75" header="0.3" footer="0.3"/>
      <pageSetup paperSize="9" orientation="portrait" r:id="rId20"/>
      <headerFooter>
        <oddHeader>&amp;C&amp;"Calibri"&amp;10&amp;KFF8C00C2 - Confidential&amp;1#_x000D_&amp;"Calibri"&amp;11&amp;K000000&amp;KFF9900C2 - Restricted</oddHeader>
      </headerFooter>
      <autoFilter ref="A1:T174">
        <filterColumn colId="4">
          <filters>
            <dateGroupItem year="2023" month="1" day="20" dateTimeGrouping="day"/>
            <dateGroupItem year="2023" month="1" day="25" dateTimeGrouping="day"/>
            <dateGroupItem year="2023" month="1" day="27" dateTimeGrouping="day"/>
            <dateGroupItem year="2023" month="1" day="30" dateTimeGrouping="day"/>
            <dateGroupItem year="2023" month="2" day="1" dateTimeGrouping="day"/>
            <dateGroupItem year="2023" month="2" day="3" dateTimeGrouping="day"/>
            <dateGroupItem year="2023" month="2" day="15" dateTimeGrouping="day"/>
          </filters>
        </filterColumn>
      </autoFilter>
    </customSheetView>
    <customSheetView guid="{62997D02-10CD-47E6-A05E-B2BFE112CBA2}" scale="85" filter="1" showAutoFilter="1">
      <pane xSplit="2" ySplit="6" topLeftCell="C12" activePane="bottomRight" state="frozen"/>
      <selection pane="bottomRight" activeCell="D16" sqref="D16"/>
      <pageMargins left="0.7" right="0.7" top="0.75" bottom="0.75" header="0.3" footer="0.3"/>
      <pageSetup paperSize="9" orientation="portrait" r:id="rId21"/>
      <headerFooter>
        <oddHeader>&amp;C&amp;"Calibri"&amp;10&amp;KFF8C00C2 - Confidential&amp;1#_x000D_&amp;"Calibri"&amp;11&amp;K000000&amp;KFF9900C2 - Restricted</oddHeader>
      </headerFooter>
      <autoFilter ref="A1:T174">
        <filterColumn colId="4">
          <filters>
            <dateGroupItem year="2023" month="1" day="20" dateTimeGrouping="day"/>
            <dateGroupItem year="2023" month="1" day="25" dateTimeGrouping="day"/>
            <dateGroupItem year="2023" month="1" day="27" dateTimeGrouping="day"/>
            <dateGroupItem year="2023" month="1" day="30" dateTimeGrouping="day"/>
            <dateGroupItem year="2023" month="2" day="1" dateTimeGrouping="day"/>
            <dateGroupItem year="2023" month="2" day="3" dateTimeGrouping="day"/>
            <dateGroupItem year="2023" month="2" day="15" dateTimeGrouping="day"/>
          </filters>
        </filterColumn>
      </autoFilter>
    </customSheetView>
    <customSheetView guid="{AD4AB661-B31F-47AE-BBDA-19F15081C6B3}" scale="85" filter="1" showAutoFilter="1">
      <pane xSplit="2" ySplit="6" topLeftCell="C12" activePane="bottomRight" state="frozen"/>
      <selection pane="bottomRight" activeCell="D16" sqref="D16"/>
      <pageMargins left="0.7" right="0.7" top="0.75" bottom="0.75" header="0.3" footer="0.3"/>
      <pageSetup paperSize="9" orientation="portrait" r:id="rId22"/>
      <headerFooter>
        <oddHeader>&amp;C&amp;"Calibri"&amp;10&amp;KFF8C00C2 - Confidential&amp;1#_x000D_&amp;"Calibri"&amp;11&amp;K000000&amp;KFF9900C2 - Restricted</oddHeader>
      </headerFooter>
      <autoFilter ref="A1:T174">
        <filterColumn colId="4">
          <filters>
            <dateGroupItem year="2023" month="1" day="20" dateTimeGrouping="day"/>
            <dateGroupItem year="2023" month="1" day="25" dateTimeGrouping="day"/>
            <dateGroupItem year="2023" month="1" day="27" dateTimeGrouping="day"/>
            <dateGroupItem year="2023" month="1" day="30" dateTimeGrouping="day"/>
            <dateGroupItem year="2023" month="2" day="1" dateTimeGrouping="day"/>
            <dateGroupItem year="2023" month="2" day="3" dateTimeGrouping="day"/>
            <dateGroupItem year="2023" month="2" day="15" dateTimeGrouping="day"/>
          </filters>
        </filterColumn>
      </autoFilter>
    </customSheetView>
    <customSheetView guid="{669DC34D-CADB-42B4-9656-AE4FD8E7FEFA}" scale="85" showAutoFilter="1">
      <selection activeCell="B48" sqref="B48"/>
      <pageMargins left="0.7" right="0.7" top="0.75" bottom="0.75" header="0.3" footer="0.3"/>
      <pageSetup paperSize="9" orientation="portrait" r:id="rId23"/>
      <headerFooter>
        <oddHeader>&amp;C&amp;"Calibri"&amp;10&amp;KFF8C00C2 - Confidential&amp;1#_x000D_&amp;"Calibri"&amp;11&amp;K000000&amp;KFF9900C2 - Restricted</oddHeader>
      </headerFooter>
      <autoFilter ref="A1:T174"/>
    </customSheetView>
    <customSheetView guid="{57DE3C25-2A65-4CAA-8305-0C8005C6642B}" scale="85" filter="1" showAutoFilter="1" hiddenColumns="1">
      <selection activeCell="K18" sqref="K18:K20"/>
      <pageMargins left="0.7" right="0.7" top="0.75" bottom="0.75" header="0.3" footer="0.3"/>
      <pageSetup paperSize="9" orientation="portrait" r:id="rId24"/>
      <headerFooter>
        <oddHeader>&amp;C&amp;"Calibri"&amp;10&amp;KFF8C00C2 - Confidential&amp;1#_x000D_&amp;"Calibri"&amp;11&amp;K000000&amp;KFF9900C2 - Restricted</oddHeader>
      </headerFooter>
      <autoFilter ref="A1:T175">
        <filterColumn colId="11">
          <filters>
            <filter val="C140"/>
          </filters>
        </filterColumn>
      </autoFilter>
    </customSheetView>
    <customSheetView guid="{5FD18B43-E781-4B60-891F-2FC9FBC75D68}" filter="1" showAutoFilter="1" hiddenColumns="1" topLeftCell="A123">
      <selection activeCell="C138" sqref="C138"/>
      <pageMargins left="0.7" right="0.7" top="0.75" bottom="0.75" header="0.3" footer="0.3"/>
      <pageSetup paperSize="9" orientation="portrait" r:id="rId25"/>
      <headerFooter>
        <oddHeader>&amp;C&amp;"Calibri"&amp;10&amp;KFF8C00C2 - Confidential&amp;1#_x000D_&amp;"Calibri"&amp;11&amp;K000000&amp;KFF9900C2 - Restricted</oddHeader>
      </headerFooter>
      <autoFilter ref="A1:T178">
        <filterColumn colId="2">
          <filters blank="1"/>
        </filterColumn>
        <filterColumn colId="8">
          <filters>
            <filter val="LAVA A350"/>
          </filters>
        </filterColumn>
        <filterColumn colId="9">
          <filters blank="1">
            <filter val="NC Ext"/>
            <filter val="NC Int"/>
            <filter val="Sécu"/>
          </filters>
        </filterColumn>
      </autoFilter>
    </customSheetView>
    <customSheetView guid="{0EFA2325-5B10-4BFD-99B5-7D8A50C7A41E}" scale="85" showAutoFilter="1" hiddenColumns="1">
      <selection activeCell="D5" sqref="D5"/>
      <pageMargins left="0.7" right="0.7" top="0.75" bottom="0.75" header="0.3" footer="0.3"/>
      <pageSetup paperSize="9" orientation="portrait" r:id="rId26"/>
      <headerFooter>
        <oddHeader>&amp;C&amp;"Calibri"&amp;10&amp;KFF8C00C2 - Confidential&amp;1#_x000D_&amp;"Calibri"&amp;11&amp;K000000&amp;KFF9900C2 - Restricted</oddHeader>
      </headerFooter>
      <autoFilter ref="A1:T344"/>
    </customSheetView>
    <customSheetView guid="{C6D98563-8AB0-4423-B6A2-2E325E09F1D1}" scale="85" showAutoFilter="1" hiddenColumns="1">
      <selection activeCell="D5" sqref="D5"/>
      <pageMargins left="0.7" right="0.7" top="0.75" bottom="0.75" header="0.3" footer="0.3"/>
      <pageSetup paperSize="9" orientation="portrait" r:id="rId27"/>
      <headerFooter>
        <oddHeader>&amp;C&amp;"Calibri"&amp;10&amp;KFF8C00C2 - Confidential&amp;1#_x000D_&amp;"Calibri"&amp;11&amp;K000000&amp;KFF9900C2 - Restricted</oddHeader>
      </headerFooter>
      <autoFilter ref="A1:V164"/>
    </customSheetView>
    <customSheetView guid="{354E06AC-7BC1-450C-AE13-00C734A5D649}" scale="85" showAutoFilter="1" hiddenColumns="1">
      <selection activeCell="D5" sqref="D5"/>
      <pageMargins left="0.7" right="0.7" top="0.75" bottom="0.75" header="0.3" footer="0.3"/>
      <pageSetup paperSize="9" orientation="portrait" r:id="rId28"/>
      <headerFooter>
        <oddHeader>&amp;C&amp;"Calibri"&amp;10&amp;KFF8C00C2 - Confidential&amp;1#_x000D_&amp;"Calibri"&amp;11&amp;K000000&amp;KFF9900C2 - Restricted</oddHeader>
      </headerFooter>
      <autoFilter ref="A1:W189"/>
    </customSheetView>
    <customSheetView guid="{B1EFA566-DC6C-467A-A02A-5DB45D76A144}" scale="85" fitToPage="1" filter="1" showAutoFilter="1" hiddenColumns="1">
      <selection activeCell="B161" sqref="B161:B176"/>
      <pageMargins left="0.7" right="0.7" top="0.75" bottom="0.75" header="0.3" footer="0.3"/>
      <pageSetup paperSize="9" scale="10" orientation="landscape" horizontalDpi="203" verticalDpi="203" r:id="rId29"/>
      <headerFooter>
        <oddHeader>&amp;C&amp;"Calibri"&amp;10&amp;KFF8C00C2 - Confidential&amp;1#_x000D_&amp;"Calibri"&amp;11&amp;K000000&amp;KFF9900C2 - Restricted</oddHeader>
      </headerFooter>
      <autoFilter ref="A1:W189">
        <filterColumn colId="1">
          <filters>
            <filter val="Safran Cabin"/>
          </filters>
        </filterColumn>
        <filterColumn colId="4">
          <filters>
            <dateGroupItem year="2024" month="3" dateTimeGrouping="month"/>
          </filters>
        </filterColumn>
        <filterColumn colId="9">
          <filters>
            <filter val="NC Int"/>
          </filters>
        </filterColumn>
      </autoFilter>
    </customSheetView>
    <customSheetView guid="{4D37CD5F-C75A-4CE9-A4D8-5AA10C056617}" scale="85" showAutoFilter="1" hiddenColumns="1" topLeftCell="A110">
      <selection activeCell="H134" sqref="H134"/>
      <pageMargins left="0.7" right="0.7" top="0.75" bottom="0.75" header="0.3" footer="0.3"/>
      <pageSetup paperSize="9" orientation="portrait" r:id="rId30"/>
      <headerFooter>
        <oddHeader>&amp;C&amp;"Calibri"&amp;10&amp;KFF8C00C2 - Confidential&amp;1#_x000D_&amp;"Calibri"&amp;11&amp;K000000&amp;KFF9900C2 - Restricted</oddHeader>
      </headerFooter>
      <autoFilter ref="A1:W291"/>
    </customSheetView>
    <customSheetView guid="{C0A52851-A57A-4436-94D2-5B671FE13F76}" scale="85" showAutoFilter="1" hiddenColumns="1">
      <selection activeCell="D5" sqref="D5"/>
      <pageMargins left="0.7" right="0.7" top="0.75" bottom="0.75" header="0.3" footer="0.3"/>
      <pageSetup paperSize="9" orientation="portrait" r:id="rId31"/>
      <headerFooter>
        <oddHeader>&amp;C&amp;"Calibri"&amp;10&amp;KFF8C00C2 - Confidential&amp;1#_x000D_&amp;"Calibri"&amp;11&amp;K000000&amp;KFF9900C2 - Restricted</oddHeader>
      </headerFooter>
      <autoFilter ref="A1:W291"/>
    </customSheetView>
    <customSheetView guid="{808DA340-F192-4111-B094-194C6220AB45}" scale="85" filter="1" showAutoFilter="1" hiddenColumns="1" topLeftCell="A167">
      <selection activeCell="D5" sqref="D5"/>
      <pageMargins left="0.7" right="0.7" top="0.75" bottom="0.75" header="0.3" footer="0.3"/>
      <pageSetup paperSize="9" orientation="portrait" r:id="rId32"/>
      <headerFooter>
        <oddHeader>&amp;C&amp;"Calibri"&amp;10&amp;KFF8C00C2 - Confidential&amp;1#_x000D_&amp;"Calibri"&amp;11&amp;K000000&amp;KFF9900C2 - Restricted</oddHeader>
      </headerFooter>
      <autoFilter ref="A1:X243">
        <filterColumn colId="1">
          <filters>
            <filter val="A350"/>
          </filters>
        </filterColumn>
        <filterColumn colId="4">
          <filters>
            <dateGroupItem year="2024" month="5" dateTimeGrouping="month"/>
          </filters>
        </filterColumn>
        <filterColumn colId="10">
          <filters>
            <filter val="NC Int"/>
          </filters>
        </filterColumn>
      </autoFilter>
    </customSheetView>
    <customSheetView guid="{01CD9F77-F7B7-4B9F-B4A4-C5479FF33276}" scale="70" showAutoFilter="1" hiddenColumns="1">
      <selection activeCell="G206" sqref="G206:G243"/>
      <pageMargins left="0.7" right="0.7" top="0.75" bottom="0.75" header="0.3" footer="0.3"/>
      <pageSetup paperSize="9" orientation="portrait" r:id="rId33"/>
      <headerFooter>
        <oddHeader>&amp;C&amp;"Calibri"&amp;10&amp;KFF8C00C2 - Confidential&amp;1#_x000D_&amp;"Calibri"&amp;11&amp;K000000&amp;KFF9900C2 - Restricted</oddHeader>
      </headerFooter>
      <autoFilter ref="A1:AA243"/>
    </customSheetView>
    <customSheetView guid="{56BD1C1E-4FE4-45A5-A5E4-5835772CD372}" scale="85" showAutoFilter="1" hiddenColumns="1">
      <selection activeCell="D5" sqref="D5"/>
      <pageMargins left="0.7" right="0.7" top="0.75" bottom="0.75" header="0.3" footer="0.3"/>
      <pageSetup paperSize="9" orientation="portrait" r:id="rId34"/>
      <headerFooter>
        <oddHeader>&amp;C&amp;"Calibri"&amp;10&amp;KFF8C00C2 - Confidential&amp;1#_x000D_&amp;"Calibri"&amp;11&amp;K000000&amp;KFF9900C2 - Restricted</oddHeader>
      </headerFooter>
      <autoFilter ref="A1:AA243"/>
    </customSheetView>
    <customSheetView guid="{58C6CA0E-4BA2-4EB9-8F91-8D544D531021}" fitToPage="1" filter="1" showAutoFilter="1" hiddenColumns="1" topLeftCell="E1">
      <selection activeCell="I250" sqref="I250:J267"/>
      <pageMargins left="0.7" right="0.7" top="0.75" bottom="0.75" header="0.3" footer="0.3"/>
      <pageSetup paperSize="9" scale="10" orientation="landscape" horizontalDpi="203" verticalDpi="203" r:id="rId35"/>
      <headerFooter>
        <oddHeader>&amp;C&amp;"Calibri"&amp;10&amp;KFF8C00C2 - Confidential&amp;1#_x000D_&amp;"Calibri"&amp;11&amp;K000000&amp;KFF9900C2 - Restricted</oddHeader>
      </headerFooter>
      <autoFilter ref="A1:AA248">
        <filterColumn colId="2">
          <filters blank="1"/>
        </filterColumn>
        <filterColumn colId="4">
          <filters>
            <dateGroupItem year="2024" month="5" day="21" dateTimeGrouping="day"/>
            <dateGroupItem year="2024" month="5" day="23" dateTimeGrouping="day"/>
            <dateGroupItem year="2024" month="5" day="24" dateTimeGrouping="day"/>
            <dateGroupItem year="2024" month="5" day="27" dateTimeGrouping="day"/>
            <dateGroupItem year="2024" month="5" day="28" dateTimeGrouping="day"/>
            <dateGroupItem year="2024" month="5" day="29" dateTimeGrouping="day"/>
            <dateGroupItem year="2024" month="5" day="30" dateTimeGrouping="day"/>
            <dateGroupItem year="2024" month="6" dateTimeGrouping="month"/>
          </filters>
        </filterColumn>
        <filterColumn colId="10">
          <filters>
            <filter val="WP300"/>
          </filters>
        </filterColumn>
        <filterColumn colId="11">
          <filters>
            <filter val="NC Ext"/>
            <filter val="NC Int"/>
          </filters>
        </filterColumn>
      </autoFilter>
    </customSheetView>
  </customSheetViews>
  <pageMargins left="0.7" right="0.7" top="0.75" bottom="0.75" header="0.3" footer="0.3"/>
  <pageSetup paperSize="9" scale="10" orientation="landscape" horizontalDpi="203" verticalDpi="203" r:id="rId36"/>
  <headerFooter>
    <oddHeader>&amp;C&amp;"Calibri"&amp;10&amp;KFF8C00C2 - Confidential&amp;1#_x000D_&amp;"Calibri"&amp;11&amp;K000000&amp;KFF9900C2 - Restricted</oddHead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Donnée!$N$1:$N$7</xm:f>
          </x14:formula1>
          <xm:sqref>B201:B248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>
    <tabColor theme="7" tint="-0.249977111117893"/>
  </sheetPr>
  <dimension ref="A1:L96"/>
  <sheetViews>
    <sheetView topLeftCell="A66" workbookViewId="0">
      <selection activeCell="E102" sqref="E102"/>
    </sheetView>
  </sheetViews>
  <sheetFormatPr baseColWidth="10" defaultColWidth="11.5546875" defaultRowHeight="14.4"/>
  <cols>
    <col min="1" max="11" width="20.6640625" customWidth="1"/>
    <col min="12" max="12" width="67.6640625" customWidth="1"/>
  </cols>
  <sheetData>
    <row r="1" spans="1:12" ht="43.2">
      <c r="A1" s="144" t="s">
        <v>660</v>
      </c>
      <c r="B1" s="144" t="s">
        <v>892</v>
      </c>
      <c r="C1" s="144" t="s">
        <v>104</v>
      </c>
      <c r="D1" s="144" t="s">
        <v>893</v>
      </c>
      <c r="E1" s="144" t="s">
        <v>894</v>
      </c>
      <c r="F1" s="145" t="s">
        <v>895</v>
      </c>
      <c r="G1" s="144" t="s">
        <v>712</v>
      </c>
      <c r="H1" s="144" t="s">
        <v>896</v>
      </c>
      <c r="I1" s="145" t="s">
        <v>897</v>
      </c>
      <c r="J1" s="144" t="s">
        <v>898</v>
      </c>
      <c r="K1" s="144" t="s">
        <v>14</v>
      </c>
      <c r="L1" s="144" t="s">
        <v>899</v>
      </c>
    </row>
    <row r="2" spans="1:12">
      <c r="A2" s="143" t="s">
        <v>900</v>
      </c>
      <c r="B2" s="146">
        <v>42053</v>
      </c>
      <c r="C2" s="146" t="s">
        <v>901</v>
      </c>
      <c r="D2" s="25" t="s">
        <v>902</v>
      </c>
      <c r="E2" s="25" t="s">
        <v>903</v>
      </c>
      <c r="F2" s="25" t="s">
        <v>904</v>
      </c>
      <c r="G2" s="25">
        <v>5216</v>
      </c>
      <c r="H2" s="25">
        <v>25</v>
      </c>
      <c r="I2" s="147" t="s">
        <v>905</v>
      </c>
      <c r="J2" s="148"/>
      <c r="K2" s="148"/>
      <c r="L2" s="25" t="s">
        <v>906</v>
      </c>
    </row>
    <row r="3" spans="1:12">
      <c r="A3" s="143" t="s">
        <v>900</v>
      </c>
      <c r="B3" s="146">
        <v>42055</v>
      </c>
      <c r="C3" s="146" t="s">
        <v>901</v>
      </c>
      <c r="D3" s="25" t="s">
        <v>902</v>
      </c>
      <c r="E3" s="25" t="s">
        <v>907</v>
      </c>
      <c r="F3" s="25" t="s">
        <v>908</v>
      </c>
      <c r="G3" s="25">
        <v>5401</v>
      </c>
      <c r="H3" s="25">
        <v>31</v>
      </c>
      <c r="I3" s="147" t="s">
        <v>905</v>
      </c>
      <c r="J3" s="148"/>
      <c r="K3" s="148"/>
      <c r="L3" s="25" t="s">
        <v>909</v>
      </c>
    </row>
    <row r="4" spans="1:12">
      <c r="A4" s="143" t="s">
        <v>910</v>
      </c>
      <c r="B4" s="146">
        <v>42069</v>
      </c>
      <c r="C4" s="146" t="s">
        <v>901</v>
      </c>
      <c r="D4" s="25" t="s">
        <v>902</v>
      </c>
      <c r="E4" s="25" t="s">
        <v>911</v>
      </c>
      <c r="F4" s="25" t="s">
        <v>904</v>
      </c>
      <c r="G4" s="25">
        <v>1110</v>
      </c>
      <c r="H4" s="25">
        <v>14</v>
      </c>
      <c r="I4" s="149" t="s">
        <v>912</v>
      </c>
      <c r="J4" s="148" t="s">
        <v>528</v>
      </c>
      <c r="K4" s="148" t="s">
        <v>526</v>
      </c>
      <c r="L4" s="25" t="s">
        <v>913</v>
      </c>
    </row>
    <row r="5" spans="1:12">
      <c r="A5" s="143" t="s">
        <v>914</v>
      </c>
      <c r="B5" s="146">
        <v>42109</v>
      </c>
      <c r="C5" s="146" t="s">
        <v>901</v>
      </c>
      <c r="D5" s="25" t="s">
        <v>902</v>
      </c>
      <c r="E5" s="25" t="s">
        <v>915</v>
      </c>
      <c r="F5" s="25" t="s">
        <v>904</v>
      </c>
      <c r="G5" s="25">
        <v>1505</v>
      </c>
      <c r="H5" s="25">
        <v>29</v>
      </c>
      <c r="I5" s="149" t="s">
        <v>912</v>
      </c>
      <c r="J5" s="148" t="s">
        <v>916</v>
      </c>
      <c r="K5" s="148" t="s">
        <v>917</v>
      </c>
      <c r="L5" s="25" t="s">
        <v>918</v>
      </c>
    </row>
    <row r="6" spans="1:12">
      <c r="A6" s="150" t="s">
        <v>919</v>
      </c>
      <c r="B6" s="146">
        <v>42129</v>
      </c>
      <c r="C6" s="146" t="s">
        <v>901</v>
      </c>
      <c r="D6" s="25" t="s">
        <v>902</v>
      </c>
      <c r="E6" s="25" t="s">
        <v>920</v>
      </c>
      <c r="F6" s="25" t="s">
        <v>904</v>
      </c>
      <c r="G6" s="151">
        <v>5302</v>
      </c>
      <c r="H6" s="25">
        <v>34</v>
      </c>
      <c r="I6" s="147" t="s">
        <v>905</v>
      </c>
      <c r="J6" s="148"/>
      <c r="K6" s="148"/>
      <c r="L6" s="25"/>
    </row>
    <row r="7" spans="1:12">
      <c r="A7" s="150" t="s">
        <v>921</v>
      </c>
      <c r="B7" s="146">
        <v>42143</v>
      </c>
      <c r="C7" s="146" t="s">
        <v>901</v>
      </c>
      <c r="D7" s="25" t="s">
        <v>902</v>
      </c>
      <c r="E7" s="25" t="s">
        <v>922</v>
      </c>
      <c r="F7" s="25" t="s">
        <v>923</v>
      </c>
      <c r="G7" s="25">
        <v>1109</v>
      </c>
      <c r="H7" s="25">
        <v>30</v>
      </c>
      <c r="I7" s="149" t="s">
        <v>912</v>
      </c>
      <c r="J7" s="148" t="s">
        <v>924</v>
      </c>
      <c r="K7" s="148" t="s">
        <v>924</v>
      </c>
      <c r="L7" s="25" t="s">
        <v>925</v>
      </c>
    </row>
    <row r="8" spans="1:12">
      <c r="A8" s="150" t="s">
        <v>926</v>
      </c>
      <c r="B8" s="146">
        <v>42156</v>
      </c>
      <c r="C8" s="146" t="s">
        <v>901</v>
      </c>
      <c r="D8" s="25" t="s">
        <v>902</v>
      </c>
      <c r="E8" s="25" t="s">
        <v>927</v>
      </c>
      <c r="F8" s="25" t="s">
        <v>923</v>
      </c>
      <c r="G8" s="25">
        <v>5302</v>
      </c>
      <c r="H8" s="25">
        <v>32</v>
      </c>
      <c r="I8" s="147" t="s">
        <v>905</v>
      </c>
      <c r="J8" s="148"/>
      <c r="K8" s="148"/>
      <c r="L8" s="25" t="s">
        <v>928</v>
      </c>
    </row>
    <row r="9" spans="1:12">
      <c r="A9" s="150" t="s">
        <v>929</v>
      </c>
      <c r="B9" s="146">
        <v>42170</v>
      </c>
      <c r="C9" s="146" t="s">
        <v>901</v>
      </c>
      <c r="D9" s="25" t="s">
        <v>902</v>
      </c>
      <c r="E9" s="25" t="s">
        <v>930</v>
      </c>
      <c r="F9" s="25" t="s">
        <v>923</v>
      </c>
      <c r="G9" s="25">
        <v>5418</v>
      </c>
      <c r="H9" s="25">
        <v>39</v>
      </c>
      <c r="I9" s="147" t="s">
        <v>905</v>
      </c>
      <c r="J9" s="148"/>
      <c r="K9" s="148"/>
      <c r="L9" s="25" t="s">
        <v>931</v>
      </c>
    </row>
    <row r="10" spans="1:12" ht="43.2">
      <c r="A10" s="150" t="s">
        <v>932</v>
      </c>
      <c r="B10" s="146">
        <v>42171</v>
      </c>
      <c r="C10" s="146" t="s">
        <v>901</v>
      </c>
      <c r="D10" s="25" t="s">
        <v>902</v>
      </c>
      <c r="E10" s="25" t="s">
        <v>933</v>
      </c>
      <c r="F10" s="25" t="s">
        <v>923</v>
      </c>
      <c r="G10" s="25">
        <v>5108</v>
      </c>
      <c r="H10" s="25">
        <v>40</v>
      </c>
      <c r="I10" s="149" t="s">
        <v>912</v>
      </c>
      <c r="J10" s="148" t="s">
        <v>528</v>
      </c>
      <c r="K10" s="166" t="s">
        <v>934</v>
      </c>
      <c r="L10" s="125" t="s">
        <v>935</v>
      </c>
    </row>
    <row r="11" spans="1:12">
      <c r="A11" s="150" t="s">
        <v>936</v>
      </c>
      <c r="B11" s="146">
        <v>42178</v>
      </c>
      <c r="C11" s="146" t="s">
        <v>901</v>
      </c>
      <c r="D11" s="25" t="s">
        <v>902</v>
      </c>
      <c r="E11" s="25" t="s">
        <v>937</v>
      </c>
      <c r="F11" s="25" t="s">
        <v>923</v>
      </c>
      <c r="G11" s="25">
        <v>5418</v>
      </c>
      <c r="H11" s="25">
        <v>39</v>
      </c>
      <c r="I11" s="147" t="s">
        <v>905</v>
      </c>
      <c r="J11" s="148"/>
      <c r="K11" s="148"/>
      <c r="L11" s="25" t="s">
        <v>938</v>
      </c>
    </row>
    <row r="12" spans="1:12">
      <c r="A12" s="150" t="s">
        <v>939</v>
      </c>
      <c r="B12" s="146">
        <v>42179</v>
      </c>
      <c r="C12" s="146" t="s">
        <v>901</v>
      </c>
      <c r="D12" s="25" t="s">
        <v>902</v>
      </c>
      <c r="E12" s="25" t="s">
        <v>940</v>
      </c>
      <c r="F12" s="25" t="s">
        <v>923</v>
      </c>
      <c r="G12" s="25">
        <v>5418</v>
      </c>
      <c r="H12" s="25">
        <v>38</v>
      </c>
      <c r="I12" s="147" t="s">
        <v>905</v>
      </c>
      <c r="J12" s="148"/>
      <c r="K12" s="148"/>
      <c r="L12" s="25" t="s">
        <v>938</v>
      </c>
    </row>
    <row r="13" spans="1:12">
      <c r="A13" s="25" t="s">
        <v>941</v>
      </c>
      <c r="B13" s="146">
        <v>42187</v>
      </c>
      <c r="C13" s="146" t="s">
        <v>901</v>
      </c>
      <c r="D13" s="25" t="s">
        <v>902</v>
      </c>
      <c r="E13" s="25" t="s">
        <v>942</v>
      </c>
      <c r="F13" s="25" t="s">
        <v>923</v>
      </c>
      <c r="G13" s="25"/>
      <c r="H13" s="25"/>
      <c r="I13" s="147" t="s">
        <v>905</v>
      </c>
      <c r="J13" s="148"/>
      <c r="K13" s="148"/>
      <c r="L13" s="125" t="s">
        <v>943</v>
      </c>
    </row>
    <row r="14" spans="1:12">
      <c r="A14" s="150" t="s">
        <v>939</v>
      </c>
      <c r="B14" s="146">
        <v>42221</v>
      </c>
      <c r="C14" s="146" t="s">
        <v>901</v>
      </c>
      <c r="D14" s="25" t="s">
        <v>902</v>
      </c>
      <c r="E14" s="25" t="s">
        <v>944</v>
      </c>
      <c r="F14" s="25" t="s">
        <v>923</v>
      </c>
      <c r="G14" s="25" t="s">
        <v>53</v>
      </c>
      <c r="H14" s="25">
        <v>47</v>
      </c>
      <c r="I14" s="147" t="s">
        <v>905</v>
      </c>
      <c r="J14" s="148"/>
      <c r="K14" s="148"/>
      <c r="L14" s="125" t="s">
        <v>945</v>
      </c>
    </row>
    <row r="15" spans="1:12">
      <c r="A15" s="150" t="s">
        <v>939</v>
      </c>
      <c r="B15" s="146">
        <v>42225</v>
      </c>
      <c r="C15" s="146" t="s">
        <v>901</v>
      </c>
      <c r="D15" s="25" t="s">
        <v>902</v>
      </c>
      <c r="E15" s="25" t="s">
        <v>946</v>
      </c>
      <c r="F15" s="25" t="s">
        <v>923</v>
      </c>
      <c r="G15" s="25" t="s">
        <v>947</v>
      </c>
      <c r="H15" s="25">
        <v>47</v>
      </c>
      <c r="I15" s="147" t="s">
        <v>905</v>
      </c>
      <c r="J15" s="148"/>
      <c r="K15" s="148"/>
      <c r="L15" s="125" t="s">
        <v>948</v>
      </c>
    </row>
    <row r="16" spans="1:12">
      <c r="A16" s="25" t="s">
        <v>949</v>
      </c>
      <c r="B16" s="146">
        <v>42269</v>
      </c>
      <c r="C16" s="146" t="s">
        <v>901</v>
      </c>
      <c r="D16" s="25" t="s">
        <v>612</v>
      </c>
      <c r="E16" s="25" t="s">
        <v>950</v>
      </c>
      <c r="F16" s="25" t="s">
        <v>904</v>
      </c>
      <c r="G16" s="25" t="s">
        <v>951</v>
      </c>
      <c r="H16" s="25">
        <v>59</v>
      </c>
      <c r="I16" s="152" t="s">
        <v>952</v>
      </c>
      <c r="J16" s="148" t="s">
        <v>552</v>
      </c>
      <c r="K16" s="148" t="s">
        <v>526</v>
      </c>
      <c r="L16" s="25" t="s">
        <v>953</v>
      </c>
    </row>
    <row r="17" spans="1:12">
      <c r="A17" s="150" t="s">
        <v>954</v>
      </c>
      <c r="B17" s="146">
        <v>42290</v>
      </c>
      <c r="C17" s="146" t="s">
        <v>901</v>
      </c>
      <c r="D17" s="25" t="s">
        <v>902</v>
      </c>
      <c r="E17" s="25" t="s">
        <v>955</v>
      </c>
      <c r="F17" s="25" t="s">
        <v>904</v>
      </c>
      <c r="G17" s="25">
        <v>5302</v>
      </c>
      <c r="H17" s="25">
        <v>47</v>
      </c>
      <c r="I17" s="149" t="s">
        <v>912</v>
      </c>
      <c r="J17" s="148" t="s">
        <v>35</v>
      </c>
      <c r="K17" s="148" t="s">
        <v>525</v>
      </c>
      <c r="L17" s="25" t="s">
        <v>956</v>
      </c>
    </row>
    <row r="18" spans="1:12">
      <c r="A18" s="150" t="s">
        <v>957</v>
      </c>
      <c r="B18" s="146">
        <v>42318</v>
      </c>
      <c r="C18" s="146" t="s">
        <v>901</v>
      </c>
      <c r="D18" s="25" t="s">
        <v>902</v>
      </c>
      <c r="E18" s="25" t="s">
        <v>958</v>
      </c>
      <c r="F18" s="25" t="s">
        <v>904</v>
      </c>
      <c r="G18" s="25" t="s">
        <v>959</v>
      </c>
      <c r="H18" s="25" t="s">
        <v>960</v>
      </c>
      <c r="I18" s="149" t="s">
        <v>912</v>
      </c>
      <c r="J18" s="148" t="s">
        <v>887</v>
      </c>
      <c r="K18" s="148" t="s">
        <v>961</v>
      </c>
      <c r="L18" s="25" t="s">
        <v>962</v>
      </c>
    </row>
    <row r="19" spans="1:12">
      <c r="A19" s="150" t="s">
        <v>957</v>
      </c>
      <c r="B19" s="146">
        <v>42320</v>
      </c>
      <c r="C19" s="146" t="s">
        <v>901</v>
      </c>
      <c r="D19" s="25" t="s">
        <v>902</v>
      </c>
      <c r="E19" s="25" t="s">
        <v>963</v>
      </c>
      <c r="F19" s="25" t="s">
        <v>904</v>
      </c>
      <c r="G19" s="25" t="s">
        <v>846</v>
      </c>
      <c r="H19" s="25">
        <v>57</v>
      </c>
      <c r="I19" s="149" t="s">
        <v>912</v>
      </c>
      <c r="J19" s="148" t="s">
        <v>552</v>
      </c>
      <c r="K19" s="148" t="s">
        <v>961</v>
      </c>
      <c r="L19" s="25" t="s">
        <v>964</v>
      </c>
    </row>
    <row r="20" spans="1:12" ht="28.8">
      <c r="A20" s="150" t="s">
        <v>957</v>
      </c>
      <c r="B20" s="146">
        <v>42320</v>
      </c>
      <c r="C20" s="146" t="s">
        <v>901</v>
      </c>
      <c r="D20" s="25" t="s">
        <v>902</v>
      </c>
      <c r="E20" s="25" t="s">
        <v>965</v>
      </c>
      <c r="F20" s="25" t="s">
        <v>904</v>
      </c>
      <c r="G20" s="25" t="s">
        <v>766</v>
      </c>
      <c r="H20" s="25">
        <v>26</v>
      </c>
      <c r="I20" s="149" t="s">
        <v>912</v>
      </c>
      <c r="J20" s="148" t="s">
        <v>539</v>
      </c>
      <c r="K20" s="148" t="s">
        <v>526</v>
      </c>
      <c r="L20" s="125" t="s">
        <v>966</v>
      </c>
    </row>
    <row r="21" spans="1:12">
      <c r="A21" s="25" t="s">
        <v>967</v>
      </c>
      <c r="B21" s="146">
        <v>42361</v>
      </c>
      <c r="C21" s="146" t="s">
        <v>901</v>
      </c>
      <c r="D21" s="25" t="s">
        <v>902</v>
      </c>
      <c r="E21" s="25" t="s">
        <v>968</v>
      </c>
      <c r="F21" s="25" t="s">
        <v>904</v>
      </c>
      <c r="G21" s="25">
        <v>1532</v>
      </c>
      <c r="H21" s="25">
        <v>59</v>
      </c>
      <c r="I21" s="149" t="s">
        <v>912</v>
      </c>
      <c r="J21" s="148" t="s">
        <v>528</v>
      </c>
      <c r="K21" s="148" t="s">
        <v>526</v>
      </c>
      <c r="L21" s="25" t="s">
        <v>969</v>
      </c>
    </row>
    <row r="22" spans="1:12">
      <c r="A22" s="153" t="s">
        <v>970</v>
      </c>
      <c r="B22" s="154">
        <v>42383</v>
      </c>
      <c r="C22" s="146" t="s">
        <v>901</v>
      </c>
      <c r="D22" s="25" t="s">
        <v>902</v>
      </c>
      <c r="E22" s="153" t="s">
        <v>971</v>
      </c>
      <c r="F22" s="153" t="s">
        <v>972</v>
      </c>
      <c r="G22" s="153" t="s">
        <v>36</v>
      </c>
      <c r="H22" s="153">
        <v>53</v>
      </c>
      <c r="I22" s="149" t="s">
        <v>912</v>
      </c>
      <c r="J22" s="148" t="s">
        <v>973</v>
      </c>
      <c r="K22" s="148" t="s">
        <v>602</v>
      </c>
      <c r="L22" s="153" t="s">
        <v>974</v>
      </c>
    </row>
    <row r="23" spans="1:12">
      <c r="A23" s="153" t="s">
        <v>975</v>
      </c>
      <c r="B23" s="154">
        <v>42410</v>
      </c>
      <c r="C23" s="146" t="s">
        <v>901</v>
      </c>
      <c r="D23" s="25" t="s">
        <v>902</v>
      </c>
      <c r="E23" s="153" t="s">
        <v>976</v>
      </c>
      <c r="F23" s="153" t="s">
        <v>972</v>
      </c>
      <c r="G23" s="153" t="s">
        <v>72</v>
      </c>
      <c r="H23" s="153">
        <v>63</v>
      </c>
      <c r="I23" s="149" t="s">
        <v>912</v>
      </c>
      <c r="J23" s="148" t="s">
        <v>973</v>
      </c>
      <c r="K23" s="148" t="s">
        <v>977</v>
      </c>
      <c r="L23" s="153" t="s">
        <v>978</v>
      </c>
    </row>
    <row r="24" spans="1:12">
      <c r="A24" s="153" t="s">
        <v>975</v>
      </c>
      <c r="B24" s="154">
        <v>42415</v>
      </c>
      <c r="C24" s="146" t="s">
        <v>901</v>
      </c>
      <c r="D24" s="25" t="s">
        <v>902</v>
      </c>
      <c r="E24" s="153" t="s">
        <v>979</v>
      </c>
      <c r="F24" s="153" t="s">
        <v>980</v>
      </c>
      <c r="G24" s="153" t="s">
        <v>544</v>
      </c>
      <c r="H24" s="153">
        <v>58</v>
      </c>
      <c r="I24" s="149" t="s">
        <v>912</v>
      </c>
      <c r="J24" s="148" t="s">
        <v>521</v>
      </c>
      <c r="K24" s="148" t="s">
        <v>526</v>
      </c>
      <c r="L24" s="153" t="s">
        <v>981</v>
      </c>
    </row>
    <row r="25" spans="1:12">
      <c r="A25" s="153" t="s">
        <v>975</v>
      </c>
      <c r="B25" s="154">
        <v>42424</v>
      </c>
      <c r="C25" s="146" t="s">
        <v>901</v>
      </c>
      <c r="D25" s="25" t="s">
        <v>902</v>
      </c>
      <c r="E25" s="153" t="s">
        <v>982</v>
      </c>
      <c r="F25" s="153" t="s">
        <v>980</v>
      </c>
      <c r="G25" s="153" t="s">
        <v>766</v>
      </c>
      <c r="H25" s="153">
        <v>59</v>
      </c>
      <c r="I25" s="149" t="s">
        <v>912</v>
      </c>
      <c r="J25" s="148" t="s">
        <v>540</v>
      </c>
      <c r="K25" s="148" t="s">
        <v>983</v>
      </c>
      <c r="L25" s="153" t="s">
        <v>984</v>
      </c>
    </row>
    <row r="26" spans="1:12">
      <c r="A26" s="153" t="s">
        <v>910</v>
      </c>
      <c r="B26" s="154">
        <v>42452</v>
      </c>
      <c r="C26" s="146" t="s">
        <v>901</v>
      </c>
      <c r="D26" s="25" t="s">
        <v>902</v>
      </c>
      <c r="E26" s="155" t="s">
        <v>985</v>
      </c>
      <c r="F26" s="153" t="s">
        <v>972</v>
      </c>
      <c r="G26" s="153" t="s">
        <v>986</v>
      </c>
      <c r="H26" s="153" t="s">
        <v>987</v>
      </c>
      <c r="I26" s="149" t="s">
        <v>912</v>
      </c>
      <c r="J26" s="148" t="s">
        <v>528</v>
      </c>
      <c r="K26" s="148" t="s">
        <v>602</v>
      </c>
      <c r="L26" s="153" t="s">
        <v>988</v>
      </c>
    </row>
    <row r="27" spans="1:12">
      <c r="A27" s="153" t="s">
        <v>910</v>
      </c>
      <c r="B27" s="154">
        <v>42460</v>
      </c>
      <c r="C27" s="146" t="s">
        <v>901</v>
      </c>
      <c r="D27" s="25" t="s">
        <v>902</v>
      </c>
      <c r="E27" s="155" t="s">
        <v>989</v>
      </c>
      <c r="F27" s="153" t="s">
        <v>980</v>
      </c>
      <c r="G27" s="153" t="s">
        <v>990</v>
      </c>
      <c r="H27" s="153">
        <v>71</v>
      </c>
      <c r="I27" s="149" t="s">
        <v>912</v>
      </c>
      <c r="J27" s="148" t="s">
        <v>991</v>
      </c>
      <c r="K27" s="148" t="s">
        <v>526</v>
      </c>
      <c r="L27" s="153" t="s">
        <v>992</v>
      </c>
    </row>
    <row r="28" spans="1:12">
      <c r="A28" s="153" t="s">
        <v>914</v>
      </c>
      <c r="B28" s="154">
        <v>42480</v>
      </c>
      <c r="C28" s="146" t="s">
        <v>901</v>
      </c>
      <c r="D28" s="25" t="s">
        <v>902</v>
      </c>
      <c r="E28" s="153" t="s">
        <v>993</v>
      </c>
      <c r="F28" s="153" t="s">
        <v>972</v>
      </c>
      <c r="G28" s="153" t="s">
        <v>71</v>
      </c>
      <c r="H28" s="153">
        <v>67</v>
      </c>
      <c r="I28" s="149" t="s">
        <v>912</v>
      </c>
      <c r="J28" s="148" t="s">
        <v>994</v>
      </c>
      <c r="K28" s="148" t="s">
        <v>995</v>
      </c>
      <c r="L28" s="156" t="s">
        <v>996</v>
      </c>
    </row>
    <row r="29" spans="1:12">
      <c r="A29" s="153" t="s">
        <v>997</v>
      </c>
      <c r="B29" s="154">
        <v>42520</v>
      </c>
      <c r="C29" s="146" t="s">
        <v>901</v>
      </c>
      <c r="D29" s="25" t="s">
        <v>902</v>
      </c>
      <c r="E29" s="153" t="s">
        <v>998</v>
      </c>
      <c r="F29" s="153" t="s">
        <v>980</v>
      </c>
      <c r="G29" s="153" t="s">
        <v>63</v>
      </c>
      <c r="H29" s="153">
        <v>88</v>
      </c>
      <c r="I29" s="149" t="s">
        <v>912</v>
      </c>
      <c r="J29" s="148" t="s">
        <v>999</v>
      </c>
      <c r="K29" s="148" t="s">
        <v>526</v>
      </c>
      <c r="L29" s="156" t="s">
        <v>1000</v>
      </c>
    </row>
    <row r="30" spans="1:12">
      <c r="A30" s="153" t="s">
        <v>921</v>
      </c>
      <c r="B30" s="154">
        <v>42529</v>
      </c>
      <c r="C30" s="146" t="s">
        <v>901</v>
      </c>
      <c r="D30" s="25" t="s">
        <v>902</v>
      </c>
      <c r="E30" s="153" t="s">
        <v>1001</v>
      </c>
      <c r="F30" s="153" t="s">
        <v>980</v>
      </c>
      <c r="G30" s="153" t="s">
        <v>57</v>
      </c>
      <c r="H30" s="153">
        <v>75</v>
      </c>
      <c r="I30" s="149" t="s">
        <v>912</v>
      </c>
      <c r="J30" s="148"/>
      <c r="K30" s="148" t="s">
        <v>999</v>
      </c>
      <c r="L30" s="153" t="s">
        <v>1002</v>
      </c>
    </row>
    <row r="31" spans="1:12" ht="28.8">
      <c r="A31" s="153" t="s">
        <v>921</v>
      </c>
      <c r="B31" s="154">
        <v>42537</v>
      </c>
      <c r="C31" s="146" t="s">
        <v>901</v>
      </c>
      <c r="D31" s="25" t="s">
        <v>902</v>
      </c>
      <c r="E31" s="153" t="s">
        <v>1003</v>
      </c>
      <c r="F31" s="153" t="s">
        <v>980</v>
      </c>
      <c r="G31" s="153" t="s">
        <v>83</v>
      </c>
      <c r="H31" s="153">
        <v>79</v>
      </c>
      <c r="I31" s="149" t="s">
        <v>912</v>
      </c>
      <c r="J31" s="148" t="s">
        <v>35</v>
      </c>
      <c r="K31" s="148" t="s">
        <v>532</v>
      </c>
      <c r="L31" s="156" t="s">
        <v>1004</v>
      </c>
    </row>
    <row r="32" spans="1:12">
      <c r="A32" s="153" t="s">
        <v>921</v>
      </c>
      <c r="B32" s="154">
        <v>42541</v>
      </c>
      <c r="C32" s="146" t="s">
        <v>901</v>
      </c>
      <c r="D32" s="25" t="s">
        <v>902</v>
      </c>
      <c r="E32" s="153" t="s">
        <v>1005</v>
      </c>
      <c r="F32" s="153" t="s">
        <v>980</v>
      </c>
      <c r="G32" s="153" t="s">
        <v>79</v>
      </c>
      <c r="H32" s="153">
        <v>86</v>
      </c>
      <c r="I32" s="149" t="s">
        <v>912</v>
      </c>
      <c r="J32" s="148" t="s">
        <v>537</v>
      </c>
      <c r="K32" s="148" t="s">
        <v>526</v>
      </c>
      <c r="L32" s="153" t="s">
        <v>1006</v>
      </c>
    </row>
    <row r="33" spans="1:12">
      <c r="A33" s="153" t="s">
        <v>926</v>
      </c>
      <c r="B33" s="154">
        <v>42571</v>
      </c>
      <c r="C33" s="146" t="s">
        <v>901</v>
      </c>
      <c r="D33" s="25" t="s">
        <v>902</v>
      </c>
      <c r="E33" s="153" t="s">
        <v>1007</v>
      </c>
      <c r="F33" s="153" t="s">
        <v>980</v>
      </c>
      <c r="G33" s="153" t="s">
        <v>836</v>
      </c>
      <c r="H33" s="153">
        <v>88</v>
      </c>
      <c r="I33" s="147" t="s">
        <v>905</v>
      </c>
      <c r="J33" s="148"/>
      <c r="K33" s="148"/>
      <c r="L33" s="153" t="s">
        <v>1008</v>
      </c>
    </row>
    <row r="34" spans="1:12">
      <c r="A34" s="157" t="s">
        <v>939</v>
      </c>
      <c r="B34" s="154">
        <v>42649</v>
      </c>
      <c r="C34" s="146" t="s">
        <v>901</v>
      </c>
      <c r="D34" s="25" t="s">
        <v>1009</v>
      </c>
      <c r="E34" s="153" t="s">
        <v>1010</v>
      </c>
      <c r="F34" s="153" t="s">
        <v>980</v>
      </c>
      <c r="G34" s="153" t="s">
        <v>36</v>
      </c>
      <c r="H34" s="153">
        <v>96</v>
      </c>
      <c r="I34" s="149" t="s">
        <v>912</v>
      </c>
      <c r="J34" s="148" t="s">
        <v>1011</v>
      </c>
      <c r="K34" s="148" t="s">
        <v>999</v>
      </c>
      <c r="L34" s="156" t="s">
        <v>1012</v>
      </c>
    </row>
    <row r="35" spans="1:12">
      <c r="A35" s="153" t="s">
        <v>957</v>
      </c>
      <c r="B35" s="154">
        <v>42685</v>
      </c>
      <c r="C35" s="146" t="s">
        <v>901</v>
      </c>
      <c r="D35" s="25" t="s">
        <v>902</v>
      </c>
      <c r="E35" s="158" t="s">
        <v>1013</v>
      </c>
      <c r="F35" s="153" t="s">
        <v>980</v>
      </c>
      <c r="G35" s="153" t="s">
        <v>83</v>
      </c>
      <c r="H35" s="153">
        <v>110</v>
      </c>
      <c r="I35" s="149" t="s">
        <v>912</v>
      </c>
      <c r="J35" s="148" t="s">
        <v>1014</v>
      </c>
      <c r="K35" s="148"/>
      <c r="L35" s="153" t="s">
        <v>1015</v>
      </c>
    </row>
    <row r="36" spans="1:12">
      <c r="A36" s="153" t="s">
        <v>975</v>
      </c>
      <c r="B36" s="154">
        <v>42737</v>
      </c>
      <c r="C36" s="146" t="s">
        <v>901</v>
      </c>
      <c r="D36" s="25" t="s">
        <v>902</v>
      </c>
      <c r="E36" s="153" t="s">
        <v>1016</v>
      </c>
      <c r="F36" s="153" t="s">
        <v>16</v>
      </c>
      <c r="G36" s="153" t="s">
        <v>1017</v>
      </c>
      <c r="H36" s="153">
        <v>112</v>
      </c>
      <c r="I36" s="149" t="s">
        <v>912</v>
      </c>
      <c r="J36" s="148" t="s">
        <v>973</v>
      </c>
      <c r="K36" s="148" t="s">
        <v>1018</v>
      </c>
      <c r="L36" s="153" t="s">
        <v>1019</v>
      </c>
    </row>
    <row r="37" spans="1:12">
      <c r="A37" s="153" t="s">
        <v>914</v>
      </c>
      <c r="B37" s="154">
        <v>42850</v>
      </c>
      <c r="C37" s="146" t="s">
        <v>901</v>
      </c>
      <c r="D37" s="25" t="s">
        <v>1020</v>
      </c>
      <c r="E37" s="153" t="s">
        <v>1021</v>
      </c>
      <c r="F37" s="153" t="s">
        <v>16</v>
      </c>
      <c r="G37" s="153" t="s">
        <v>990</v>
      </c>
      <c r="H37" s="153" t="s">
        <v>1022</v>
      </c>
      <c r="I37" s="149" t="s">
        <v>912</v>
      </c>
      <c r="J37" s="148"/>
      <c r="K37" s="148" t="s">
        <v>526</v>
      </c>
      <c r="L37" s="153" t="s">
        <v>1023</v>
      </c>
    </row>
    <row r="38" spans="1:12">
      <c r="A38" s="153" t="s">
        <v>926</v>
      </c>
      <c r="B38" s="154">
        <v>42926</v>
      </c>
      <c r="C38" s="146" t="s">
        <v>901</v>
      </c>
      <c r="D38" s="25" t="s">
        <v>1024</v>
      </c>
      <c r="E38" s="153" t="s">
        <v>1025</v>
      </c>
      <c r="F38" s="153" t="s">
        <v>16</v>
      </c>
      <c r="G38" s="153" t="s">
        <v>1026</v>
      </c>
      <c r="H38" s="153"/>
      <c r="I38" s="149" t="s">
        <v>912</v>
      </c>
      <c r="J38" s="148"/>
      <c r="K38" s="148"/>
      <c r="L38" s="153" t="s">
        <v>1027</v>
      </c>
    </row>
    <row r="39" spans="1:12">
      <c r="A39" s="153" t="s">
        <v>926</v>
      </c>
      <c r="B39" s="154">
        <v>42933</v>
      </c>
      <c r="C39" s="146" t="s">
        <v>901</v>
      </c>
      <c r="D39" s="25" t="s">
        <v>1020</v>
      </c>
      <c r="E39" s="153" t="s">
        <v>1028</v>
      </c>
      <c r="F39" s="153" t="s">
        <v>16</v>
      </c>
      <c r="G39" s="153" t="s">
        <v>990</v>
      </c>
      <c r="H39" s="153" t="s">
        <v>1029</v>
      </c>
      <c r="I39" s="149" t="s">
        <v>912</v>
      </c>
      <c r="J39" s="148" t="s">
        <v>1030</v>
      </c>
      <c r="K39" s="148" t="s">
        <v>537</v>
      </c>
      <c r="L39" s="153" t="s">
        <v>1031</v>
      </c>
    </row>
    <row r="40" spans="1:12">
      <c r="A40" s="153" t="s">
        <v>929</v>
      </c>
      <c r="B40" s="154">
        <v>42997</v>
      </c>
      <c r="C40" s="146" t="s">
        <v>901</v>
      </c>
      <c r="D40" s="25" t="s">
        <v>902</v>
      </c>
      <c r="E40" s="153" t="s">
        <v>1032</v>
      </c>
      <c r="F40" s="153" t="s">
        <v>16</v>
      </c>
      <c r="G40" s="153" t="s">
        <v>102</v>
      </c>
      <c r="H40" s="153">
        <v>210</v>
      </c>
      <c r="I40" s="149" t="s">
        <v>912</v>
      </c>
      <c r="J40" s="148" t="s">
        <v>658</v>
      </c>
      <c r="K40" s="148" t="s">
        <v>24</v>
      </c>
      <c r="L40" s="153" t="s">
        <v>1033</v>
      </c>
    </row>
    <row r="41" spans="1:12">
      <c r="A41" s="153" t="s">
        <v>936</v>
      </c>
      <c r="B41" s="154">
        <v>43024</v>
      </c>
      <c r="C41" s="146" t="s">
        <v>901</v>
      </c>
      <c r="D41" s="25" t="s">
        <v>902</v>
      </c>
      <c r="E41" s="153" t="s">
        <v>1034</v>
      </c>
      <c r="F41" s="153" t="s">
        <v>16</v>
      </c>
      <c r="G41" s="153" t="s">
        <v>57</v>
      </c>
      <c r="H41" s="153">
        <v>199</v>
      </c>
      <c r="I41" s="149" t="s">
        <v>912</v>
      </c>
      <c r="J41" s="148" t="s">
        <v>539</v>
      </c>
      <c r="K41" s="148" t="s">
        <v>537</v>
      </c>
      <c r="L41" s="153" t="s">
        <v>1035</v>
      </c>
    </row>
    <row r="42" spans="1:12">
      <c r="A42" s="153" t="s">
        <v>936</v>
      </c>
      <c r="B42" s="154">
        <v>43048</v>
      </c>
      <c r="C42" s="146" t="s">
        <v>901</v>
      </c>
      <c r="D42" s="25" t="s">
        <v>902</v>
      </c>
      <c r="E42" s="153" t="s">
        <v>1036</v>
      </c>
      <c r="F42" s="153" t="s">
        <v>972</v>
      </c>
      <c r="G42" s="153" t="s">
        <v>1037</v>
      </c>
      <c r="H42" s="153">
        <v>216</v>
      </c>
      <c r="I42" s="159" t="s">
        <v>1038</v>
      </c>
      <c r="J42" s="148"/>
      <c r="K42" s="148"/>
      <c r="L42" s="153" t="s">
        <v>1039</v>
      </c>
    </row>
    <row r="43" spans="1:12">
      <c r="A43" s="153" t="s">
        <v>957</v>
      </c>
      <c r="B43" s="154">
        <v>43049</v>
      </c>
      <c r="C43" s="146" t="s">
        <v>901</v>
      </c>
      <c r="D43" s="25" t="s">
        <v>1020</v>
      </c>
      <c r="E43" s="153" t="s">
        <v>1040</v>
      </c>
      <c r="F43" s="153" t="s">
        <v>16</v>
      </c>
      <c r="G43" s="153" t="s">
        <v>990</v>
      </c>
      <c r="H43" s="153"/>
      <c r="I43" s="159" t="s">
        <v>1038</v>
      </c>
      <c r="J43" s="148"/>
      <c r="K43" s="148"/>
      <c r="L43" s="153" t="s">
        <v>1041</v>
      </c>
    </row>
    <row r="44" spans="1:12">
      <c r="A44" s="153" t="s">
        <v>957</v>
      </c>
      <c r="B44" s="154">
        <v>43059</v>
      </c>
      <c r="C44" s="146" t="s">
        <v>901</v>
      </c>
      <c r="D44" s="25" t="s">
        <v>1020</v>
      </c>
      <c r="E44" s="25" t="s">
        <v>1042</v>
      </c>
      <c r="F44" s="153" t="s">
        <v>16</v>
      </c>
      <c r="G44" s="153" t="s">
        <v>990</v>
      </c>
      <c r="H44" s="25" t="s">
        <v>1043</v>
      </c>
      <c r="I44" s="159" t="s">
        <v>1038</v>
      </c>
      <c r="J44" s="148"/>
      <c r="K44" s="148"/>
      <c r="L44" s="25" t="s">
        <v>1044</v>
      </c>
    </row>
    <row r="45" spans="1:12" ht="28.8">
      <c r="A45" s="153" t="s">
        <v>957</v>
      </c>
      <c r="B45" s="154">
        <v>43062</v>
      </c>
      <c r="C45" s="146" t="s">
        <v>901</v>
      </c>
      <c r="D45" s="25" t="s">
        <v>1020</v>
      </c>
      <c r="E45" s="150" t="s">
        <v>1045</v>
      </c>
      <c r="F45" s="153" t="s">
        <v>16</v>
      </c>
      <c r="G45" s="153" t="s">
        <v>990</v>
      </c>
      <c r="H45" s="150" t="s">
        <v>1046</v>
      </c>
      <c r="I45" s="159" t="s">
        <v>1038</v>
      </c>
      <c r="J45" s="148"/>
      <c r="K45" s="148"/>
      <c r="L45" s="160" t="s">
        <v>1047</v>
      </c>
    </row>
    <row r="46" spans="1:12">
      <c r="A46" s="25" t="s">
        <v>1048</v>
      </c>
      <c r="B46" s="154">
        <v>43082</v>
      </c>
      <c r="C46" s="146" t="s">
        <v>901</v>
      </c>
      <c r="D46" s="25" t="s">
        <v>902</v>
      </c>
      <c r="E46" s="25" t="s">
        <v>1049</v>
      </c>
      <c r="F46" s="153" t="s">
        <v>16</v>
      </c>
      <c r="G46" s="25" t="s">
        <v>639</v>
      </c>
      <c r="H46" s="25" t="s">
        <v>1050</v>
      </c>
      <c r="I46" s="149" t="s">
        <v>912</v>
      </c>
      <c r="J46" s="148" t="s">
        <v>539</v>
      </c>
      <c r="K46" s="148" t="s">
        <v>526</v>
      </c>
      <c r="L46" s="25" t="s">
        <v>1051</v>
      </c>
    </row>
    <row r="47" spans="1:12">
      <c r="A47" s="25" t="s">
        <v>1048</v>
      </c>
      <c r="B47" s="154">
        <v>43082</v>
      </c>
      <c r="C47" s="146" t="s">
        <v>901</v>
      </c>
      <c r="D47" s="25" t="s">
        <v>902</v>
      </c>
      <c r="E47" s="25" t="s">
        <v>1052</v>
      </c>
      <c r="F47" s="153" t="s">
        <v>16</v>
      </c>
      <c r="G47" s="25" t="s">
        <v>639</v>
      </c>
      <c r="H47" s="25" t="s">
        <v>1050</v>
      </c>
      <c r="I47" s="149" t="s">
        <v>912</v>
      </c>
      <c r="J47" s="148" t="s">
        <v>539</v>
      </c>
      <c r="K47" s="148" t="s">
        <v>526</v>
      </c>
      <c r="L47" s="25" t="s">
        <v>1051</v>
      </c>
    </row>
    <row r="48" spans="1:12">
      <c r="A48" s="25" t="s">
        <v>1048</v>
      </c>
      <c r="B48" s="154">
        <v>43082</v>
      </c>
      <c r="C48" s="146" t="s">
        <v>901</v>
      </c>
      <c r="D48" s="25" t="s">
        <v>902</v>
      </c>
      <c r="E48" s="25" t="s">
        <v>1053</v>
      </c>
      <c r="F48" s="153" t="s">
        <v>16</v>
      </c>
      <c r="G48" s="25" t="s">
        <v>639</v>
      </c>
      <c r="H48" s="25" t="s">
        <v>1050</v>
      </c>
      <c r="I48" s="149" t="s">
        <v>912</v>
      </c>
      <c r="J48" s="148" t="s">
        <v>539</v>
      </c>
      <c r="K48" s="148" t="s">
        <v>526</v>
      </c>
      <c r="L48" s="25" t="s">
        <v>1051</v>
      </c>
    </row>
    <row r="49" spans="1:12">
      <c r="A49" s="25" t="s">
        <v>1048</v>
      </c>
      <c r="B49" s="154">
        <v>43088</v>
      </c>
      <c r="C49" s="146" t="s">
        <v>901</v>
      </c>
      <c r="D49" s="25" t="s">
        <v>902</v>
      </c>
      <c r="E49" s="25" t="s">
        <v>1054</v>
      </c>
      <c r="F49" s="153" t="s">
        <v>16</v>
      </c>
      <c r="G49" s="25" t="s">
        <v>639</v>
      </c>
      <c r="H49" s="25" t="s">
        <v>1050</v>
      </c>
      <c r="I49" s="159" t="s">
        <v>1038</v>
      </c>
      <c r="J49" s="148"/>
      <c r="K49" s="148"/>
      <c r="L49" s="25" t="s">
        <v>1051</v>
      </c>
    </row>
    <row r="50" spans="1:12">
      <c r="A50" s="25" t="s">
        <v>1048</v>
      </c>
      <c r="B50" s="154">
        <v>43088</v>
      </c>
      <c r="C50" s="146" t="s">
        <v>901</v>
      </c>
      <c r="D50" s="25" t="s">
        <v>902</v>
      </c>
      <c r="E50" s="25" t="s">
        <v>1055</v>
      </c>
      <c r="F50" s="153" t="s">
        <v>16</v>
      </c>
      <c r="G50" s="25" t="s">
        <v>639</v>
      </c>
      <c r="H50" s="25" t="s">
        <v>1050</v>
      </c>
      <c r="I50" s="159" t="s">
        <v>1038</v>
      </c>
      <c r="J50" s="148"/>
      <c r="K50" s="148"/>
      <c r="L50" s="25" t="s">
        <v>1051</v>
      </c>
    </row>
    <row r="51" spans="1:12">
      <c r="A51" s="153" t="s">
        <v>1056</v>
      </c>
      <c r="B51" s="154">
        <v>43102</v>
      </c>
      <c r="C51" s="146" t="s">
        <v>901</v>
      </c>
      <c r="D51" s="154" t="s">
        <v>1009</v>
      </c>
      <c r="E51" s="153" t="s">
        <v>1057</v>
      </c>
      <c r="F51" s="153" t="s">
        <v>972</v>
      </c>
      <c r="G51" s="153" t="s">
        <v>1058</v>
      </c>
      <c r="H51" s="153">
        <v>209</v>
      </c>
      <c r="I51" s="149" t="s">
        <v>912</v>
      </c>
      <c r="J51" s="148" t="s">
        <v>652</v>
      </c>
      <c r="K51" s="148" t="s">
        <v>691</v>
      </c>
      <c r="L51" s="153" t="s">
        <v>1059</v>
      </c>
    </row>
    <row r="52" spans="1:12">
      <c r="A52" s="153" t="s">
        <v>1056</v>
      </c>
      <c r="B52" s="154">
        <v>43102</v>
      </c>
      <c r="C52" s="146" t="s">
        <v>901</v>
      </c>
      <c r="D52" s="154" t="s">
        <v>1009</v>
      </c>
      <c r="E52" s="153" t="s">
        <v>1060</v>
      </c>
      <c r="F52" s="153" t="s">
        <v>972</v>
      </c>
      <c r="G52" s="153" t="s">
        <v>36</v>
      </c>
      <c r="H52" s="153">
        <v>214</v>
      </c>
      <c r="I52" s="149" t="s">
        <v>912</v>
      </c>
      <c r="J52" s="148" t="s">
        <v>528</v>
      </c>
      <c r="K52" s="148" t="s">
        <v>602</v>
      </c>
      <c r="L52" s="153" t="s">
        <v>1061</v>
      </c>
    </row>
    <row r="53" spans="1:12">
      <c r="A53" s="153" t="s">
        <v>1056</v>
      </c>
      <c r="B53" s="154">
        <v>43102</v>
      </c>
      <c r="C53" s="146" t="s">
        <v>901</v>
      </c>
      <c r="D53" s="154" t="s">
        <v>902</v>
      </c>
      <c r="E53" s="153" t="s">
        <v>1062</v>
      </c>
      <c r="F53" s="153" t="s">
        <v>16</v>
      </c>
      <c r="G53" s="153" t="s">
        <v>650</v>
      </c>
      <c r="H53" s="153">
        <v>221</v>
      </c>
      <c r="I53" s="147" t="s">
        <v>905</v>
      </c>
      <c r="J53" s="148"/>
      <c r="K53" s="148"/>
      <c r="L53" s="153" t="s">
        <v>1063</v>
      </c>
    </row>
    <row r="54" spans="1:12">
      <c r="A54" s="153" t="s">
        <v>1056</v>
      </c>
      <c r="B54" s="154">
        <v>43102</v>
      </c>
      <c r="C54" s="146" t="s">
        <v>901</v>
      </c>
      <c r="D54" s="154" t="s">
        <v>902</v>
      </c>
      <c r="E54" s="153" t="s">
        <v>1064</v>
      </c>
      <c r="F54" s="153" t="s">
        <v>16</v>
      </c>
      <c r="G54" s="153" t="s">
        <v>547</v>
      </c>
      <c r="H54" s="153">
        <v>221</v>
      </c>
      <c r="I54" s="147" t="s">
        <v>905</v>
      </c>
      <c r="J54" s="148"/>
      <c r="K54" s="148"/>
      <c r="L54" s="153" t="s">
        <v>1063</v>
      </c>
    </row>
    <row r="55" spans="1:12">
      <c r="A55" s="153" t="s">
        <v>900</v>
      </c>
      <c r="B55" s="154">
        <v>43153</v>
      </c>
      <c r="C55" s="146" t="s">
        <v>901</v>
      </c>
      <c r="D55" s="154" t="s">
        <v>902</v>
      </c>
      <c r="E55" s="161" t="s">
        <v>1065</v>
      </c>
      <c r="F55" s="153" t="s">
        <v>16</v>
      </c>
      <c r="G55" s="153" t="s">
        <v>71</v>
      </c>
      <c r="H55" s="153">
        <v>223</v>
      </c>
      <c r="I55" s="149" t="s">
        <v>912</v>
      </c>
      <c r="J55" s="148" t="s">
        <v>536</v>
      </c>
      <c r="K55" s="148" t="s">
        <v>658</v>
      </c>
      <c r="L55" s="153" t="s">
        <v>1066</v>
      </c>
    </row>
    <row r="56" spans="1:12">
      <c r="A56" s="153" t="s">
        <v>910</v>
      </c>
      <c r="B56" s="154">
        <v>43175</v>
      </c>
      <c r="C56" s="146" t="s">
        <v>901</v>
      </c>
      <c r="D56" s="154" t="s">
        <v>902</v>
      </c>
      <c r="E56" s="153" t="s">
        <v>1067</v>
      </c>
      <c r="F56" s="153" t="s">
        <v>16</v>
      </c>
      <c r="G56" s="153" t="s">
        <v>547</v>
      </c>
      <c r="H56" s="153">
        <v>243</v>
      </c>
      <c r="I56" s="149" t="s">
        <v>912</v>
      </c>
      <c r="J56" s="148"/>
      <c r="K56" s="148"/>
      <c r="L56" s="153" t="s">
        <v>1068</v>
      </c>
    </row>
    <row r="57" spans="1:12">
      <c r="A57" s="153" t="s">
        <v>910</v>
      </c>
      <c r="B57" s="154">
        <v>43189</v>
      </c>
      <c r="C57" s="146" t="s">
        <v>901</v>
      </c>
      <c r="D57" s="154" t="s">
        <v>1009</v>
      </c>
      <c r="E57" s="153" t="s">
        <v>1069</v>
      </c>
      <c r="F57" s="153" t="s">
        <v>972</v>
      </c>
      <c r="G57" s="153" t="s">
        <v>83</v>
      </c>
      <c r="H57" s="153">
        <v>241</v>
      </c>
      <c r="I57" s="149" t="s">
        <v>912</v>
      </c>
      <c r="J57" s="148"/>
      <c r="K57" s="148" t="s">
        <v>691</v>
      </c>
      <c r="L57" s="153" t="s">
        <v>1070</v>
      </c>
    </row>
    <row r="58" spans="1:12">
      <c r="A58" s="153" t="s">
        <v>921</v>
      </c>
      <c r="B58" s="154">
        <v>43255</v>
      </c>
      <c r="C58" s="146" t="s">
        <v>901</v>
      </c>
      <c r="D58" s="154" t="s">
        <v>902</v>
      </c>
      <c r="E58" s="153" t="s">
        <v>1071</v>
      </c>
      <c r="F58" s="153" t="s">
        <v>16</v>
      </c>
      <c r="G58" s="153" t="s">
        <v>58</v>
      </c>
      <c r="H58" s="153">
        <v>260</v>
      </c>
      <c r="I58" s="149" t="s">
        <v>912</v>
      </c>
      <c r="J58" s="148"/>
      <c r="K58" s="148"/>
      <c r="L58" s="153" t="s">
        <v>1072</v>
      </c>
    </row>
    <row r="59" spans="1:12">
      <c r="A59" s="153" t="s">
        <v>921</v>
      </c>
      <c r="B59" s="154">
        <v>43277</v>
      </c>
      <c r="C59" s="146" t="s">
        <v>901</v>
      </c>
      <c r="D59" s="154" t="s">
        <v>902</v>
      </c>
      <c r="E59" s="153" t="s">
        <v>1073</v>
      </c>
      <c r="F59" s="153" t="s">
        <v>16</v>
      </c>
      <c r="G59" s="153" t="s">
        <v>92</v>
      </c>
      <c r="H59" s="153">
        <v>272</v>
      </c>
      <c r="I59" s="149" t="s">
        <v>912</v>
      </c>
      <c r="J59" s="148"/>
      <c r="K59" s="148"/>
      <c r="L59" s="153" t="s">
        <v>1074</v>
      </c>
    </row>
    <row r="60" spans="1:12">
      <c r="A60" s="162" t="s">
        <v>936</v>
      </c>
      <c r="B60" s="154">
        <v>43397</v>
      </c>
      <c r="C60" s="146" t="s">
        <v>901</v>
      </c>
      <c r="D60" s="154" t="s">
        <v>902</v>
      </c>
      <c r="E60" s="153" t="s">
        <v>1075</v>
      </c>
      <c r="F60" s="153" t="s">
        <v>16</v>
      </c>
      <c r="G60" s="153" t="s">
        <v>86</v>
      </c>
      <c r="H60" s="153">
        <v>302</v>
      </c>
      <c r="I60" s="149" t="s">
        <v>912</v>
      </c>
      <c r="J60" s="148"/>
      <c r="K60" s="148"/>
      <c r="L60" s="161" t="s">
        <v>1076</v>
      </c>
    </row>
    <row r="61" spans="1:12">
      <c r="A61" s="162" t="s">
        <v>957</v>
      </c>
      <c r="B61" s="154">
        <v>43407</v>
      </c>
      <c r="C61" s="146" t="s">
        <v>901</v>
      </c>
      <c r="D61" s="154" t="s">
        <v>902</v>
      </c>
      <c r="E61" s="25" t="s">
        <v>1077</v>
      </c>
      <c r="F61" s="153" t="s">
        <v>16</v>
      </c>
      <c r="G61" s="153" t="s">
        <v>58</v>
      </c>
      <c r="H61" s="25">
        <v>312</v>
      </c>
      <c r="I61" s="149" t="s">
        <v>912</v>
      </c>
      <c r="J61" s="148" t="s">
        <v>532</v>
      </c>
      <c r="K61" s="148" t="s">
        <v>539</v>
      </c>
      <c r="L61" s="25" t="s">
        <v>1078</v>
      </c>
    </row>
    <row r="62" spans="1:12">
      <c r="A62" s="162" t="s">
        <v>957</v>
      </c>
      <c r="B62" s="154">
        <v>43407</v>
      </c>
      <c r="C62" s="146" t="s">
        <v>901</v>
      </c>
      <c r="D62" s="154" t="s">
        <v>902</v>
      </c>
      <c r="E62" s="150" t="s">
        <v>1079</v>
      </c>
      <c r="F62" s="153" t="s">
        <v>16</v>
      </c>
      <c r="G62" s="153" t="s">
        <v>515</v>
      </c>
      <c r="H62" s="150">
        <v>316</v>
      </c>
      <c r="I62" s="149" t="s">
        <v>912</v>
      </c>
      <c r="J62" s="148" t="s">
        <v>526</v>
      </c>
      <c r="K62" s="148" t="s">
        <v>35</v>
      </c>
      <c r="L62" s="160" t="s">
        <v>1080</v>
      </c>
    </row>
    <row r="63" spans="1:12">
      <c r="A63" s="163" t="s">
        <v>1048</v>
      </c>
      <c r="B63" s="154">
        <v>43456</v>
      </c>
      <c r="C63" s="146" t="s">
        <v>901</v>
      </c>
      <c r="D63" s="25" t="s">
        <v>902</v>
      </c>
      <c r="E63" s="25" t="s">
        <v>1081</v>
      </c>
      <c r="F63" s="153" t="s">
        <v>16</v>
      </c>
      <c r="G63" s="25" t="s">
        <v>650</v>
      </c>
      <c r="H63" s="25">
        <v>219</v>
      </c>
      <c r="I63" s="149" t="s">
        <v>912</v>
      </c>
      <c r="J63" s="148"/>
      <c r="K63" s="148"/>
      <c r="L63" s="125" t="s">
        <v>1082</v>
      </c>
    </row>
    <row r="64" spans="1:12">
      <c r="A64" s="162" t="s">
        <v>1056</v>
      </c>
      <c r="B64" s="154">
        <v>43479</v>
      </c>
      <c r="C64" s="146" t="s">
        <v>901</v>
      </c>
      <c r="D64" s="154" t="s">
        <v>902</v>
      </c>
      <c r="E64" s="153" t="s">
        <v>1083</v>
      </c>
      <c r="F64" s="153" t="s">
        <v>16</v>
      </c>
      <c r="G64" s="153" t="s">
        <v>587</v>
      </c>
      <c r="H64" s="153">
        <v>332</v>
      </c>
      <c r="I64" s="147" t="s">
        <v>905</v>
      </c>
      <c r="J64" s="148"/>
      <c r="K64" s="148"/>
      <c r="L64" s="153" t="s">
        <v>1084</v>
      </c>
    </row>
    <row r="65" spans="1:12">
      <c r="A65" s="162" t="s">
        <v>1056</v>
      </c>
      <c r="B65" s="154">
        <v>43481</v>
      </c>
      <c r="C65" s="146" t="s">
        <v>901</v>
      </c>
      <c r="D65" s="154" t="s">
        <v>902</v>
      </c>
      <c r="E65" s="153" t="s">
        <v>1085</v>
      </c>
      <c r="F65" s="153" t="s">
        <v>16</v>
      </c>
      <c r="G65" s="153" t="s">
        <v>587</v>
      </c>
      <c r="H65" s="153">
        <v>334</v>
      </c>
      <c r="I65" s="147" t="s">
        <v>905</v>
      </c>
      <c r="J65" s="148"/>
      <c r="K65" s="148"/>
      <c r="L65" s="153" t="s">
        <v>1084</v>
      </c>
    </row>
    <row r="66" spans="1:12">
      <c r="A66" s="162" t="s">
        <v>1056</v>
      </c>
      <c r="B66" s="154">
        <v>43490</v>
      </c>
      <c r="C66" s="146" t="s">
        <v>901</v>
      </c>
      <c r="D66" s="154" t="s">
        <v>902</v>
      </c>
      <c r="E66" s="153" t="s">
        <v>1086</v>
      </c>
      <c r="F66" s="153" t="s">
        <v>16</v>
      </c>
      <c r="G66" s="153" t="s">
        <v>587</v>
      </c>
      <c r="H66" s="153">
        <v>336</v>
      </c>
      <c r="I66" s="147" t="s">
        <v>905</v>
      </c>
      <c r="J66" s="148"/>
      <c r="K66" s="148"/>
      <c r="L66" s="153" t="s">
        <v>1087</v>
      </c>
    </row>
    <row r="67" spans="1:12">
      <c r="A67" s="153" t="s">
        <v>1088</v>
      </c>
      <c r="B67" s="154">
        <v>43501</v>
      </c>
      <c r="C67" s="146" t="s">
        <v>901</v>
      </c>
      <c r="D67" s="154" t="s">
        <v>902</v>
      </c>
      <c r="E67" s="153" t="s">
        <v>1089</v>
      </c>
      <c r="F67" s="153" t="s">
        <v>16</v>
      </c>
      <c r="G67" s="161" t="s">
        <v>25</v>
      </c>
      <c r="H67" s="161">
        <v>321</v>
      </c>
      <c r="I67" s="149" t="s">
        <v>912</v>
      </c>
      <c r="J67" s="148" t="s">
        <v>24</v>
      </c>
      <c r="K67" s="148"/>
      <c r="L67" s="153" t="s">
        <v>1090</v>
      </c>
    </row>
    <row r="68" spans="1:12">
      <c r="A68" s="162" t="s">
        <v>910</v>
      </c>
      <c r="B68" s="154">
        <v>43536</v>
      </c>
      <c r="C68" s="146" t="s">
        <v>901</v>
      </c>
      <c r="D68" s="154" t="s">
        <v>902</v>
      </c>
      <c r="E68" s="153" t="s">
        <v>1091</v>
      </c>
      <c r="F68" s="153" t="s">
        <v>16</v>
      </c>
      <c r="G68" s="153" t="s">
        <v>533</v>
      </c>
      <c r="H68" s="153">
        <v>342</v>
      </c>
      <c r="I68" s="149" t="s">
        <v>912</v>
      </c>
      <c r="J68" s="148" t="s">
        <v>552</v>
      </c>
      <c r="K68" s="148" t="s">
        <v>540</v>
      </c>
      <c r="L68" s="153" t="s">
        <v>1092</v>
      </c>
    </row>
    <row r="69" spans="1:12">
      <c r="A69" s="162" t="s">
        <v>910</v>
      </c>
      <c r="B69" s="154">
        <v>43536</v>
      </c>
      <c r="C69" s="146" t="s">
        <v>901</v>
      </c>
      <c r="D69" s="154" t="s">
        <v>902</v>
      </c>
      <c r="E69" s="153" t="s">
        <v>1093</v>
      </c>
      <c r="F69" s="153" t="s">
        <v>16</v>
      </c>
      <c r="G69" s="153" t="s">
        <v>533</v>
      </c>
      <c r="H69" s="153">
        <v>346</v>
      </c>
      <c r="I69" s="149" t="s">
        <v>912</v>
      </c>
      <c r="J69" s="148"/>
      <c r="K69" s="148"/>
      <c r="L69" s="153" t="s">
        <v>1092</v>
      </c>
    </row>
    <row r="70" spans="1:12">
      <c r="A70" s="153" t="s">
        <v>914</v>
      </c>
      <c r="B70" s="154">
        <v>43574</v>
      </c>
      <c r="C70" s="146" t="s">
        <v>901</v>
      </c>
      <c r="D70" s="154" t="s">
        <v>902</v>
      </c>
      <c r="E70" s="153" t="s">
        <v>1094</v>
      </c>
      <c r="F70" s="164" t="s">
        <v>16</v>
      </c>
      <c r="G70" s="161" t="s">
        <v>25</v>
      </c>
      <c r="H70" s="164">
        <v>352</v>
      </c>
      <c r="I70" s="165" t="s">
        <v>912</v>
      </c>
      <c r="J70" s="148"/>
      <c r="K70" s="148" t="s">
        <v>532</v>
      </c>
      <c r="L70" s="153" t="s">
        <v>1095</v>
      </c>
    </row>
    <row r="71" spans="1:12">
      <c r="A71" s="164" t="s">
        <v>914</v>
      </c>
      <c r="B71" s="154">
        <v>43584</v>
      </c>
      <c r="C71" s="146" t="s">
        <v>901</v>
      </c>
      <c r="D71" s="154" t="s">
        <v>902</v>
      </c>
      <c r="E71" s="153" t="s">
        <v>1096</v>
      </c>
      <c r="F71" s="153" t="s">
        <v>16</v>
      </c>
      <c r="G71" s="153" t="s">
        <v>79</v>
      </c>
      <c r="H71" s="153">
        <v>345</v>
      </c>
      <c r="I71" s="149" t="s">
        <v>912</v>
      </c>
      <c r="J71" s="148" t="s">
        <v>526</v>
      </c>
      <c r="K71" s="148" t="s">
        <v>530</v>
      </c>
      <c r="L71" s="153" t="s">
        <v>1097</v>
      </c>
    </row>
    <row r="72" spans="1:12">
      <c r="A72" s="153" t="s">
        <v>919</v>
      </c>
      <c r="B72" s="154">
        <v>43588</v>
      </c>
      <c r="C72" s="146" t="s">
        <v>901</v>
      </c>
      <c r="D72" s="154" t="s">
        <v>902</v>
      </c>
      <c r="E72" s="153" t="s">
        <v>1098</v>
      </c>
      <c r="F72" s="153" t="s">
        <v>16</v>
      </c>
      <c r="G72" s="153" t="s">
        <v>79</v>
      </c>
      <c r="H72" s="153">
        <v>363</v>
      </c>
      <c r="I72" s="149" t="s">
        <v>912</v>
      </c>
      <c r="J72" s="148"/>
      <c r="K72" s="148"/>
      <c r="L72" s="153" t="s">
        <v>1097</v>
      </c>
    </row>
    <row r="73" spans="1:12">
      <c r="A73" s="153" t="s">
        <v>919</v>
      </c>
      <c r="B73" s="154">
        <v>43599</v>
      </c>
      <c r="C73" s="146" t="s">
        <v>901</v>
      </c>
      <c r="D73" s="154" t="s">
        <v>902</v>
      </c>
      <c r="E73" s="153" t="s">
        <v>1099</v>
      </c>
      <c r="F73" s="153" t="s">
        <v>16</v>
      </c>
      <c r="G73" s="153" t="s">
        <v>80</v>
      </c>
      <c r="H73" s="153">
        <v>362</v>
      </c>
      <c r="I73" s="149" t="s">
        <v>912</v>
      </c>
      <c r="J73" s="148"/>
      <c r="K73" s="148" t="s">
        <v>35</v>
      </c>
      <c r="L73" s="153" t="s">
        <v>1100</v>
      </c>
    </row>
    <row r="74" spans="1:12">
      <c r="A74" s="153" t="s">
        <v>919</v>
      </c>
      <c r="B74" s="154">
        <v>43600</v>
      </c>
      <c r="C74" s="146" t="s">
        <v>901</v>
      </c>
      <c r="D74" s="154" t="s">
        <v>902</v>
      </c>
      <c r="E74" s="153" t="s">
        <v>1101</v>
      </c>
      <c r="F74" s="153" t="s">
        <v>16</v>
      </c>
      <c r="G74" s="153" t="s">
        <v>36</v>
      </c>
      <c r="H74" s="153">
        <v>359</v>
      </c>
      <c r="I74" s="147" t="s">
        <v>905</v>
      </c>
      <c r="J74" s="148"/>
      <c r="K74" s="148"/>
      <c r="L74" s="153" t="s">
        <v>1102</v>
      </c>
    </row>
    <row r="75" spans="1:12">
      <c r="A75" s="25" t="s">
        <v>929</v>
      </c>
      <c r="B75" s="146">
        <v>43724</v>
      </c>
      <c r="C75" s="25" t="s">
        <v>1103</v>
      </c>
      <c r="D75" s="25" t="s">
        <v>902</v>
      </c>
      <c r="E75" s="25" t="s">
        <v>1104</v>
      </c>
      <c r="F75" s="25" t="s">
        <v>1105</v>
      </c>
      <c r="G75" s="25" t="s">
        <v>76</v>
      </c>
      <c r="H75" s="25">
        <v>1956</v>
      </c>
      <c r="I75" s="147" t="s">
        <v>905</v>
      </c>
      <c r="J75" s="148"/>
      <c r="K75" s="148"/>
      <c r="L75" s="25" t="s">
        <v>1106</v>
      </c>
    </row>
    <row r="76" spans="1:12">
      <c r="A76" s="153" t="s">
        <v>957</v>
      </c>
      <c r="B76" s="154">
        <v>43789</v>
      </c>
      <c r="C76" s="146" t="s">
        <v>901</v>
      </c>
      <c r="D76" s="154" t="s">
        <v>902</v>
      </c>
      <c r="E76" s="153" t="s">
        <v>1107</v>
      </c>
      <c r="F76" s="153" t="s">
        <v>16</v>
      </c>
      <c r="G76" s="153" t="s">
        <v>58</v>
      </c>
      <c r="H76" s="153">
        <v>400</v>
      </c>
      <c r="I76" s="149" t="s">
        <v>912</v>
      </c>
      <c r="J76" s="148" t="s">
        <v>552</v>
      </c>
      <c r="K76" s="148" t="s">
        <v>540</v>
      </c>
      <c r="L76" s="153" t="s">
        <v>1108</v>
      </c>
    </row>
    <row r="77" spans="1:12">
      <c r="A77" s="25" t="s">
        <v>1048</v>
      </c>
      <c r="B77" s="146">
        <v>43817</v>
      </c>
      <c r="C77" s="25" t="s">
        <v>1103</v>
      </c>
      <c r="D77" s="25" t="s">
        <v>902</v>
      </c>
      <c r="E77" s="25" t="s">
        <v>1109</v>
      </c>
      <c r="F77" s="25" t="s">
        <v>1105</v>
      </c>
      <c r="G77" s="25" t="s">
        <v>76</v>
      </c>
      <c r="H77" s="25">
        <v>1958</v>
      </c>
      <c r="I77" s="149" t="s">
        <v>912</v>
      </c>
      <c r="J77" s="148" t="s">
        <v>674</v>
      </c>
      <c r="K77" s="148" t="s">
        <v>673</v>
      </c>
      <c r="L77" s="25" t="s">
        <v>1106</v>
      </c>
    </row>
    <row r="78" spans="1:12">
      <c r="A78" s="25" t="s">
        <v>914</v>
      </c>
      <c r="B78" s="146">
        <v>43951</v>
      </c>
      <c r="C78" s="25" t="s">
        <v>1103</v>
      </c>
      <c r="D78" s="25" t="s">
        <v>902</v>
      </c>
      <c r="E78" s="25" t="s">
        <v>1110</v>
      </c>
      <c r="F78" s="25" t="s">
        <v>1111</v>
      </c>
      <c r="G78" s="25" t="s">
        <v>1112</v>
      </c>
      <c r="H78" s="25">
        <v>1979</v>
      </c>
      <c r="I78" s="149" t="s">
        <v>912</v>
      </c>
      <c r="J78" s="148" t="s">
        <v>525</v>
      </c>
      <c r="K78" s="148" t="s">
        <v>674</v>
      </c>
      <c r="L78" s="25" t="s">
        <v>1113</v>
      </c>
    </row>
    <row r="79" spans="1:12">
      <c r="A79" s="25" t="s">
        <v>926</v>
      </c>
      <c r="B79" s="146">
        <v>44027</v>
      </c>
      <c r="C79" s="25" t="s">
        <v>1103</v>
      </c>
      <c r="D79" s="25" t="s">
        <v>902</v>
      </c>
      <c r="E79" s="25"/>
      <c r="F79" s="25" t="s">
        <v>666</v>
      </c>
      <c r="G79" s="25" t="s">
        <v>669</v>
      </c>
      <c r="H79" s="25">
        <v>1983</v>
      </c>
      <c r="I79" s="25"/>
      <c r="J79" s="148" t="s">
        <v>674</v>
      </c>
      <c r="K79" s="148" t="s">
        <v>673</v>
      </c>
      <c r="L79" s="25" t="s">
        <v>1114</v>
      </c>
    </row>
    <row r="80" spans="1:12">
      <c r="A80" s="25" t="s">
        <v>1056</v>
      </c>
      <c r="B80" s="146">
        <v>44223</v>
      </c>
      <c r="C80" s="25" t="s">
        <v>1103</v>
      </c>
      <c r="D80" s="25" t="s">
        <v>902</v>
      </c>
      <c r="E80" s="25" t="s">
        <v>1115</v>
      </c>
      <c r="F80" s="25" t="s">
        <v>685</v>
      </c>
      <c r="G80" s="25" t="s">
        <v>669</v>
      </c>
      <c r="H80" s="25">
        <v>1967</v>
      </c>
      <c r="I80" s="147" t="s">
        <v>905</v>
      </c>
      <c r="J80" s="148"/>
      <c r="K80" s="148"/>
      <c r="L80" s="25" t="s">
        <v>1114</v>
      </c>
    </row>
    <row r="81" spans="1:12">
      <c r="A81" s="25" t="s">
        <v>1088</v>
      </c>
      <c r="B81" s="146">
        <v>44235</v>
      </c>
      <c r="C81" s="25" t="s">
        <v>1103</v>
      </c>
      <c r="D81" s="25" t="s">
        <v>902</v>
      </c>
      <c r="E81" s="25" t="s">
        <v>1116</v>
      </c>
      <c r="F81" s="25" t="s">
        <v>685</v>
      </c>
      <c r="G81" s="25" t="s">
        <v>669</v>
      </c>
      <c r="H81" s="25">
        <v>1993</v>
      </c>
      <c r="I81" s="149" t="s">
        <v>912</v>
      </c>
      <c r="J81" s="148" t="s">
        <v>525</v>
      </c>
      <c r="K81" s="148" t="s">
        <v>537</v>
      </c>
      <c r="L81" s="146" t="s">
        <v>1117</v>
      </c>
    </row>
    <row r="82" spans="1:12">
      <c r="A82" s="25" t="s">
        <v>1088</v>
      </c>
      <c r="B82" s="146">
        <v>44243</v>
      </c>
      <c r="C82" s="25" t="s">
        <v>901</v>
      </c>
      <c r="D82" s="25" t="s">
        <v>902</v>
      </c>
      <c r="E82" s="125" t="s">
        <v>1118</v>
      </c>
      <c r="F82" s="25" t="s">
        <v>16</v>
      </c>
      <c r="G82" s="25" t="s">
        <v>519</v>
      </c>
      <c r="H82" s="25">
        <v>553</v>
      </c>
      <c r="I82" s="149" t="s">
        <v>912</v>
      </c>
      <c r="J82" s="148" t="s">
        <v>28</v>
      </c>
      <c r="K82" s="148" t="s">
        <v>1119</v>
      </c>
      <c r="L82" s="25" t="s">
        <v>1120</v>
      </c>
    </row>
    <row r="83" spans="1:12">
      <c r="A83" s="25" t="s">
        <v>910</v>
      </c>
      <c r="B83" s="146">
        <v>44270</v>
      </c>
      <c r="C83" s="25" t="s">
        <v>1121</v>
      </c>
      <c r="D83" s="154" t="s">
        <v>902</v>
      </c>
      <c r="E83" s="25" t="s">
        <v>1122</v>
      </c>
      <c r="F83" s="25" t="s">
        <v>1123</v>
      </c>
      <c r="G83" s="25" t="s">
        <v>1124</v>
      </c>
      <c r="H83" s="25" t="s">
        <v>1125</v>
      </c>
      <c r="I83" s="149" t="s">
        <v>912</v>
      </c>
      <c r="J83" s="148" t="s">
        <v>691</v>
      </c>
      <c r="K83" s="148" t="s">
        <v>526</v>
      </c>
      <c r="L83" s="25" t="s">
        <v>1126</v>
      </c>
    </row>
    <row r="84" spans="1:12">
      <c r="A84" s="25" t="s">
        <v>914</v>
      </c>
      <c r="B84" s="146">
        <v>44312</v>
      </c>
      <c r="C84" s="25" t="s">
        <v>901</v>
      </c>
      <c r="D84" s="25" t="s">
        <v>1024</v>
      </c>
      <c r="E84" s="25" t="s">
        <v>1127</v>
      </c>
      <c r="F84" s="25" t="s">
        <v>16</v>
      </c>
      <c r="G84" s="25" t="s">
        <v>41</v>
      </c>
      <c r="H84" s="25">
        <v>473</v>
      </c>
      <c r="I84" s="149" t="s">
        <v>912</v>
      </c>
      <c r="J84" s="148" t="s">
        <v>28</v>
      </c>
      <c r="K84" s="148" t="s">
        <v>530</v>
      </c>
      <c r="L84" s="25" t="s">
        <v>1128</v>
      </c>
    </row>
    <row r="85" spans="1:12">
      <c r="A85" s="25" t="s">
        <v>919</v>
      </c>
      <c r="B85" s="146">
        <v>44335</v>
      </c>
      <c r="C85" s="25" t="s">
        <v>1103</v>
      </c>
      <c r="D85" s="25" t="s">
        <v>902</v>
      </c>
      <c r="E85" s="25" t="s">
        <v>1129</v>
      </c>
      <c r="F85" s="25" t="s">
        <v>685</v>
      </c>
      <c r="G85" s="25" t="s">
        <v>1130</v>
      </c>
      <c r="H85" s="25">
        <v>2001</v>
      </c>
      <c r="I85" s="147" t="s">
        <v>905</v>
      </c>
      <c r="J85" s="148"/>
      <c r="K85" s="148"/>
      <c r="L85" s="25" t="s">
        <v>1131</v>
      </c>
    </row>
    <row r="86" spans="1:12">
      <c r="A86" s="25" t="s">
        <v>1132</v>
      </c>
      <c r="B86" s="146">
        <v>44382</v>
      </c>
      <c r="C86" s="25" t="s">
        <v>901</v>
      </c>
      <c r="D86" s="25" t="s">
        <v>902</v>
      </c>
      <c r="E86" s="25" t="s">
        <v>1133</v>
      </c>
      <c r="F86" s="25" t="s">
        <v>16</v>
      </c>
      <c r="G86" s="25" t="s">
        <v>594</v>
      </c>
      <c r="H86" s="25">
        <v>557</v>
      </c>
      <c r="I86" s="149" t="s">
        <v>912</v>
      </c>
      <c r="J86" s="148" t="s">
        <v>23</v>
      </c>
      <c r="K86" s="148" t="s">
        <v>35</v>
      </c>
      <c r="L86" s="25" t="s">
        <v>1134</v>
      </c>
    </row>
    <row r="87" spans="1:12">
      <c r="A87" s="25" t="s">
        <v>936</v>
      </c>
      <c r="B87" s="146">
        <v>44483</v>
      </c>
      <c r="C87" s="25" t="s">
        <v>901</v>
      </c>
      <c r="D87" s="25" t="s">
        <v>902</v>
      </c>
      <c r="E87" s="25" t="s">
        <v>1135</v>
      </c>
      <c r="F87" s="25" t="s">
        <v>16</v>
      </c>
      <c r="G87" s="25" t="s">
        <v>557</v>
      </c>
      <c r="H87" s="25">
        <v>558</v>
      </c>
      <c r="I87" s="149" t="s">
        <v>912</v>
      </c>
      <c r="J87" s="148" t="s">
        <v>525</v>
      </c>
      <c r="K87" s="148" t="s">
        <v>540</v>
      </c>
      <c r="L87" s="25" t="s">
        <v>1136</v>
      </c>
    </row>
    <row r="88" spans="1:12">
      <c r="A88" s="25" t="s">
        <v>936</v>
      </c>
      <c r="B88" s="146">
        <v>44487</v>
      </c>
      <c r="C88" s="25" t="s">
        <v>901</v>
      </c>
      <c r="D88" s="25" t="s">
        <v>902</v>
      </c>
      <c r="E88" s="25" t="s">
        <v>1137</v>
      </c>
      <c r="F88" s="25" t="s">
        <v>16</v>
      </c>
      <c r="G88" s="25" t="s">
        <v>557</v>
      </c>
      <c r="H88" s="25">
        <v>557</v>
      </c>
      <c r="I88" s="149" t="s">
        <v>912</v>
      </c>
      <c r="J88" s="148" t="s">
        <v>525</v>
      </c>
      <c r="K88" s="148" t="s">
        <v>540</v>
      </c>
      <c r="L88" s="25" t="s">
        <v>1136</v>
      </c>
    </row>
    <row r="89" spans="1:12">
      <c r="A89" s="25" t="s">
        <v>970</v>
      </c>
      <c r="B89" s="146">
        <v>44586</v>
      </c>
      <c r="C89" s="25" t="s">
        <v>1103</v>
      </c>
      <c r="D89" s="25" t="s">
        <v>902</v>
      </c>
      <c r="E89" s="25" t="s">
        <v>1138</v>
      </c>
      <c r="F89" s="25" t="s">
        <v>666</v>
      </c>
      <c r="G89" s="25" t="s">
        <v>669</v>
      </c>
      <c r="H89" s="25">
        <v>1961</v>
      </c>
      <c r="I89" s="147" t="s">
        <v>905</v>
      </c>
      <c r="J89" s="148"/>
      <c r="K89" s="148"/>
      <c r="L89" s="25" t="s">
        <v>1139</v>
      </c>
    </row>
    <row r="90" spans="1:12">
      <c r="A90" s="25" t="s">
        <v>970</v>
      </c>
      <c r="B90" s="146">
        <v>44956</v>
      </c>
      <c r="C90" s="25" t="s">
        <v>1151</v>
      </c>
      <c r="D90" s="25" t="s">
        <v>902</v>
      </c>
      <c r="E90" s="25" t="s">
        <v>1152</v>
      </c>
      <c r="F90" s="25" t="s">
        <v>1150</v>
      </c>
      <c r="G90" s="25" t="s">
        <v>1149</v>
      </c>
      <c r="H90" s="25">
        <v>11376</v>
      </c>
      <c r="I90" s="149" t="s">
        <v>912</v>
      </c>
      <c r="J90" s="148" t="s">
        <v>525</v>
      </c>
      <c r="K90" s="25"/>
      <c r="L90" s="25" t="s">
        <v>1153</v>
      </c>
    </row>
    <row r="91" spans="1:12">
      <c r="A91" s="54" t="s">
        <v>929</v>
      </c>
      <c r="B91" s="146">
        <v>45170</v>
      </c>
      <c r="C91" s="54" t="s">
        <v>901</v>
      </c>
      <c r="D91" s="54" t="s">
        <v>902</v>
      </c>
      <c r="E91" s="25" t="s">
        <v>1171</v>
      </c>
      <c r="F91" s="54" t="s">
        <v>16</v>
      </c>
      <c r="G91" s="54" t="s">
        <v>57</v>
      </c>
      <c r="H91" s="54">
        <v>650</v>
      </c>
      <c r="I91" s="149" t="s">
        <v>912</v>
      </c>
      <c r="J91" s="148" t="s">
        <v>23</v>
      </c>
      <c r="K91" s="148" t="s">
        <v>35</v>
      </c>
      <c r="L91" s="54" t="s">
        <v>1172</v>
      </c>
    </row>
    <row r="92" spans="1:12">
      <c r="A92" s="54" t="s">
        <v>957</v>
      </c>
      <c r="B92" s="146">
        <v>45258</v>
      </c>
      <c r="C92" s="54" t="s">
        <v>901</v>
      </c>
      <c r="D92" s="54" t="s">
        <v>1009</v>
      </c>
      <c r="E92" s="25" t="s">
        <v>1185</v>
      </c>
      <c r="F92" s="54" t="s">
        <v>972</v>
      </c>
      <c r="G92" s="54" t="s">
        <v>36</v>
      </c>
      <c r="H92" s="54">
        <v>671</v>
      </c>
      <c r="I92" s="149" t="s">
        <v>1186</v>
      </c>
      <c r="J92" s="148" t="s">
        <v>1342</v>
      </c>
      <c r="K92" s="148" t="s">
        <v>1341</v>
      </c>
      <c r="L92" s="54" t="s">
        <v>1187</v>
      </c>
    </row>
    <row r="93" spans="1:12">
      <c r="A93" s="54" t="s">
        <v>957</v>
      </c>
      <c r="B93" s="146">
        <v>45250</v>
      </c>
      <c r="C93" s="54" t="s">
        <v>1182</v>
      </c>
      <c r="D93" s="54" t="s">
        <v>902</v>
      </c>
      <c r="E93" s="25" t="s">
        <v>1188</v>
      </c>
      <c r="F93" s="54" t="s">
        <v>1189</v>
      </c>
      <c r="G93" s="54" t="s">
        <v>1183</v>
      </c>
      <c r="H93" s="54">
        <v>12018854</v>
      </c>
      <c r="I93" s="149" t="s">
        <v>1186</v>
      </c>
      <c r="J93" s="148" t="s">
        <v>651</v>
      </c>
      <c r="K93" s="148" t="s">
        <v>537</v>
      </c>
      <c r="L93" s="54" t="s">
        <v>1190</v>
      </c>
    </row>
    <row r="94" spans="1:12" ht="43.2">
      <c r="A94" s="54" t="s">
        <v>1088</v>
      </c>
      <c r="B94" s="146">
        <v>45323</v>
      </c>
      <c r="C94" s="54" t="s">
        <v>891</v>
      </c>
      <c r="D94" s="54" t="s">
        <v>902</v>
      </c>
      <c r="E94" s="25" t="s">
        <v>1467</v>
      </c>
      <c r="F94" s="54" t="s">
        <v>1470</v>
      </c>
      <c r="G94" s="54" t="s">
        <v>1468</v>
      </c>
      <c r="H94" s="54" t="s">
        <v>1469</v>
      </c>
      <c r="I94" s="149" t="s">
        <v>1186</v>
      </c>
      <c r="J94" s="148" t="s">
        <v>1471</v>
      </c>
      <c r="K94" s="148" t="s">
        <v>1472</v>
      </c>
      <c r="L94" s="203" t="s">
        <v>1473</v>
      </c>
    </row>
    <row r="95" spans="1:12">
      <c r="A95" s="227" t="s">
        <v>914</v>
      </c>
      <c r="B95" s="228">
        <v>45405</v>
      </c>
      <c r="C95" s="227" t="s">
        <v>1151</v>
      </c>
      <c r="D95" s="227" t="s">
        <v>902</v>
      </c>
      <c r="E95" s="227" t="s">
        <v>1881</v>
      </c>
      <c r="F95" s="227" t="s">
        <v>1143</v>
      </c>
      <c r="G95" s="227" t="s">
        <v>1160</v>
      </c>
      <c r="H95" s="227">
        <v>11520</v>
      </c>
      <c r="I95" s="229" t="s">
        <v>1186</v>
      </c>
      <c r="J95" s="234" t="s">
        <v>526</v>
      </c>
      <c r="L95" t="s">
        <v>1880</v>
      </c>
    </row>
    <row r="96" spans="1:12">
      <c r="A96" s="227" t="s">
        <v>914</v>
      </c>
      <c r="B96" s="228">
        <v>45411</v>
      </c>
      <c r="C96" s="227" t="s">
        <v>901</v>
      </c>
      <c r="D96" s="227" t="s">
        <v>1009</v>
      </c>
      <c r="E96" s="227" t="s">
        <v>1883</v>
      </c>
      <c r="F96" s="227" t="s">
        <v>16</v>
      </c>
      <c r="G96" s="227" t="s">
        <v>97</v>
      </c>
      <c r="H96" s="227">
        <v>686</v>
      </c>
      <c r="I96" s="229" t="s">
        <v>1186</v>
      </c>
      <c r="L96" t="s">
        <v>1882</v>
      </c>
    </row>
  </sheetData>
  <autoFilter ref="A1:L96"/>
  <customSheetViews>
    <customSheetView guid="{762CC22C-693F-4887-BADC-D4425502E807}" showAutoFilter="1" topLeftCell="A66">
      <selection activeCell="E102" sqref="E102"/>
      <pageMargins left="0.7" right="0.7" top="0.75" bottom="0.75" header="0.3" footer="0.3"/>
      <pageSetup paperSize="9" orientation="portrait" r:id="rId1"/>
      <headerFooter>
        <oddHeader>&amp;C&amp;"Calibri"&amp;10&amp;KFF8C00C2 - Confidential&amp;1#</oddHeader>
      </headerFooter>
      <autoFilter ref="A1:L96"/>
    </customSheetView>
    <customSheetView guid="{D81FB2CC-38CC-4000-8D1D-72DF3F6821CD}" showAutoFilter="1" topLeftCell="A66">
      <selection activeCell="E102" sqref="E102"/>
      <pageMargins left="0.7" right="0.7" top="0.75" bottom="0.75" header="0.3" footer="0.3"/>
      <pageSetup paperSize="9" orientation="portrait" r:id="rId2"/>
      <headerFooter>
        <oddHeader>&amp;C&amp;"Calibri"&amp;10&amp;KFF8C00C2 - Confidential&amp;1#</oddHeader>
      </headerFooter>
      <autoFilter ref="A1:L96"/>
    </customSheetView>
    <customSheetView guid="{9C7749F1-040E-48FF-861F-F77F9FD9209F}" showAutoFilter="1" topLeftCell="A66">
      <selection activeCell="E102" sqref="E102"/>
      <pageMargins left="0.7" right="0.7" top="0.75" bottom="0.75" header="0.3" footer="0.3"/>
      <pageSetup paperSize="9" orientation="portrait" r:id="rId3"/>
      <headerFooter>
        <oddHeader>&amp;C&amp;"Calibri"&amp;10&amp;KFF8C00C2 - Confidential&amp;1#</oddHeader>
      </headerFooter>
      <autoFilter ref="A1:L96"/>
    </customSheetView>
    <customSheetView guid="{BD92A86C-342C-405A-B8A1-B21D715B9B35}" showAutoFilter="1" topLeftCell="A66">
      <selection activeCell="E102" sqref="E102"/>
      <pageMargins left="0.7" right="0.7" top="0.75" bottom="0.75" header="0.3" footer="0.3"/>
      <pageSetup paperSize="9" orientation="portrait" r:id="rId4"/>
      <headerFooter>
        <oddHeader>&amp;C&amp;"Calibri"&amp;10&amp;KFF8C00C2 - Confidential&amp;1#</oddHeader>
      </headerFooter>
      <autoFilter ref="A1:L96"/>
    </customSheetView>
    <customSheetView guid="{69DCFF74-3E8F-47DF-95CB-1C68DFBFB084}" showAutoFilter="1" topLeftCell="A66">
      <selection activeCell="E102" sqref="E102"/>
      <pageMargins left="0.7" right="0.7" top="0.75" bottom="0.75" header="0.3" footer="0.3"/>
      <pageSetup paperSize="9" orientation="portrait" r:id="rId5"/>
      <headerFooter>
        <oddHeader>&amp;C&amp;"Calibri"&amp;10&amp;KFF8C00C2 - Confidential&amp;1#</oddHeader>
      </headerFooter>
      <autoFilter ref="A1:L96"/>
    </customSheetView>
    <customSheetView guid="{2A0A7B54-E931-48CC-901E-724DE5CBCB9B}" showAutoFilter="1" topLeftCell="A66">
      <selection activeCell="E102" sqref="E102"/>
      <pageMargins left="0.7" right="0.7" top="0.75" bottom="0.75" header="0.3" footer="0.3"/>
      <pageSetup paperSize="9" orientation="portrait" r:id="rId6"/>
      <headerFooter>
        <oddHeader>&amp;C&amp;"Calibri"&amp;10&amp;KFF8C00C2 - Confidential&amp;1#</oddHeader>
      </headerFooter>
      <autoFilter ref="A1:L96"/>
    </customSheetView>
    <customSheetView guid="{0883E09C-D345-455E-B026-3AB05BEAE6FB}" showAutoFilter="1">
      <selection activeCell="A2" sqref="A2"/>
      <pageMargins left="0.7" right="0.7" top="0.75" bottom="0.75" header="0.3" footer="0.3"/>
      <pageSetup paperSize="9" orientation="portrait" r:id="rId7"/>
      <headerFooter>
        <oddHeader>&amp;C&amp;"Calibri"&amp;10&amp;KFF8C00C2 - Confidential&amp;1#</oddHeader>
      </headerFooter>
      <autoFilter ref="A1:L94"/>
    </customSheetView>
    <customSheetView guid="{48334B51-DEA2-4152-8C15-29DA63019787}" showAutoFilter="1" topLeftCell="A66">
      <selection activeCell="E102" sqref="E102"/>
      <pageMargins left="0.7" right="0.7" top="0.75" bottom="0.75" header="0.3" footer="0.3"/>
      <pageSetup paperSize="9" orientation="portrait" r:id="rId8"/>
      <headerFooter>
        <oddHeader>&amp;C&amp;"Calibri"&amp;10&amp;KFF8C00C2 - Confidential&amp;1#</oddHeader>
      </headerFooter>
      <autoFilter ref="A1:L94"/>
    </customSheetView>
    <customSheetView guid="{7DB9D0DB-FE8C-4BA7-A826-48C0C0986A1C}" showAutoFilter="1" topLeftCell="A78">
      <selection activeCell="F97" sqref="F97"/>
      <pageMargins left="0.7" right="0.7" top="0.75" bottom="0.75" header="0.3" footer="0.3"/>
      <pageSetup paperSize="9" orientation="portrait" r:id="rId9"/>
      <headerFooter>
        <oddHeader>&amp;C&amp;"Calibri"&amp;10&amp;KFF8C00C2 - Confidential&amp;1#</oddHeader>
      </headerFooter>
      <autoFilter ref="A1:L94"/>
    </customSheetView>
    <customSheetView guid="{628858DB-1662-422D-AEE7-830B9AC0127A}" filter="1" showAutoFilter="1" topLeftCell="B1">
      <selection activeCell="E92" sqref="E92"/>
      <pageMargins left="0.7" right="0.7" top="0.75" bottom="0.75" header="0.3" footer="0.3"/>
      <pageSetup paperSize="9" orientation="portrait" r:id="rId10"/>
      <headerFooter>
        <oddHeader>&amp;C&amp;"Calibri"&amp;10&amp;KFF8C00C2 - Confidential&amp;1#</oddHeader>
      </headerFooter>
      <autoFilter ref="A1:L93">
        <filterColumn colId="1">
          <filters>
            <dateGroupItem year="2023" dateTimeGrouping="year"/>
            <dateGroupItem year="2022" dateTimeGrouping="year"/>
            <dateGroupItem year="2021" dateTimeGrouping="year"/>
          </filters>
        </filterColumn>
      </autoFilter>
    </customSheetView>
    <customSheetView guid="{18BEDB9A-1E9F-4096-8624-5A71C186779F}" showAutoFilter="1">
      <selection activeCell="G13" sqref="G13"/>
      <pageMargins left="0.7" right="0.7" top="0.75" bottom="0.75" header="0.3" footer="0.3"/>
      <pageSetup paperSize="9" orientation="portrait" r:id="rId11"/>
      <headerFooter>
        <oddHeader>&amp;C&amp;"Calibri"&amp;10&amp;KFF8C00C2 - Confidential&amp;1#</oddHeader>
      </headerFooter>
      <autoFilter ref="A1:L93"/>
    </customSheetView>
    <customSheetView guid="{310B2E1E-B8CA-446E-986B-26733A01C888}" filter="1" showAutoFilter="1" topLeftCell="B1">
      <selection activeCell="E92" sqref="E92"/>
      <pageMargins left="0.7" right="0.7" top="0.75" bottom="0.75" header="0.3" footer="0.3"/>
      <pageSetup paperSize="9" orientation="portrait" r:id="rId12"/>
      <headerFooter>
        <oddHeader>&amp;C&amp;"Calibri"&amp;10&amp;KFF8C00C2 - Confidential&amp;1#</oddHeader>
      </headerFooter>
      <autoFilter ref="A1:L91">
        <filterColumn colId="1">
          <filters>
            <dateGroupItem year="2023" dateTimeGrouping="year"/>
            <dateGroupItem year="2022" dateTimeGrouping="year"/>
            <dateGroupItem year="2021" dateTimeGrouping="year"/>
          </filters>
        </filterColumn>
      </autoFilter>
    </customSheetView>
    <customSheetView guid="{6730075D-A74D-4F92-A2C1-79C480053BCD}" topLeftCell="A73">
      <selection activeCell="B90" sqref="B90"/>
      <pageMargins left="0.7" right="0.7" top="0.75" bottom="0.75" header="0.3" footer="0.3"/>
      <pageSetup paperSize="9" orientation="portrait" r:id="rId13"/>
      <headerFooter>
        <oddHeader>&amp;C&amp;"Calibri"&amp;10&amp;KFF8C00C2 - Confidential&amp;1#</oddHeader>
      </headerFooter>
    </customSheetView>
    <customSheetView guid="{7A911150-E557-4750-8CD7-B9F061A141E7}" topLeftCell="A73">
      <selection activeCell="B90" sqref="B90"/>
      <pageMargins left="0.7" right="0.7" top="0.75" bottom="0.75" header="0.3" footer="0.3"/>
      <pageSetup paperSize="9" orientation="portrait" r:id="rId14"/>
      <headerFooter>
        <oddHeader>&amp;C&amp;"Calibri"&amp;10&amp;KFF8C00C2 - Confidential&amp;1#</oddHeader>
      </headerFooter>
    </customSheetView>
    <customSheetView guid="{27C0A258-DFF7-4DC1-BF4A-6A16C9815ED0}" showPageBreaks="1" topLeftCell="A70">
      <selection activeCell="B90" sqref="B90"/>
      <pageMargins left="0.7" right="0.7" top="0.75" bottom="0.75" header="0.3" footer="0.3"/>
      <pageSetup paperSize="9" orientation="portrait" r:id="rId15"/>
      <headerFooter>
        <oddHeader>&amp;C&amp;"Calibri"&amp;10&amp;KFF8C00C2 - Confidential&amp;1#</oddHeader>
      </headerFooter>
    </customSheetView>
    <customSheetView guid="{102C09E7-D2FA-4929-9A04-39D93D92B034}" topLeftCell="A73">
      <selection activeCell="B90" sqref="B90"/>
      <pageMargins left="0.7" right="0.7" top="0.75" bottom="0.75" header="0.3" footer="0.3"/>
      <pageSetup paperSize="9" orientation="portrait" r:id="rId16"/>
      <headerFooter>
        <oddHeader>&amp;C&amp;"Calibri"&amp;10&amp;KFF8C00C2 - Confidential&amp;1#</oddHeader>
      </headerFooter>
    </customSheetView>
    <customSheetView guid="{4136D57A-924D-466E-B96A-A9C62968CBD0}" topLeftCell="A73">
      <selection activeCell="B90" sqref="B90"/>
      <pageMargins left="0.7" right="0.7" top="0.75" bottom="0.75" header="0.3" footer="0.3"/>
      <pageSetup paperSize="9" orientation="portrait" r:id="rId17"/>
      <headerFooter>
        <oddHeader>&amp;C&amp;"Calibri"&amp;10&amp;KFF8C00C2 - Confidential&amp;1#</oddHeader>
      </headerFooter>
    </customSheetView>
    <customSheetView guid="{055DFE63-34E0-4AC8-B94F-E42821533BD0}" topLeftCell="A73">
      <selection activeCell="B90" sqref="B90"/>
      <pageMargins left="0.7" right="0.7" top="0.75" bottom="0.75" header="0.3" footer="0.3"/>
      <pageSetup paperSize="9" orientation="portrait" r:id="rId18"/>
      <headerFooter>
        <oddHeader>&amp;C&amp;"Calibri"&amp;10&amp;KFF8C00C2 - Confidential&amp;1#</oddHeader>
      </headerFooter>
    </customSheetView>
    <customSheetView guid="{35617858-B092-480A-A3F8-1EAD227B0329}" topLeftCell="A73">
      <selection activeCell="B90" sqref="B90"/>
      <pageMargins left="0.7" right="0.7" top="0.75" bottom="0.75" header="0.3" footer="0.3"/>
      <pageSetup paperSize="9" orientation="portrait" r:id="rId19"/>
      <headerFooter>
        <oddHeader>&amp;C&amp;"Calibri"&amp;10&amp;KFF8C00C2 - Confidential&amp;1#</oddHeader>
      </headerFooter>
    </customSheetView>
    <customSheetView guid="{382BF2A6-1214-4E83-BC11-6633C2F8D3BB}" topLeftCell="A73">
      <selection activeCell="B90" sqref="B90"/>
      <pageMargins left="0.7" right="0.7" top="0.75" bottom="0.75" header="0.3" footer="0.3"/>
      <pageSetup paperSize="9" orientation="portrait" r:id="rId20"/>
      <headerFooter>
        <oddHeader>&amp;C&amp;"Calibri"&amp;10&amp;KFF8C00C2 - Confidential&amp;1#</oddHeader>
      </headerFooter>
    </customSheetView>
    <customSheetView guid="{62997D02-10CD-47E6-A05E-B2BFE112CBA2}" topLeftCell="A73">
      <selection activeCell="B90" sqref="B90"/>
      <pageMargins left="0.7" right="0.7" top="0.75" bottom="0.75" header="0.3" footer="0.3"/>
      <pageSetup paperSize="9" orientation="portrait" r:id="rId21"/>
      <headerFooter>
        <oddHeader>&amp;C&amp;"Calibri"&amp;10&amp;KFF8C00C2 - Confidential&amp;1#</oddHeader>
      </headerFooter>
    </customSheetView>
    <customSheetView guid="{AD4AB661-B31F-47AE-BBDA-19F15081C6B3}" topLeftCell="A73">
      <selection activeCell="B90" sqref="B90"/>
      <pageMargins left="0.7" right="0.7" top="0.75" bottom="0.75" header="0.3" footer="0.3"/>
      <pageSetup paperSize="9" orientation="portrait" r:id="rId22"/>
      <headerFooter>
        <oddHeader>&amp;C&amp;"Calibri"&amp;10&amp;KFF8C00C2 - Confidential&amp;1#</oddHeader>
      </headerFooter>
    </customSheetView>
    <customSheetView guid="{669DC34D-CADB-42B4-9656-AE4FD8E7FEFA}" filter="1" showAutoFilter="1">
      <selection activeCell="E93" sqref="E93"/>
      <pageMargins left="0.7" right="0.7" top="0.75" bottom="0.75" header="0.3" footer="0.3"/>
      <pageSetup paperSize="9" orientation="portrait" r:id="rId23"/>
      <headerFooter>
        <oddHeader>&amp;C&amp;"Calibri"&amp;10&amp;KFF8C00C2 - Confidential&amp;1#</oddHeader>
      </headerFooter>
      <autoFilter ref="A1:L90">
        <filterColumn colId="1">
          <filters>
            <dateGroupItem year="2023" dateTimeGrouping="year"/>
            <dateGroupItem year="2022" dateTimeGrouping="year"/>
          </filters>
        </filterColumn>
      </autoFilter>
    </customSheetView>
    <customSheetView guid="{57DE3C25-2A65-4CAA-8305-0C8005C6642B}" filter="1" showAutoFilter="1">
      <selection activeCell="F101" sqref="F101"/>
      <pageMargins left="0.7" right="0.7" top="0.75" bottom="0.75" header="0.3" footer="0.3"/>
      <pageSetup paperSize="9" orientation="portrait" r:id="rId24"/>
      <headerFooter>
        <oddHeader>&amp;C&amp;"Calibri"&amp;10&amp;KFF8C00C2 - Confidential&amp;1#</oddHeader>
      </headerFooter>
      <autoFilter ref="A1:L90">
        <filterColumn colId="1">
          <filters>
            <dateGroupItem year="2023" dateTimeGrouping="year"/>
            <dateGroupItem year="2022" dateTimeGrouping="year"/>
            <dateGroupItem year="2021" dateTimeGrouping="year"/>
          </filters>
        </filterColumn>
      </autoFilter>
    </customSheetView>
    <customSheetView guid="{5FD18B43-E781-4B60-891F-2FC9FBC75D68}" showPageBreaks="1" showAutoFilter="1" topLeftCell="A75">
      <selection activeCell="A91" sqref="A91:L91"/>
      <pageMargins left="0.7" right="0.7" top="0.75" bottom="0.75" header="0.3" footer="0.3"/>
      <pageSetup paperSize="9" orientation="portrait" r:id="rId25"/>
      <headerFooter>
        <oddHeader>&amp;C&amp;"Calibri"&amp;10&amp;KFF8C00C2 - Confidential&amp;1#</oddHeader>
      </headerFooter>
      <autoFilter ref="A1:L91"/>
    </customSheetView>
    <customSheetView guid="{0EFA2325-5B10-4BFD-99B5-7D8A50C7A41E}" showPageBreaks="1" filter="1" showAutoFilter="1" topLeftCell="B1">
      <selection activeCell="E92" sqref="E92"/>
      <pageMargins left="0.7" right="0.7" top="0.75" bottom="0.75" header="0.3" footer="0.3"/>
      <pageSetup paperSize="9" orientation="portrait" r:id="rId26"/>
      <headerFooter>
        <oddHeader>&amp;C&amp;"Calibri"&amp;10&amp;KFF8C00C2 - Confidential&amp;1#</oddHeader>
      </headerFooter>
      <autoFilter ref="A1:L93">
        <filterColumn colId="1">
          <filters>
            <dateGroupItem year="2023" dateTimeGrouping="year"/>
            <dateGroupItem year="2022" dateTimeGrouping="year"/>
            <dateGroupItem year="2021" dateTimeGrouping="year"/>
          </filters>
        </filterColumn>
      </autoFilter>
    </customSheetView>
    <customSheetView guid="{C6D98563-8AB0-4423-B6A2-2E325E09F1D1}" filter="1" showAutoFilter="1">
      <selection activeCell="E95" sqref="E95"/>
      <pageMargins left="0.7" right="0.7" top="0.75" bottom="0.75" header="0.3" footer="0.3"/>
      <pageSetup paperSize="9" orientation="portrait" r:id="rId27"/>
      <headerFooter>
        <oddHeader>&amp;C&amp;"Calibri"&amp;10&amp;KFF8C00C2 - Confidential&amp;1#</oddHeader>
      </headerFooter>
      <autoFilter ref="A1:L93">
        <filterColumn colId="1">
          <filters>
            <dateGroupItem year="2023" dateTimeGrouping="year"/>
            <dateGroupItem year="2022" dateTimeGrouping="year"/>
          </filters>
        </filterColumn>
      </autoFilter>
    </customSheetView>
    <customSheetView guid="{354E06AC-7BC1-450C-AE13-00C734A5D649}" showAutoFilter="1" topLeftCell="A66">
      <selection activeCell="E102" sqref="E102"/>
      <pageMargins left="0.7" right="0.7" top="0.75" bottom="0.75" header="0.3" footer="0.3"/>
      <pageSetup paperSize="9" orientation="portrait" r:id="rId28"/>
      <headerFooter>
        <oddHeader>&amp;C&amp;"Calibri"&amp;10&amp;KFF8C00C2 - Confidential&amp;1#</oddHeader>
      </headerFooter>
      <autoFilter ref="A1:L94"/>
    </customSheetView>
    <customSheetView guid="{B1EFA566-DC6C-467A-A02A-5DB45D76A144}" showAutoFilter="1">
      <selection activeCell="E102" sqref="E102"/>
      <pageMargins left="0.7" right="0.7" top="0.75" bottom="0.75" header="0.3" footer="0.3"/>
      <pageSetup paperSize="9" orientation="portrait" r:id="rId29"/>
      <headerFooter>
        <oddHeader>&amp;C&amp;"Calibri"&amp;10&amp;KFF8C00C2 - Confidential&amp;1#</oddHeader>
      </headerFooter>
      <autoFilter ref="A1:L94"/>
    </customSheetView>
    <customSheetView guid="{4D37CD5F-C75A-4CE9-A4D8-5AA10C056617}" showAutoFilter="1" topLeftCell="A66">
      <selection activeCell="E102" sqref="E102"/>
      <pageMargins left="0.7" right="0.7" top="0.75" bottom="0.75" header="0.3" footer="0.3"/>
      <pageSetup paperSize="9" orientation="portrait" r:id="rId30"/>
      <headerFooter>
        <oddHeader>&amp;C&amp;"Calibri"&amp;10&amp;KFF8C00C2 - Confidential&amp;1#</oddHeader>
      </headerFooter>
      <autoFilter ref="A1:L94"/>
    </customSheetView>
    <customSheetView guid="{C0A52851-A57A-4436-94D2-5B671FE13F76}" showAutoFilter="1" topLeftCell="A66">
      <selection activeCell="E102" sqref="E102"/>
      <pageMargins left="0.7" right="0.7" top="0.75" bottom="0.75" header="0.3" footer="0.3"/>
      <pageSetup paperSize="9" orientation="portrait" r:id="rId31"/>
      <headerFooter>
        <oddHeader>&amp;C&amp;"Calibri"&amp;10&amp;KFF8C00C2 - Confidential&amp;1#</oddHeader>
      </headerFooter>
      <autoFilter ref="A1:L96"/>
    </customSheetView>
    <customSheetView guid="{808DA340-F192-4111-B094-194C6220AB45}" showAutoFilter="1" topLeftCell="A66">
      <selection activeCell="E102" sqref="E102"/>
      <pageMargins left="0.7" right="0.7" top="0.75" bottom="0.75" header="0.3" footer="0.3"/>
      <pageSetup paperSize="9" orientation="portrait" r:id="rId32"/>
      <headerFooter>
        <oddHeader>&amp;C&amp;"Calibri"&amp;10&amp;KFF8C00C2 - Confidential&amp;1#</oddHeader>
      </headerFooter>
      <autoFilter ref="A1:L96"/>
    </customSheetView>
    <customSheetView guid="{01CD9F77-F7B7-4B9F-B4A4-C5479FF33276}" showAutoFilter="1" topLeftCell="A66">
      <selection activeCell="E102" sqref="E102"/>
      <pageMargins left="0.7" right="0.7" top="0.75" bottom="0.75" header="0.3" footer="0.3"/>
      <pageSetup paperSize="9" orientation="portrait" r:id="rId33"/>
      <headerFooter>
        <oddHeader>&amp;C&amp;"Calibri"&amp;10&amp;KFF8C00C2 - Confidential&amp;1#</oddHeader>
      </headerFooter>
      <autoFilter ref="A1:L96"/>
    </customSheetView>
    <customSheetView guid="{56BD1C1E-4FE4-45A5-A5E4-5835772CD372}" showAutoFilter="1" topLeftCell="A66">
      <selection activeCell="E102" sqref="E102"/>
      <pageMargins left="0.7" right="0.7" top="0.75" bottom="0.75" header="0.3" footer="0.3"/>
      <pageSetup paperSize="9" orientation="portrait" r:id="rId34"/>
      <headerFooter>
        <oddHeader>&amp;C&amp;"Calibri"&amp;10&amp;KFF8C00C2 - Confidential&amp;1#</oddHeader>
      </headerFooter>
      <autoFilter ref="A1:L96"/>
    </customSheetView>
    <customSheetView guid="{58C6CA0E-4BA2-4EB9-8F91-8D544D531021}" showAutoFilter="1" topLeftCell="A66">
      <selection activeCell="E102" sqref="E102"/>
      <pageMargins left="0.7" right="0.7" top="0.75" bottom="0.75" header="0.3" footer="0.3"/>
      <pageSetup paperSize="9" orientation="portrait" r:id="rId35"/>
      <headerFooter>
        <oddHeader>&amp;C&amp;"Calibri"&amp;10&amp;KFF8C00C2 - Confidential&amp;1#</oddHeader>
      </headerFooter>
      <autoFilter ref="A1:L96"/>
    </customSheetView>
  </customSheetViews>
  <pageMargins left="0.7" right="0.7" top="0.75" bottom="0.75" header="0.3" footer="0.3"/>
  <pageSetup paperSize="9" orientation="portrait" r:id="rId36"/>
  <headerFooter>
    <oddHeader>&amp;C&amp;"Calibri"&amp;10&amp;KFF8C00C2 - Confidential&amp;1#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 filterMode="1"/>
  <dimension ref="A1:C85"/>
  <sheetViews>
    <sheetView workbookViewId="0">
      <selection activeCell="B14" sqref="B14"/>
    </sheetView>
  </sheetViews>
  <sheetFormatPr baseColWidth="10" defaultColWidth="11.44140625" defaultRowHeight="14.4"/>
  <cols>
    <col min="1" max="1" width="103" customWidth="1"/>
  </cols>
  <sheetData>
    <row r="1" spans="1:3">
      <c r="A1" s="103" t="s">
        <v>1165</v>
      </c>
      <c r="B1" s="59" t="s">
        <v>11</v>
      </c>
      <c r="C1" s="103" t="s">
        <v>106</v>
      </c>
    </row>
    <row r="2" spans="1:3" hidden="1">
      <c r="A2" s="104" t="s">
        <v>353</v>
      </c>
      <c r="B2" s="105" t="s">
        <v>112</v>
      </c>
      <c r="C2" s="30" t="s">
        <v>116</v>
      </c>
    </row>
    <row r="3" spans="1:3" hidden="1">
      <c r="A3" s="104" t="s">
        <v>354</v>
      </c>
      <c r="B3" s="105" t="s">
        <v>121</v>
      </c>
      <c r="C3" s="35" t="s">
        <v>124</v>
      </c>
    </row>
    <row r="4" spans="1:3" hidden="1">
      <c r="A4" s="104" t="s">
        <v>355</v>
      </c>
      <c r="B4" s="105" t="s">
        <v>129</v>
      </c>
      <c r="C4" s="30" t="s">
        <v>116</v>
      </c>
    </row>
    <row r="5" spans="1:3" hidden="1">
      <c r="A5" s="104" t="s">
        <v>356</v>
      </c>
      <c r="B5" s="105" t="s">
        <v>136</v>
      </c>
      <c r="C5" s="35" t="s">
        <v>124</v>
      </c>
    </row>
    <row r="6" spans="1:3" hidden="1">
      <c r="A6" s="104" t="s">
        <v>75</v>
      </c>
      <c r="B6" s="105" t="s">
        <v>127</v>
      </c>
      <c r="C6" s="35" t="s">
        <v>124</v>
      </c>
    </row>
    <row r="7" spans="1:3" hidden="1">
      <c r="A7" s="104" t="s">
        <v>357</v>
      </c>
      <c r="B7" s="105" t="s">
        <v>134</v>
      </c>
      <c r="C7" s="35" t="s">
        <v>124</v>
      </c>
    </row>
    <row r="8" spans="1:3" hidden="1">
      <c r="A8" s="104" t="s">
        <v>358</v>
      </c>
      <c r="B8" s="105" t="s">
        <v>155</v>
      </c>
      <c r="C8" s="30" t="s">
        <v>22</v>
      </c>
    </row>
    <row r="9" spans="1:3">
      <c r="A9" s="168" t="s">
        <v>37</v>
      </c>
      <c r="B9" s="105" t="s">
        <v>161</v>
      </c>
      <c r="C9" s="30" t="s">
        <v>22</v>
      </c>
    </row>
    <row r="10" spans="1:3" hidden="1">
      <c r="A10" s="104" t="s">
        <v>84</v>
      </c>
      <c r="B10" s="105" t="s">
        <v>359</v>
      </c>
      <c r="C10" s="30" t="s">
        <v>22</v>
      </c>
    </row>
    <row r="11" spans="1:3" ht="15" hidden="1" customHeight="1">
      <c r="A11" s="104" t="s">
        <v>360</v>
      </c>
      <c r="B11" s="105" t="s">
        <v>168</v>
      </c>
      <c r="C11" s="30" t="s">
        <v>22</v>
      </c>
    </row>
    <row r="12" spans="1:3" hidden="1">
      <c r="A12" s="104" t="s">
        <v>361</v>
      </c>
      <c r="B12" s="105" t="s">
        <v>175</v>
      </c>
      <c r="C12" s="30" t="s">
        <v>22</v>
      </c>
    </row>
    <row r="13" spans="1:3">
      <c r="A13" s="104" t="s">
        <v>49</v>
      </c>
      <c r="B13" s="105" t="s">
        <v>50</v>
      </c>
      <c r="C13" s="30" t="s">
        <v>22</v>
      </c>
    </row>
    <row r="14" spans="1:3">
      <c r="A14" s="104" t="s">
        <v>29</v>
      </c>
      <c r="B14" s="105" t="s">
        <v>30</v>
      </c>
      <c r="C14" s="30" t="s">
        <v>22</v>
      </c>
    </row>
    <row r="15" spans="1:3">
      <c r="A15" s="104" t="s">
        <v>78</v>
      </c>
      <c r="B15" s="105" t="s">
        <v>191</v>
      </c>
      <c r="C15" s="30" t="s">
        <v>22</v>
      </c>
    </row>
    <row r="16" spans="1:3" hidden="1">
      <c r="A16" s="104" t="s">
        <v>39</v>
      </c>
      <c r="B16" s="105" t="s">
        <v>40</v>
      </c>
      <c r="C16" s="30" t="s">
        <v>22</v>
      </c>
    </row>
    <row r="17" spans="1:3" hidden="1">
      <c r="A17" s="104" t="s">
        <v>61</v>
      </c>
      <c r="B17" s="105" t="s">
        <v>362</v>
      </c>
      <c r="C17" s="30" t="s">
        <v>22</v>
      </c>
    </row>
    <row r="18" spans="1:3" hidden="1">
      <c r="A18" s="104" t="s">
        <v>65</v>
      </c>
      <c r="B18" s="105" t="s">
        <v>148</v>
      </c>
      <c r="C18" s="35" t="s">
        <v>124</v>
      </c>
    </row>
    <row r="19" spans="1:3" hidden="1">
      <c r="A19" s="104" t="s">
        <v>363</v>
      </c>
      <c r="B19" s="105" t="s">
        <v>153</v>
      </c>
      <c r="C19" s="30" t="s">
        <v>22</v>
      </c>
    </row>
    <row r="20" spans="1:3" hidden="1">
      <c r="A20" s="104" t="s">
        <v>364</v>
      </c>
      <c r="B20" s="105" t="s">
        <v>159</v>
      </c>
      <c r="C20" s="30" t="s">
        <v>22</v>
      </c>
    </row>
    <row r="21" spans="1:3" hidden="1">
      <c r="A21" s="104" t="s">
        <v>365</v>
      </c>
      <c r="B21" s="105" t="s">
        <v>366</v>
      </c>
      <c r="C21" s="30" t="s">
        <v>22</v>
      </c>
    </row>
    <row r="22" spans="1:3" hidden="1">
      <c r="A22" s="104" t="s">
        <v>367</v>
      </c>
      <c r="B22" s="105" t="s">
        <v>368</v>
      </c>
      <c r="C22" s="30" t="s">
        <v>22</v>
      </c>
    </row>
    <row r="23" spans="1:3" hidden="1">
      <c r="A23" s="104" t="s">
        <v>369</v>
      </c>
      <c r="B23" s="105" t="s">
        <v>166</v>
      </c>
      <c r="C23" s="30" t="s">
        <v>22</v>
      </c>
    </row>
    <row r="24" spans="1:3" hidden="1">
      <c r="A24" s="104" t="s">
        <v>370</v>
      </c>
      <c r="B24" s="105" t="s">
        <v>371</v>
      </c>
      <c r="C24" s="30" t="s">
        <v>22</v>
      </c>
    </row>
    <row r="25" spans="1:3" hidden="1">
      <c r="A25" s="104" t="s">
        <v>372</v>
      </c>
      <c r="B25" s="105" t="s">
        <v>373</v>
      </c>
      <c r="C25" s="30" t="s">
        <v>22</v>
      </c>
    </row>
    <row r="26" spans="1:3" hidden="1">
      <c r="A26" s="104" t="s">
        <v>374</v>
      </c>
      <c r="B26" s="105" t="s">
        <v>173</v>
      </c>
      <c r="C26" s="30" t="s">
        <v>22</v>
      </c>
    </row>
    <row r="27" spans="1:3" hidden="1">
      <c r="A27" s="104" t="s">
        <v>375</v>
      </c>
      <c r="B27" s="105" t="s">
        <v>376</v>
      </c>
      <c r="C27" s="30" t="s">
        <v>22</v>
      </c>
    </row>
    <row r="28" spans="1:3" hidden="1">
      <c r="A28" s="104" t="s">
        <v>377</v>
      </c>
      <c r="B28" s="105" t="s">
        <v>378</v>
      </c>
      <c r="C28" s="30" t="s">
        <v>22</v>
      </c>
    </row>
    <row r="29" spans="1:3" hidden="1">
      <c r="A29" s="104" t="s">
        <v>54</v>
      </c>
      <c r="B29" s="105" t="s">
        <v>55</v>
      </c>
      <c r="C29" s="30" t="s">
        <v>22</v>
      </c>
    </row>
    <row r="30" spans="1:3" hidden="1">
      <c r="A30" s="104" t="s">
        <v>379</v>
      </c>
      <c r="B30" s="105" t="s">
        <v>380</v>
      </c>
      <c r="C30" s="35" t="s">
        <v>131</v>
      </c>
    </row>
    <row r="31" spans="1:3" hidden="1">
      <c r="A31" s="104" t="s">
        <v>381</v>
      </c>
      <c r="B31" s="105" t="s">
        <v>183</v>
      </c>
      <c r="C31" s="30" t="s">
        <v>22</v>
      </c>
    </row>
    <row r="32" spans="1:3" hidden="1">
      <c r="A32" s="104" t="s">
        <v>1874</v>
      </c>
      <c r="B32" s="105" t="s">
        <v>383</v>
      </c>
      <c r="C32" s="35" t="s">
        <v>131</v>
      </c>
    </row>
    <row r="33" spans="1:3" hidden="1">
      <c r="A33" s="104" t="s">
        <v>384</v>
      </c>
      <c r="B33" s="105" t="s">
        <v>385</v>
      </c>
      <c r="C33" s="35" t="s">
        <v>131</v>
      </c>
    </row>
    <row r="34" spans="1:3" hidden="1">
      <c r="A34" s="104" t="s">
        <v>68</v>
      </c>
      <c r="B34" s="105" t="s">
        <v>189</v>
      </c>
      <c r="C34" s="30" t="s">
        <v>22</v>
      </c>
    </row>
    <row r="35" spans="1:3" hidden="1">
      <c r="A35" s="104" t="s">
        <v>93</v>
      </c>
      <c r="B35" s="105" t="s">
        <v>386</v>
      </c>
      <c r="C35" s="30" t="s">
        <v>22</v>
      </c>
    </row>
    <row r="36" spans="1:3" hidden="1">
      <c r="A36" s="104" t="s">
        <v>56</v>
      </c>
      <c r="B36" s="105" t="s">
        <v>387</v>
      </c>
      <c r="C36" s="30" t="s">
        <v>22</v>
      </c>
    </row>
    <row r="37" spans="1:3" hidden="1">
      <c r="A37" s="104" t="s">
        <v>388</v>
      </c>
      <c r="B37" s="105" t="s">
        <v>389</v>
      </c>
      <c r="C37" s="30" t="s">
        <v>22</v>
      </c>
    </row>
    <row r="38" spans="1:3" hidden="1">
      <c r="A38" s="104" t="s">
        <v>390</v>
      </c>
      <c r="B38" s="105" t="s">
        <v>391</v>
      </c>
      <c r="C38" s="30" t="s">
        <v>22</v>
      </c>
    </row>
    <row r="39" spans="1:3" hidden="1">
      <c r="A39" s="104" t="s">
        <v>52</v>
      </c>
      <c r="B39" s="105" t="s">
        <v>392</v>
      </c>
      <c r="C39" s="30" t="s">
        <v>22</v>
      </c>
    </row>
    <row r="40" spans="1:3" hidden="1">
      <c r="A40" s="104" t="s">
        <v>47</v>
      </c>
      <c r="B40" s="105" t="s">
        <v>48</v>
      </c>
      <c r="C40" s="30" t="s">
        <v>22</v>
      </c>
    </row>
    <row r="41" spans="1:3" hidden="1">
      <c r="A41" s="104" t="s">
        <v>393</v>
      </c>
      <c r="B41" s="105" t="s">
        <v>394</v>
      </c>
      <c r="C41" s="30" t="s">
        <v>22</v>
      </c>
    </row>
    <row r="42" spans="1:3" hidden="1">
      <c r="A42" s="104" t="s">
        <v>395</v>
      </c>
      <c r="B42" s="105" t="s">
        <v>396</v>
      </c>
      <c r="C42" s="35" t="s">
        <v>131</v>
      </c>
    </row>
    <row r="43" spans="1:3" hidden="1">
      <c r="A43" s="104" t="s">
        <v>397</v>
      </c>
      <c r="B43" s="105" t="s">
        <v>398</v>
      </c>
      <c r="C43" s="30" t="s">
        <v>22</v>
      </c>
    </row>
    <row r="44" spans="1:3" hidden="1">
      <c r="A44" s="104" t="s">
        <v>399</v>
      </c>
      <c r="B44" s="105" t="s">
        <v>1166</v>
      </c>
      <c r="C44" s="30" t="s">
        <v>22</v>
      </c>
    </row>
    <row r="45" spans="1:3" hidden="1">
      <c r="A45" s="104" t="s">
        <v>82</v>
      </c>
      <c r="B45" s="105" t="s">
        <v>194</v>
      </c>
      <c r="C45" s="30" t="s">
        <v>22</v>
      </c>
    </row>
    <row r="46" spans="1:3" hidden="1">
      <c r="A46" s="104" t="s">
        <v>400</v>
      </c>
      <c r="B46" s="105" t="s">
        <v>252</v>
      </c>
      <c r="C46" s="30" t="s">
        <v>22</v>
      </c>
    </row>
    <row r="47" spans="1:3" hidden="1">
      <c r="A47" s="104" t="s">
        <v>89</v>
      </c>
      <c r="B47" s="105" t="s">
        <v>401</v>
      </c>
      <c r="C47" s="30" t="s">
        <v>22</v>
      </c>
    </row>
    <row r="48" spans="1:3" hidden="1">
      <c r="A48" s="104" t="s">
        <v>101</v>
      </c>
      <c r="B48" s="105" t="s">
        <v>258</v>
      </c>
      <c r="C48" s="30" t="s">
        <v>22</v>
      </c>
    </row>
    <row r="49" spans="1:3" hidden="1">
      <c r="A49" s="104" t="s">
        <v>85</v>
      </c>
      <c r="B49" s="105" t="s">
        <v>402</v>
      </c>
      <c r="C49" s="30" t="s">
        <v>22</v>
      </c>
    </row>
    <row r="50" spans="1:3" hidden="1">
      <c r="A50" s="104" t="s">
        <v>91</v>
      </c>
      <c r="B50" s="105" t="s">
        <v>403</v>
      </c>
      <c r="C50" s="30" t="s">
        <v>22</v>
      </c>
    </row>
    <row r="51" spans="1:3" hidden="1">
      <c r="A51" s="104" t="s">
        <v>404</v>
      </c>
      <c r="B51" s="105" t="s">
        <v>405</v>
      </c>
      <c r="C51" s="30" t="s">
        <v>22</v>
      </c>
    </row>
    <row r="52" spans="1:3" hidden="1">
      <c r="A52" s="104" t="s">
        <v>406</v>
      </c>
      <c r="B52" s="105" t="s">
        <v>263</v>
      </c>
      <c r="C52" s="30" t="s">
        <v>22</v>
      </c>
    </row>
    <row r="53" spans="1:3" hidden="1">
      <c r="A53" s="104" t="s">
        <v>407</v>
      </c>
      <c r="B53" s="105" t="s">
        <v>408</v>
      </c>
      <c r="C53" s="30" t="s">
        <v>22</v>
      </c>
    </row>
    <row r="54" spans="1:3" hidden="1">
      <c r="A54" s="104" t="s">
        <v>409</v>
      </c>
      <c r="B54" s="105" t="s">
        <v>410</v>
      </c>
      <c r="C54" s="30" t="s">
        <v>22</v>
      </c>
    </row>
    <row r="55" spans="1:3" hidden="1">
      <c r="A55" s="104" t="s">
        <v>411</v>
      </c>
      <c r="B55" s="105" t="s">
        <v>412</v>
      </c>
      <c r="C55" s="30" t="s">
        <v>22</v>
      </c>
    </row>
    <row r="56" spans="1:3" hidden="1">
      <c r="A56" s="104" t="s">
        <v>413</v>
      </c>
      <c r="B56" s="105" t="s">
        <v>414</v>
      </c>
      <c r="C56" s="30" t="s">
        <v>22</v>
      </c>
    </row>
    <row r="57" spans="1:3" hidden="1">
      <c r="A57" s="104" t="s">
        <v>415</v>
      </c>
      <c r="B57" s="105" t="s">
        <v>416</v>
      </c>
      <c r="C57" s="35" t="s">
        <v>131</v>
      </c>
    </row>
    <row r="58" spans="1:3" hidden="1">
      <c r="A58" s="104" t="s">
        <v>417</v>
      </c>
      <c r="B58" s="105" t="s">
        <v>418</v>
      </c>
      <c r="C58" s="30" t="s">
        <v>22</v>
      </c>
    </row>
    <row r="59" spans="1:3" hidden="1">
      <c r="A59" s="104" t="s">
        <v>26</v>
      </c>
      <c r="B59" s="105" t="s">
        <v>27</v>
      </c>
      <c r="C59" s="30" t="s">
        <v>22</v>
      </c>
    </row>
    <row r="60" spans="1:3" hidden="1">
      <c r="A60" s="104" t="s">
        <v>419</v>
      </c>
      <c r="B60" s="105" t="s">
        <v>273</v>
      </c>
      <c r="C60" s="30" t="s">
        <v>22</v>
      </c>
    </row>
    <row r="61" spans="1:3" hidden="1">
      <c r="A61" s="104" t="s">
        <v>45</v>
      </c>
      <c r="B61" s="105" t="s">
        <v>46</v>
      </c>
      <c r="C61" s="30" t="s">
        <v>22</v>
      </c>
    </row>
    <row r="62" spans="1:3" hidden="1">
      <c r="A62" s="104" t="s">
        <v>420</v>
      </c>
      <c r="B62" s="105" t="s">
        <v>421</v>
      </c>
      <c r="C62" s="35" t="s">
        <v>131</v>
      </c>
    </row>
    <row r="63" spans="1:3" hidden="1">
      <c r="A63" s="104" t="s">
        <v>77</v>
      </c>
      <c r="B63" s="105" t="s">
        <v>283</v>
      </c>
      <c r="C63" s="30" t="s">
        <v>22</v>
      </c>
    </row>
    <row r="64" spans="1:3" hidden="1">
      <c r="A64" s="104" t="s">
        <v>422</v>
      </c>
      <c r="B64" s="105" t="s">
        <v>288</v>
      </c>
      <c r="C64" s="35" t="s">
        <v>131</v>
      </c>
    </row>
    <row r="65" spans="1:3" hidden="1">
      <c r="A65" s="104" t="s">
        <v>423</v>
      </c>
      <c r="B65" s="105" t="s">
        <v>424</v>
      </c>
      <c r="C65" s="35" t="s">
        <v>131</v>
      </c>
    </row>
    <row r="66" spans="1:3" hidden="1">
      <c r="A66" s="104" t="s">
        <v>425</v>
      </c>
      <c r="B66" s="105" t="s">
        <v>426</v>
      </c>
      <c r="C66" s="35" t="s">
        <v>131</v>
      </c>
    </row>
    <row r="67" spans="1:3" hidden="1">
      <c r="A67" s="104" t="s">
        <v>33</v>
      </c>
      <c r="B67" s="105" t="s">
        <v>42</v>
      </c>
      <c r="C67" s="35" t="s">
        <v>131</v>
      </c>
    </row>
    <row r="68" spans="1:3" hidden="1">
      <c r="A68" s="104" t="s">
        <v>427</v>
      </c>
      <c r="B68" s="105" t="s">
        <v>295</v>
      </c>
      <c r="C68" s="30" t="s">
        <v>22</v>
      </c>
    </row>
    <row r="69" spans="1:3" hidden="1">
      <c r="A69" s="104" t="s">
        <v>428</v>
      </c>
      <c r="B69" s="105" t="s">
        <v>299</v>
      </c>
      <c r="C69" s="30" t="s">
        <v>22</v>
      </c>
    </row>
    <row r="70" spans="1:3" hidden="1">
      <c r="A70" s="104" t="s">
        <v>429</v>
      </c>
      <c r="B70" s="105" t="s">
        <v>430</v>
      </c>
      <c r="C70" s="30" t="s">
        <v>22</v>
      </c>
    </row>
    <row r="71" spans="1:3" hidden="1">
      <c r="A71" s="104" t="s">
        <v>431</v>
      </c>
      <c r="B71" s="105" t="s">
        <v>432</v>
      </c>
      <c r="C71" s="30" t="s">
        <v>22</v>
      </c>
    </row>
    <row r="72" spans="1:3" hidden="1">
      <c r="A72" s="104" t="s">
        <v>433</v>
      </c>
      <c r="B72" s="105" t="s">
        <v>303</v>
      </c>
      <c r="C72" s="35" t="s">
        <v>131</v>
      </c>
    </row>
    <row r="73" spans="1:3" hidden="1">
      <c r="A73" s="104" t="s">
        <v>59</v>
      </c>
      <c r="B73" s="105" t="s">
        <v>434</v>
      </c>
      <c r="C73" s="35" t="s">
        <v>131</v>
      </c>
    </row>
    <row r="74" spans="1:3" hidden="1">
      <c r="A74" s="104" t="s">
        <v>435</v>
      </c>
      <c r="B74" s="105" t="s">
        <v>307</v>
      </c>
      <c r="C74" s="30" t="s">
        <v>22</v>
      </c>
    </row>
    <row r="75" spans="1:3" hidden="1">
      <c r="A75" s="104" t="s">
        <v>436</v>
      </c>
      <c r="B75" s="105" t="s">
        <v>437</v>
      </c>
      <c r="C75" s="30" t="s">
        <v>22</v>
      </c>
    </row>
    <row r="76" spans="1:3" hidden="1">
      <c r="A76" s="104" t="s">
        <v>438</v>
      </c>
      <c r="B76" s="105" t="s">
        <v>311</v>
      </c>
      <c r="C76" s="87" t="s">
        <v>131</v>
      </c>
    </row>
    <row r="77" spans="1:3" hidden="1">
      <c r="A77" s="104" t="s">
        <v>439</v>
      </c>
      <c r="B77" s="105" t="s">
        <v>440</v>
      </c>
      <c r="C77" s="106" t="s">
        <v>22</v>
      </c>
    </row>
    <row r="78" spans="1:3" hidden="1">
      <c r="A78" s="104" t="s">
        <v>441</v>
      </c>
      <c r="B78" s="105" t="s">
        <v>442</v>
      </c>
      <c r="C78" s="106" t="s">
        <v>22</v>
      </c>
    </row>
    <row r="79" spans="1:3" hidden="1">
      <c r="A79" s="104" t="s">
        <v>1167</v>
      </c>
      <c r="B79" s="105" t="s">
        <v>1168</v>
      </c>
      <c r="C79" s="35" t="s">
        <v>131</v>
      </c>
    </row>
    <row r="80" spans="1:3" hidden="1">
      <c r="A80" s="104" t="s">
        <v>443</v>
      </c>
      <c r="B80" s="105" t="s">
        <v>205</v>
      </c>
      <c r="C80" s="35" t="s">
        <v>131</v>
      </c>
    </row>
    <row r="81" spans="1:3" hidden="1">
      <c r="A81" s="104" t="s">
        <v>444</v>
      </c>
      <c r="B81" s="105" t="s">
        <v>211</v>
      </c>
      <c r="C81" s="30" t="s">
        <v>22</v>
      </c>
    </row>
    <row r="82" spans="1:3" hidden="1">
      <c r="A82" s="104" t="s">
        <v>445</v>
      </c>
      <c r="B82" s="105" t="s">
        <v>216</v>
      </c>
      <c r="C82" s="35" t="s">
        <v>131</v>
      </c>
    </row>
    <row r="83" spans="1:3" hidden="1">
      <c r="A83" s="104" t="s">
        <v>1145</v>
      </c>
      <c r="B83" s="105" t="s">
        <v>286</v>
      </c>
      <c r="C83" s="35" t="s">
        <v>131</v>
      </c>
    </row>
    <row r="84" spans="1:3" hidden="1">
      <c r="A84" s="104" t="s">
        <v>20</v>
      </c>
      <c r="B84" s="105" t="s">
        <v>21</v>
      </c>
      <c r="C84" s="30" t="s">
        <v>22</v>
      </c>
    </row>
    <row r="85" spans="1:3" hidden="1">
      <c r="A85" s="104" t="s">
        <v>74</v>
      </c>
      <c r="B85" s="105" t="s">
        <v>327</v>
      </c>
      <c r="C85" s="35" t="s">
        <v>131</v>
      </c>
    </row>
  </sheetData>
  <autoFilter ref="A1:C85">
    <filterColumn colId="0">
      <filters>
        <filter val="Co-routing erroné par rapport au modèle 3D"/>
        <filter val="La morphologie n'est pas bien respectée par rapport au modèle 3D"/>
        <filter val="Longueurs des branches erronées par rapport au modèle 3D"/>
        <filter val="Non respect de l'orientation des VT modules et les VT à bornes par rapport au modèle 3D"/>
      </filters>
    </filterColumn>
  </autoFilter>
  <customSheetViews>
    <customSheetView guid="{762CC22C-693F-4887-BADC-D4425502E807}" filter="1" showAutoFilter="1">
      <selection activeCell="B14" sqref="B14"/>
      <pageMargins left="0.7" right="0.7" top="0.75" bottom="0.75" header="0.3" footer="0.3"/>
      <pageSetup paperSize="9" orientation="portrait" r:id="rId1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C85">
        <filterColumn colId="0">
          <filters>
            <filter val="Co-routing erroné par rapport au modèle 3D"/>
            <filter val="La morphologie n'est pas bien respectée par rapport au modèle 3D"/>
            <filter val="Longueurs des branches erronées par rapport au modèle 3D"/>
            <filter val="Non respect de l'orientation des VT modules et les VT à bornes par rapport au modèle 3D"/>
          </filters>
        </filterColumn>
      </autoFilter>
    </customSheetView>
    <customSheetView guid="{D81FB2CC-38CC-4000-8D1D-72DF3F6821CD}" filter="1" showAutoFilter="1">
      <selection activeCell="B14" sqref="B14"/>
      <pageMargins left="0.7" right="0.7" top="0.75" bottom="0.75" header="0.3" footer="0.3"/>
      <pageSetup paperSize="9" orientation="portrait" r:id="rId2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C85">
        <filterColumn colId="0">
          <filters>
            <filter val="Co-routing erroné par rapport au modèle 3D"/>
            <filter val="La morphologie n'est pas bien respectée par rapport au modèle 3D"/>
            <filter val="Longueurs des branches erronées par rapport au modèle 3D"/>
            <filter val="Non respect de l'orientation des VT modules et les VT à bornes par rapport au modèle 3D"/>
          </filters>
        </filterColumn>
      </autoFilter>
    </customSheetView>
    <customSheetView guid="{9C7749F1-040E-48FF-861F-F77F9FD9209F}" filter="1" showAutoFilter="1">
      <selection activeCell="B14" sqref="B14"/>
      <pageMargins left="0.7" right="0.7" top="0.75" bottom="0.75" header="0.3" footer="0.3"/>
      <pageSetup paperSize="9" orientation="portrait" r:id="rId3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C85">
        <filterColumn colId="0">
          <filters>
            <filter val="Co-routing erroné par rapport au modèle 3D"/>
            <filter val="La morphologie n'est pas bien respectée par rapport au modèle 3D"/>
            <filter val="Longueurs des branches erronées par rapport au modèle 3D"/>
            <filter val="Non respect de l'orientation des VT modules et les VT à bornes par rapport au modèle 3D"/>
          </filters>
        </filterColumn>
      </autoFilter>
    </customSheetView>
    <customSheetView guid="{BD92A86C-342C-405A-B8A1-B21D715B9B35}" filter="1" showAutoFilter="1">
      <selection activeCell="A29" sqref="A29"/>
      <pageMargins left="0.7" right="0.7" top="0.75" bottom="0.75" header="0.3" footer="0.3"/>
      <pageSetup paperSize="9" orientation="portrait" r:id="rId4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C85">
        <filterColumn colId="0">
          <filters>
            <filter val="Nomination des flammes erronée"/>
            <filter val="Nomination des plaquettes erronée"/>
            <filter val="Nomination des split support erronée"/>
            <filter val="Nomination erronée des repères"/>
          </filters>
        </filterColumn>
      </autoFilter>
    </customSheetView>
    <customSheetView guid="{69DCFF74-3E8F-47DF-95CB-1C68DFBFB084}" filter="1" showAutoFilter="1">
      <selection activeCell="A45" sqref="A45"/>
      <pageMargins left="0.7" right="0.7" top="0.75" bottom="0.75" header="0.3" footer="0.3"/>
      <pageSetup paperSize="9" orientation="portrait" r:id="rId5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C85">
        <filterColumn colId="0">
          <filters>
            <filter val="Position erroné du soufflet"/>
            <filter val="Reference erronée du soufflet"/>
            <filter val="Soufflet non représenté"/>
            <filter val="Sous-routes erronées"/>
          </filters>
        </filterColumn>
      </autoFilter>
    </customSheetView>
    <customSheetView guid="{2A0A7B54-E931-48CC-901E-724DE5CBCB9B}" filter="1" showAutoFilter="1">
      <selection activeCell="A53" sqref="A53:B53"/>
      <pageMargins left="0.7" right="0.7" top="0.75" bottom="0.75" header="0.3" footer="0.3"/>
      <pageSetup paperSize="9" orientation="portrait" r:id="rId6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C85">
        <filterColumn colId="0">
          <filters>
            <filter val="Gaine de plus"/>
            <filter val="Gaine de réserve attachée ou détachée"/>
            <filter val="Gaine de réserve de plus"/>
            <filter val="Gaine de réserve manquante"/>
            <filter val="Gaine manquante"/>
            <filter val="Longueur de gaine de réserve erronée"/>
            <filter val="Longueur de gaine erronée"/>
            <filter val="Présence de la légende des gaines"/>
            <filter val="Référence et le diamètre de la gaine de réserve erronées"/>
            <filter val="Symbole de gaine de réserve erroné"/>
            <filter val="Symbole de gaine erroné"/>
          </filters>
        </filterColumn>
      </autoFilter>
    </customSheetView>
    <customSheetView guid="{0883E09C-D345-455E-B026-3AB05BEAE6FB}" showAutoFilter="1" topLeftCell="A5">
      <selection activeCell="A34" sqref="A34:A36"/>
      <pageMargins left="0.7" right="0.7" top="0.75" bottom="0.75" header="0.3" footer="0.3"/>
      <pageSetup paperSize="9" orientation="portrait" r:id="rId7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C85"/>
    </customSheetView>
    <customSheetView guid="{48334B51-DEA2-4152-8C15-29DA63019787}" filter="1" showAutoFilter="1">
      <selection activeCell="A65" sqref="A65"/>
      <pageMargins left="0.7" right="0.7" top="0.75" bottom="0.75" header="0.3" footer="0.3"/>
      <pageSetup paperSize="9" orientation="portrait" r:id="rId8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C85">
        <filterColumn colId="0">
          <filters>
            <filter val="Présence des message qualité"/>
          </filters>
        </filterColumn>
      </autoFilter>
    </customSheetView>
    <customSheetView guid="{7DB9D0DB-FE8C-4BA7-A826-48C0C0986A1C}" filter="1" showAutoFilter="1">
      <selection activeCell="C93" sqref="C93"/>
      <pageMargins left="0.7" right="0.7" top="0.75" bottom="0.75" header="0.3" footer="0.3"/>
      <pageSetup paperSize="9" orientation="portrait" r:id="rId9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C85">
        <filterColumn colId="0">
          <filters>
            <filter val="La morphologie n'est pas bien respectée par rapport au modèle 3D"/>
          </filters>
        </filterColumn>
      </autoFilter>
    </customSheetView>
    <customSheetView guid="{628858DB-1662-422D-AEE7-830B9AC0127A}" filter="1" showAutoFilter="1">
      <selection activeCell="A14" sqref="A14"/>
      <pageMargins left="0.7" right="0.7" top="0.75" bottom="0.75" header="0.3" footer="0.3"/>
      <pageSetup paperSize="9" orientation="portrait" r:id="rId10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C85">
        <filterColumn colId="0">
          <filters>
            <filter val="Longueur de co-routing erronée"/>
            <filter val="Longueur de gaine de réserve erronée"/>
            <filter val="Longueur de gaine erronée"/>
            <filter val="Longueurs des branches erronées par rapport au modèle 3D"/>
          </filters>
        </filterColumn>
      </autoFilter>
    </customSheetView>
    <customSheetView guid="{18BEDB9A-1E9F-4096-8624-5A71C186779F}" showAutoFilter="1">
      <selection activeCell="C94" sqref="C94"/>
      <pageMargins left="0.7" right="0.7" top="0.75" bottom="0.75" header="0.3" footer="0.3"/>
      <pageSetup paperSize="9" orientation="portrait" r:id="rId11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C85"/>
    </customSheetView>
    <customSheetView guid="{310B2E1E-B8CA-446E-986B-26733A01C888}" showAutoFilter="1">
      <selection activeCell="A14" sqref="A14"/>
      <pageMargins left="0.7" right="0.7" top="0.75" bottom="0.75" header="0.3" footer="0.3"/>
      <pageSetup paperSize="9" orientation="portrait" r:id="rId12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C85"/>
    </customSheetView>
    <customSheetView guid="{6730075D-A74D-4F92-A2C1-79C480053BCD}" filter="1" showAutoFilter="1">
      <pane ySplit="83" topLeftCell="A85" activePane="bottomLeft" state="frozen"/>
      <selection pane="bottomLeft" activeCell="B78" sqref="B78"/>
      <pageMargins left="0.7" right="0.7" top="0.75" bottom="0.75" header="0.3" footer="0.3"/>
      <pageSetup paperSize="9" orientation="portrait" r:id="rId13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C84">
        <filterColumn colId="0">
          <filters>
            <filter val="DQN mal appliqué"/>
            <filter val="DQN non appliqué"/>
          </filters>
        </filterColumn>
      </autoFilter>
    </customSheetView>
    <customSheetView guid="{7A911150-E557-4750-8CD7-B9F061A141E7}" filter="1" showAutoFilter="1">
      <pane ySplit="83" topLeftCell="A85" activePane="bottomLeft" state="frozen"/>
      <selection pane="bottomLeft" activeCell="B78" sqref="B78"/>
      <pageMargins left="0.7" right="0.7" top="0.75" bottom="0.75" header="0.3" footer="0.3"/>
      <pageSetup paperSize="9" orientation="portrait" r:id="rId14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C84">
        <filterColumn colId="0">
          <filters>
            <filter val="DQN mal appliqué"/>
            <filter val="DQN non appliqué"/>
          </filters>
        </filterColumn>
      </autoFilter>
    </customSheetView>
    <customSheetView guid="{27C0A258-DFF7-4DC1-BF4A-6A16C9815ED0}" showPageBreaks="1" filter="1" showAutoFilter="1">
      <pane ySplit="83" topLeftCell="A85" activePane="bottomLeft" state="frozen"/>
      <selection pane="bottomLeft" activeCell="B78" sqref="B78"/>
      <pageMargins left="0.7" right="0.7" top="0.75" bottom="0.75" header="0.3" footer="0.3"/>
      <pageSetup paperSize="9" orientation="portrait" r:id="rId15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C84">
        <filterColumn colId="0">
          <filters>
            <filter val="DQN mal appliqué"/>
            <filter val="DQN non appliqué"/>
          </filters>
        </filterColumn>
      </autoFilter>
    </customSheetView>
    <customSheetView guid="{102C09E7-D2FA-4929-9A04-39D93D92B034}" filter="1" showAutoFilter="1">
      <pane ySplit="83" topLeftCell="A85" activePane="bottomLeft" state="frozen"/>
      <selection pane="bottomLeft" activeCell="B78" sqref="B78"/>
      <pageMargins left="0.7" right="0.7" top="0.75" bottom="0.75" header="0.3" footer="0.3"/>
      <pageSetup paperSize="9" orientation="portrait" r:id="rId16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C84">
        <filterColumn colId="0">
          <filters>
            <filter val="DQN mal appliqué"/>
            <filter val="DQN non appliqué"/>
          </filters>
        </filterColumn>
      </autoFilter>
    </customSheetView>
    <customSheetView guid="{4136D57A-924D-466E-B96A-A9C62968CBD0}" filter="1" showAutoFilter="1">
      <pane ySplit="83" topLeftCell="A85" activePane="bottomLeft" state="frozen"/>
      <selection pane="bottomLeft" activeCell="B38" sqref="B38"/>
      <pageMargins left="0.7" right="0.7" top="0.75" bottom="0.75" header="0.3" footer="0.3"/>
      <pageSetup paperSize="9" orientation="portrait" r:id="rId17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C84">
        <filterColumn colId="0">
          <filters>
            <filter val="Nomination des plaquettes erronée"/>
            <filter val="Plaquette de plus"/>
            <filter val="Plaquette manquante"/>
            <filter val="Plaquettes 2 tyraps au lieu de 3 tyraps"/>
            <filter val="Position des plaquettes erroné"/>
          </filters>
        </filterColumn>
      </autoFilter>
    </customSheetView>
    <customSheetView guid="{055DFE63-34E0-4AC8-B94F-E42821533BD0}" showAutoFilter="1">
      <selection activeCell="G22" sqref="G22"/>
      <pageMargins left="0.7" right="0.7" top="0.75" bottom="0.75" header="0.3" footer="0.3"/>
      <pageSetup paperSize="9" orientation="portrait" r:id="rId18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C83"/>
    </customSheetView>
    <customSheetView guid="{35617858-B092-480A-A3F8-1EAD227B0329}" filter="1" showAutoFilter="1">
      <pane ySplit="83" topLeftCell="A85" activePane="bottomLeft" state="frozen"/>
      <selection pane="bottomLeft" activeCell="B36" sqref="B36"/>
      <pageMargins left="0.7" right="0.7" top="0.75" bottom="0.75" header="0.3" footer="0.3"/>
      <pageSetup paperSize="9" orientation="portrait" r:id="rId19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C84">
        <filterColumn colId="0">
          <filters>
            <filter val="Flamme  manquante"/>
            <filter val="Flamme de plus"/>
            <filter val="Nomination des flammes erronée"/>
            <filter val="Position des flammes erroné"/>
            <filter val="Position erroné de la flamme verte"/>
          </filters>
        </filterColumn>
      </autoFilter>
    </customSheetView>
    <customSheetView guid="{382BF2A6-1214-4E83-BC11-6633C2F8D3BB}" filter="1" showAutoFilter="1">
      <pane ySplit="83" topLeftCell="A85" activePane="bottomLeft" state="frozen"/>
      <selection pane="bottomLeft" activeCell="B78" sqref="B78"/>
      <pageMargins left="0.7" right="0.7" top="0.75" bottom="0.75" header="0.3" footer="0.3"/>
      <pageSetup paperSize="9" orientation="portrait" r:id="rId20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C84">
        <filterColumn colId="0">
          <filters>
            <filter val="DQN mal appliqué"/>
            <filter val="DQN non appliqué"/>
          </filters>
        </filterColumn>
      </autoFilter>
    </customSheetView>
    <customSheetView guid="{62997D02-10CD-47E6-A05E-B2BFE112CBA2}" filter="1" showAutoFilter="1">
      <pane ySplit="83" topLeftCell="A85" activePane="bottomLeft" state="frozen"/>
      <selection pane="bottomLeft" activeCell="B78" sqref="B78"/>
      <pageMargins left="0.7" right="0.7" top="0.75" bottom="0.75" header="0.3" footer="0.3"/>
      <pageSetup paperSize="9" orientation="portrait" r:id="rId21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C84">
        <filterColumn colId="0">
          <filters>
            <filter val="DQN mal appliqué"/>
            <filter val="DQN non appliqué"/>
          </filters>
        </filterColumn>
      </autoFilter>
    </customSheetView>
    <customSheetView guid="{AD4AB661-B31F-47AE-BBDA-19F15081C6B3}" filter="1" showAutoFilter="1">
      <pane ySplit="83" topLeftCell="A85" activePane="bottomLeft" state="frozen"/>
      <selection pane="bottomLeft" activeCell="B78" sqref="B78"/>
      <pageMargins left="0.7" right="0.7" top="0.75" bottom="0.75" header="0.3" footer="0.3"/>
      <pageSetup paperSize="9" orientation="portrait" r:id="rId22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C84">
        <filterColumn colId="0">
          <filters>
            <filter val="DQN mal appliqué"/>
            <filter val="DQN non appliqué"/>
          </filters>
        </filterColumn>
      </autoFilter>
    </customSheetView>
    <customSheetView guid="{669DC34D-CADB-42B4-9656-AE4FD8E7FEFA}" filter="1" showAutoFilter="1">
      <pane ySplit="83" topLeftCell="A85" activePane="bottomLeft" state="frozen"/>
      <selection pane="bottomLeft" activeCell="B78" sqref="B78"/>
      <pageMargins left="0.7" right="0.7" top="0.75" bottom="0.75" header="0.3" footer="0.3"/>
      <pageSetup paperSize="9" orientation="portrait" r:id="rId23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C84">
        <filterColumn colId="0">
          <filters>
            <filter val="Gaine de réserve attachée ou détachée"/>
            <filter val="Type d'attachement erroné  ( Frettes ou Tyraps)"/>
          </filters>
        </filterColumn>
      </autoFilter>
    </customSheetView>
    <customSheetView guid="{57DE3C25-2A65-4CAA-8305-0C8005C6642B}" showAutoFilter="1" topLeftCell="A67">
      <selection activeCell="E78" sqref="E78"/>
      <pageMargins left="0.7" right="0.7" top="0.75" bottom="0.75" header="0.3" footer="0.3"/>
      <pageSetup paperSize="9" orientation="portrait" r:id="rId24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C85"/>
    </customSheetView>
    <customSheetView guid="{5FD18B43-E781-4B60-891F-2FC9FBC75D68}" showPageBreaks="1" filter="1" showAutoFilter="1">
      <selection activeCell="B45" sqref="B45"/>
      <pageMargins left="0.7" right="0.7" top="0.75" bottom="0.75" header="0.3" footer="0.3"/>
      <pageSetup paperSize="9" orientation="portrait" r:id="rId25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C85">
        <filterColumn colId="0">
          <filters>
            <filter val="Gaine de réserve attachée ou détachée"/>
            <filter val="Type d'attachement erroné  ( Frettes ou Tyraps)"/>
          </filters>
        </filterColumn>
      </autoFilter>
    </customSheetView>
    <customSheetView guid="{0EFA2325-5B10-4BFD-99B5-7D8A50C7A41E}" showPageBreaks="1" showAutoFilter="1" topLeftCell="A43">
      <selection activeCell="B45" sqref="B45"/>
      <pageMargins left="0.7" right="0.7" top="0.75" bottom="0.75" header="0.3" footer="0.3"/>
      <pageSetup paperSize="9" orientation="portrait" r:id="rId26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C85"/>
    </customSheetView>
    <customSheetView guid="{C6D98563-8AB0-4423-B6A2-2E325E09F1D1}" filter="1" showAutoFilter="1">
      <selection activeCell="C93" sqref="C93"/>
      <pageMargins left="0.7" right="0.7" top="0.75" bottom="0.75" header="0.3" footer="0.3"/>
      <pageSetup paperSize="9" orientation="portrait" r:id="rId27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C85">
        <filterColumn colId="0">
          <filters>
            <filter val="La morphologie n'est pas bien respectée par rapport au modèle 3D"/>
          </filters>
        </filterColumn>
      </autoFilter>
    </customSheetView>
    <customSheetView guid="{354E06AC-7BC1-450C-AE13-00C734A5D649}" filter="1" showAutoFilter="1">
      <selection activeCell="A48" sqref="A48"/>
      <pageMargins left="0.7" right="0.7" top="0.75" bottom="0.75" header="0.3" footer="0.3"/>
      <pageSetup paperSize="9" orientation="portrait" r:id="rId28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C85">
        <filterColumn colId="0">
          <filters>
            <filter val="Gaine de plus"/>
            <filter val="Gaine de réserve attachée ou détachée"/>
            <filter val="Gaine de réserve de plus"/>
            <filter val="Gaine de réserve manquante"/>
            <filter val="Gaine manquante"/>
            <filter val="Longueur de gaine de réserve erronée"/>
            <filter val="Longueur de gaine erronée"/>
            <filter val="Présence de la légende des gaines"/>
            <filter val="Référence et le diamètre de la gaine de réserve erronées"/>
            <filter val="Symbole de gaine de réserve erroné"/>
            <filter val="Symbole de gaine erroné"/>
          </filters>
        </filterColumn>
      </autoFilter>
    </customSheetView>
    <customSheetView guid="{B1EFA566-DC6C-467A-A02A-5DB45D76A144}" filter="1" showAutoFilter="1">
      <selection activeCell="A48" sqref="A48"/>
      <pageMargins left="0.7" right="0.7" top="0.75" bottom="0.75" header="0.3" footer="0.3"/>
      <pageSetup paperSize="9" orientation="portrait" r:id="rId29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C85">
        <filterColumn colId="0">
          <filters>
            <filter val="Gaine de plus"/>
            <filter val="Gaine de réserve attachée ou détachée"/>
            <filter val="Gaine de réserve de plus"/>
            <filter val="Gaine de réserve manquante"/>
            <filter val="Gaine manquante"/>
            <filter val="Longueur de gaine de réserve erronée"/>
            <filter val="Longueur de gaine erronée"/>
            <filter val="Présence de la légende des gaines"/>
            <filter val="Référence et le diamètre de la gaine de réserve erronées"/>
            <filter val="Symbole de gaine de réserve erroné"/>
            <filter val="Symbole de gaine erroné"/>
          </filters>
        </filterColumn>
      </autoFilter>
    </customSheetView>
    <customSheetView guid="{4D37CD5F-C75A-4CE9-A4D8-5AA10C056617}" filter="1" showAutoFilter="1">
      <selection activeCell="A45" sqref="A45"/>
      <pageMargins left="0.7" right="0.7" top="0.75" bottom="0.75" header="0.3" footer="0.3"/>
      <pageSetup paperSize="9" orientation="portrait" r:id="rId30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C85">
        <filterColumn colId="0">
          <filters>
            <filter val="Sous-routes erronées"/>
          </filters>
        </filterColumn>
      </autoFilter>
    </customSheetView>
    <customSheetView guid="{C0A52851-A57A-4436-94D2-5B671FE13F76}" filter="1" showAutoFilter="1">
      <selection activeCell="A29" sqref="A29"/>
      <pageMargins left="0.7" right="0.7" top="0.75" bottom="0.75" header="0.3" footer="0.3"/>
      <pageSetup paperSize="9" orientation="portrait" r:id="rId31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C85">
        <filterColumn colId="0">
          <filters>
            <filter val="Nomination des flammes erronée"/>
            <filter val="Nomination des plaquettes erronée"/>
            <filter val="Nomination des split support erronée"/>
            <filter val="Nomination erronée des repères"/>
          </filters>
        </filterColumn>
      </autoFilter>
    </customSheetView>
    <customSheetView guid="{808DA340-F192-4111-B094-194C6220AB45}" filter="1" showAutoFilter="1">
      <selection activeCell="A64" sqref="A64"/>
      <pageMargins left="0.7" right="0.7" top="0.75" bottom="0.75" header="0.3" footer="0.3"/>
      <pageSetup paperSize="9" orientation="portrait" r:id="rId32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C85">
        <filterColumn colId="0">
          <filters>
            <filter val="Gaine de plus"/>
            <filter val="Gaine de réserve attachée ou détachée"/>
            <filter val="Gaine de réserve de plus"/>
            <filter val="Gaine de réserve manquante"/>
            <filter val="Gaine manquante"/>
            <filter val="Longueur de gaine de réserve erronée"/>
            <filter val="Longueur de gaine erronée"/>
            <filter val="Présence de la légende des gaines"/>
            <filter val="Référence et le diamètre de la gaine de réserve erronées"/>
            <filter val="Symbole de gaine de réserve erroné"/>
            <filter val="Symbole de gaine erroné"/>
          </filters>
        </filterColumn>
      </autoFilter>
    </customSheetView>
    <customSheetView guid="{01CD9F77-F7B7-4B9F-B4A4-C5479FF33276}" filter="1" showAutoFilter="1">
      <selection activeCell="A48" sqref="A48"/>
      <pageMargins left="0.7" right="0.7" top="0.75" bottom="0.75" header="0.3" footer="0.3"/>
      <pageSetup paperSize="9" orientation="portrait" r:id="rId33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C85">
        <filterColumn colId="0">
          <filters>
            <filter val="Gaine de plus"/>
            <filter val="Gaine de réserve attachée ou détachée"/>
            <filter val="Gaine de réserve de plus"/>
            <filter val="Gaine de réserve manquante"/>
            <filter val="Gaine manquante"/>
            <filter val="Longueur de gaine de réserve erronée"/>
            <filter val="Longueur de gaine erronée"/>
            <filter val="Présence de la légende des gaines"/>
            <filter val="Référence et le diamètre de la gaine de réserve erronées"/>
            <filter val="Symbole de gaine de réserve erroné"/>
            <filter val="Symbole de gaine erroné"/>
          </filters>
        </filterColumn>
      </autoFilter>
    </customSheetView>
    <customSheetView guid="{56BD1C1E-4FE4-45A5-A5E4-5835772CD372}" filter="1" showAutoFilter="1">
      <selection activeCell="B14" sqref="B14"/>
      <pageMargins left="0.7" right="0.7" top="0.75" bottom="0.75" header="0.3" footer="0.3"/>
      <pageSetup paperSize="9" orientation="portrait" r:id="rId34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C85">
        <filterColumn colId="0">
          <filters>
            <filter val="Co-routing erroné par rapport au modèle 3D"/>
            <filter val="La morphologie n'est pas bien respectée par rapport au modèle 3D"/>
            <filter val="Longueurs des branches erronées par rapport au modèle 3D"/>
            <filter val="Non respect de l'orientation des VT modules et les VT à bornes par rapport au modèle 3D"/>
          </filters>
        </filterColumn>
      </autoFilter>
    </customSheetView>
    <customSheetView guid="{58C6CA0E-4BA2-4EB9-8F91-8D544D531021}" filter="1" showAutoFilter="1">
      <selection activeCell="B14" sqref="B14"/>
      <pageMargins left="0.7" right="0.7" top="0.75" bottom="0.75" header="0.3" footer="0.3"/>
      <pageSetup paperSize="9" orientation="portrait" r:id="rId35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C85">
        <filterColumn colId="0">
          <filters>
            <filter val="Co-routing erroné par rapport au modèle 3D"/>
            <filter val="La morphologie n'est pas bien respectée par rapport au modèle 3D"/>
            <filter val="Longueurs des branches erronées par rapport au modèle 3D"/>
            <filter val="Non respect de l'orientation des VT modules et les VT à bornes par rapport au modèle 3D"/>
          </filters>
        </filterColumn>
      </autoFilter>
    </customSheetView>
  </customSheetViews>
  <pageMargins left="0.7" right="0.7" top="0.75" bottom="0.75" header="0.3" footer="0.3"/>
  <pageSetup paperSize="9" orientation="portrait" r:id="rId36"/>
  <headerFooter>
    <oddHeader>&amp;C&amp;"Calibri"&amp;10&amp;KFF8C00C2 - Confidential&amp;1#_x000D_&amp;"Calibri"&amp;11&amp;K000000&amp;KFF9900C2 - Restricted</oddHeader>
    <evenHeader>&amp;C&amp;KFF9900C2 - Restricted</evenHeader>
    <firstHeader>&amp;C&amp;KFF9900C2 - Restricted</first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0"/>
  <dimension ref="A1:N328"/>
  <sheetViews>
    <sheetView workbookViewId="0">
      <selection activeCell="N1" sqref="N1:N7"/>
    </sheetView>
  </sheetViews>
  <sheetFormatPr baseColWidth="10" defaultColWidth="8.6640625" defaultRowHeight="14.4"/>
  <cols>
    <col min="4" max="4" width="10.6640625" bestFit="1" customWidth="1"/>
    <col min="6" max="6" width="15.44140625" bestFit="1" customWidth="1"/>
    <col min="7" max="7" width="11.33203125" bestFit="1" customWidth="1"/>
    <col min="14" max="14" width="13.109375" bestFit="1" customWidth="1"/>
  </cols>
  <sheetData>
    <row r="1" spans="1:14" ht="15" thickBot="1">
      <c r="A1" s="129" t="s">
        <v>712</v>
      </c>
      <c r="B1" s="130" t="s">
        <v>713</v>
      </c>
      <c r="N1" t="s">
        <v>901</v>
      </c>
    </row>
    <row r="2" spans="1:14" ht="15.6">
      <c r="A2" s="131" t="s">
        <v>44</v>
      </c>
      <c r="B2" s="132" t="s">
        <v>714</v>
      </c>
      <c r="D2" s="11"/>
      <c r="F2" s="140" t="s">
        <v>888</v>
      </c>
      <c r="G2" s="140" t="s">
        <v>104</v>
      </c>
      <c r="N2" t="s">
        <v>1151</v>
      </c>
    </row>
    <row r="3" spans="1:14">
      <c r="A3" s="131" t="s">
        <v>34</v>
      </c>
      <c r="B3" s="132" t="s">
        <v>714</v>
      </c>
      <c r="F3" s="25" t="s">
        <v>651</v>
      </c>
      <c r="G3" s="25" t="s">
        <v>889</v>
      </c>
      <c r="N3" t="s">
        <v>676</v>
      </c>
    </row>
    <row r="4" spans="1:14">
      <c r="A4" s="131" t="s">
        <v>25</v>
      </c>
      <c r="B4" s="132" t="s">
        <v>714</v>
      </c>
      <c r="F4" s="25" t="s">
        <v>1146</v>
      </c>
      <c r="G4" s="25" t="s">
        <v>890</v>
      </c>
      <c r="N4" t="s">
        <v>1103</v>
      </c>
    </row>
    <row r="5" spans="1:14">
      <c r="A5" s="131" t="s">
        <v>715</v>
      </c>
      <c r="B5" s="132" t="s">
        <v>716</v>
      </c>
      <c r="F5" s="25" t="s">
        <v>24</v>
      </c>
      <c r="G5" s="25" t="s">
        <v>1103</v>
      </c>
      <c r="N5" t="s">
        <v>1991</v>
      </c>
    </row>
    <row r="6" spans="1:14">
      <c r="A6" s="131" t="s">
        <v>717</v>
      </c>
      <c r="B6" s="132" t="s">
        <v>716</v>
      </c>
      <c r="F6" s="136" t="s">
        <v>652</v>
      </c>
      <c r="G6" s="25" t="s">
        <v>1151</v>
      </c>
      <c r="N6" t="s">
        <v>891</v>
      </c>
    </row>
    <row r="7" spans="1:14">
      <c r="A7" s="131" t="s">
        <v>718</v>
      </c>
      <c r="B7" s="132" t="s">
        <v>716</v>
      </c>
      <c r="F7" s="136" t="s">
        <v>886</v>
      </c>
      <c r="G7" s="25" t="s">
        <v>676</v>
      </c>
      <c r="N7" t="s">
        <v>1396</v>
      </c>
    </row>
    <row r="8" spans="1:14">
      <c r="A8" s="131" t="s">
        <v>719</v>
      </c>
      <c r="B8" s="132" t="s">
        <v>716</v>
      </c>
      <c r="F8" s="137" t="s">
        <v>540</v>
      </c>
      <c r="G8" s="25" t="s">
        <v>1396</v>
      </c>
    </row>
    <row r="9" spans="1:14">
      <c r="A9" s="131" t="s">
        <v>86</v>
      </c>
      <c r="B9" s="132" t="s">
        <v>720</v>
      </c>
      <c r="F9" s="25" t="s">
        <v>530</v>
      </c>
      <c r="G9" s="25" t="s">
        <v>891</v>
      </c>
    </row>
    <row r="10" spans="1:14">
      <c r="A10" s="131" t="s">
        <v>53</v>
      </c>
      <c r="B10" s="132" t="s">
        <v>721</v>
      </c>
      <c r="F10" s="138" t="s">
        <v>66</v>
      </c>
      <c r="G10" s="25" t="s">
        <v>1169</v>
      </c>
    </row>
    <row r="11" spans="1:14">
      <c r="A11" s="131" t="s">
        <v>36</v>
      </c>
      <c r="B11" s="132" t="s">
        <v>714</v>
      </c>
      <c r="F11" s="117" t="s">
        <v>51</v>
      </c>
      <c r="G11" s="25"/>
    </row>
    <row r="12" spans="1:14">
      <c r="A12" s="131" t="s">
        <v>58</v>
      </c>
      <c r="B12" s="132" t="s">
        <v>720</v>
      </c>
      <c r="F12" s="139" t="s">
        <v>537</v>
      </c>
      <c r="G12" s="25"/>
    </row>
    <row r="13" spans="1:14">
      <c r="A13" s="131" t="s">
        <v>79</v>
      </c>
      <c r="B13" s="132" t="s">
        <v>714</v>
      </c>
      <c r="F13" s="25" t="s">
        <v>526</v>
      </c>
      <c r="G13" s="25"/>
    </row>
    <row r="14" spans="1:14">
      <c r="A14" s="131" t="s">
        <v>722</v>
      </c>
      <c r="B14" s="132" t="s">
        <v>716</v>
      </c>
      <c r="F14" s="25" t="s">
        <v>23</v>
      </c>
    </row>
    <row r="15" spans="1:14">
      <c r="A15" s="131" t="s">
        <v>598</v>
      </c>
      <c r="B15" s="132" t="s">
        <v>716</v>
      </c>
      <c r="F15" s="137" t="s">
        <v>525</v>
      </c>
    </row>
    <row r="16" spans="1:14">
      <c r="A16" s="131" t="s">
        <v>723</v>
      </c>
      <c r="B16" s="132" t="s">
        <v>716</v>
      </c>
      <c r="F16" s="136" t="s">
        <v>28</v>
      </c>
    </row>
    <row r="17" spans="1:6">
      <c r="A17" s="131" t="s">
        <v>597</v>
      </c>
      <c r="B17" s="132" t="s">
        <v>714</v>
      </c>
      <c r="F17" s="136" t="s">
        <v>602</v>
      </c>
    </row>
    <row r="18" spans="1:6">
      <c r="A18" s="131" t="s">
        <v>71</v>
      </c>
      <c r="B18" s="132" t="s">
        <v>724</v>
      </c>
      <c r="F18" s="136" t="s">
        <v>887</v>
      </c>
    </row>
    <row r="19" spans="1:6">
      <c r="A19" s="131" t="s">
        <v>633</v>
      </c>
      <c r="B19" s="132" t="s">
        <v>716</v>
      </c>
      <c r="F19" s="25" t="s">
        <v>691</v>
      </c>
    </row>
    <row r="20" spans="1:6">
      <c r="A20" s="131" t="s">
        <v>725</v>
      </c>
      <c r="B20" s="132" t="s">
        <v>716</v>
      </c>
      <c r="F20" s="137" t="s">
        <v>35</v>
      </c>
    </row>
    <row r="21" spans="1:6">
      <c r="A21" s="131" t="s">
        <v>726</v>
      </c>
      <c r="B21" s="132" t="s">
        <v>716</v>
      </c>
      <c r="F21" s="136" t="s">
        <v>1157</v>
      </c>
    </row>
    <row r="22" spans="1:6">
      <c r="A22" s="131" t="s">
        <v>518</v>
      </c>
      <c r="B22" s="132" t="s">
        <v>727</v>
      </c>
      <c r="F22" s="136" t="s">
        <v>1158</v>
      </c>
    </row>
    <row r="23" spans="1:6">
      <c r="A23" s="131" t="s">
        <v>579</v>
      </c>
      <c r="B23" s="132" t="s">
        <v>727</v>
      </c>
      <c r="F23" s="136" t="s">
        <v>1146</v>
      </c>
    </row>
    <row r="24" spans="1:6">
      <c r="A24" s="131" t="s">
        <v>575</v>
      </c>
      <c r="B24" s="132" t="s">
        <v>727</v>
      </c>
      <c r="F24" s="136" t="s">
        <v>1173</v>
      </c>
    </row>
    <row r="25" spans="1:6">
      <c r="A25" s="131" t="s">
        <v>574</v>
      </c>
      <c r="B25" s="132" t="s">
        <v>727</v>
      </c>
      <c r="F25" s="136" t="s">
        <v>1174</v>
      </c>
    </row>
    <row r="26" spans="1:6">
      <c r="A26" s="131" t="s">
        <v>728</v>
      </c>
      <c r="B26" s="132" t="s">
        <v>716</v>
      </c>
      <c r="F26" s="136" t="s">
        <v>1175</v>
      </c>
    </row>
    <row r="27" spans="1:6">
      <c r="A27" s="131" t="s">
        <v>520</v>
      </c>
      <c r="B27" s="132" t="s">
        <v>727</v>
      </c>
      <c r="F27" s="136" t="s">
        <v>1176</v>
      </c>
    </row>
    <row r="28" spans="1:6">
      <c r="A28" s="131" t="s">
        <v>576</v>
      </c>
      <c r="B28" s="132" t="s">
        <v>727</v>
      </c>
    </row>
    <row r="29" spans="1:6">
      <c r="A29" s="131" t="s">
        <v>591</v>
      </c>
      <c r="B29" s="132" t="s">
        <v>729</v>
      </c>
    </row>
    <row r="30" spans="1:6">
      <c r="A30" s="131" t="s">
        <v>577</v>
      </c>
      <c r="B30" s="132" t="s">
        <v>727</v>
      </c>
    </row>
    <row r="31" spans="1:6">
      <c r="A31" s="131" t="s">
        <v>730</v>
      </c>
      <c r="B31" s="132" t="s">
        <v>727</v>
      </c>
    </row>
    <row r="32" spans="1:6">
      <c r="A32" s="131" t="s">
        <v>578</v>
      </c>
      <c r="B32" s="132" t="s">
        <v>727</v>
      </c>
    </row>
    <row r="33" spans="1:2">
      <c r="A33" s="131" t="s">
        <v>731</v>
      </c>
      <c r="B33" s="132" t="s">
        <v>729</v>
      </c>
    </row>
    <row r="34" spans="1:2">
      <c r="A34" s="131" t="s">
        <v>732</v>
      </c>
      <c r="B34" s="132" t="s">
        <v>729</v>
      </c>
    </row>
    <row r="35" spans="1:2">
      <c r="A35" s="131" t="s">
        <v>570</v>
      </c>
      <c r="B35" s="132" t="s">
        <v>727</v>
      </c>
    </row>
    <row r="36" spans="1:2">
      <c r="A36" s="131" t="s">
        <v>571</v>
      </c>
      <c r="B36" s="132" t="s">
        <v>727</v>
      </c>
    </row>
    <row r="37" spans="1:2">
      <c r="A37" s="131" t="s">
        <v>733</v>
      </c>
      <c r="B37" s="132" t="s">
        <v>727</v>
      </c>
    </row>
    <row r="38" spans="1:2">
      <c r="A38" s="131" t="s">
        <v>734</v>
      </c>
      <c r="B38" s="132" t="s">
        <v>729</v>
      </c>
    </row>
    <row r="39" spans="1:2">
      <c r="A39" s="131" t="s">
        <v>735</v>
      </c>
      <c r="B39" s="132" t="s">
        <v>729</v>
      </c>
    </row>
    <row r="40" spans="1:2">
      <c r="A40" s="131" t="s">
        <v>736</v>
      </c>
      <c r="B40" s="132" t="s">
        <v>729</v>
      </c>
    </row>
    <row r="41" spans="1:2">
      <c r="A41" s="131" t="s">
        <v>737</v>
      </c>
      <c r="B41" s="132" t="s">
        <v>716</v>
      </c>
    </row>
    <row r="42" spans="1:2">
      <c r="A42" s="131" t="s">
        <v>738</v>
      </c>
      <c r="B42" s="132" t="s">
        <v>716</v>
      </c>
    </row>
    <row r="43" spans="1:2">
      <c r="A43" s="131" t="s">
        <v>739</v>
      </c>
      <c r="B43" s="132" t="s">
        <v>729</v>
      </c>
    </row>
    <row r="44" spans="1:2">
      <c r="A44" s="131" t="s">
        <v>654</v>
      </c>
      <c r="B44" s="132" t="s">
        <v>716</v>
      </c>
    </row>
    <row r="45" spans="1:2">
      <c r="A45" s="131" t="s">
        <v>740</v>
      </c>
      <c r="B45" s="132" t="s">
        <v>727</v>
      </c>
    </row>
    <row r="46" spans="1:2">
      <c r="A46" s="131" t="s">
        <v>741</v>
      </c>
      <c r="B46" s="132" t="s">
        <v>727</v>
      </c>
    </row>
    <row r="47" spans="1:2">
      <c r="A47" s="131" t="s">
        <v>742</v>
      </c>
      <c r="B47" s="132" t="s">
        <v>727</v>
      </c>
    </row>
    <row r="48" spans="1:2">
      <c r="A48" s="131" t="s">
        <v>743</v>
      </c>
      <c r="B48" s="132" t="s">
        <v>729</v>
      </c>
    </row>
    <row r="49" spans="1:2">
      <c r="A49" s="131" t="s">
        <v>744</v>
      </c>
      <c r="B49" s="132" t="s">
        <v>729</v>
      </c>
    </row>
    <row r="50" spans="1:2">
      <c r="A50" s="131" t="s">
        <v>585</v>
      </c>
      <c r="B50" s="132" t="s">
        <v>727</v>
      </c>
    </row>
    <row r="51" spans="1:2">
      <c r="A51" s="131" t="s">
        <v>745</v>
      </c>
      <c r="B51" s="132" t="s">
        <v>716</v>
      </c>
    </row>
    <row r="52" spans="1:2">
      <c r="A52" s="131" t="s">
        <v>746</v>
      </c>
      <c r="B52" s="132" t="s">
        <v>716</v>
      </c>
    </row>
    <row r="53" spans="1:2">
      <c r="A53" s="131" t="s">
        <v>747</v>
      </c>
      <c r="B53" s="132" t="s">
        <v>716</v>
      </c>
    </row>
    <row r="54" spans="1:2">
      <c r="A54" s="131" t="s">
        <v>748</v>
      </c>
      <c r="B54" s="132" t="s">
        <v>716</v>
      </c>
    </row>
    <row r="55" spans="1:2">
      <c r="A55" s="131" t="s">
        <v>749</v>
      </c>
      <c r="B55" s="132" t="s">
        <v>716</v>
      </c>
    </row>
    <row r="56" spans="1:2">
      <c r="A56" s="131" t="s">
        <v>750</v>
      </c>
      <c r="B56" s="132" t="s">
        <v>729</v>
      </c>
    </row>
    <row r="57" spans="1:2">
      <c r="A57" s="131" t="s">
        <v>751</v>
      </c>
      <c r="B57" s="132" t="s">
        <v>727</v>
      </c>
    </row>
    <row r="58" spans="1:2">
      <c r="A58" s="131" t="s">
        <v>752</v>
      </c>
      <c r="B58" s="132" t="s">
        <v>727</v>
      </c>
    </row>
    <row r="59" spans="1:2">
      <c r="A59" s="131" t="s">
        <v>753</v>
      </c>
      <c r="B59" s="132" t="s">
        <v>727</v>
      </c>
    </row>
    <row r="60" spans="1:2">
      <c r="A60" s="131" t="s">
        <v>754</v>
      </c>
      <c r="B60" s="132" t="s">
        <v>727</v>
      </c>
    </row>
    <row r="61" spans="1:2">
      <c r="A61" s="131" t="s">
        <v>605</v>
      </c>
      <c r="B61" s="132" t="s">
        <v>727</v>
      </c>
    </row>
    <row r="62" spans="1:2">
      <c r="A62" s="131" t="s">
        <v>549</v>
      </c>
      <c r="B62" s="132" t="s">
        <v>716</v>
      </c>
    </row>
    <row r="63" spans="1:2">
      <c r="A63" s="131" t="s">
        <v>634</v>
      </c>
      <c r="B63" s="132" t="s">
        <v>727</v>
      </c>
    </row>
    <row r="64" spans="1:2">
      <c r="A64" s="131" t="s">
        <v>755</v>
      </c>
      <c r="B64" s="132" t="s">
        <v>727</v>
      </c>
    </row>
    <row r="65" spans="1:2">
      <c r="A65" s="131" t="s">
        <v>562</v>
      </c>
      <c r="B65" s="132" t="s">
        <v>716</v>
      </c>
    </row>
    <row r="66" spans="1:2">
      <c r="A66" s="131" t="s">
        <v>756</v>
      </c>
      <c r="B66" s="132" t="s">
        <v>727</v>
      </c>
    </row>
    <row r="67" spans="1:2">
      <c r="A67" s="131" t="s">
        <v>757</v>
      </c>
      <c r="B67" s="132" t="s">
        <v>729</v>
      </c>
    </row>
    <row r="68" spans="1:2">
      <c r="A68" s="131" t="s">
        <v>567</v>
      </c>
      <c r="B68" s="132" t="s">
        <v>716</v>
      </c>
    </row>
    <row r="69" spans="1:2">
      <c r="A69" s="131" t="s">
        <v>630</v>
      </c>
      <c r="B69" s="132" t="s">
        <v>716</v>
      </c>
    </row>
    <row r="70" spans="1:2">
      <c r="A70" s="131" t="s">
        <v>572</v>
      </c>
      <c r="B70" s="132" t="s">
        <v>727</v>
      </c>
    </row>
    <row r="71" spans="1:2">
      <c r="A71" s="131" t="s">
        <v>758</v>
      </c>
      <c r="B71" s="132" t="s">
        <v>716</v>
      </c>
    </row>
    <row r="72" spans="1:2">
      <c r="A72" s="131" t="s">
        <v>759</v>
      </c>
      <c r="B72" s="132" t="s">
        <v>729</v>
      </c>
    </row>
    <row r="73" spans="1:2">
      <c r="A73" s="131" t="s">
        <v>760</v>
      </c>
      <c r="B73" s="132" t="s">
        <v>716</v>
      </c>
    </row>
    <row r="74" spans="1:2">
      <c r="A74" s="131" t="s">
        <v>761</v>
      </c>
      <c r="B74" s="132" t="s">
        <v>729</v>
      </c>
    </row>
    <row r="75" spans="1:2">
      <c r="A75" s="131" t="s">
        <v>604</v>
      </c>
      <c r="B75" s="132" t="s">
        <v>716</v>
      </c>
    </row>
    <row r="76" spans="1:2">
      <c r="A76" s="131" t="s">
        <v>548</v>
      </c>
      <c r="B76" s="132" t="s">
        <v>716</v>
      </c>
    </row>
    <row r="77" spans="1:2">
      <c r="A77" s="131" t="s">
        <v>762</v>
      </c>
      <c r="B77" s="132" t="s">
        <v>729</v>
      </c>
    </row>
    <row r="78" spans="1:2">
      <c r="A78" s="131" t="s">
        <v>573</v>
      </c>
      <c r="B78" s="132" t="s">
        <v>727</v>
      </c>
    </row>
    <row r="79" spans="1:2">
      <c r="A79" s="131" t="s">
        <v>763</v>
      </c>
      <c r="B79" s="132" t="s">
        <v>729</v>
      </c>
    </row>
    <row r="80" spans="1:2">
      <c r="A80" s="131" t="s">
        <v>538</v>
      </c>
      <c r="B80" s="132" t="s">
        <v>727</v>
      </c>
    </row>
    <row r="81" spans="1:2">
      <c r="A81" s="131" t="s">
        <v>561</v>
      </c>
      <c r="B81" s="132" t="s">
        <v>716</v>
      </c>
    </row>
    <row r="82" spans="1:2">
      <c r="A82" s="131" t="s">
        <v>97</v>
      </c>
      <c r="B82" s="132" t="s">
        <v>727</v>
      </c>
    </row>
    <row r="83" spans="1:2">
      <c r="A83" s="131" t="s">
        <v>764</v>
      </c>
      <c r="B83" s="132" t="s">
        <v>727</v>
      </c>
    </row>
    <row r="84" spans="1:2">
      <c r="A84" s="131" t="s">
        <v>541</v>
      </c>
      <c r="B84" s="132" t="s">
        <v>727</v>
      </c>
    </row>
    <row r="85" spans="1:2">
      <c r="A85" s="131" t="s">
        <v>608</v>
      </c>
      <c r="B85" s="132" t="s">
        <v>727</v>
      </c>
    </row>
    <row r="86" spans="1:2">
      <c r="A86" s="131" t="s">
        <v>90</v>
      </c>
      <c r="B86" s="132" t="s">
        <v>765</v>
      </c>
    </row>
    <row r="87" spans="1:2">
      <c r="A87" s="131" t="s">
        <v>88</v>
      </c>
      <c r="B87" s="132" t="s">
        <v>765</v>
      </c>
    </row>
    <row r="88" spans="1:2">
      <c r="A88" s="131" t="s">
        <v>611</v>
      </c>
      <c r="B88" s="132" t="s">
        <v>765</v>
      </c>
    </row>
    <row r="89" spans="1:2">
      <c r="A89" s="131" t="s">
        <v>766</v>
      </c>
      <c r="B89" s="132" t="s">
        <v>716</v>
      </c>
    </row>
    <row r="90" spans="1:2">
      <c r="A90" s="131" t="s">
        <v>767</v>
      </c>
      <c r="B90" s="132" t="s">
        <v>716</v>
      </c>
    </row>
    <row r="91" spans="1:2">
      <c r="A91" s="131" t="s">
        <v>768</v>
      </c>
      <c r="B91" s="132" t="s">
        <v>716</v>
      </c>
    </row>
    <row r="92" spans="1:2">
      <c r="A92" s="131" t="s">
        <v>769</v>
      </c>
      <c r="B92" s="132" t="s">
        <v>716</v>
      </c>
    </row>
    <row r="93" spans="1:2">
      <c r="A93" s="131" t="s">
        <v>642</v>
      </c>
      <c r="B93" s="132" t="s">
        <v>716</v>
      </c>
    </row>
    <row r="94" spans="1:2">
      <c r="A94" s="131" t="s">
        <v>770</v>
      </c>
      <c r="B94" s="132" t="s">
        <v>716</v>
      </c>
    </row>
    <row r="95" spans="1:2">
      <c r="A95" s="131" t="s">
        <v>643</v>
      </c>
      <c r="B95" s="132" t="s">
        <v>716</v>
      </c>
    </row>
    <row r="96" spans="1:2">
      <c r="A96" s="131" t="s">
        <v>76</v>
      </c>
      <c r="B96" s="132" t="s">
        <v>720</v>
      </c>
    </row>
    <row r="97" spans="1:2">
      <c r="A97" s="131" t="s">
        <v>522</v>
      </c>
      <c r="B97" s="132" t="s">
        <v>724</v>
      </c>
    </row>
    <row r="98" spans="1:2">
      <c r="A98" s="131" t="s">
        <v>73</v>
      </c>
      <c r="B98" s="132" t="s">
        <v>720</v>
      </c>
    </row>
    <row r="99" spans="1:2">
      <c r="A99" s="131" t="s">
        <v>515</v>
      </c>
      <c r="B99" s="132" t="s">
        <v>724</v>
      </c>
    </row>
    <row r="100" spans="1:2">
      <c r="A100" s="131" t="s">
        <v>80</v>
      </c>
      <c r="B100" s="132" t="s">
        <v>724</v>
      </c>
    </row>
    <row r="101" spans="1:2">
      <c r="A101" s="131" t="s">
        <v>523</v>
      </c>
      <c r="B101" s="132" t="s">
        <v>724</v>
      </c>
    </row>
    <row r="102" spans="1:2">
      <c r="A102" s="131" t="s">
        <v>771</v>
      </c>
      <c r="B102" s="132" t="s">
        <v>716</v>
      </c>
    </row>
    <row r="103" spans="1:2">
      <c r="A103" s="131" t="s">
        <v>772</v>
      </c>
      <c r="B103" s="132" t="s">
        <v>727</v>
      </c>
    </row>
    <row r="104" spans="1:2">
      <c r="A104" s="131" t="s">
        <v>773</v>
      </c>
      <c r="B104" s="132" t="s">
        <v>716</v>
      </c>
    </row>
    <row r="105" spans="1:2">
      <c r="A105" s="131" t="s">
        <v>774</v>
      </c>
      <c r="B105" s="132" t="s">
        <v>716</v>
      </c>
    </row>
    <row r="106" spans="1:2">
      <c r="A106" s="131" t="s">
        <v>649</v>
      </c>
      <c r="B106" s="132" t="s">
        <v>720</v>
      </c>
    </row>
    <row r="107" spans="1:2">
      <c r="A107" s="131" t="s">
        <v>92</v>
      </c>
      <c r="B107" s="132" t="s">
        <v>724</v>
      </c>
    </row>
    <row r="108" spans="1:2">
      <c r="A108" s="131" t="s">
        <v>650</v>
      </c>
      <c r="B108" s="132" t="s">
        <v>720</v>
      </c>
    </row>
    <row r="109" spans="1:2">
      <c r="A109" s="131" t="s">
        <v>547</v>
      </c>
      <c r="B109" s="132" t="s">
        <v>720</v>
      </c>
    </row>
    <row r="110" spans="1:2">
      <c r="A110" s="131" t="s">
        <v>775</v>
      </c>
      <c r="B110" s="132" t="s">
        <v>727</v>
      </c>
    </row>
    <row r="111" spans="1:2">
      <c r="A111" s="131" t="s">
        <v>776</v>
      </c>
      <c r="B111" s="132" t="s">
        <v>727</v>
      </c>
    </row>
    <row r="112" spans="1:2">
      <c r="A112" s="131" t="s">
        <v>527</v>
      </c>
      <c r="B112" s="132" t="s">
        <v>727</v>
      </c>
    </row>
    <row r="113" spans="1:2">
      <c r="A113" s="131" t="s">
        <v>560</v>
      </c>
      <c r="B113" s="132" t="s">
        <v>727</v>
      </c>
    </row>
    <row r="114" spans="1:2">
      <c r="A114" s="131" t="s">
        <v>550</v>
      </c>
      <c r="B114" s="132" t="s">
        <v>727</v>
      </c>
    </row>
    <row r="115" spans="1:2">
      <c r="A115" s="131" t="s">
        <v>777</v>
      </c>
      <c r="B115" s="132" t="s">
        <v>727</v>
      </c>
    </row>
    <row r="116" spans="1:2">
      <c r="A116" s="131" t="s">
        <v>655</v>
      </c>
      <c r="B116" s="132" t="s">
        <v>727</v>
      </c>
    </row>
    <row r="117" spans="1:2">
      <c r="A117" s="131" t="s">
        <v>623</v>
      </c>
      <c r="B117" s="132" t="s">
        <v>727</v>
      </c>
    </row>
    <row r="118" spans="1:2">
      <c r="A118" s="131" t="s">
        <v>535</v>
      </c>
      <c r="B118" s="132" t="s">
        <v>727</v>
      </c>
    </row>
    <row r="119" spans="1:2">
      <c r="A119" s="131" t="s">
        <v>529</v>
      </c>
      <c r="B119" s="132" t="s">
        <v>727</v>
      </c>
    </row>
    <row r="120" spans="1:2">
      <c r="A120" s="131" t="s">
        <v>555</v>
      </c>
      <c r="B120" s="132" t="s">
        <v>727</v>
      </c>
    </row>
    <row r="121" spans="1:2">
      <c r="A121" s="131" t="s">
        <v>557</v>
      </c>
      <c r="B121" s="132" t="s">
        <v>727</v>
      </c>
    </row>
    <row r="122" spans="1:2">
      <c r="A122" s="131" t="s">
        <v>596</v>
      </c>
      <c r="B122" s="132" t="s">
        <v>729</v>
      </c>
    </row>
    <row r="123" spans="1:2">
      <c r="A123" s="131" t="s">
        <v>564</v>
      </c>
      <c r="B123" s="132" t="s">
        <v>727</v>
      </c>
    </row>
    <row r="124" spans="1:2">
      <c r="A124" s="131" t="s">
        <v>778</v>
      </c>
      <c r="B124" s="132" t="s">
        <v>716</v>
      </c>
    </row>
    <row r="125" spans="1:2">
      <c r="A125" s="131" t="s">
        <v>779</v>
      </c>
      <c r="B125" s="132" t="s">
        <v>716</v>
      </c>
    </row>
    <row r="126" spans="1:2">
      <c r="A126" s="131" t="s">
        <v>780</v>
      </c>
      <c r="B126" s="132" t="s">
        <v>716</v>
      </c>
    </row>
    <row r="127" spans="1:2">
      <c r="A127" s="131" t="s">
        <v>627</v>
      </c>
      <c r="B127" s="132" t="s">
        <v>716</v>
      </c>
    </row>
    <row r="128" spans="1:2">
      <c r="A128" s="131" t="s">
        <v>628</v>
      </c>
      <c r="B128" s="132" t="s">
        <v>716</v>
      </c>
    </row>
    <row r="129" spans="1:2">
      <c r="A129" s="131" t="s">
        <v>629</v>
      </c>
      <c r="B129" s="132" t="s">
        <v>716</v>
      </c>
    </row>
    <row r="130" spans="1:2">
      <c r="A130" s="131" t="s">
        <v>781</v>
      </c>
      <c r="B130" s="132" t="s">
        <v>727</v>
      </c>
    </row>
    <row r="131" spans="1:2">
      <c r="A131" s="131" t="s">
        <v>782</v>
      </c>
      <c r="B131" s="132" t="s">
        <v>727</v>
      </c>
    </row>
    <row r="132" spans="1:2">
      <c r="A132" s="131" t="s">
        <v>783</v>
      </c>
      <c r="B132" s="132" t="s">
        <v>716</v>
      </c>
    </row>
    <row r="133" spans="1:2">
      <c r="A133" s="131" t="s">
        <v>784</v>
      </c>
      <c r="B133" s="132" t="s">
        <v>716</v>
      </c>
    </row>
    <row r="134" spans="1:2">
      <c r="A134" s="131" t="s">
        <v>785</v>
      </c>
      <c r="B134" s="132" t="s">
        <v>716</v>
      </c>
    </row>
    <row r="135" spans="1:2">
      <c r="A135" s="131" t="s">
        <v>38</v>
      </c>
      <c r="B135" s="132" t="s">
        <v>720</v>
      </c>
    </row>
    <row r="136" spans="1:2">
      <c r="A136" s="131" t="s">
        <v>81</v>
      </c>
      <c r="B136" s="132" t="s">
        <v>720</v>
      </c>
    </row>
    <row r="137" spans="1:2">
      <c r="A137" s="131" t="s">
        <v>786</v>
      </c>
      <c r="B137" s="132" t="s">
        <v>716</v>
      </c>
    </row>
    <row r="138" spans="1:2">
      <c r="A138" s="131" t="s">
        <v>787</v>
      </c>
      <c r="B138" s="132" t="s">
        <v>727</v>
      </c>
    </row>
    <row r="139" spans="1:2">
      <c r="A139" s="131" t="s">
        <v>788</v>
      </c>
      <c r="B139" s="132" t="s">
        <v>727</v>
      </c>
    </row>
    <row r="140" spans="1:2">
      <c r="A140" s="131" t="s">
        <v>566</v>
      </c>
      <c r="B140" s="132" t="s">
        <v>727</v>
      </c>
    </row>
    <row r="141" spans="1:2">
      <c r="A141" s="131" t="s">
        <v>620</v>
      </c>
      <c r="B141" s="132" t="s">
        <v>729</v>
      </c>
    </row>
    <row r="142" spans="1:2">
      <c r="A142" s="131" t="s">
        <v>542</v>
      </c>
      <c r="B142" s="132" t="s">
        <v>727</v>
      </c>
    </row>
    <row r="143" spans="1:2">
      <c r="A143" s="131" t="s">
        <v>789</v>
      </c>
      <c r="B143" s="132" t="s">
        <v>727</v>
      </c>
    </row>
    <row r="144" spans="1:2">
      <c r="A144" s="131" t="s">
        <v>589</v>
      </c>
      <c r="B144" s="132" t="s">
        <v>727</v>
      </c>
    </row>
    <row r="145" spans="1:2">
      <c r="A145" s="131" t="s">
        <v>568</v>
      </c>
      <c r="B145" s="132" t="s">
        <v>729</v>
      </c>
    </row>
    <row r="146" spans="1:2">
      <c r="A146" s="131" t="s">
        <v>569</v>
      </c>
      <c r="B146" s="132" t="s">
        <v>727</v>
      </c>
    </row>
    <row r="147" spans="1:2">
      <c r="A147" s="131" t="s">
        <v>606</v>
      </c>
      <c r="B147" s="132" t="s">
        <v>720</v>
      </c>
    </row>
    <row r="148" spans="1:2">
      <c r="A148" s="131" t="s">
        <v>648</v>
      </c>
      <c r="B148" s="132" t="s">
        <v>720</v>
      </c>
    </row>
    <row r="149" spans="1:2">
      <c r="A149" s="131" t="s">
        <v>790</v>
      </c>
      <c r="B149" s="132" t="s">
        <v>716</v>
      </c>
    </row>
    <row r="150" spans="1:2">
      <c r="A150" s="131" t="s">
        <v>83</v>
      </c>
      <c r="B150" s="132" t="s">
        <v>720</v>
      </c>
    </row>
    <row r="151" spans="1:2">
      <c r="A151" s="131" t="s">
        <v>41</v>
      </c>
      <c r="B151" s="132" t="s">
        <v>791</v>
      </c>
    </row>
    <row r="152" spans="1:2">
      <c r="A152" s="131" t="s">
        <v>57</v>
      </c>
      <c r="B152" s="132" t="s">
        <v>720</v>
      </c>
    </row>
    <row r="153" spans="1:2">
      <c r="A153" s="131" t="s">
        <v>792</v>
      </c>
      <c r="B153" s="132" t="s">
        <v>716</v>
      </c>
    </row>
    <row r="154" spans="1:2">
      <c r="A154" s="131" t="s">
        <v>554</v>
      </c>
      <c r="B154" s="132" t="s">
        <v>716</v>
      </c>
    </row>
    <row r="155" spans="1:2">
      <c r="A155" s="131" t="s">
        <v>793</v>
      </c>
      <c r="B155" s="132" t="s">
        <v>716</v>
      </c>
    </row>
    <row r="156" spans="1:2">
      <c r="A156" s="131" t="s">
        <v>794</v>
      </c>
      <c r="B156" s="132" t="s">
        <v>716</v>
      </c>
    </row>
    <row r="157" spans="1:2">
      <c r="A157" s="131" t="s">
        <v>795</v>
      </c>
      <c r="B157" s="132" t="s">
        <v>716</v>
      </c>
    </row>
    <row r="158" spans="1:2">
      <c r="A158" s="131" t="s">
        <v>796</v>
      </c>
      <c r="B158" s="132" t="s">
        <v>716</v>
      </c>
    </row>
    <row r="159" spans="1:2">
      <c r="A159" s="131" t="s">
        <v>797</v>
      </c>
      <c r="B159" s="132" t="s">
        <v>716</v>
      </c>
    </row>
    <row r="160" spans="1:2">
      <c r="A160" s="131" t="s">
        <v>798</v>
      </c>
      <c r="B160" s="132" t="s">
        <v>716</v>
      </c>
    </row>
    <row r="161" spans="1:2">
      <c r="A161" s="131" t="s">
        <v>799</v>
      </c>
      <c r="B161" s="132" t="s">
        <v>716</v>
      </c>
    </row>
    <row r="162" spans="1:2">
      <c r="A162" s="131" t="s">
        <v>800</v>
      </c>
      <c r="B162" s="132" t="s">
        <v>716</v>
      </c>
    </row>
    <row r="163" spans="1:2">
      <c r="A163" s="131" t="s">
        <v>801</v>
      </c>
      <c r="B163" s="132" t="s">
        <v>716</v>
      </c>
    </row>
    <row r="164" spans="1:2">
      <c r="A164" s="131" t="s">
        <v>802</v>
      </c>
      <c r="B164" s="132" t="s">
        <v>716</v>
      </c>
    </row>
    <row r="165" spans="1:2">
      <c r="A165" s="131" t="s">
        <v>803</v>
      </c>
      <c r="B165" s="132" t="s">
        <v>716</v>
      </c>
    </row>
    <row r="166" spans="1:2">
      <c r="A166" s="131" t="s">
        <v>804</v>
      </c>
      <c r="B166" s="132" t="s">
        <v>716</v>
      </c>
    </row>
    <row r="167" spans="1:2">
      <c r="A167" s="131" t="s">
        <v>805</v>
      </c>
      <c r="B167" s="132" t="s">
        <v>716</v>
      </c>
    </row>
    <row r="168" spans="1:2">
      <c r="A168" s="131" t="s">
        <v>806</v>
      </c>
      <c r="B168" s="132" t="s">
        <v>716</v>
      </c>
    </row>
    <row r="169" spans="1:2">
      <c r="A169" s="131" t="s">
        <v>807</v>
      </c>
      <c r="B169" s="132" t="s">
        <v>716</v>
      </c>
    </row>
    <row r="170" spans="1:2">
      <c r="A170" s="131" t="s">
        <v>808</v>
      </c>
      <c r="B170" s="132" t="s">
        <v>716</v>
      </c>
    </row>
    <row r="171" spans="1:2">
      <c r="A171" s="131" t="s">
        <v>809</v>
      </c>
      <c r="B171" s="132" t="s">
        <v>716</v>
      </c>
    </row>
    <row r="172" spans="1:2">
      <c r="A172" s="131" t="s">
        <v>98</v>
      </c>
      <c r="B172" s="132" t="s">
        <v>716</v>
      </c>
    </row>
    <row r="173" spans="1:2">
      <c r="A173" s="131" t="s">
        <v>810</v>
      </c>
      <c r="B173" s="132" t="s">
        <v>716</v>
      </c>
    </row>
    <row r="174" spans="1:2">
      <c r="A174" s="131" t="s">
        <v>811</v>
      </c>
      <c r="B174" s="132" t="s">
        <v>716</v>
      </c>
    </row>
    <row r="175" spans="1:2">
      <c r="A175" s="131" t="s">
        <v>812</v>
      </c>
      <c r="B175" s="132" t="s">
        <v>716</v>
      </c>
    </row>
    <row r="176" spans="1:2">
      <c r="A176" s="131" t="s">
        <v>813</v>
      </c>
      <c r="B176" s="132" t="s">
        <v>716</v>
      </c>
    </row>
    <row r="177" spans="1:2">
      <c r="A177" s="131" t="s">
        <v>87</v>
      </c>
      <c r="B177" s="132" t="s">
        <v>716</v>
      </c>
    </row>
    <row r="178" spans="1:2">
      <c r="A178" s="131" t="s">
        <v>814</v>
      </c>
      <c r="B178" s="132" t="s">
        <v>716</v>
      </c>
    </row>
    <row r="179" spans="1:2">
      <c r="A179" s="131" t="s">
        <v>815</v>
      </c>
      <c r="B179" s="132" t="s">
        <v>716</v>
      </c>
    </row>
    <row r="180" spans="1:2">
      <c r="A180" s="131" t="s">
        <v>816</v>
      </c>
      <c r="B180" s="132" t="s">
        <v>716</v>
      </c>
    </row>
    <row r="181" spans="1:2">
      <c r="A181" s="131" t="s">
        <v>817</v>
      </c>
      <c r="B181" s="132" t="s">
        <v>716</v>
      </c>
    </row>
    <row r="182" spans="1:2">
      <c r="A182" s="131" t="s">
        <v>99</v>
      </c>
      <c r="B182" s="132" t="s">
        <v>716</v>
      </c>
    </row>
    <row r="183" spans="1:2">
      <c r="A183" s="131" t="s">
        <v>818</v>
      </c>
      <c r="B183" s="132" t="s">
        <v>716</v>
      </c>
    </row>
    <row r="184" spans="1:2">
      <c r="A184" s="131" t="s">
        <v>819</v>
      </c>
      <c r="B184" s="132" t="s">
        <v>716</v>
      </c>
    </row>
    <row r="185" spans="1:2">
      <c r="A185" s="131" t="s">
        <v>820</v>
      </c>
      <c r="B185" s="132" t="s">
        <v>716</v>
      </c>
    </row>
    <row r="186" spans="1:2">
      <c r="A186" s="131" t="s">
        <v>821</v>
      </c>
      <c r="B186" s="132" t="s">
        <v>716</v>
      </c>
    </row>
    <row r="187" spans="1:2">
      <c r="A187" s="131" t="s">
        <v>641</v>
      </c>
      <c r="B187" s="132" t="s">
        <v>716</v>
      </c>
    </row>
    <row r="188" spans="1:2">
      <c r="A188" s="131" t="s">
        <v>822</v>
      </c>
      <c r="B188" s="132" t="s">
        <v>716</v>
      </c>
    </row>
    <row r="189" spans="1:2">
      <c r="A189" s="131" t="s">
        <v>823</v>
      </c>
      <c r="B189" s="132" t="s">
        <v>716</v>
      </c>
    </row>
    <row r="190" spans="1:2">
      <c r="A190" s="131" t="s">
        <v>824</v>
      </c>
      <c r="B190" s="132" t="s">
        <v>716</v>
      </c>
    </row>
    <row r="191" spans="1:2">
      <c r="A191" s="131" t="s">
        <v>825</v>
      </c>
      <c r="B191" s="132" t="s">
        <v>716</v>
      </c>
    </row>
    <row r="192" spans="1:2">
      <c r="A192" s="133" t="s">
        <v>31</v>
      </c>
      <c r="B192" s="132" t="s">
        <v>791</v>
      </c>
    </row>
    <row r="193" spans="1:2">
      <c r="A193" s="131" t="s">
        <v>62</v>
      </c>
      <c r="B193" s="132" t="s">
        <v>791</v>
      </c>
    </row>
    <row r="194" spans="1:2">
      <c r="A194" s="131" t="s">
        <v>17</v>
      </c>
      <c r="B194" s="132" t="s">
        <v>721</v>
      </c>
    </row>
    <row r="195" spans="1:2">
      <c r="A195" s="131" t="s">
        <v>826</v>
      </c>
      <c r="B195" s="132" t="s">
        <v>721</v>
      </c>
    </row>
    <row r="196" spans="1:2">
      <c r="A196" s="131" t="s">
        <v>644</v>
      </c>
      <c r="B196" s="132" t="s">
        <v>721</v>
      </c>
    </row>
    <row r="197" spans="1:2">
      <c r="A197" s="131" t="s">
        <v>646</v>
      </c>
      <c r="B197" s="132" t="s">
        <v>791</v>
      </c>
    </row>
    <row r="198" spans="1:2">
      <c r="A198" s="131" t="s">
        <v>645</v>
      </c>
      <c r="B198" s="132" t="s">
        <v>721</v>
      </c>
    </row>
    <row r="199" spans="1:2">
      <c r="A199" s="131" t="s">
        <v>544</v>
      </c>
      <c r="B199" s="132" t="s">
        <v>721</v>
      </c>
    </row>
    <row r="200" spans="1:2">
      <c r="A200" s="131" t="s">
        <v>72</v>
      </c>
      <c r="B200" s="132" t="s">
        <v>791</v>
      </c>
    </row>
    <row r="201" spans="1:2">
      <c r="A201" s="131" t="s">
        <v>587</v>
      </c>
      <c r="B201" s="132" t="s">
        <v>721</v>
      </c>
    </row>
    <row r="202" spans="1:2">
      <c r="A202" s="131" t="s">
        <v>635</v>
      </c>
      <c r="B202" s="132" t="s">
        <v>791</v>
      </c>
    </row>
    <row r="203" spans="1:2">
      <c r="A203" s="131" t="s">
        <v>63</v>
      </c>
      <c r="B203" s="132" t="s">
        <v>721</v>
      </c>
    </row>
    <row r="204" spans="1:2">
      <c r="A204" s="131" t="s">
        <v>94</v>
      </c>
      <c r="B204" s="132" t="s">
        <v>791</v>
      </c>
    </row>
    <row r="205" spans="1:2">
      <c r="A205" s="131" t="s">
        <v>647</v>
      </c>
      <c r="B205" s="132" t="s">
        <v>791</v>
      </c>
    </row>
    <row r="206" spans="1:2">
      <c r="A206" s="131" t="s">
        <v>64</v>
      </c>
      <c r="B206" s="132" t="s">
        <v>791</v>
      </c>
    </row>
    <row r="207" spans="1:2">
      <c r="A207" s="131" t="s">
        <v>102</v>
      </c>
      <c r="B207" s="132" t="s">
        <v>721</v>
      </c>
    </row>
    <row r="208" spans="1:2">
      <c r="A208" s="133" t="s">
        <v>827</v>
      </c>
      <c r="B208" s="132" t="s">
        <v>791</v>
      </c>
    </row>
    <row r="209" spans="1:2">
      <c r="A209" s="133" t="s">
        <v>828</v>
      </c>
      <c r="B209" s="132" t="s">
        <v>721</v>
      </c>
    </row>
    <row r="210" spans="1:2">
      <c r="A210" s="131" t="s">
        <v>638</v>
      </c>
      <c r="B210" s="132" t="s">
        <v>716</v>
      </c>
    </row>
    <row r="211" spans="1:2">
      <c r="A211" s="131" t="s">
        <v>622</v>
      </c>
      <c r="B211" s="132" t="s">
        <v>716</v>
      </c>
    </row>
    <row r="212" spans="1:2">
      <c r="A212" s="131" t="s">
        <v>636</v>
      </c>
      <c r="B212" s="132" t="s">
        <v>716</v>
      </c>
    </row>
    <row r="213" spans="1:2">
      <c r="A213" s="131" t="s">
        <v>637</v>
      </c>
      <c r="B213" s="132" t="s">
        <v>716</v>
      </c>
    </row>
    <row r="214" spans="1:2">
      <c r="A214" s="131" t="s">
        <v>829</v>
      </c>
      <c r="B214" s="132" t="s">
        <v>716</v>
      </c>
    </row>
    <row r="215" spans="1:2">
      <c r="A215" s="131" t="s">
        <v>830</v>
      </c>
      <c r="B215" s="132" t="s">
        <v>716</v>
      </c>
    </row>
    <row r="216" spans="1:2">
      <c r="A216" s="131" t="s">
        <v>831</v>
      </c>
      <c r="B216" s="132" t="s">
        <v>716</v>
      </c>
    </row>
    <row r="217" spans="1:2">
      <c r="A217" s="131" t="s">
        <v>582</v>
      </c>
      <c r="B217" s="132" t="s">
        <v>716</v>
      </c>
    </row>
    <row r="218" spans="1:2">
      <c r="A218" s="131" t="s">
        <v>95</v>
      </c>
      <c r="B218" s="132" t="s">
        <v>716</v>
      </c>
    </row>
    <row r="219" spans="1:2">
      <c r="A219" s="131" t="s">
        <v>832</v>
      </c>
      <c r="B219" s="132" t="s">
        <v>716</v>
      </c>
    </row>
    <row r="220" spans="1:2">
      <c r="A220" s="131" t="s">
        <v>833</v>
      </c>
      <c r="B220" s="132" t="s">
        <v>716</v>
      </c>
    </row>
    <row r="221" spans="1:2">
      <c r="A221" s="131" t="s">
        <v>834</v>
      </c>
      <c r="B221" s="132" t="s">
        <v>716</v>
      </c>
    </row>
    <row r="222" spans="1:2">
      <c r="A222" s="131" t="s">
        <v>835</v>
      </c>
      <c r="B222" s="132" t="s">
        <v>716</v>
      </c>
    </row>
    <row r="223" spans="1:2">
      <c r="A223" s="131" t="s">
        <v>836</v>
      </c>
      <c r="B223" s="132" t="s">
        <v>716</v>
      </c>
    </row>
    <row r="224" spans="1:2">
      <c r="A224" s="131" t="s">
        <v>837</v>
      </c>
      <c r="B224" s="132" t="s">
        <v>716</v>
      </c>
    </row>
    <row r="225" spans="1:2">
      <c r="A225" s="133" t="s">
        <v>657</v>
      </c>
      <c r="B225" s="132" t="s">
        <v>716</v>
      </c>
    </row>
    <row r="226" spans="1:2">
      <c r="A226" s="131" t="s">
        <v>838</v>
      </c>
      <c r="B226" s="132" t="s">
        <v>716</v>
      </c>
    </row>
    <row r="227" spans="1:2">
      <c r="A227" s="131" t="s">
        <v>531</v>
      </c>
      <c r="B227" s="132" t="s">
        <v>716</v>
      </c>
    </row>
    <row r="228" spans="1:2">
      <c r="A228" s="131" t="s">
        <v>839</v>
      </c>
      <c r="B228" s="132" t="s">
        <v>716</v>
      </c>
    </row>
    <row r="229" spans="1:2">
      <c r="A229" s="131" t="s">
        <v>524</v>
      </c>
      <c r="B229" s="132" t="s">
        <v>716</v>
      </c>
    </row>
    <row r="230" spans="1:2">
      <c r="A230" s="131" t="s">
        <v>534</v>
      </c>
      <c r="B230" s="132" t="s">
        <v>716</v>
      </c>
    </row>
    <row r="231" spans="1:2">
      <c r="A231" s="131" t="s">
        <v>840</v>
      </c>
      <c r="B231" s="132" t="s">
        <v>716</v>
      </c>
    </row>
    <row r="232" spans="1:2">
      <c r="A232" s="133" t="s">
        <v>841</v>
      </c>
      <c r="B232" s="132" t="s">
        <v>716</v>
      </c>
    </row>
    <row r="233" spans="1:2">
      <c r="A233" s="131" t="s">
        <v>842</v>
      </c>
      <c r="B233" s="132" t="s">
        <v>716</v>
      </c>
    </row>
    <row r="234" spans="1:2">
      <c r="A234" s="131" t="s">
        <v>599</v>
      </c>
      <c r="B234" s="132" t="s">
        <v>716</v>
      </c>
    </row>
    <row r="235" spans="1:2">
      <c r="A235" s="131" t="s">
        <v>843</v>
      </c>
      <c r="B235" s="132" t="s">
        <v>716</v>
      </c>
    </row>
    <row r="236" spans="1:2">
      <c r="A236" s="131" t="s">
        <v>844</v>
      </c>
      <c r="B236" s="132" t="s">
        <v>716</v>
      </c>
    </row>
    <row r="237" spans="1:2">
      <c r="A237" s="131" t="s">
        <v>615</v>
      </c>
      <c r="B237" s="132" t="s">
        <v>716</v>
      </c>
    </row>
    <row r="238" spans="1:2">
      <c r="A238" s="131" t="s">
        <v>616</v>
      </c>
      <c r="B238" s="132" t="s">
        <v>716</v>
      </c>
    </row>
    <row r="239" spans="1:2">
      <c r="A239" s="131" t="s">
        <v>617</v>
      </c>
      <c r="B239" s="132" t="s">
        <v>716</v>
      </c>
    </row>
    <row r="240" spans="1:2">
      <c r="A240" s="131" t="s">
        <v>618</v>
      </c>
      <c r="B240" s="132" t="s">
        <v>716</v>
      </c>
    </row>
    <row r="241" spans="1:2">
      <c r="A241" s="131" t="s">
        <v>519</v>
      </c>
      <c r="B241" s="132" t="s">
        <v>727</v>
      </c>
    </row>
    <row r="242" spans="1:2">
      <c r="A242" s="131" t="s">
        <v>610</v>
      </c>
      <c r="B242" s="132" t="s">
        <v>727</v>
      </c>
    </row>
    <row r="243" spans="1:2">
      <c r="A243" s="131" t="s">
        <v>613</v>
      </c>
      <c r="B243" s="132" t="s">
        <v>727</v>
      </c>
    </row>
    <row r="244" spans="1:2">
      <c r="A244" s="131" t="s">
        <v>845</v>
      </c>
      <c r="B244" s="132" t="s">
        <v>727</v>
      </c>
    </row>
    <row r="245" spans="1:2">
      <c r="A245" s="131" t="s">
        <v>639</v>
      </c>
      <c r="B245" s="132" t="s">
        <v>727</v>
      </c>
    </row>
    <row r="246" spans="1:2">
      <c r="A246" s="131" t="s">
        <v>533</v>
      </c>
      <c r="B246" s="132" t="s">
        <v>727</v>
      </c>
    </row>
    <row r="247" spans="1:2">
      <c r="A247" s="131" t="s">
        <v>640</v>
      </c>
      <c r="B247" s="132" t="s">
        <v>727</v>
      </c>
    </row>
    <row r="248" spans="1:2">
      <c r="A248" s="131" t="s">
        <v>603</v>
      </c>
      <c r="B248" s="132" t="s">
        <v>727</v>
      </c>
    </row>
    <row r="249" spans="1:2">
      <c r="A249" s="131" t="s">
        <v>517</v>
      </c>
      <c r="B249" s="132" t="s">
        <v>729</v>
      </c>
    </row>
    <row r="250" spans="1:2">
      <c r="A250" s="131" t="s">
        <v>594</v>
      </c>
      <c r="B250" s="132" t="s">
        <v>727</v>
      </c>
    </row>
    <row r="251" spans="1:2">
      <c r="A251" s="131" t="s">
        <v>846</v>
      </c>
      <c r="B251" s="132" t="s">
        <v>716</v>
      </c>
    </row>
    <row r="252" spans="1:2">
      <c r="A252" s="133" t="s">
        <v>586</v>
      </c>
      <c r="B252" s="132" t="s">
        <v>716</v>
      </c>
    </row>
    <row r="253" spans="1:2">
      <c r="A253" s="131" t="s">
        <v>653</v>
      </c>
      <c r="B253" s="132" t="s">
        <v>716</v>
      </c>
    </row>
    <row r="254" spans="1:2">
      <c r="A254" s="131" t="s">
        <v>625</v>
      </c>
      <c r="B254" s="132" t="s">
        <v>716</v>
      </c>
    </row>
    <row r="255" spans="1:2">
      <c r="A255" s="131" t="s">
        <v>626</v>
      </c>
      <c r="B255" s="132" t="s">
        <v>716</v>
      </c>
    </row>
    <row r="256" spans="1:2">
      <c r="A256" s="131" t="s">
        <v>621</v>
      </c>
      <c r="B256" s="132" t="s">
        <v>716</v>
      </c>
    </row>
    <row r="257" spans="1:2">
      <c r="A257" s="131" t="s">
        <v>847</v>
      </c>
      <c r="B257" s="132" t="s">
        <v>716</v>
      </c>
    </row>
    <row r="258" spans="1:2">
      <c r="A258" s="131" t="s">
        <v>600</v>
      </c>
      <c r="B258" s="132" t="s">
        <v>729</v>
      </c>
    </row>
    <row r="259" spans="1:2">
      <c r="A259" s="131" t="s">
        <v>583</v>
      </c>
      <c r="B259" s="132" t="s">
        <v>727</v>
      </c>
    </row>
    <row r="260" spans="1:2">
      <c r="A260" s="131" t="s">
        <v>580</v>
      </c>
      <c r="B260" s="132" t="s">
        <v>727</v>
      </c>
    </row>
    <row r="261" spans="1:2">
      <c r="A261" s="131" t="s">
        <v>609</v>
      </c>
      <c r="B261" s="132" t="s">
        <v>727</v>
      </c>
    </row>
    <row r="262" spans="1:2">
      <c r="A262" s="131" t="s">
        <v>32</v>
      </c>
      <c r="B262" s="132" t="s">
        <v>729</v>
      </c>
    </row>
    <row r="263" spans="1:2">
      <c r="A263" s="131" t="s">
        <v>553</v>
      </c>
      <c r="B263" s="132" t="s">
        <v>729</v>
      </c>
    </row>
    <row r="264" spans="1:2">
      <c r="A264" s="131" t="s">
        <v>624</v>
      </c>
      <c r="B264" s="132" t="s">
        <v>716</v>
      </c>
    </row>
    <row r="265" spans="1:2">
      <c r="A265" s="131" t="s">
        <v>619</v>
      </c>
      <c r="B265" s="132" t="s">
        <v>716</v>
      </c>
    </row>
    <row r="266" spans="1:2">
      <c r="A266" s="131" t="s">
        <v>565</v>
      </c>
      <c r="B266" s="132" t="s">
        <v>716</v>
      </c>
    </row>
    <row r="267" spans="1:2">
      <c r="A267" s="131" t="s">
        <v>848</v>
      </c>
      <c r="B267" s="132" t="s">
        <v>716</v>
      </c>
    </row>
    <row r="268" spans="1:2">
      <c r="A268" s="131" t="s">
        <v>849</v>
      </c>
      <c r="B268" s="132" t="s">
        <v>716</v>
      </c>
    </row>
    <row r="269" spans="1:2">
      <c r="A269" s="131" t="s">
        <v>595</v>
      </c>
      <c r="B269" s="132" t="s">
        <v>716</v>
      </c>
    </row>
    <row r="270" spans="1:2">
      <c r="A270" s="131" t="s">
        <v>545</v>
      </c>
      <c r="B270" s="132" t="s">
        <v>716</v>
      </c>
    </row>
    <row r="271" spans="1:2">
      <c r="A271" s="131" t="s">
        <v>850</v>
      </c>
      <c r="B271" s="132" t="s">
        <v>716</v>
      </c>
    </row>
    <row r="272" spans="1:2">
      <c r="A272" s="131" t="s">
        <v>851</v>
      </c>
      <c r="B272" s="132" t="s">
        <v>716</v>
      </c>
    </row>
    <row r="273" spans="1:2">
      <c r="A273" s="131" t="s">
        <v>852</v>
      </c>
      <c r="B273" s="132" t="s">
        <v>716</v>
      </c>
    </row>
    <row r="274" spans="1:2">
      <c r="A274" s="131" t="s">
        <v>853</v>
      </c>
      <c r="B274" s="132" t="s">
        <v>716</v>
      </c>
    </row>
    <row r="275" spans="1:2">
      <c r="A275" s="131" t="s">
        <v>854</v>
      </c>
      <c r="B275" s="132" t="s">
        <v>716</v>
      </c>
    </row>
    <row r="276" spans="1:2">
      <c r="A276" s="131" t="s">
        <v>855</v>
      </c>
      <c r="B276" s="132" t="s">
        <v>716</v>
      </c>
    </row>
    <row r="277" spans="1:2">
      <c r="A277" s="131" t="s">
        <v>856</v>
      </c>
      <c r="B277" s="132" t="s">
        <v>716</v>
      </c>
    </row>
    <row r="278" spans="1:2">
      <c r="A278" s="131" t="s">
        <v>103</v>
      </c>
      <c r="B278" s="132" t="s">
        <v>716</v>
      </c>
    </row>
    <row r="279" spans="1:2">
      <c r="A279" s="131" t="s">
        <v>857</v>
      </c>
      <c r="B279" s="132" t="s">
        <v>716</v>
      </c>
    </row>
    <row r="280" spans="1:2">
      <c r="A280" s="131" t="s">
        <v>601</v>
      </c>
      <c r="B280" s="132" t="s">
        <v>716</v>
      </c>
    </row>
    <row r="281" spans="1:2">
      <c r="A281" s="131" t="s">
        <v>858</v>
      </c>
      <c r="B281" s="132" t="s">
        <v>716</v>
      </c>
    </row>
    <row r="282" spans="1:2">
      <c r="A282" s="131" t="s">
        <v>859</v>
      </c>
      <c r="B282" s="132" t="s">
        <v>716</v>
      </c>
    </row>
    <row r="283" spans="1:2">
      <c r="A283" s="131" t="s">
        <v>860</v>
      </c>
      <c r="B283" s="132" t="s">
        <v>716</v>
      </c>
    </row>
    <row r="284" spans="1:2">
      <c r="A284" s="131" t="s">
        <v>861</v>
      </c>
      <c r="B284" s="132" t="s">
        <v>716</v>
      </c>
    </row>
    <row r="285" spans="1:2">
      <c r="A285" s="131" t="s">
        <v>862</v>
      </c>
      <c r="B285" s="132" t="s">
        <v>716</v>
      </c>
    </row>
    <row r="286" spans="1:2">
      <c r="A286" s="131" t="s">
        <v>588</v>
      </c>
      <c r="B286" s="132" t="s">
        <v>716</v>
      </c>
    </row>
    <row r="287" spans="1:2">
      <c r="A287" s="131" t="s">
        <v>70</v>
      </c>
      <c r="B287" s="132" t="s">
        <v>716</v>
      </c>
    </row>
    <row r="288" spans="1:2">
      <c r="A288" s="131" t="s">
        <v>543</v>
      </c>
      <c r="B288" s="132" t="s">
        <v>716</v>
      </c>
    </row>
    <row r="289" spans="1:2">
      <c r="A289" s="131" t="s">
        <v>863</v>
      </c>
      <c r="B289" s="132" t="s">
        <v>716</v>
      </c>
    </row>
    <row r="290" spans="1:2">
      <c r="A290" s="131" t="s">
        <v>864</v>
      </c>
      <c r="B290" s="132" t="s">
        <v>716</v>
      </c>
    </row>
    <row r="291" spans="1:2">
      <c r="A291" s="131" t="s">
        <v>516</v>
      </c>
      <c r="B291" s="132" t="s">
        <v>716</v>
      </c>
    </row>
    <row r="292" spans="1:2">
      <c r="A292" s="131" t="s">
        <v>865</v>
      </c>
      <c r="B292" s="132" t="s">
        <v>716</v>
      </c>
    </row>
    <row r="293" spans="1:2">
      <c r="A293" s="131" t="s">
        <v>866</v>
      </c>
      <c r="B293" s="132" t="s">
        <v>716</v>
      </c>
    </row>
    <row r="294" spans="1:2">
      <c r="A294" s="131" t="s">
        <v>867</v>
      </c>
      <c r="B294" s="132" t="s">
        <v>716</v>
      </c>
    </row>
    <row r="295" spans="1:2">
      <c r="A295" s="131" t="s">
        <v>868</v>
      </c>
      <c r="B295" s="132" t="s">
        <v>716</v>
      </c>
    </row>
    <row r="296" spans="1:2">
      <c r="A296" s="131" t="s">
        <v>869</v>
      </c>
      <c r="B296" s="132" t="s">
        <v>716</v>
      </c>
    </row>
    <row r="297" spans="1:2">
      <c r="A297" s="131" t="s">
        <v>870</v>
      </c>
      <c r="B297" s="132" t="s">
        <v>716</v>
      </c>
    </row>
    <row r="298" spans="1:2">
      <c r="A298" s="131" t="s">
        <v>556</v>
      </c>
      <c r="B298" s="132" t="s">
        <v>716</v>
      </c>
    </row>
    <row r="299" spans="1:2">
      <c r="A299" s="131" t="s">
        <v>96</v>
      </c>
      <c r="B299" s="132" t="s">
        <v>716</v>
      </c>
    </row>
    <row r="300" spans="1:2">
      <c r="A300" s="131" t="s">
        <v>67</v>
      </c>
      <c r="B300" s="132" t="s">
        <v>716</v>
      </c>
    </row>
    <row r="301" spans="1:2">
      <c r="A301" s="131" t="s">
        <v>546</v>
      </c>
      <c r="B301" s="132" t="s">
        <v>716</v>
      </c>
    </row>
    <row r="302" spans="1:2">
      <c r="A302" s="131" t="s">
        <v>69</v>
      </c>
      <c r="B302" s="132" t="s">
        <v>716</v>
      </c>
    </row>
    <row r="303" spans="1:2">
      <c r="A303" s="131" t="s">
        <v>607</v>
      </c>
      <c r="B303" s="132" t="s">
        <v>716</v>
      </c>
    </row>
    <row r="304" spans="1:2">
      <c r="A304" s="131" t="s">
        <v>592</v>
      </c>
      <c r="B304" s="132" t="s">
        <v>716</v>
      </c>
    </row>
    <row r="305" spans="1:2">
      <c r="A305" s="131" t="s">
        <v>871</v>
      </c>
      <c r="B305" s="132" t="s">
        <v>716</v>
      </c>
    </row>
    <row r="306" spans="1:2">
      <c r="A306" s="131" t="s">
        <v>872</v>
      </c>
      <c r="B306" s="132" t="s">
        <v>716</v>
      </c>
    </row>
    <row r="307" spans="1:2">
      <c r="A307" s="131" t="s">
        <v>614</v>
      </c>
      <c r="B307" s="132" t="s">
        <v>716</v>
      </c>
    </row>
    <row r="308" spans="1:2">
      <c r="A308" s="131" t="s">
        <v>590</v>
      </c>
      <c r="B308" s="132" t="s">
        <v>716</v>
      </c>
    </row>
    <row r="309" spans="1:2">
      <c r="A309" s="131" t="s">
        <v>873</v>
      </c>
      <c r="B309" s="132" t="s">
        <v>716</v>
      </c>
    </row>
    <row r="310" spans="1:2">
      <c r="A310" s="131" t="s">
        <v>874</v>
      </c>
      <c r="B310" s="132" t="s">
        <v>716</v>
      </c>
    </row>
    <row r="311" spans="1:2">
      <c r="A311" s="131" t="s">
        <v>581</v>
      </c>
      <c r="B311" s="132" t="s">
        <v>716</v>
      </c>
    </row>
    <row r="312" spans="1:2">
      <c r="A312" s="131" t="s">
        <v>875</v>
      </c>
      <c r="B312" s="132" t="s">
        <v>716</v>
      </c>
    </row>
    <row r="313" spans="1:2">
      <c r="A313" s="131" t="s">
        <v>876</v>
      </c>
      <c r="B313" s="132" t="s">
        <v>716</v>
      </c>
    </row>
    <row r="314" spans="1:2">
      <c r="A314" s="131" t="s">
        <v>563</v>
      </c>
      <c r="B314" s="132" t="s">
        <v>716</v>
      </c>
    </row>
    <row r="315" spans="1:2">
      <c r="A315" s="131" t="s">
        <v>593</v>
      </c>
      <c r="B315" s="132" t="s">
        <v>716</v>
      </c>
    </row>
    <row r="316" spans="1:2">
      <c r="A316" s="131" t="s">
        <v>877</v>
      </c>
      <c r="B316" s="132" t="s">
        <v>716</v>
      </c>
    </row>
    <row r="317" spans="1:2">
      <c r="A317" s="131" t="s">
        <v>878</v>
      </c>
      <c r="B317" s="132" t="s">
        <v>716</v>
      </c>
    </row>
    <row r="318" spans="1:2">
      <c r="A318" s="131" t="s">
        <v>559</v>
      </c>
      <c r="B318" s="132" t="s">
        <v>716</v>
      </c>
    </row>
    <row r="319" spans="1:2">
      <c r="A319" s="131" t="s">
        <v>584</v>
      </c>
      <c r="B319" s="132" t="s">
        <v>716</v>
      </c>
    </row>
    <row r="320" spans="1:2">
      <c r="A320" s="131" t="s">
        <v>879</v>
      </c>
      <c r="B320" s="132" t="s">
        <v>716</v>
      </c>
    </row>
    <row r="321" spans="1:2">
      <c r="A321" s="131" t="s">
        <v>880</v>
      </c>
      <c r="B321" s="132" t="s">
        <v>716</v>
      </c>
    </row>
    <row r="322" spans="1:2">
      <c r="A322" s="131" t="s">
        <v>43</v>
      </c>
      <c r="B322" s="132" t="s">
        <v>716</v>
      </c>
    </row>
    <row r="323" spans="1:2">
      <c r="A323" s="133" t="s">
        <v>558</v>
      </c>
      <c r="B323" s="132" t="s">
        <v>716</v>
      </c>
    </row>
    <row r="324" spans="1:2">
      <c r="A324" s="131" t="s">
        <v>881</v>
      </c>
      <c r="B324" s="132" t="s">
        <v>716</v>
      </c>
    </row>
    <row r="325" spans="1:2">
      <c r="A325" s="131" t="s">
        <v>60</v>
      </c>
      <c r="B325" s="132" t="s">
        <v>716</v>
      </c>
    </row>
    <row r="326" spans="1:2">
      <c r="A326" s="131" t="s">
        <v>551</v>
      </c>
      <c r="B326" s="132" t="s">
        <v>716</v>
      </c>
    </row>
    <row r="327" spans="1:2">
      <c r="A327" s="133" t="s">
        <v>656</v>
      </c>
      <c r="B327" s="132" t="s">
        <v>716</v>
      </c>
    </row>
    <row r="328" spans="1:2">
      <c r="A328" s="131" t="s">
        <v>100</v>
      </c>
      <c r="B328" s="132" t="s">
        <v>716</v>
      </c>
    </row>
  </sheetData>
  <customSheetViews>
    <customSheetView guid="{762CC22C-693F-4887-BADC-D4425502E807}">
      <selection activeCell="N1" sqref="N1:N7"/>
      <pageMargins left="0.7" right="0.7" top="0.75" bottom="0.75" header="0.3" footer="0.3"/>
      <pageSetup paperSize="9" orientation="portrait" r:id="rId1"/>
      <headerFooter>
        <oddHeader>&amp;C&amp;"Calibri"&amp;10&amp;KFF8C00C2 - Confidential&amp;1#_x000D_&amp;"Calibri"&amp;11&amp;K000000&amp;KFF9900C2 - Restricted</oddHeader>
      </headerFooter>
    </customSheetView>
    <customSheetView guid="{D81FB2CC-38CC-4000-8D1D-72DF3F6821CD}">
      <selection activeCell="N1" sqref="N1:N7"/>
      <pageMargins left="0.7" right="0.7" top="0.75" bottom="0.75" header="0.3" footer="0.3"/>
      <pageSetup paperSize="9" orientation="portrait" r:id="rId2"/>
      <headerFooter>
        <oddHeader>&amp;C&amp;"Calibri"&amp;10&amp;KFF8C00C2 - Confidential&amp;1#_x000D_&amp;"Calibri"&amp;11&amp;K000000&amp;KFF9900C2 - Restricted</oddHeader>
      </headerFooter>
    </customSheetView>
    <customSheetView guid="{9C7749F1-040E-48FF-861F-F77F9FD9209F}">
      <selection activeCell="N1" sqref="N1:N7"/>
      <pageMargins left="0.7" right="0.7" top="0.75" bottom="0.75" header="0.3" footer="0.3"/>
      <pageSetup paperSize="9" orientation="portrait" r:id="rId3"/>
      <headerFooter>
        <oddHeader>&amp;C&amp;"Calibri"&amp;10&amp;KFF8C00C2 - Confidential&amp;1#_x000D_&amp;"Calibri"&amp;11&amp;K000000&amp;KFF9900C2 - Restricted</oddHeader>
      </headerFooter>
    </customSheetView>
    <customSheetView guid="{BD92A86C-342C-405A-B8A1-B21D715B9B35}" topLeftCell="A15">
      <selection activeCell="G24" sqref="G24"/>
      <pageMargins left="0.7" right="0.7" top="0.75" bottom="0.75" header="0.3" footer="0.3"/>
      <pageSetup paperSize="9" orientation="portrait" r:id="rId4"/>
      <headerFooter>
        <oddHeader>&amp;C&amp;"Calibri"&amp;10&amp;KFF8C00C2 - Confidential&amp;1#_x000D_&amp;"Calibri"&amp;11&amp;K000000&amp;KFF9900C2 - Restricted</oddHeader>
      </headerFooter>
    </customSheetView>
    <customSheetView guid="{69DCFF74-3E8F-47DF-95CB-1C68DFBFB084}" topLeftCell="A15">
      <selection activeCell="G24" sqref="G24"/>
      <pageMargins left="0.7" right="0.7" top="0.75" bottom="0.75" header="0.3" footer="0.3"/>
      <pageSetup paperSize="9" orientation="portrait" r:id="rId5"/>
      <headerFooter>
        <oddHeader>&amp;C&amp;"Calibri"&amp;10&amp;KFF8C00C2 - Confidential&amp;1#_x000D_&amp;"Calibri"&amp;11&amp;K000000&amp;KFF9900C2 - Restricted</oddHeader>
      </headerFooter>
    </customSheetView>
    <customSheetView guid="{2A0A7B54-E931-48CC-901E-724DE5CBCB9B}" topLeftCell="A15">
      <selection activeCell="G24" sqref="G24"/>
      <pageMargins left="0.7" right="0.7" top="0.75" bottom="0.75" header="0.3" footer="0.3"/>
      <pageSetup paperSize="9" orientation="portrait" r:id="rId6"/>
      <headerFooter>
        <oddHeader>&amp;C&amp;"Calibri"&amp;10&amp;KFF8C00C2 - Confidential&amp;1#_x000D_&amp;"Calibri"&amp;11&amp;K000000&amp;KFF9900C2 - Restricted</oddHeader>
      </headerFooter>
    </customSheetView>
    <customSheetView guid="{0883E09C-D345-455E-B026-3AB05BEAE6FB}">
      <selection activeCell="D18" sqref="D18"/>
      <pageMargins left="0.7" right="0.7" top="0.75" bottom="0.75" header="0.3" footer="0.3"/>
      <pageSetup paperSize="9" orientation="portrait" r:id="rId7"/>
      <headerFooter>
        <oddHeader>&amp;C&amp;"Calibri"&amp;10&amp;KFF8C00C2 - Confidential&amp;1#_x000D_&amp;"Calibri"&amp;11&amp;K000000&amp;KFF9900C2 - Restricted</oddHeader>
      </headerFooter>
    </customSheetView>
    <customSheetView guid="{48334B51-DEA2-4152-8C15-29DA63019787}" topLeftCell="A15">
      <selection activeCell="G24" sqref="G24"/>
      <pageMargins left="0.7" right="0.7" top="0.75" bottom="0.75" header="0.3" footer="0.3"/>
      <pageSetup paperSize="9" orientation="portrait" r:id="rId8"/>
      <headerFooter>
        <oddHeader>&amp;C&amp;"Calibri"&amp;10&amp;KFF8C00C2 - Confidential&amp;1#_x000D_&amp;"Calibri"&amp;11&amp;K000000&amp;KFF9900C2 - Restricted</oddHeader>
      </headerFooter>
    </customSheetView>
    <customSheetView guid="{7DB9D0DB-FE8C-4BA7-A826-48C0C0986A1C}" topLeftCell="A15">
      <selection activeCell="G24" sqref="G24"/>
      <pageMargins left="0.7" right="0.7" top="0.75" bottom="0.75" header="0.3" footer="0.3"/>
      <pageSetup paperSize="9" orientation="portrait" r:id="rId9"/>
      <headerFooter>
        <oddHeader>&amp;C&amp;"Calibri"&amp;10&amp;KFF8C00C2 - Confidential&amp;1#_x000D_&amp;"Calibri"&amp;11&amp;K000000&amp;KFF9900C2 - Restricted</oddHeader>
      </headerFooter>
    </customSheetView>
    <customSheetView guid="{628858DB-1662-422D-AEE7-830B9AC0127A}" topLeftCell="A3">
      <selection activeCell="G10" sqref="G10:G13"/>
      <pageMargins left="0.7" right="0.7" top="0.75" bottom="0.75" header="0.3" footer="0.3"/>
      <pageSetup paperSize="9" orientation="portrait" r:id="rId10"/>
      <headerFooter>
        <oddHeader>&amp;C&amp;"Calibri"&amp;10&amp;KFF8C00C2 - Confidential&amp;1#_x000D_&amp;"Calibri"&amp;11&amp;K000000&amp;KFF9900C2 - Restricted</oddHeader>
      </headerFooter>
    </customSheetView>
    <customSheetView guid="{18BEDB9A-1E9F-4096-8624-5A71C186779F}" topLeftCell="A3">
      <selection activeCell="G10" sqref="G10:G13"/>
      <pageMargins left="0.7" right="0.7" top="0.75" bottom="0.75" header="0.3" footer="0.3"/>
      <pageSetup paperSize="9" orientation="portrait" r:id="rId11"/>
      <headerFooter>
        <oddHeader>&amp;C&amp;"Calibri"&amp;10&amp;KFF8C00C2 - Confidential&amp;1#_x000D_&amp;"Calibri"&amp;11&amp;K000000&amp;KFF9900C2 - Restricted</oddHeader>
      </headerFooter>
    </customSheetView>
    <customSheetView guid="{310B2E1E-B8CA-446E-986B-26733A01C888}" topLeftCell="A3">
      <selection activeCell="G10" sqref="G10:G13"/>
      <pageMargins left="0.7" right="0.7" top="0.75" bottom="0.75" header="0.3" footer="0.3"/>
      <pageSetup paperSize="9" orientation="portrait" r:id="rId12"/>
      <headerFooter>
        <oddHeader>&amp;C&amp;"Calibri"&amp;10&amp;KFF8C00C2 - Confidential&amp;1#_x000D_&amp;"Calibri"&amp;11&amp;K000000&amp;KFF9900C2 - Restricted</oddHeader>
      </headerFooter>
    </customSheetView>
    <customSheetView guid="{6730075D-A74D-4F92-A2C1-79C480053BCD}">
      <selection activeCell="H11" sqref="H11"/>
      <pageMargins left="0.7" right="0.7" top="0.75" bottom="0.75" header="0.3" footer="0.3"/>
      <pageSetup paperSize="9" orientation="portrait" r:id="rId13"/>
      <headerFooter>
        <oddHeader>&amp;C&amp;"Calibri"&amp;10&amp;KFF8C00C2 - Confidential&amp;1#_x000D_&amp;"Calibri"&amp;11&amp;K000000&amp;KFF9900C2 - Restricted</oddHeader>
      </headerFooter>
    </customSheetView>
    <customSheetView guid="{7A911150-E557-4750-8CD7-B9F061A141E7}">
      <selection activeCell="H11" sqref="H11"/>
      <pageMargins left="0.7" right="0.7" top="0.75" bottom="0.75" header="0.3" footer="0.3"/>
      <pageSetup paperSize="9" orientation="portrait" r:id="rId14"/>
      <headerFooter>
        <oddHeader>&amp;C&amp;"Calibri"&amp;10&amp;KFF8C00C2 - Confidential&amp;1#_x000D_&amp;"Calibri"&amp;11&amp;K000000&amp;KFF9900C2 - Restricted</oddHeader>
      </headerFooter>
    </customSheetView>
    <customSheetView guid="{27C0A258-DFF7-4DC1-BF4A-6A16C9815ED0}" showPageBreaks="1">
      <selection activeCell="H11" sqref="H11"/>
      <pageMargins left="0.7" right="0.7" top="0.75" bottom="0.75" header="0.3" footer="0.3"/>
      <pageSetup paperSize="9" orientation="portrait" r:id="rId15"/>
      <headerFooter>
        <oddHeader>&amp;C&amp;"Calibri"&amp;10&amp;KFF8C00C2 - Confidential&amp;1#_x000D_&amp;"Calibri"&amp;11&amp;K000000&amp;KFF9900C2 - Restricted</oddHeader>
      </headerFooter>
    </customSheetView>
    <customSheetView guid="{102C09E7-D2FA-4929-9A04-39D93D92B034}">
      <selection activeCell="H11" sqref="H11"/>
      <pageMargins left="0.7" right="0.7" top="0.75" bottom="0.75" header="0.3" footer="0.3"/>
      <pageSetup paperSize="9" orientation="portrait" r:id="rId16"/>
      <headerFooter>
        <oddHeader>&amp;C&amp;"Calibri"&amp;10&amp;KFF8C00C2 - Confidential&amp;1#_x000D_&amp;"Calibri"&amp;11&amp;K000000&amp;KFF9900C2 - Restricted</oddHeader>
      </headerFooter>
    </customSheetView>
    <customSheetView guid="{4136D57A-924D-466E-B96A-A9C62968CBD0}">
      <selection activeCell="H11" sqref="H11"/>
      <pageMargins left="0.7" right="0.7" top="0.75" bottom="0.75" header="0.3" footer="0.3"/>
      <pageSetup paperSize="9" orientation="portrait" r:id="rId17"/>
      <headerFooter>
        <oddHeader>&amp;C&amp;"Calibri"&amp;10&amp;KFF8C00C2 - Confidential&amp;1#_x000D_&amp;"Calibri"&amp;11&amp;K000000&amp;KFF9900C2 - Restricted</oddHeader>
      </headerFooter>
    </customSheetView>
    <customSheetView guid="{055DFE63-34E0-4AC8-B94F-E42821533BD0}">
      <selection activeCell="H11" sqref="H11"/>
      <pageMargins left="0.7" right="0.7" top="0.75" bottom="0.75" header="0.3" footer="0.3"/>
      <pageSetup paperSize="9" orientation="portrait" r:id="rId18"/>
      <headerFooter>
        <oddHeader>&amp;C&amp;"Calibri"&amp;10&amp;KFF8C00C2 - Confidential&amp;1#_x000D_&amp;"Calibri"&amp;11&amp;K000000&amp;KFF9900C2 - Restricted</oddHeader>
      </headerFooter>
    </customSheetView>
    <customSheetView guid="{35617858-B092-480A-A3F8-1EAD227B0329}">
      <selection activeCell="H11" sqref="H11"/>
      <pageMargins left="0.7" right="0.7" top="0.75" bottom="0.75" header="0.3" footer="0.3"/>
      <pageSetup paperSize="9" orientation="portrait" r:id="rId19"/>
      <headerFooter>
        <oddHeader>&amp;C&amp;"Calibri"&amp;10&amp;KFF8C00C2 - Confidential&amp;1#_x000D_&amp;"Calibri"&amp;11&amp;K000000&amp;KFF9900C2 - Restricted</oddHeader>
      </headerFooter>
    </customSheetView>
    <customSheetView guid="{382BF2A6-1214-4E83-BC11-6633C2F8D3BB}">
      <selection activeCell="H11" sqref="H11"/>
      <pageMargins left="0.7" right="0.7" top="0.75" bottom="0.75" header="0.3" footer="0.3"/>
      <pageSetup paperSize="9" orientation="portrait" r:id="rId20"/>
      <headerFooter>
        <oddHeader>&amp;C&amp;"Calibri"&amp;10&amp;KFF8C00C2 - Confidential&amp;1#_x000D_&amp;"Calibri"&amp;11&amp;K000000&amp;KFF9900C2 - Restricted</oddHeader>
      </headerFooter>
    </customSheetView>
    <customSheetView guid="{62997D02-10CD-47E6-A05E-B2BFE112CBA2}">
      <selection activeCell="H11" sqref="H11"/>
      <pageMargins left="0.7" right="0.7" top="0.75" bottom="0.75" header="0.3" footer="0.3"/>
      <pageSetup paperSize="9" orientation="portrait" r:id="rId21"/>
      <headerFooter>
        <oddHeader>&amp;C&amp;"Calibri"&amp;10&amp;KFF8C00C2 - Confidential&amp;1#_x000D_&amp;"Calibri"&amp;11&amp;K000000&amp;KFF9900C2 - Restricted</oddHeader>
      </headerFooter>
    </customSheetView>
    <customSheetView guid="{AD4AB661-B31F-47AE-BBDA-19F15081C6B3}">
      <selection activeCell="H11" sqref="H11"/>
      <pageMargins left="0.7" right="0.7" top="0.75" bottom="0.75" header="0.3" footer="0.3"/>
      <pageSetup paperSize="9" orientation="portrait" r:id="rId22"/>
      <headerFooter>
        <oddHeader>&amp;C&amp;"Calibri"&amp;10&amp;KFF8C00C2 - Confidential&amp;1#_x000D_&amp;"Calibri"&amp;11&amp;K000000&amp;KFF9900C2 - Restricted</oddHeader>
      </headerFooter>
    </customSheetView>
    <customSheetView guid="{669DC34D-CADB-42B4-9656-AE4FD8E7FEFA}" topLeftCell="A3">
      <selection activeCell="G10" sqref="G10:G13"/>
      <pageMargins left="0.7" right="0.7" top="0.75" bottom="0.75" header="0.3" footer="0.3"/>
      <pageSetup paperSize="9" orientation="portrait" r:id="rId23"/>
      <headerFooter>
        <oddHeader>&amp;C&amp;"Calibri"&amp;10&amp;KFF8C00C2 - Confidential&amp;1#_x000D_&amp;"Calibri"&amp;11&amp;K000000&amp;KFF9900C2 - Restricted</oddHeader>
      </headerFooter>
    </customSheetView>
    <customSheetView guid="{57DE3C25-2A65-4CAA-8305-0C8005C6642B}" topLeftCell="A3">
      <selection activeCell="G10" sqref="G10:G13"/>
      <pageMargins left="0.7" right="0.7" top="0.75" bottom="0.75" header="0.3" footer="0.3"/>
      <pageSetup paperSize="9" orientation="portrait" r:id="rId24"/>
      <headerFooter>
        <oddHeader>&amp;C&amp;"Calibri"&amp;10&amp;KFF8C00C2 - Confidential&amp;1#_x000D_&amp;"Calibri"&amp;11&amp;K000000&amp;KFF9900C2 - Restricted</oddHeader>
      </headerFooter>
    </customSheetView>
    <customSheetView guid="{5FD18B43-E781-4B60-891F-2FC9FBC75D68}" showPageBreaks="1" topLeftCell="A15">
      <selection activeCell="G24" sqref="G24"/>
      <pageMargins left="0.7" right="0.7" top="0.75" bottom="0.75" header="0.3" footer="0.3"/>
      <pageSetup paperSize="9" orientation="portrait" r:id="rId25"/>
      <headerFooter>
        <oddHeader>&amp;C&amp;"Calibri"&amp;10&amp;KFF8C00C2 - Confidential&amp;1#_x000D_&amp;"Calibri"&amp;11&amp;K000000&amp;KFF9900C2 - Restricted</oddHeader>
      </headerFooter>
    </customSheetView>
    <customSheetView guid="{0EFA2325-5B10-4BFD-99B5-7D8A50C7A41E}" showPageBreaks="1" topLeftCell="A3">
      <selection activeCell="G10" sqref="G10:G13"/>
      <pageMargins left="0.7" right="0.7" top="0.75" bottom="0.75" header="0.3" footer="0.3"/>
      <pageSetup paperSize="9" orientation="portrait" r:id="rId26"/>
      <headerFooter>
        <oddHeader>&amp;C&amp;"Calibri"&amp;10&amp;KFF8C00C2 - Confidential&amp;1#_x000D_&amp;"Calibri"&amp;11&amp;K000000&amp;KFF9900C2 - Restricted</oddHeader>
      </headerFooter>
    </customSheetView>
    <customSheetView guid="{C6D98563-8AB0-4423-B6A2-2E325E09F1D1}" topLeftCell="A15">
      <selection activeCell="G24" sqref="G24"/>
      <pageMargins left="0.7" right="0.7" top="0.75" bottom="0.75" header="0.3" footer="0.3"/>
      <pageSetup paperSize="9" orientation="portrait" r:id="rId27"/>
      <headerFooter>
        <oddHeader>&amp;C&amp;"Calibri"&amp;10&amp;KFF8C00C2 - Confidential&amp;1#_x000D_&amp;"Calibri"&amp;11&amp;K000000&amp;KFF9900C2 - Restricted</oddHeader>
      </headerFooter>
    </customSheetView>
    <customSheetView guid="{354E06AC-7BC1-450C-AE13-00C734A5D649}" topLeftCell="A15">
      <selection activeCell="G24" sqref="G24"/>
      <pageMargins left="0.7" right="0.7" top="0.75" bottom="0.75" header="0.3" footer="0.3"/>
      <pageSetup paperSize="9" orientation="portrait" r:id="rId28"/>
      <headerFooter>
        <oddHeader>&amp;C&amp;"Calibri"&amp;10&amp;KFF8C00C2 - Confidential&amp;1#_x000D_&amp;"Calibri"&amp;11&amp;K000000&amp;KFF9900C2 - Restricted</oddHeader>
      </headerFooter>
    </customSheetView>
    <customSheetView guid="{B1EFA566-DC6C-467A-A02A-5DB45D76A144}" topLeftCell="A15">
      <selection activeCell="G24" sqref="G24"/>
      <pageMargins left="0.7" right="0.7" top="0.75" bottom="0.75" header="0.3" footer="0.3"/>
      <pageSetup paperSize="9" orientation="portrait" r:id="rId29"/>
      <headerFooter>
        <oddHeader>&amp;C&amp;"Calibri"&amp;10&amp;KFF8C00C2 - Confidential&amp;1#_x000D_&amp;"Calibri"&amp;11&amp;K000000&amp;KFF9900C2 - Restricted</oddHeader>
      </headerFooter>
    </customSheetView>
    <customSheetView guid="{4D37CD5F-C75A-4CE9-A4D8-5AA10C056617}" topLeftCell="A15">
      <selection activeCell="G24" sqref="G24"/>
      <pageMargins left="0.7" right="0.7" top="0.75" bottom="0.75" header="0.3" footer="0.3"/>
      <pageSetup paperSize="9" orientation="portrait" r:id="rId30"/>
      <headerFooter>
        <oddHeader>&amp;C&amp;"Calibri"&amp;10&amp;KFF8C00C2 - Confidential&amp;1#_x000D_&amp;"Calibri"&amp;11&amp;K000000&amp;KFF9900C2 - Restricted</oddHeader>
      </headerFooter>
    </customSheetView>
    <customSheetView guid="{C0A52851-A57A-4436-94D2-5B671FE13F76}" topLeftCell="A15">
      <selection activeCell="G24" sqref="G24"/>
      <pageMargins left="0.7" right="0.7" top="0.75" bottom="0.75" header="0.3" footer="0.3"/>
      <pageSetup paperSize="9" orientation="portrait" r:id="rId31"/>
      <headerFooter>
        <oddHeader>&amp;C&amp;"Calibri"&amp;10&amp;KFF8C00C2 - Confidential&amp;1#_x000D_&amp;"Calibri"&amp;11&amp;K000000&amp;KFF9900C2 - Restricted</oddHeader>
      </headerFooter>
    </customSheetView>
    <customSheetView guid="{808DA340-F192-4111-B094-194C6220AB45}">
      <selection activeCell="N7" sqref="N1:N7"/>
      <pageMargins left="0.7" right="0.7" top="0.75" bottom="0.75" header="0.3" footer="0.3"/>
      <pageSetup paperSize="9" orientation="portrait" r:id="rId32"/>
      <headerFooter>
        <oddHeader>&amp;C&amp;"Calibri"&amp;10&amp;KFF8C00C2 - Confidential&amp;1#_x000D_&amp;"Calibri"&amp;11&amp;K000000&amp;KFF9900C2 - Restricted</oddHeader>
      </headerFooter>
    </customSheetView>
    <customSheetView guid="{01CD9F77-F7B7-4B9F-B4A4-C5479FF33276}">
      <selection activeCell="N1" sqref="N1:N7"/>
      <pageMargins left="0.7" right="0.7" top="0.75" bottom="0.75" header="0.3" footer="0.3"/>
      <pageSetup paperSize="9" orientation="portrait" r:id="rId33"/>
      <headerFooter>
        <oddHeader>&amp;C&amp;"Calibri"&amp;10&amp;KFF8C00C2 - Confidential&amp;1#_x000D_&amp;"Calibri"&amp;11&amp;K000000&amp;KFF9900C2 - Restricted</oddHeader>
      </headerFooter>
    </customSheetView>
    <customSheetView guid="{56BD1C1E-4FE4-45A5-A5E4-5835772CD372}">
      <selection activeCell="N1" sqref="N1:N7"/>
      <pageMargins left="0.7" right="0.7" top="0.75" bottom="0.75" header="0.3" footer="0.3"/>
      <pageSetup paperSize="9" orientation="portrait" r:id="rId34"/>
      <headerFooter>
        <oddHeader>&amp;C&amp;"Calibri"&amp;10&amp;KFF8C00C2 - Confidential&amp;1#_x000D_&amp;"Calibri"&amp;11&amp;K000000&amp;KFF9900C2 - Restricted</oddHeader>
      </headerFooter>
    </customSheetView>
    <customSheetView guid="{58C6CA0E-4BA2-4EB9-8F91-8D544D531021}">
      <selection activeCell="N1" sqref="N1:N7"/>
      <pageMargins left="0.7" right="0.7" top="0.75" bottom="0.75" header="0.3" footer="0.3"/>
      <pageSetup paperSize="9" orientation="portrait" r:id="rId35"/>
      <headerFooter>
        <oddHeader>&amp;C&amp;"Calibri"&amp;10&amp;KFF8C00C2 - Confidential&amp;1#_x000D_&amp;"Calibri"&amp;11&amp;K000000&amp;KFF9900C2 - Restricted</oddHeader>
      </headerFooter>
    </customSheetView>
  </customSheetViews>
  <pageMargins left="0.7" right="0.7" top="0.75" bottom="0.75" header="0.3" footer="0.3"/>
  <pageSetup paperSize="9" orientation="portrait" r:id="rId36"/>
  <headerFooter>
    <oddHeader>&amp;C&amp;"Calibri"&amp;10&amp;KFF8C00C2 - Confidential&amp;1#_x000D_&amp;"Calibri"&amp;11&amp;K000000&amp;KFF9900C2 - Restricted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/>
  <dimension ref="A1:C60"/>
  <sheetViews>
    <sheetView workbookViewId="0">
      <selection activeCell="A17" sqref="A17"/>
    </sheetView>
  </sheetViews>
  <sheetFormatPr baseColWidth="10" defaultColWidth="9.33203125" defaultRowHeight="14.4"/>
  <cols>
    <col min="1" max="1" width="119" bestFit="1" customWidth="1"/>
  </cols>
  <sheetData>
    <row r="1" spans="1:3">
      <c r="A1" s="103" t="s">
        <v>105</v>
      </c>
      <c r="B1" s="59"/>
      <c r="C1" s="107" t="s">
        <v>106</v>
      </c>
    </row>
    <row r="2" spans="1:3">
      <c r="A2" s="108" t="s">
        <v>355</v>
      </c>
      <c r="B2" s="25" t="s">
        <v>112</v>
      </c>
      <c r="C2" s="27" t="s">
        <v>114</v>
      </c>
    </row>
    <row r="3" spans="1:3">
      <c r="A3" s="108" t="s">
        <v>446</v>
      </c>
      <c r="B3" s="25" t="s">
        <v>121</v>
      </c>
      <c r="C3" s="27" t="s">
        <v>22</v>
      </c>
    </row>
    <row r="4" spans="1:3">
      <c r="A4" s="109" t="s">
        <v>433</v>
      </c>
      <c r="B4" s="25" t="s">
        <v>127</v>
      </c>
      <c r="C4" s="40" t="s">
        <v>114</v>
      </c>
    </row>
    <row r="5" spans="1:3">
      <c r="A5" s="109" t="s">
        <v>447</v>
      </c>
      <c r="B5" s="25" t="s">
        <v>134</v>
      </c>
      <c r="C5" s="40" t="s">
        <v>114</v>
      </c>
    </row>
    <row r="6" spans="1:3">
      <c r="A6" s="109" t="s">
        <v>448</v>
      </c>
      <c r="B6" s="25" t="s">
        <v>40</v>
      </c>
      <c r="C6" s="40" t="s">
        <v>114</v>
      </c>
    </row>
    <row r="7" spans="1:3">
      <c r="A7" s="109" t="s">
        <v>449</v>
      </c>
      <c r="B7" s="25" t="s">
        <v>148</v>
      </c>
      <c r="C7" s="40" t="s">
        <v>114</v>
      </c>
    </row>
    <row r="8" spans="1:3">
      <c r="A8" s="109" t="s">
        <v>37</v>
      </c>
      <c r="B8" s="25" t="s">
        <v>153</v>
      </c>
      <c r="C8" s="40" t="s">
        <v>114</v>
      </c>
    </row>
    <row r="9" spans="1:3">
      <c r="A9" s="109" t="s">
        <v>450</v>
      </c>
      <c r="B9" s="25" t="s">
        <v>159</v>
      </c>
      <c r="C9" s="27" t="s">
        <v>22</v>
      </c>
    </row>
    <row r="10" spans="1:3">
      <c r="A10" s="109" t="s">
        <v>451</v>
      </c>
      <c r="B10" s="25" t="s">
        <v>166</v>
      </c>
      <c r="C10" s="27" t="s">
        <v>22</v>
      </c>
    </row>
    <row r="11" spans="1:3">
      <c r="A11" s="109" t="s">
        <v>427</v>
      </c>
      <c r="B11" s="25" t="s">
        <v>173</v>
      </c>
      <c r="C11" s="27" t="s">
        <v>22</v>
      </c>
    </row>
    <row r="12" spans="1:3">
      <c r="A12" s="109" t="s">
        <v>452</v>
      </c>
      <c r="B12" s="25" t="s">
        <v>55</v>
      </c>
      <c r="C12" s="40" t="s">
        <v>114</v>
      </c>
    </row>
    <row r="13" spans="1:3">
      <c r="A13" s="110" t="s">
        <v>453</v>
      </c>
      <c r="B13" s="54" t="s">
        <v>183</v>
      </c>
      <c r="C13" s="56" t="s">
        <v>131</v>
      </c>
    </row>
    <row r="14" spans="1:3">
      <c r="A14" s="110" t="s">
        <v>454</v>
      </c>
      <c r="B14" s="54" t="s">
        <v>189</v>
      </c>
      <c r="C14" s="58" t="s">
        <v>22</v>
      </c>
    </row>
    <row r="15" spans="1:3">
      <c r="A15" s="110" t="s">
        <v>78</v>
      </c>
      <c r="B15" s="54" t="s">
        <v>194</v>
      </c>
      <c r="C15" s="40" t="s">
        <v>114</v>
      </c>
    </row>
    <row r="16" spans="1:3">
      <c r="A16" s="110" t="s">
        <v>455</v>
      </c>
      <c r="B16" s="54" t="s">
        <v>205</v>
      </c>
      <c r="C16" s="58" t="s">
        <v>22</v>
      </c>
    </row>
    <row r="17" spans="1:3">
      <c r="A17" s="110" t="s">
        <v>456</v>
      </c>
      <c r="B17" s="54" t="s">
        <v>211</v>
      </c>
      <c r="C17" s="77" t="s">
        <v>114</v>
      </c>
    </row>
    <row r="18" spans="1:3">
      <c r="A18" s="110" t="s">
        <v>457</v>
      </c>
      <c r="B18" s="54" t="s">
        <v>216</v>
      </c>
      <c r="C18" s="56" t="s">
        <v>131</v>
      </c>
    </row>
    <row r="19" spans="1:3">
      <c r="A19" s="110" t="s">
        <v>458</v>
      </c>
      <c r="B19" s="54" t="s">
        <v>221</v>
      </c>
      <c r="C19" s="56" t="s">
        <v>131</v>
      </c>
    </row>
    <row r="20" spans="1:3">
      <c r="A20" s="110" t="s">
        <v>459</v>
      </c>
      <c r="B20" s="54" t="s">
        <v>226</v>
      </c>
      <c r="C20" s="58" t="s">
        <v>22</v>
      </c>
    </row>
    <row r="21" spans="1:3">
      <c r="A21" s="111" t="s">
        <v>374</v>
      </c>
      <c r="B21" s="54" t="s">
        <v>231</v>
      </c>
      <c r="C21" s="77" t="s">
        <v>114</v>
      </c>
    </row>
    <row r="22" spans="1:3">
      <c r="A22" s="111" t="s">
        <v>375</v>
      </c>
      <c r="B22" s="54" t="s">
        <v>460</v>
      </c>
      <c r="C22" s="77" t="s">
        <v>114</v>
      </c>
    </row>
    <row r="23" spans="1:3">
      <c r="A23" s="110" t="s">
        <v>461</v>
      </c>
      <c r="B23" s="54" t="s">
        <v>235</v>
      </c>
      <c r="C23" s="58" t="s">
        <v>22</v>
      </c>
    </row>
    <row r="24" spans="1:3">
      <c r="A24" s="110" t="s">
        <v>462</v>
      </c>
      <c r="B24" s="54" t="s">
        <v>463</v>
      </c>
      <c r="C24" s="58" t="s">
        <v>22</v>
      </c>
    </row>
    <row r="25" spans="1:3">
      <c r="A25" s="110" t="s">
        <v>464</v>
      </c>
      <c r="B25" s="54" t="s">
        <v>465</v>
      </c>
      <c r="C25" s="58" t="s">
        <v>22</v>
      </c>
    </row>
    <row r="26" spans="1:3">
      <c r="A26" s="110" t="s">
        <v>466</v>
      </c>
      <c r="B26" s="54" t="s">
        <v>240</v>
      </c>
      <c r="C26" s="58" t="s">
        <v>22</v>
      </c>
    </row>
    <row r="27" spans="1:3">
      <c r="A27" s="110" t="s">
        <v>467</v>
      </c>
      <c r="B27" s="54" t="s">
        <v>468</v>
      </c>
      <c r="C27" s="58" t="s">
        <v>22</v>
      </c>
    </row>
    <row r="28" spans="1:3">
      <c r="A28" s="110" t="s">
        <v>469</v>
      </c>
      <c r="B28" s="54" t="s">
        <v>245</v>
      </c>
      <c r="C28" s="56" t="s">
        <v>131</v>
      </c>
    </row>
    <row r="29" spans="1:3">
      <c r="A29" s="110" t="s">
        <v>470</v>
      </c>
      <c r="B29" s="54" t="s">
        <v>471</v>
      </c>
      <c r="C29" s="56" t="s">
        <v>131</v>
      </c>
    </row>
    <row r="30" spans="1:3">
      <c r="A30" s="110" t="s">
        <v>472</v>
      </c>
      <c r="B30" s="54" t="s">
        <v>250</v>
      </c>
      <c r="C30" s="56" t="s">
        <v>131</v>
      </c>
    </row>
    <row r="31" spans="1:3">
      <c r="A31" s="110" t="s">
        <v>473</v>
      </c>
      <c r="B31" s="54" t="s">
        <v>474</v>
      </c>
      <c r="C31" s="56" t="s">
        <v>131</v>
      </c>
    </row>
    <row r="32" spans="1:3">
      <c r="A32" s="110" t="s">
        <v>475</v>
      </c>
      <c r="B32" s="54" t="s">
        <v>256</v>
      </c>
      <c r="C32" s="56" t="s">
        <v>131</v>
      </c>
    </row>
    <row r="33" spans="1:3">
      <c r="A33" s="110" t="s">
        <v>476</v>
      </c>
      <c r="B33" s="54" t="s">
        <v>261</v>
      </c>
      <c r="C33" s="77" t="s">
        <v>114</v>
      </c>
    </row>
    <row r="34" spans="1:3">
      <c r="A34" s="111" t="s">
        <v>477</v>
      </c>
      <c r="B34" s="54" t="s">
        <v>286</v>
      </c>
      <c r="C34" s="56" t="s">
        <v>131</v>
      </c>
    </row>
    <row r="35" spans="1:3">
      <c r="A35" s="111" t="s">
        <v>478</v>
      </c>
      <c r="B35" s="54" t="s">
        <v>479</v>
      </c>
      <c r="C35" s="77" t="s">
        <v>114</v>
      </c>
    </row>
    <row r="36" spans="1:3">
      <c r="A36" s="111" t="s">
        <v>91</v>
      </c>
      <c r="B36" s="54" t="s">
        <v>480</v>
      </c>
      <c r="C36" s="77" t="s">
        <v>114</v>
      </c>
    </row>
    <row r="37" spans="1:3">
      <c r="A37" s="110" t="s">
        <v>481</v>
      </c>
      <c r="B37" s="54" t="s">
        <v>290</v>
      </c>
      <c r="C37" s="77" t="s">
        <v>114</v>
      </c>
    </row>
    <row r="38" spans="1:3">
      <c r="A38" s="110" t="s">
        <v>482</v>
      </c>
      <c r="B38" s="54" t="s">
        <v>293</v>
      </c>
      <c r="C38" s="77" t="s">
        <v>114</v>
      </c>
    </row>
    <row r="39" spans="1:3">
      <c r="A39" s="111" t="s">
        <v>406</v>
      </c>
      <c r="B39" s="54" t="s">
        <v>301</v>
      </c>
      <c r="C39" s="58" t="s">
        <v>22</v>
      </c>
    </row>
    <row r="40" spans="1:3">
      <c r="A40" s="111" t="s">
        <v>407</v>
      </c>
      <c r="B40" s="54" t="s">
        <v>483</v>
      </c>
      <c r="C40" s="58" t="s">
        <v>22</v>
      </c>
    </row>
    <row r="41" spans="1:3">
      <c r="A41" s="111" t="s">
        <v>484</v>
      </c>
      <c r="B41" s="54" t="s">
        <v>485</v>
      </c>
      <c r="C41" s="58" t="s">
        <v>22</v>
      </c>
    </row>
    <row r="42" spans="1:3">
      <c r="A42" s="111" t="s">
        <v>411</v>
      </c>
      <c r="B42" s="54" t="s">
        <v>486</v>
      </c>
      <c r="C42" s="58" t="s">
        <v>22</v>
      </c>
    </row>
    <row r="43" spans="1:3">
      <c r="A43" s="111" t="s">
        <v>413</v>
      </c>
      <c r="B43" s="54" t="s">
        <v>487</v>
      </c>
      <c r="C43" s="58" t="s">
        <v>22</v>
      </c>
    </row>
    <row r="44" spans="1:3">
      <c r="A44" s="110" t="s">
        <v>488</v>
      </c>
      <c r="B44" s="54" t="s">
        <v>305</v>
      </c>
      <c r="C44" s="58" t="s">
        <v>131</v>
      </c>
    </row>
    <row r="45" spans="1:3">
      <c r="A45" s="110" t="s">
        <v>489</v>
      </c>
      <c r="B45" s="54" t="s">
        <v>318</v>
      </c>
      <c r="C45" s="77" t="s">
        <v>114</v>
      </c>
    </row>
    <row r="46" spans="1:3">
      <c r="A46" s="110" t="s">
        <v>388</v>
      </c>
      <c r="B46" s="54" t="s">
        <v>490</v>
      </c>
      <c r="C46" s="77" t="s">
        <v>114</v>
      </c>
    </row>
    <row r="47" spans="1:3">
      <c r="A47" s="110" t="s">
        <v>491</v>
      </c>
      <c r="B47" s="54" t="s">
        <v>492</v>
      </c>
      <c r="C47" s="77" t="s">
        <v>114</v>
      </c>
    </row>
    <row r="48" spans="1:3">
      <c r="A48" s="110" t="s">
        <v>47</v>
      </c>
      <c r="B48" s="54" t="s">
        <v>493</v>
      </c>
      <c r="C48" s="58" t="s">
        <v>22</v>
      </c>
    </row>
    <row r="49" spans="1:3">
      <c r="A49" s="110" t="s">
        <v>393</v>
      </c>
      <c r="B49" s="54" t="s">
        <v>494</v>
      </c>
      <c r="C49" s="58" t="s">
        <v>22</v>
      </c>
    </row>
    <row r="50" spans="1:3">
      <c r="A50" s="110" t="s">
        <v>495</v>
      </c>
      <c r="B50" s="54" t="s">
        <v>496</v>
      </c>
      <c r="C50" s="58" t="s">
        <v>22</v>
      </c>
    </row>
    <row r="51" spans="1:3">
      <c r="A51" s="110" t="s">
        <v>497</v>
      </c>
      <c r="B51" s="54" t="s">
        <v>321</v>
      </c>
      <c r="C51" s="77" t="s">
        <v>114</v>
      </c>
    </row>
    <row r="52" spans="1:3">
      <c r="A52" s="110" t="s">
        <v>498</v>
      </c>
      <c r="B52" s="54" t="s">
        <v>499</v>
      </c>
      <c r="C52" s="58" t="s">
        <v>22</v>
      </c>
    </row>
    <row r="53" spans="1:3">
      <c r="A53" s="110" t="s">
        <v>500</v>
      </c>
      <c r="B53" s="54" t="s">
        <v>328</v>
      </c>
      <c r="C53" s="56" t="s">
        <v>131</v>
      </c>
    </row>
    <row r="54" spans="1:3">
      <c r="A54" s="110" t="s">
        <v>501</v>
      </c>
      <c r="B54" s="54" t="s">
        <v>330</v>
      </c>
      <c r="C54" s="56" t="s">
        <v>131</v>
      </c>
    </row>
    <row r="55" spans="1:3">
      <c r="A55" s="110" t="s">
        <v>502</v>
      </c>
      <c r="B55" s="54" t="s">
        <v>332</v>
      </c>
      <c r="C55" s="77" t="s">
        <v>114</v>
      </c>
    </row>
    <row r="56" spans="1:3">
      <c r="A56" s="110" t="s">
        <v>503</v>
      </c>
      <c r="B56" s="54" t="s">
        <v>344</v>
      </c>
      <c r="C56" s="56" t="s">
        <v>131</v>
      </c>
    </row>
    <row r="57" spans="1:3">
      <c r="A57" s="110" t="s">
        <v>504</v>
      </c>
      <c r="B57" s="54" t="s">
        <v>347</v>
      </c>
      <c r="C57" s="56" t="s">
        <v>131</v>
      </c>
    </row>
    <row r="58" spans="1:3">
      <c r="A58" s="110" t="s">
        <v>349</v>
      </c>
      <c r="B58" s="54" t="s">
        <v>21</v>
      </c>
      <c r="C58" s="77" t="s">
        <v>114</v>
      </c>
    </row>
    <row r="59" spans="1:3">
      <c r="A59" s="110" t="s">
        <v>505</v>
      </c>
      <c r="B59" s="54" t="s">
        <v>327</v>
      </c>
      <c r="C59" s="56" t="s">
        <v>22</v>
      </c>
    </row>
    <row r="60" spans="1:3">
      <c r="C60" s="102"/>
    </row>
  </sheetData>
  <autoFilter ref="A1:C59"/>
  <customSheetViews>
    <customSheetView guid="{762CC22C-693F-4887-BADC-D4425502E807}" showAutoFilter="1" state="hidden">
      <selection activeCell="A17" sqref="A17"/>
      <pageMargins left="0.7" right="0.7" top="0.75" bottom="0.75" header="0.3" footer="0.3"/>
      <pageSetup paperSize="9" orientation="portrait" r:id="rId1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C59"/>
    </customSheetView>
    <customSheetView guid="{D81FB2CC-38CC-4000-8D1D-72DF3F6821CD}" showAutoFilter="1" state="hidden">
      <selection activeCell="A17" sqref="A17"/>
      <pageMargins left="0.7" right="0.7" top="0.75" bottom="0.75" header="0.3" footer="0.3"/>
      <pageSetup paperSize="9" orientation="portrait" r:id="rId2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C59"/>
    </customSheetView>
    <customSheetView guid="{9C7749F1-040E-48FF-861F-F77F9FD9209F}" showAutoFilter="1" state="hidden">
      <selection activeCell="A17" sqref="A17"/>
      <pageMargins left="0.7" right="0.7" top="0.75" bottom="0.75" header="0.3" footer="0.3"/>
      <pageSetup paperSize="9" orientation="portrait" r:id="rId3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C59"/>
    </customSheetView>
    <customSheetView guid="{BD92A86C-342C-405A-B8A1-B21D715B9B35}" showAutoFilter="1" state="hidden">
      <selection activeCell="A17" sqref="A17"/>
      <pageMargins left="0.7" right="0.7" top="0.75" bottom="0.75" header="0.3" footer="0.3"/>
      <pageSetup paperSize="9" orientation="portrait" r:id="rId4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C59"/>
    </customSheetView>
    <customSheetView guid="{69DCFF74-3E8F-47DF-95CB-1C68DFBFB084}" showAutoFilter="1" state="hidden">
      <selection activeCell="A17" sqref="A17"/>
      <pageMargins left="0.7" right="0.7" top="0.75" bottom="0.75" header="0.3" footer="0.3"/>
      <pageSetup paperSize="9" orientation="portrait" r:id="rId5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C59"/>
    </customSheetView>
    <customSheetView guid="{2A0A7B54-E931-48CC-901E-724DE5CBCB9B}" showAutoFilter="1" state="hidden">
      <selection activeCell="A17" sqref="A17"/>
      <pageMargins left="0.7" right="0.7" top="0.75" bottom="0.75" header="0.3" footer="0.3"/>
      <pageSetup paperSize="9" orientation="portrait" r:id="rId6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C59"/>
    </customSheetView>
    <customSheetView guid="{0883E09C-D345-455E-B026-3AB05BEAE6FB}" showAutoFilter="1" state="hidden">
      <selection activeCell="A17" sqref="A17"/>
      <pageMargins left="0.7" right="0.7" top="0.75" bottom="0.75" header="0.3" footer="0.3"/>
      <pageSetup paperSize="9" orientation="portrait" r:id="rId7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C59"/>
    </customSheetView>
    <customSheetView guid="{48334B51-DEA2-4152-8C15-29DA63019787}" showAutoFilter="1" state="hidden">
      <selection activeCell="A17" sqref="A17"/>
      <pageMargins left="0.7" right="0.7" top="0.75" bottom="0.75" header="0.3" footer="0.3"/>
      <pageSetup paperSize="9" orientation="portrait" r:id="rId8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C59"/>
    </customSheetView>
    <customSheetView guid="{7DB9D0DB-FE8C-4BA7-A826-48C0C0986A1C}" showAutoFilter="1" state="hidden">
      <selection activeCell="A17" sqref="A17"/>
      <pageMargins left="0.7" right="0.7" top="0.75" bottom="0.75" header="0.3" footer="0.3"/>
      <pageSetup paperSize="9" orientation="portrait" r:id="rId9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C59"/>
    </customSheetView>
    <customSheetView guid="{628858DB-1662-422D-AEE7-830B9AC0127A}" showAutoFilter="1" state="hidden">
      <selection activeCell="A17" sqref="A17"/>
      <pageMargins left="0.7" right="0.7" top="0.75" bottom="0.75" header="0.3" footer="0.3"/>
      <pageSetup paperSize="9" orientation="portrait" r:id="rId10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C59"/>
    </customSheetView>
    <customSheetView guid="{18BEDB9A-1E9F-4096-8624-5A71C186779F}" showAutoFilter="1" state="hidden">
      <selection activeCell="A17" sqref="A17"/>
      <pageMargins left="0.7" right="0.7" top="0.75" bottom="0.75" header="0.3" footer="0.3"/>
      <pageSetup paperSize="9" orientation="portrait" r:id="rId11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C59"/>
    </customSheetView>
    <customSheetView guid="{310B2E1E-B8CA-446E-986B-26733A01C888}" showAutoFilter="1" state="hidden">
      <selection activeCell="A17" sqref="A17"/>
      <pageMargins left="0.7" right="0.7" top="0.75" bottom="0.75" header="0.3" footer="0.3"/>
      <pageSetup paperSize="9" orientation="portrait" r:id="rId12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C59"/>
    </customSheetView>
    <customSheetView guid="{6730075D-A74D-4F92-A2C1-79C480053BCD}" showAutoFilter="1">
      <selection activeCell="A17" sqref="A17"/>
      <pageMargins left="0.7" right="0.7" top="0.75" bottom="0.75" header="0.3" footer="0.3"/>
      <pageSetup paperSize="9" orientation="portrait" r:id="rId13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C59"/>
    </customSheetView>
    <customSheetView guid="{7A911150-E557-4750-8CD7-B9F061A141E7}" showAutoFilter="1">
      <selection activeCell="A17" sqref="A17"/>
      <pageMargins left="0.7" right="0.7" top="0.75" bottom="0.75" header="0.3" footer="0.3"/>
      <pageSetup paperSize="9" orientation="portrait" r:id="rId14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C59"/>
    </customSheetView>
    <customSheetView guid="{27C0A258-DFF7-4DC1-BF4A-6A16C9815ED0}" showPageBreaks="1" showAutoFilter="1">
      <selection activeCell="A17" sqref="A17"/>
      <pageMargins left="0.7" right="0.7" top="0.75" bottom="0.75" header="0.3" footer="0.3"/>
      <pageSetup paperSize="9" orientation="portrait" r:id="rId15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C59"/>
    </customSheetView>
    <customSheetView guid="{102C09E7-D2FA-4929-9A04-39D93D92B034}" showAutoFilter="1">
      <selection activeCell="A17" sqref="A17"/>
      <pageMargins left="0.7" right="0.7" top="0.75" bottom="0.75" header="0.3" footer="0.3"/>
      <pageSetup paperSize="9" orientation="portrait" r:id="rId16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C59"/>
    </customSheetView>
    <customSheetView guid="{4136D57A-924D-466E-B96A-A9C62968CBD0}" showAutoFilter="1">
      <selection activeCell="A17" sqref="A17"/>
      <pageMargins left="0.7" right="0.7" top="0.75" bottom="0.75" header="0.3" footer="0.3"/>
      <pageSetup paperSize="9" orientation="portrait" r:id="rId17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C59"/>
    </customSheetView>
    <customSheetView guid="{055DFE63-34E0-4AC8-B94F-E42821533BD0}" showAutoFilter="1">
      <selection activeCell="G22" sqref="G22"/>
      <pageMargins left="0.7" right="0.7" top="0.75" bottom="0.75" header="0.3" footer="0.3"/>
      <pageSetup paperSize="9" orientation="portrait" r:id="rId18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C59"/>
    </customSheetView>
    <customSheetView guid="{35617858-B092-480A-A3F8-1EAD227B0329}" showAutoFilter="1">
      <selection activeCell="A17" sqref="A17"/>
      <pageMargins left="0.7" right="0.7" top="0.75" bottom="0.75" header="0.3" footer="0.3"/>
      <pageSetup paperSize="9" orientation="portrait" r:id="rId19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C59"/>
    </customSheetView>
    <customSheetView guid="{382BF2A6-1214-4E83-BC11-6633C2F8D3BB}" showAutoFilter="1">
      <selection activeCell="A17" sqref="A17"/>
      <pageMargins left="0.7" right="0.7" top="0.75" bottom="0.75" header="0.3" footer="0.3"/>
      <pageSetup paperSize="9" orientation="portrait" r:id="rId20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C59"/>
    </customSheetView>
    <customSheetView guid="{62997D02-10CD-47E6-A05E-B2BFE112CBA2}" showAutoFilter="1">
      <selection activeCell="A17" sqref="A17"/>
      <pageMargins left="0.7" right="0.7" top="0.75" bottom="0.75" header="0.3" footer="0.3"/>
      <pageSetup paperSize="9" orientation="portrait" r:id="rId21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C59"/>
    </customSheetView>
    <customSheetView guid="{AD4AB661-B31F-47AE-BBDA-19F15081C6B3}" showAutoFilter="1">
      <selection activeCell="A17" sqref="A17"/>
      <pageMargins left="0.7" right="0.7" top="0.75" bottom="0.75" header="0.3" footer="0.3"/>
      <pageSetup paperSize="9" orientation="portrait" r:id="rId22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C59"/>
    </customSheetView>
    <customSheetView guid="{669DC34D-CADB-42B4-9656-AE4FD8E7FEFA}" showAutoFilter="1">
      <selection activeCell="A17" sqref="A17"/>
      <pageMargins left="0.7" right="0.7" top="0.75" bottom="0.75" header="0.3" footer="0.3"/>
      <pageSetup paperSize="9" orientation="portrait" r:id="rId23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C59"/>
    </customSheetView>
    <customSheetView guid="{57DE3C25-2A65-4CAA-8305-0C8005C6642B}" showAutoFilter="1" state="hidden">
      <selection activeCell="A17" sqref="A17"/>
      <pageMargins left="0.7" right="0.7" top="0.75" bottom="0.75" header="0.3" footer="0.3"/>
      <pageSetup paperSize="9" orientation="portrait" r:id="rId24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C59"/>
    </customSheetView>
    <customSheetView guid="{5FD18B43-E781-4B60-891F-2FC9FBC75D68}" showPageBreaks="1" showAutoFilter="1" state="hidden">
      <selection activeCell="A17" sqref="A17"/>
      <pageMargins left="0.7" right="0.7" top="0.75" bottom="0.75" header="0.3" footer="0.3"/>
      <pageSetup paperSize="9" orientation="portrait" r:id="rId25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C59"/>
    </customSheetView>
    <customSheetView guid="{0EFA2325-5B10-4BFD-99B5-7D8A50C7A41E}" showPageBreaks="1" showAutoFilter="1" state="hidden">
      <selection activeCell="A17" sqref="A17"/>
      <pageMargins left="0.7" right="0.7" top="0.75" bottom="0.75" header="0.3" footer="0.3"/>
      <pageSetup paperSize="9" orientation="portrait" r:id="rId26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C59"/>
    </customSheetView>
    <customSheetView guid="{C6D98563-8AB0-4423-B6A2-2E325E09F1D1}" showAutoFilter="1" state="hidden">
      <selection activeCell="A17" sqref="A17"/>
      <pageMargins left="0.7" right="0.7" top="0.75" bottom="0.75" header="0.3" footer="0.3"/>
      <pageSetup paperSize="9" orientation="portrait" r:id="rId27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C59"/>
    </customSheetView>
    <customSheetView guid="{354E06AC-7BC1-450C-AE13-00C734A5D649}" showAutoFilter="1" state="hidden">
      <selection activeCell="A17" sqref="A17"/>
      <pageMargins left="0.7" right="0.7" top="0.75" bottom="0.75" header="0.3" footer="0.3"/>
      <pageSetup paperSize="9" orientation="portrait" r:id="rId28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C59"/>
    </customSheetView>
    <customSheetView guid="{B1EFA566-DC6C-467A-A02A-5DB45D76A144}" showAutoFilter="1" state="hidden">
      <selection activeCell="A17" sqref="A17"/>
      <pageMargins left="0.7" right="0.7" top="0.75" bottom="0.75" header="0.3" footer="0.3"/>
      <pageSetup paperSize="9" orientation="portrait" r:id="rId29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C59"/>
    </customSheetView>
    <customSheetView guid="{4D37CD5F-C75A-4CE9-A4D8-5AA10C056617}" showAutoFilter="1" state="hidden">
      <selection activeCell="A17" sqref="A17"/>
      <pageMargins left="0.7" right="0.7" top="0.75" bottom="0.75" header="0.3" footer="0.3"/>
      <pageSetup paperSize="9" orientation="portrait" r:id="rId30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C59"/>
    </customSheetView>
    <customSheetView guid="{C0A52851-A57A-4436-94D2-5B671FE13F76}" showAutoFilter="1" state="hidden">
      <selection activeCell="A17" sqref="A17"/>
      <pageMargins left="0.7" right="0.7" top="0.75" bottom="0.75" header="0.3" footer="0.3"/>
      <pageSetup paperSize="9" orientation="portrait" r:id="rId31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C59"/>
    </customSheetView>
    <customSheetView guid="{808DA340-F192-4111-B094-194C6220AB45}" showAutoFilter="1" state="hidden">
      <selection activeCell="A17" sqref="A17"/>
      <pageMargins left="0.7" right="0.7" top="0.75" bottom="0.75" header="0.3" footer="0.3"/>
      <pageSetup paperSize="9" orientation="portrait" r:id="rId32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C59"/>
    </customSheetView>
    <customSheetView guid="{01CD9F77-F7B7-4B9F-B4A4-C5479FF33276}" showAutoFilter="1" state="hidden">
      <selection activeCell="A17" sqref="A17"/>
      <pageMargins left="0.7" right="0.7" top="0.75" bottom="0.75" header="0.3" footer="0.3"/>
      <pageSetup paperSize="9" orientation="portrait" r:id="rId33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C59"/>
    </customSheetView>
    <customSheetView guid="{56BD1C1E-4FE4-45A5-A5E4-5835772CD372}" showAutoFilter="1" state="hidden">
      <selection activeCell="A17" sqref="A17"/>
      <pageMargins left="0.7" right="0.7" top="0.75" bottom="0.75" header="0.3" footer="0.3"/>
      <pageSetup paperSize="9" orientation="portrait" r:id="rId34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C59"/>
    </customSheetView>
    <customSheetView guid="{58C6CA0E-4BA2-4EB9-8F91-8D544D531021}" showAutoFilter="1" state="hidden">
      <selection activeCell="A17" sqref="A17"/>
      <pageMargins left="0.7" right="0.7" top="0.75" bottom="0.75" header="0.3" footer="0.3"/>
      <pageSetup paperSize="9" orientation="portrait" r:id="rId35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C59"/>
    </customSheetView>
  </customSheetViews>
  <pageMargins left="0.7" right="0.7" top="0.75" bottom="0.75" header="0.3" footer="0.3"/>
  <pageSetup paperSize="9" orientation="portrait" r:id="rId36"/>
  <headerFooter>
    <oddHeader>&amp;C&amp;"Calibri"&amp;10&amp;KFF8C00C2 - Confidential&amp;1#_x000D_&amp;"Calibri"&amp;11&amp;K000000&amp;KFF9900C2 - Restricted</oddHeader>
    <evenHeader>&amp;C&amp;KFF9900C2 - Restricted</evenHeader>
    <firstHeader>&amp;C&amp;KFF9900C2 - Restricted</first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tabColor theme="2"/>
  </sheetPr>
  <dimension ref="A1:AG68"/>
  <sheetViews>
    <sheetView topLeftCell="O1" zoomScale="85" zoomScaleNormal="85" workbookViewId="0">
      <selection activeCell="G22" sqref="G22"/>
    </sheetView>
  </sheetViews>
  <sheetFormatPr baseColWidth="10" defaultColWidth="11.44140625" defaultRowHeight="14.4"/>
  <cols>
    <col min="1" max="1" width="5.6640625" customWidth="1"/>
    <col min="2" max="2" width="113.6640625" customWidth="1"/>
    <col min="3" max="3" width="20.33203125" style="102" customWidth="1"/>
    <col min="4" max="4" width="5.6640625" style="14" customWidth="1"/>
    <col min="5" max="5" width="11.6640625" customWidth="1"/>
    <col min="6" max="6" width="7.44140625" customWidth="1"/>
    <col min="7" max="7" width="147.6640625" customWidth="1"/>
    <col min="8" max="8" width="13.6640625" style="14" bestFit="1" customWidth="1"/>
    <col min="10" max="10" width="6" customWidth="1"/>
    <col min="11" max="11" width="13" customWidth="1"/>
    <col min="14" max="14" width="11.33203125" customWidth="1"/>
  </cols>
  <sheetData>
    <row r="1" spans="1:33">
      <c r="A1" s="13"/>
      <c r="B1" s="14" t="s">
        <v>105</v>
      </c>
      <c r="C1" s="15" t="s">
        <v>106</v>
      </c>
      <c r="F1" s="13"/>
      <c r="G1" s="14" t="s">
        <v>107</v>
      </c>
      <c r="H1" s="14" t="s">
        <v>106</v>
      </c>
      <c r="V1" s="16" t="s">
        <v>108</v>
      </c>
      <c r="W1" s="16"/>
      <c r="X1" s="16"/>
      <c r="Y1" s="16"/>
      <c r="Z1" s="16"/>
      <c r="AA1" s="16"/>
      <c r="AB1" s="16"/>
      <c r="AC1" s="16"/>
      <c r="AD1" s="16"/>
      <c r="AE1" s="16"/>
    </row>
    <row r="2" spans="1:33">
      <c r="A2" s="17"/>
      <c r="B2" s="18" t="s">
        <v>109</v>
      </c>
      <c r="C2" s="19"/>
      <c r="D2" s="20"/>
      <c r="F2" s="21"/>
      <c r="G2" s="18" t="s">
        <v>110</v>
      </c>
      <c r="H2" s="22"/>
      <c r="U2" s="23" t="s">
        <v>111</v>
      </c>
      <c r="V2" s="24"/>
      <c r="W2" s="24"/>
      <c r="X2" s="24"/>
      <c r="Y2" s="24"/>
      <c r="Z2" s="24"/>
      <c r="AA2" s="24"/>
      <c r="AB2" s="24"/>
      <c r="AC2" s="24"/>
      <c r="AD2" s="24"/>
      <c r="AE2" s="24"/>
    </row>
    <row r="3" spans="1:33">
      <c r="A3" s="25" t="s">
        <v>112</v>
      </c>
      <c r="B3" s="26" t="s">
        <v>113</v>
      </c>
      <c r="C3" s="27" t="s">
        <v>114</v>
      </c>
      <c r="D3" s="14" t="e">
        <f>SUMIF(#REF!,'Code Défauts A350'!A3,#REF!)</f>
        <v>#REF!</v>
      </c>
      <c r="F3" s="28" t="s">
        <v>112</v>
      </c>
      <c r="G3" s="29" t="s">
        <v>115</v>
      </c>
      <c r="H3" s="30" t="s">
        <v>116</v>
      </c>
      <c r="K3" s="25" t="s">
        <v>117</v>
      </c>
      <c r="L3" s="263" t="s">
        <v>118</v>
      </c>
      <c r="M3" s="263"/>
      <c r="N3" s="263"/>
      <c r="O3" s="263"/>
      <c r="P3" s="263"/>
      <c r="Q3" s="263"/>
      <c r="R3" s="25" t="s">
        <v>119</v>
      </c>
      <c r="U3" s="31" t="s">
        <v>112</v>
      </c>
      <c r="V3" s="32"/>
      <c r="W3" s="33" t="s">
        <v>120</v>
      </c>
      <c r="X3" s="33"/>
      <c r="Y3" s="33"/>
      <c r="Z3" s="33"/>
      <c r="AA3" s="33"/>
      <c r="AB3" s="33"/>
      <c r="AC3" s="33"/>
      <c r="AD3" s="33"/>
      <c r="AE3" s="34"/>
      <c r="AF3" s="34"/>
      <c r="AG3" s="34"/>
    </row>
    <row r="4" spans="1:33">
      <c r="A4" s="25" t="s">
        <v>121</v>
      </c>
      <c r="B4" s="26" t="s">
        <v>122</v>
      </c>
      <c r="C4" s="27" t="s">
        <v>22</v>
      </c>
      <c r="F4" s="28" t="s">
        <v>121</v>
      </c>
      <c r="G4" s="29" t="s">
        <v>123</v>
      </c>
      <c r="H4" s="35" t="s">
        <v>124</v>
      </c>
      <c r="K4" s="36"/>
      <c r="L4" s="253" t="s">
        <v>125</v>
      </c>
      <c r="M4" s="254"/>
      <c r="N4" s="254"/>
      <c r="O4" s="254"/>
      <c r="P4" s="254"/>
      <c r="Q4" s="254"/>
      <c r="R4" s="255"/>
      <c r="U4" s="31" t="s">
        <v>121</v>
      </c>
      <c r="V4" s="32"/>
      <c r="W4" s="37" t="s">
        <v>126</v>
      </c>
      <c r="X4" s="38"/>
      <c r="Y4" s="38"/>
      <c r="Z4" s="38"/>
      <c r="AA4" s="38"/>
      <c r="AB4" s="38"/>
      <c r="AC4" s="38"/>
      <c r="AD4" s="38"/>
      <c r="AE4" s="34"/>
      <c r="AF4" s="34"/>
      <c r="AG4" s="34"/>
    </row>
    <row r="5" spans="1:33">
      <c r="A5" s="25" t="s">
        <v>127</v>
      </c>
      <c r="B5" s="39" t="s">
        <v>128</v>
      </c>
      <c r="C5" s="40" t="s">
        <v>114</v>
      </c>
      <c r="D5" s="14" t="e">
        <f>SUMIF(#REF!,'Code Défauts A350'!A5,#REF!)</f>
        <v>#REF!</v>
      </c>
      <c r="F5" s="28" t="s">
        <v>129</v>
      </c>
      <c r="G5" s="29" t="s">
        <v>130</v>
      </c>
      <c r="H5" s="35" t="s">
        <v>131</v>
      </c>
      <c r="K5" s="25" t="s">
        <v>112</v>
      </c>
      <c r="L5" s="259" t="s">
        <v>132</v>
      </c>
      <c r="M5" s="259"/>
      <c r="N5" s="259"/>
      <c r="O5" s="259"/>
      <c r="P5" s="259"/>
      <c r="Q5" s="259"/>
      <c r="R5" s="41" t="s">
        <v>114</v>
      </c>
      <c r="U5" s="31" t="s">
        <v>129</v>
      </c>
      <c r="V5" s="32"/>
      <c r="W5" s="37" t="s">
        <v>133</v>
      </c>
      <c r="X5" s="38"/>
      <c r="Y5" s="38"/>
      <c r="Z5" s="38"/>
      <c r="AA5" s="38"/>
      <c r="AB5" s="38"/>
      <c r="AC5" s="38"/>
      <c r="AD5" s="38"/>
      <c r="AE5" s="34"/>
      <c r="AF5" s="34"/>
      <c r="AG5" s="34"/>
    </row>
    <row r="6" spans="1:33">
      <c r="A6" s="36" t="s">
        <v>134</v>
      </c>
      <c r="B6" t="s">
        <v>135</v>
      </c>
      <c r="C6" s="40" t="s">
        <v>114</v>
      </c>
      <c r="D6" s="14">
        <v>1</v>
      </c>
      <c r="F6" s="28" t="s">
        <v>136</v>
      </c>
      <c r="G6" s="29" t="s">
        <v>137</v>
      </c>
      <c r="H6" s="35" t="s">
        <v>124</v>
      </c>
      <c r="K6" s="25" t="s">
        <v>121</v>
      </c>
      <c r="L6" s="260" t="s">
        <v>138</v>
      </c>
      <c r="M6" s="260"/>
      <c r="N6" s="260"/>
      <c r="O6" s="260"/>
      <c r="P6" s="260"/>
      <c r="Q6" s="260"/>
      <c r="R6" s="41" t="s">
        <v>114</v>
      </c>
      <c r="U6" s="31" t="s">
        <v>136</v>
      </c>
      <c r="V6" s="32"/>
      <c r="W6" s="37" t="s">
        <v>139</v>
      </c>
      <c r="X6" s="38"/>
      <c r="Y6" s="38"/>
      <c r="Z6" s="38"/>
      <c r="AA6" s="38"/>
      <c r="AB6" s="38"/>
      <c r="AC6" s="38"/>
      <c r="AD6" s="38"/>
      <c r="AE6" s="34"/>
      <c r="AF6" s="34"/>
      <c r="AG6" s="34"/>
    </row>
    <row r="7" spans="1:33">
      <c r="A7" s="21"/>
      <c r="B7" s="42" t="s">
        <v>140</v>
      </c>
      <c r="C7" s="19"/>
      <c r="D7" s="20"/>
      <c r="F7" s="43"/>
      <c r="G7" s="18" t="s">
        <v>141</v>
      </c>
      <c r="H7" s="22"/>
      <c r="K7" s="25" t="s">
        <v>129</v>
      </c>
      <c r="L7" s="261" t="s">
        <v>142</v>
      </c>
      <c r="M7" s="261"/>
      <c r="N7" s="261"/>
      <c r="O7" s="261"/>
      <c r="P7" s="261"/>
      <c r="Q7" s="261"/>
      <c r="R7" s="22" t="s">
        <v>22</v>
      </c>
      <c r="U7" s="31" t="s">
        <v>143</v>
      </c>
      <c r="V7" s="32"/>
      <c r="W7" s="37" t="s">
        <v>144</v>
      </c>
      <c r="X7" s="38"/>
      <c r="Y7" s="38"/>
      <c r="Z7" s="38"/>
      <c r="AA7" s="38"/>
      <c r="AB7" s="38"/>
      <c r="AC7" s="38"/>
      <c r="AD7" s="38"/>
      <c r="AE7" s="34"/>
      <c r="AF7" s="34"/>
      <c r="AG7" s="34"/>
    </row>
    <row r="8" spans="1:33">
      <c r="A8" s="25" t="s">
        <v>40</v>
      </c>
      <c r="B8" s="39" t="s">
        <v>145</v>
      </c>
      <c r="C8" s="40" t="s">
        <v>114</v>
      </c>
      <c r="D8" s="14" t="e">
        <f>SUMIF(#REF!,'Code Défauts A350'!A8,#REF!)</f>
        <v>#REF!</v>
      </c>
      <c r="F8" s="28" t="s">
        <v>127</v>
      </c>
      <c r="G8" s="44" t="s">
        <v>146</v>
      </c>
      <c r="H8" s="35" t="s">
        <v>124</v>
      </c>
      <c r="K8" s="36"/>
      <c r="L8" s="45"/>
      <c r="M8" s="45"/>
      <c r="N8" s="45"/>
      <c r="O8" s="45"/>
      <c r="P8" s="45"/>
      <c r="Q8" s="45"/>
      <c r="R8" s="22"/>
      <c r="U8" s="23" t="s">
        <v>147</v>
      </c>
      <c r="V8" s="24"/>
      <c r="W8" s="24"/>
      <c r="X8" s="24"/>
      <c r="Y8" s="24"/>
      <c r="Z8" s="24"/>
      <c r="AA8" s="24"/>
      <c r="AB8" s="24"/>
      <c r="AC8" s="24"/>
      <c r="AD8" s="24"/>
      <c r="AE8" s="46"/>
      <c r="AF8" s="47"/>
      <c r="AG8" s="48"/>
    </row>
    <row r="9" spans="1:33">
      <c r="A9" s="25" t="s">
        <v>148</v>
      </c>
      <c r="B9" s="39" t="s">
        <v>149</v>
      </c>
      <c r="C9" s="40" t="s">
        <v>114</v>
      </c>
      <c r="D9" s="14" t="e">
        <f>SUMIF(#REF!,'Code Défauts A350'!A9,#REF!)</f>
        <v>#REF!</v>
      </c>
      <c r="F9" s="28" t="s">
        <v>134</v>
      </c>
      <c r="G9" s="44" t="s">
        <v>150</v>
      </c>
      <c r="H9" s="30" t="s">
        <v>22</v>
      </c>
      <c r="L9" s="262" t="s">
        <v>151</v>
      </c>
      <c r="M9" s="262"/>
      <c r="N9" s="262"/>
      <c r="O9" s="262"/>
      <c r="P9" s="262"/>
      <c r="Q9" s="262"/>
      <c r="R9" s="262"/>
      <c r="U9" s="31" t="s">
        <v>127</v>
      </c>
      <c r="V9" s="32"/>
      <c r="W9" s="49" t="s">
        <v>152</v>
      </c>
      <c r="X9" s="50"/>
      <c r="Y9" s="50"/>
      <c r="Z9" s="50"/>
      <c r="AA9" s="50"/>
      <c r="AB9" s="50"/>
      <c r="AC9" s="50"/>
      <c r="AD9" s="50"/>
      <c r="AE9" s="34"/>
      <c r="AF9" s="34"/>
      <c r="AG9" s="51"/>
    </row>
    <row r="10" spans="1:33">
      <c r="A10" s="25" t="s">
        <v>153</v>
      </c>
      <c r="B10" s="39" t="s">
        <v>154</v>
      </c>
      <c r="C10" s="40" t="s">
        <v>114</v>
      </c>
      <c r="D10" s="14" t="e">
        <f>SUMIF(#REF!,'Code Défauts A350'!A10,#REF!)</f>
        <v>#REF!</v>
      </c>
      <c r="F10" s="28" t="s">
        <v>155</v>
      </c>
      <c r="G10" s="44" t="s">
        <v>156</v>
      </c>
      <c r="H10" s="30" t="s">
        <v>22</v>
      </c>
      <c r="K10" s="25" t="s">
        <v>127</v>
      </c>
      <c r="L10" s="259" t="s">
        <v>157</v>
      </c>
      <c r="M10" s="259"/>
      <c r="N10" s="259"/>
      <c r="O10" s="259"/>
      <c r="P10" s="259"/>
      <c r="Q10" s="259"/>
      <c r="R10" s="22" t="s">
        <v>22</v>
      </c>
      <c r="U10" s="31" t="s">
        <v>134</v>
      </c>
      <c r="V10" s="32"/>
      <c r="W10" s="49" t="s">
        <v>158</v>
      </c>
      <c r="X10" s="50"/>
      <c r="Y10" s="50"/>
      <c r="Z10" s="50"/>
      <c r="AA10" s="50"/>
      <c r="AB10" s="50"/>
      <c r="AC10" s="50"/>
      <c r="AD10" s="50"/>
      <c r="AE10" s="34"/>
      <c r="AF10" s="34"/>
      <c r="AG10" s="51"/>
    </row>
    <row r="11" spans="1:33">
      <c r="A11" s="25" t="s">
        <v>159</v>
      </c>
      <c r="B11" s="39" t="s">
        <v>160</v>
      </c>
      <c r="C11" s="27" t="s">
        <v>22</v>
      </c>
      <c r="D11" s="14" t="e">
        <f>SUMIF(#REF!,'Code Défauts A350'!A11,#REF!)</f>
        <v>#REF!</v>
      </c>
      <c r="F11" s="28" t="s">
        <v>161</v>
      </c>
      <c r="G11" s="44" t="s">
        <v>162</v>
      </c>
      <c r="H11" s="30" t="s">
        <v>22</v>
      </c>
      <c r="K11" s="25" t="s">
        <v>163</v>
      </c>
      <c r="L11" s="260" t="s">
        <v>164</v>
      </c>
      <c r="M11" s="260"/>
      <c r="N11" s="260"/>
      <c r="O11" s="260"/>
      <c r="P11" s="260"/>
      <c r="Q11" s="260"/>
      <c r="R11" s="41" t="s">
        <v>114</v>
      </c>
      <c r="U11" s="31" t="s">
        <v>155</v>
      </c>
      <c r="V11" s="32"/>
      <c r="W11" s="49" t="s">
        <v>165</v>
      </c>
      <c r="X11" s="50"/>
      <c r="Y11" s="50"/>
      <c r="Z11" s="50"/>
      <c r="AA11" s="50"/>
      <c r="AB11" s="50"/>
      <c r="AC11" s="50"/>
      <c r="AD11" s="50"/>
      <c r="AE11" s="34"/>
      <c r="AF11" s="34"/>
      <c r="AG11" s="51"/>
    </row>
    <row r="12" spans="1:33" ht="18" customHeight="1">
      <c r="A12" s="25" t="s">
        <v>166</v>
      </c>
      <c r="B12" s="39" t="s">
        <v>167</v>
      </c>
      <c r="C12" s="27" t="s">
        <v>22</v>
      </c>
      <c r="D12" s="14" t="e">
        <f>SUMIF(#REF!,'Code Défauts A350'!A12,#REF!)</f>
        <v>#REF!</v>
      </c>
      <c r="F12" s="28" t="s">
        <v>168</v>
      </c>
      <c r="G12" s="52" t="s">
        <v>169</v>
      </c>
      <c r="H12" s="30" t="s">
        <v>22</v>
      </c>
      <c r="K12" s="25" t="s">
        <v>170</v>
      </c>
      <c r="L12" s="260" t="s">
        <v>171</v>
      </c>
      <c r="M12" s="260"/>
      <c r="N12" s="260"/>
      <c r="O12" s="260"/>
      <c r="P12" s="260"/>
      <c r="Q12" s="260"/>
      <c r="R12" s="22" t="s">
        <v>22</v>
      </c>
      <c r="U12" s="31" t="s">
        <v>161</v>
      </c>
      <c r="V12" s="32"/>
      <c r="W12" s="49" t="s">
        <v>172</v>
      </c>
      <c r="X12" s="50"/>
      <c r="Y12" s="50"/>
      <c r="Z12" s="50"/>
      <c r="AA12" s="50"/>
      <c r="AB12" s="50"/>
      <c r="AC12" s="50"/>
      <c r="AD12" s="50"/>
      <c r="AE12" s="34"/>
      <c r="AF12" s="34"/>
      <c r="AG12" s="51"/>
    </row>
    <row r="13" spans="1:33">
      <c r="A13" s="25" t="s">
        <v>173</v>
      </c>
      <c r="B13" s="39" t="s">
        <v>174</v>
      </c>
      <c r="C13" s="27" t="s">
        <v>22</v>
      </c>
      <c r="D13" s="53"/>
      <c r="F13" s="28" t="s">
        <v>175</v>
      </c>
      <c r="G13" s="44" t="s">
        <v>176</v>
      </c>
      <c r="H13" s="30" t="s">
        <v>22</v>
      </c>
      <c r="U13" s="31" t="s">
        <v>168</v>
      </c>
      <c r="V13" s="32"/>
      <c r="W13" s="49" t="s">
        <v>177</v>
      </c>
      <c r="X13" s="50"/>
      <c r="Y13" s="50"/>
      <c r="Z13" s="50"/>
      <c r="AA13" s="50"/>
      <c r="AB13" s="50"/>
      <c r="AC13" s="50"/>
      <c r="AD13" s="50"/>
      <c r="AE13" s="34"/>
      <c r="AF13" s="34"/>
      <c r="AG13" s="51"/>
    </row>
    <row r="14" spans="1:33">
      <c r="A14" s="25" t="s">
        <v>55</v>
      </c>
      <c r="B14" s="39" t="s">
        <v>178</v>
      </c>
      <c r="C14" s="40" t="s">
        <v>114</v>
      </c>
      <c r="D14" s="14" t="e">
        <f>SUMIF(#REF!,'Code Défauts A350'!A14,#REF!)</f>
        <v>#REF!</v>
      </c>
      <c r="F14" s="28" t="s">
        <v>50</v>
      </c>
      <c r="G14" s="44" t="s">
        <v>179</v>
      </c>
      <c r="H14" s="30" t="s">
        <v>22</v>
      </c>
      <c r="K14" s="25" t="s">
        <v>180</v>
      </c>
      <c r="L14" s="260" t="s">
        <v>181</v>
      </c>
      <c r="M14" s="260"/>
      <c r="N14" s="260"/>
      <c r="O14" s="260"/>
      <c r="P14" s="260"/>
      <c r="Q14" s="260"/>
      <c r="R14" s="41" t="s">
        <v>114</v>
      </c>
      <c r="U14" s="31" t="s">
        <v>175</v>
      </c>
      <c r="V14" s="32"/>
      <c r="W14" s="49" t="s">
        <v>182</v>
      </c>
      <c r="X14" s="50"/>
      <c r="Y14" s="50"/>
      <c r="Z14" s="50"/>
      <c r="AA14" s="50"/>
      <c r="AB14" s="50"/>
      <c r="AC14" s="50"/>
      <c r="AD14" s="50"/>
      <c r="AE14" s="34"/>
      <c r="AF14" s="34"/>
      <c r="AG14" s="51"/>
    </row>
    <row r="15" spans="1:33">
      <c r="A15" s="54" t="s">
        <v>183</v>
      </c>
      <c r="B15" s="55" t="s">
        <v>184</v>
      </c>
      <c r="C15" s="56" t="s">
        <v>131</v>
      </c>
      <c r="D15" s="57" t="e">
        <f>SUMIF(#REF!,'Code Défauts A350'!A15,#REF!)</f>
        <v>#REF!</v>
      </c>
      <c r="F15" s="28" t="s">
        <v>30</v>
      </c>
      <c r="G15" s="44" t="s">
        <v>185</v>
      </c>
      <c r="H15" s="30" t="s">
        <v>22</v>
      </c>
      <c r="K15" s="25" t="s">
        <v>186</v>
      </c>
      <c r="L15" s="260" t="s">
        <v>187</v>
      </c>
      <c r="M15" s="260"/>
      <c r="N15" s="260"/>
      <c r="O15" s="260"/>
      <c r="P15" s="260"/>
      <c r="Q15" s="260"/>
      <c r="R15" s="41" t="s">
        <v>114</v>
      </c>
      <c r="U15" s="31" t="s">
        <v>50</v>
      </c>
      <c r="V15" s="32"/>
      <c r="W15" s="49" t="s">
        <v>188</v>
      </c>
      <c r="X15" s="50"/>
      <c r="Y15" s="50"/>
      <c r="Z15" s="50"/>
      <c r="AA15" s="50"/>
      <c r="AB15" s="50"/>
      <c r="AC15" s="50"/>
      <c r="AD15" s="50"/>
      <c r="AE15" s="34"/>
      <c r="AF15" s="34"/>
      <c r="AG15" s="51"/>
    </row>
    <row r="16" spans="1:33" ht="18">
      <c r="A16" s="54" t="s">
        <v>189</v>
      </c>
      <c r="B16" s="55" t="s">
        <v>190</v>
      </c>
      <c r="C16" s="58" t="s">
        <v>22</v>
      </c>
      <c r="D16" s="57" t="e">
        <f>SUMIF(#REF!,'Code Défauts A350'!A16,#REF!)</f>
        <v>#REF!</v>
      </c>
      <c r="F16" s="28" t="s">
        <v>191</v>
      </c>
      <c r="G16" s="44" t="s">
        <v>192</v>
      </c>
      <c r="H16" s="30" t="s">
        <v>22</v>
      </c>
      <c r="K16" s="25"/>
      <c r="L16" s="59"/>
      <c r="M16" s="59"/>
      <c r="N16" s="59"/>
      <c r="O16" s="59"/>
      <c r="P16" s="59"/>
      <c r="Q16" s="59"/>
      <c r="R16" s="41"/>
      <c r="U16" s="60" t="s">
        <v>30</v>
      </c>
      <c r="V16" s="61"/>
      <c r="W16" s="62" t="s">
        <v>193</v>
      </c>
      <c r="X16" s="63"/>
      <c r="Y16" s="63"/>
      <c r="Z16" s="63"/>
      <c r="AA16" s="63"/>
      <c r="AB16" s="63"/>
      <c r="AC16" s="63"/>
      <c r="AD16" s="63"/>
      <c r="AE16" s="34"/>
      <c r="AF16" s="34"/>
      <c r="AG16" s="51"/>
    </row>
    <row r="17" spans="1:33" ht="18">
      <c r="A17" s="54" t="s">
        <v>194</v>
      </c>
      <c r="B17" s="55" t="s">
        <v>195</v>
      </c>
      <c r="C17" s="40" t="s">
        <v>114</v>
      </c>
      <c r="D17" s="57"/>
      <c r="F17" s="21"/>
      <c r="G17" s="18" t="s">
        <v>196</v>
      </c>
      <c r="H17" s="22"/>
      <c r="K17" s="25" t="s">
        <v>197</v>
      </c>
      <c r="L17" s="260" t="s">
        <v>198</v>
      </c>
      <c r="M17" s="260"/>
      <c r="N17" s="260"/>
      <c r="O17" s="260"/>
      <c r="P17" s="260"/>
      <c r="Q17" s="260"/>
      <c r="R17" s="41" t="s">
        <v>114</v>
      </c>
      <c r="U17" s="64" t="s">
        <v>199</v>
      </c>
      <c r="V17" s="65"/>
      <c r="W17" s="66"/>
      <c r="X17" s="67"/>
      <c r="Y17" s="67"/>
      <c r="Z17" s="67"/>
      <c r="AA17" s="67"/>
      <c r="AB17" s="67"/>
      <c r="AC17" s="67"/>
      <c r="AD17" s="67"/>
      <c r="AE17" s="67"/>
      <c r="AF17" s="68"/>
      <c r="AG17" s="69"/>
    </row>
    <row r="18" spans="1:33">
      <c r="A18" s="70"/>
      <c r="B18" s="71" t="s">
        <v>200</v>
      </c>
      <c r="C18" s="72"/>
      <c r="D18" s="57"/>
      <c r="F18" s="28" t="s">
        <v>40</v>
      </c>
      <c r="G18" s="73" t="s">
        <v>201</v>
      </c>
      <c r="H18" s="30" t="s">
        <v>22</v>
      </c>
      <c r="K18" s="25" t="s">
        <v>202</v>
      </c>
      <c r="L18" s="260" t="s">
        <v>203</v>
      </c>
      <c r="M18" s="260"/>
      <c r="N18" s="260"/>
      <c r="O18" s="260"/>
      <c r="P18" s="260"/>
      <c r="Q18" s="260"/>
      <c r="R18" s="74" t="s">
        <v>204</v>
      </c>
      <c r="U18" s="75" t="s">
        <v>147</v>
      </c>
      <c r="V18" s="24"/>
      <c r="W18" s="24"/>
      <c r="X18" s="24"/>
      <c r="Y18" s="24"/>
      <c r="Z18" s="24"/>
      <c r="AA18" s="24"/>
      <c r="AB18" s="24"/>
      <c r="AC18" s="24"/>
      <c r="AD18" s="24"/>
      <c r="AE18" s="46"/>
      <c r="AF18" s="47"/>
      <c r="AG18" s="48"/>
    </row>
    <row r="19" spans="1:33">
      <c r="A19" s="54" t="s">
        <v>205</v>
      </c>
      <c r="B19" s="55" t="s">
        <v>206</v>
      </c>
      <c r="C19" s="58" t="s">
        <v>22</v>
      </c>
      <c r="D19" s="57" t="e">
        <f>SUMIF(#REF!,'Code Défauts A350'!A19,#REF!)</f>
        <v>#REF!</v>
      </c>
      <c r="F19" s="28" t="s">
        <v>148</v>
      </c>
      <c r="G19" s="73" t="s">
        <v>207</v>
      </c>
      <c r="H19" s="35" t="s">
        <v>124</v>
      </c>
      <c r="K19" s="25" t="s">
        <v>208</v>
      </c>
      <c r="L19" s="260" t="s">
        <v>209</v>
      </c>
      <c r="M19" s="260"/>
      <c r="N19" s="260"/>
      <c r="O19" s="260"/>
      <c r="P19" s="260"/>
      <c r="Q19" s="260"/>
      <c r="R19" s="74" t="s">
        <v>204</v>
      </c>
      <c r="U19" s="31" t="s">
        <v>40</v>
      </c>
      <c r="V19" s="32"/>
      <c r="W19" s="49" t="s">
        <v>210</v>
      </c>
      <c r="X19" s="50"/>
      <c r="Y19" s="50"/>
      <c r="Z19" s="50"/>
      <c r="AA19" s="50"/>
      <c r="AB19" s="50"/>
      <c r="AC19" s="50"/>
      <c r="AD19" s="50"/>
      <c r="AE19" s="34"/>
      <c r="AF19" s="34"/>
      <c r="AG19" s="76"/>
    </row>
    <row r="20" spans="1:33">
      <c r="A20" s="54" t="s">
        <v>211</v>
      </c>
      <c r="B20" s="55" t="s">
        <v>212</v>
      </c>
      <c r="C20" s="77" t="s">
        <v>114</v>
      </c>
      <c r="D20" s="57" t="e">
        <f>SUMIF(#REF!,'Code Défauts A350'!A20,#REF!)</f>
        <v>#REF!</v>
      </c>
      <c r="F20" s="28" t="s">
        <v>153</v>
      </c>
      <c r="G20" s="73" t="s">
        <v>213</v>
      </c>
      <c r="H20" s="30" t="s">
        <v>22</v>
      </c>
      <c r="K20" s="25" t="s">
        <v>134</v>
      </c>
      <c r="L20" s="260" t="s">
        <v>214</v>
      </c>
      <c r="M20" s="260"/>
      <c r="N20" s="260"/>
      <c r="O20" s="260"/>
      <c r="P20" s="260"/>
      <c r="Q20" s="260"/>
      <c r="R20" s="41" t="s">
        <v>114</v>
      </c>
      <c r="U20" s="31" t="s">
        <v>153</v>
      </c>
      <c r="V20" s="32"/>
      <c r="W20" s="49" t="s">
        <v>215</v>
      </c>
      <c r="X20" s="50"/>
      <c r="Y20" s="50"/>
      <c r="Z20" s="50"/>
      <c r="AA20" s="50"/>
      <c r="AB20" s="50"/>
      <c r="AC20" s="50"/>
      <c r="AD20" s="50"/>
      <c r="AE20" s="34"/>
      <c r="AF20" s="34"/>
      <c r="AG20" s="76"/>
    </row>
    <row r="21" spans="1:33">
      <c r="A21" s="54" t="s">
        <v>216</v>
      </c>
      <c r="B21" s="55" t="s">
        <v>217</v>
      </c>
      <c r="C21" s="56" t="s">
        <v>131</v>
      </c>
      <c r="D21" s="57" t="e">
        <f>SUMIF(#REF!,'Code Défauts A350'!A21,#REF!)</f>
        <v>#REF!</v>
      </c>
      <c r="F21" s="28" t="s">
        <v>159</v>
      </c>
      <c r="G21" s="26" t="s">
        <v>218</v>
      </c>
      <c r="H21" s="30" t="s">
        <v>22</v>
      </c>
      <c r="K21" s="25" t="s">
        <v>155</v>
      </c>
      <c r="L21" s="261" t="s">
        <v>219</v>
      </c>
      <c r="M21" s="261"/>
      <c r="N21" s="261"/>
      <c r="O21" s="261"/>
      <c r="P21" s="261"/>
      <c r="Q21" s="261"/>
      <c r="R21" s="74" t="s">
        <v>204</v>
      </c>
      <c r="U21" s="31" t="s">
        <v>159</v>
      </c>
      <c r="V21" s="32"/>
      <c r="W21" s="49" t="s">
        <v>220</v>
      </c>
      <c r="X21" s="50"/>
      <c r="Y21" s="50"/>
      <c r="Z21" s="50"/>
      <c r="AA21" s="50"/>
      <c r="AB21" s="50"/>
      <c r="AC21" s="50"/>
      <c r="AD21" s="50"/>
      <c r="AE21" s="34"/>
      <c r="AF21" s="34"/>
      <c r="AG21" s="76"/>
    </row>
    <row r="22" spans="1:33">
      <c r="A22" s="54" t="s">
        <v>221</v>
      </c>
      <c r="B22" s="55" t="s">
        <v>222</v>
      </c>
      <c r="C22" s="56" t="s">
        <v>131</v>
      </c>
      <c r="D22" s="57" t="e">
        <f>SUMIF(#REF!,'Code Défauts A350'!A22,#REF!)</f>
        <v>#REF!</v>
      </c>
      <c r="F22" s="28" t="s">
        <v>166</v>
      </c>
      <c r="G22" s="73" t="s">
        <v>223</v>
      </c>
      <c r="H22" s="30" t="s">
        <v>22</v>
      </c>
      <c r="L22" s="253" t="s">
        <v>224</v>
      </c>
      <c r="M22" s="254"/>
      <c r="N22" s="254"/>
      <c r="O22" s="254"/>
      <c r="P22" s="254"/>
      <c r="Q22" s="254"/>
      <c r="R22" s="255"/>
      <c r="U22" s="31" t="s">
        <v>166</v>
      </c>
      <c r="V22" s="32"/>
      <c r="W22" s="49" t="s">
        <v>225</v>
      </c>
      <c r="X22" s="50"/>
      <c r="Y22" s="50"/>
      <c r="Z22" s="50"/>
      <c r="AA22" s="50"/>
      <c r="AB22" s="50"/>
      <c r="AC22" s="50"/>
      <c r="AD22" s="50"/>
      <c r="AE22" s="34"/>
      <c r="AF22" s="34"/>
      <c r="AG22" s="76"/>
    </row>
    <row r="23" spans="1:33" ht="18">
      <c r="A23" s="54" t="s">
        <v>226</v>
      </c>
      <c r="B23" s="55" t="s">
        <v>227</v>
      </c>
      <c r="C23" s="58" t="s">
        <v>22</v>
      </c>
      <c r="D23" s="57" t="e">
        <f>SUMIF(#REF!,'Code Défauts A350'!A23,#REF!)</f>
        <v>#REF!</v>
      </c>
      <c r="F23" s="28" t="s">
        <v>173</v>
      </c>
      <c r="G23" s="73" t="s">
        <v>228</v>
      </c>
      <c r="H23" s="30" t="s">
        <v>22</v>
      </c>
      <c r="K23" s="25" t="s">
        <v>40</v>
      </c>
      <c r="L23" s="256" t="s">
        <v>229</v>
      </c>
      <c r="M23" s="257"/>
      <c r="N23" s="257"/>
      <c r="O23" s="257"/>
      <c r="P23" s="257"/>
      <c r="Q23" s="258"/>
      <c r="R23" s="41" t="s">
        <v>114</v>
      </c>
      <c r="U23" s="64" t="s">
        <v>230</v>
      </c>
      <c r="V23" s="65"/>
      <c r="W23" s="66"/>
      <c r="X23" s="67"/>
      <c r="Y23" s="67"/>
      <c r="Z23" s="67"/>
      <c r="AA23" s="67"/>
      <c r="AB23" s="67"/>
      <c r="AC23" s="67"/>
      <c r="AD23" s="67"/>
      <c r="AE23" s="67"/>
      <c r="AF23" s="68"/>
      <c r="AG23" s="69"/>
    </row>
    <row r="24" spans="1:33">
      <c r="A24" s="54" t="s">
        <v>231</v>
      </c>
      <c r="B24" s="55" t="s">
        <v>232</v>
      </c>
      <c r="C24" s="77" t="s">
        <v>114</v>
      </c>
      <c r="D24" s="57" t="e">
        <f>SUMIF(#REF!,'Code Défauts A350'!A24,#REF!)</f>
        <v>#REF!</v>
      </c>
      <c r="F24" s="28" t="s">
        <v>55</v>
      </c>
      <c r="G24" s="73" t="s">
        <v>233</v>
      </c>
      <c r="H24" s="30" t="s">
        <v>22</v>
      </c>
      <c r="K24" s="25" t="s">
        <v>148</v>
      </c>
      <c r="L24" s="247" t="s">
        <v>234</v>
      </c>
      <c r="M24" s="248"/>
      <c r="N24" s="248"/>
      <c r="O24" s="248"/>
      <c r="P24" s="248"/>
      <c r="Q24" s="249"/>
      <c r="R24" s="22" t="s">
        <v>22</v>
      </c>
      <c r="U24" s="23" t="s">
        <v>230</v>
      </c>
      <c r="V24" s="24"/>
      <c r="W24" s="24"/>
      <c r="X24" s="24"/>
      <c r="Y24" s="24"/>
      <c r="Z24" s="24"/>
      <c r="AA24" s="24"/>
      <c r="AB24" s="24"/>
      <c r="AC24" s="24"/>
      <c r="AD24" s="24"/>
      <c r="AE24" s="46"/>
      <c r="AF24" s="47"/>
      <c r="AG24" s="48"/>
    </row>
    <row r="25" spans="1:33">
      <c r="A25" s="54" t="s">
        <v>235</v>
      </c>
      <c r="B25" s="55" t="s">
        <v>236</v>
      </c>
      <c r="C25" s="58" t="s">
        <v>22</v>
      </c>
      <c r="D25" s="57" t="e">
        <f>SUMIF(#REF!,'Code Défauts A350'!A25,#REF!)</f>
        <v>#REF!</v>
      </c>
      <c r="F25" s="28" t="s">
        <v>183</v>
      </c>
      <c r="G25" s="73" t="s">
        <v>237</v>
      </c>
      <c r="H25" s="30" t="s">
        <v>22</v>
      </c>
      <c r="K25" s="25" t="s">
        <v>153</v>
      </c>
      <c r="L25" s="250" t="s">
        <v>238</v>
      </c>
      <c r="M25" s="251"/>
      <c r="N25" s="251"/>
      <c r="O25" s="251"/>
      <c r="P25" s="251"/>
      <c r="Q25" s="252"/>
      <c r="R25" s="74" t="s">
        <v>204</v>
      </c>
      <c r="U25" s="31" t="s">
        <v>205</v>
      </c>
      <c r="V25" s="32"/>
      <c r="W25" s="78" t="s">
        <v>239</v>
      </c>
      <c r="X25" s="78"/>
      <c r="Y25" s="78"/>
      <c r="Z25" s="78"/>
      <c r="AA25" s="78"/>
      <c r="AB25" s="78"/>
      <c r="AC25" s="78"/>
      <c r="AD25" s="78"/>
      <c r="AE25" s="51"/>
      <c r="AF25" s="51"/>
      <c r="AG25" s="51"/>
    </row>
    <row r="26" spans="1:33">
      <c r="A26" s="54" t="s">
        <v>240</v>
      </c>
      <c r="B26" s="55" t="s">
        <v>241</v>
      </c>
      <c r="C26" s="58" t="s">
        <v>22</v>
      </c>
      <c r="D26" s="57" t="e">
        <f>SUMIF(#REF!,'Code Défauts A350'!A26,#REF!)</f>
        <v>#REF!</v>
      </c>
      <c r="F26" s="28" t="s">
        <v>189</v>
      </c>
      <c r="G26" s="73" t="s">
        <v>242</v>
      </c>
      <c r="H26" s="30" t="s">
        <v>22</v>
      </c>
      <c r="L26" s="253" t="s">
        <v>243</v>
      </c>
      <c r="M26" s="254"/>
      <c r="N26" s="254"/>
      <c r="O26" s="254"/>
      <c r="P26" s="254"/>
      <c r="Q26" s="254"/>
      <c r="R26" s="255"/>
      <c r="U26" s="31" t="s">
        <v>211</v>
      </c>
      <c r="V26" s="32"/>
      <c r="W26" s="78" t="s">
        <v>244</v>
      </c>
      <c r="X26" s="78"/>
      <c r="Y26" s="78"/>
      <c r="Z26" s="78"/>
      <c r="AA26" s="78"/>
      <c r="AB26" s="78"/>
      <c r="AC26" s="78"/>
      <c r="AD26" s="78"/>
      <c r="AE26" s="51"/>
      <c r="AF26" s="51"/>
      <c r="AG26" s="51"/>
    </row>
    <row r="27" spans="1:33">
      <c r="A27" s="54" t="s">
        <v>245</v>
      </c>
      <c r="B27" s="55" t="s">
        <v>246</v>
      </c>
      <c r="C27" s="56" t="s">
        <v>131</v>
      </c>
      <c r="D27" s="57" t="e">
        <f>SUMIF(#REF!,'Code Défauts A350'!A27,#REF!)</f>
        <v>#REF!</v>
      </c>
      <c r="F27" s="28" t="s">
        <v>194</v>
      </c>
      <c r="G27" s="73" t="s">
        <v>247</v>
      </c>
      <c r="H27" s="30" t="s">
        <v>22</v>
      </c>
      <c r="K27" s="25" t="s">
        <v>205</v>
      </c>
      <c r="L27" s="256" t="s">
        <v>248</v>
      </c>
      <c r="M27" s="257"/>
      <c r="N27" s="257"/>
      <c r="O27" s="257"/>
      <c r="P27" s="257"/>
      <c r="Q27" s="258"/>
      <c r="R27" s="22" t="s">
        <v>22</v>
      </c>
      <c r="U27" s="31" t="s">
        <v>216</v>
      </c>
      <c r="V27" s="32"/>
      <c r="W27" s="78" t="s">
        <v>249</v>
      </c>
      <c r="X27" s="78"/>
      <c r="Y27" s="78"/>
      <c r="Z27" s="78"/>
      <c r="AA27" s="78"/>
      <c r="AB27" s="78"/>
      <c r="AC27" s="78"/>
      <c r="AD27" s="78"/>
      <c r="AE27" s="51"/>
      <c r="AF27" s="51"/>
      <c r="AG27" s="51"/>
    </row>
    <row r="28" spans="1:33">
      <c r="A28" s="54" t="s">
        <v>250</v>
      </c>
      <c r="B28" s="55" t="s">
        <v>251</v>
      </c>
      <c r="C28" s="56" t="s">
        <v>131</v>
      </c>
      <c r="D28" s="57" t="e">
        <f>SUMIF(#REF!,'Code Défauts A350'!A28,#REF!)</f>
        <v>#REF!</v>
      </c>
      <c r="F28" s="28" t="s">
        <v>252</v>
      </c>
      <c r="G28" s="73" t="s">
        <v>253</v>
      </c>
      <c r="H28" s="35" t="s">
        <v>124</v>
      </c>
      <c r="K28" s="25" t="s">
        <v>211</v>
      </c>
      <c r="L28" s="247" t="s">
        <v>254</v>
      </c>
      <c r="M28" s="248"/>
      <c r="N28" s="248"/>
      <c r="O28" s="248"/>
      <c r="P28" s="248"/>
      <c r="Q28" s="249"/>
      <c r="R28" s="74" t="s">
        <v>204</v>
      </c>
      <c r="U28" s="31" t="s">
        <v>221</v>
      </c>
      <c r="V28" s="32"/>
      <c r="W28" s="78" t="s">
        <v>255</v>
      </c>
      <c r="X28" s="78"/>
      <c r="Y28" s="78"/>
      <c r="Z28" s="78"/>
      <c r="AA28" s="78"/>
      <c r="AB28" s="78"/>
      <c r="AC28" s="78"/>
      <c r="AD28" s="78"/>
      <c r="AE28" s="51"/>
      <c r="AF28" s="51"/>
      <c r="AG28" s="51"/>
    </row>
    <row r="29" spans="1:33">
      <c r="A29" s="54" t="s">
        <v>256</v>
      </c>
      <c r="B29" s="55" t="s">
        <v>257</v>
      </c>
      <c r="C29" s="56" t="s">
        <v>131</v>
      </c>
      <c r="D29" s="57" t="e">
        <f>SUMIF(#REF!,'Code Défauts A350'!A29,#REF!)</f>
        <v>#REF!</v>
      </c>
      <c r="F29" s="28" t="s">
        <v>258</v>
      </c>
      <c r="G29" s="73" t="s">
        <v>259</v>
      </c>
      <c r="H29" s="30" t="s">
        <v>22</v>
      </c>
      <c r="K29" s="25" t="s">
        <v>211</v>
      </c>
      <c r="L29" s="79" t="s">
        <v>254</v>
      </c>
      <c r="M29" s="80"/>
      <c r="N29" s="80"/>
      <c r="O29" s="80"/>
      <c r="P29" s="80"/>
      <c r="Q29" s="81"/>
      <c r="R29" s="74" t="s">
        <v>204</v>
      </c>
      <c r="U29" s="31" t="s">
        <v>226</v>
      </c>
      <c r="V29" s="32"/>
      <c r="W29" s="78" t="s">
        <v>260</v>
      </c>
      <c r="X29" s="78"/>
      <c r="Y29" s="78"/>
      <c r="Z29" s="78"/>
      <c r="AA29" s="78"/>
      <c r="AB29" s="78"/>
      <c r="AC29" s="78"/>
      <c r="AD29" s="78"/>
      <c r="AE29" s="51"/>
      <c r="AF29" s="51"/>
      <c r="AG29" s="51"/>
    </row>
    <row r="30" spans="1:33">
      <c r="A30" s="54" t="s">
        <v>261</v>
      </c>
      <c r="B30" s="55" t="s">
        <v>262</v>
      </c>
      <c r="C30" s="77" t="s">
        <v>114</v>
      </c>
      <c r="D30" s="57" t="e">
        <f>SUMIF(#REF!,'Code Défauts A350'!A30,#REF!)</f>
        <v>#REF!</v>
      </c>
      <c r="F30" s="28" t="s">
        <v>263</v>
      </c>
      <c r="G30" s="73" t="s">
        <v>264</v>
      </c>
      <c r="H30" s="35" t="s">
        <v>131</v>
      </c>
      <c r="K30" s="25" t="s">
        <v>211</v>
      </c>
      <c r="L30" s="79" t="s">
        <v>254</v>
      </c>
      <c r="M30" s="80"/>
      <c r="N30" s="80"/>
      <c r="O30" s="80"/>
      <c r="P30" s="80"/>
      <c r="Q30" s="81"/>
      <c r="R30" s="74" t="s">
        <v>204</v>
      </c>
      <c r="U30" s="31" t="s">
        <v>231</v>
      </c>
      <c r="V30" s="32"/>
      <c r="W30" s="78" t="s">
        <v>265</v>
      </c>
      <c r="X30" s="78"/>
      <c r="Y30" s="78"/>
      <c r="Z30" s="78"/>
      <c r="AA30" s="78"/>
      <c r="AB30" s="78"/>
      <c r="AC30" s="78"/>
      <c r="AD30" s="78"/>
      <c r="AE30" s="51"/>
      <c r="AF30" s="51"/>
      <c r="AG30" s="51"/>
    </row>
    <row r="31" spans="1:33">
      <c r="A31" s="54" t="s">
        <v>266</v>
      </c>
      <c r="B31" s="55" t="s">
        <v>267</v>
      </c>
      <c r="C31" s="77" t="s">
        <v>114</v>
      </c>
      <c r="D31" s="57" t="e">
        <f>SUMIF(#REF!,'Code Défauts A350'!A31,#REF!)</f>
        <v>#REF!</v>
      </c>
      <c r="F31" s="28" t="s">
        <v>27</v>
      </c>
      <c r="G31" s="73" t="s">
        <v>268</v>
      </c>
      <c r="H31" s="30" t="s">
        <v>22</v>
      </c>
      <c r="K31" s="25" t="s">
        <v>216</v>
      </c>
      <c r="L31" s="247" t="s">
        <v>269</v>
      </c>
      <c r="M31" s="248"/>
      <c r="N31" s="248"/>
      <c r="O31" s="248"/>
      <c r="P31" s="248"/>
      <c r="Q31" s="249"/>
      <c r="R31" s="74" t="s">
        <v>204</v>
      </c>
      <c r="U31" s="31" t="s">
        <v>235</v>
      </c>
      <c r="V31" s="32"/>
      <c r="W31" s="78" t="s">
        <v>270</v>
      </c>
      <c r="X31" s="78"/>
      <c r="Y31" s="78"/>
      <c r="Z31" s="78"/>
      <c r="AA31" s="78"/>
      <c r="AB31" s="78"/>
      <c r="AC31" s="78"/>
      <c r="AD31" s="78"/>
      <c r="AE31" s="51"/>
      <c r="AF31" s="51"/>
      <c r="AG31" s="51"/>
    </row>
    <row r="32" spans="1:33">
      <c r="A32" s="25" t="s">
        <v>271</v>
      </c>
      <c r="B32" s="39" t="s">
        <v>272</v>
      </c>
      <c r="C32" s="27" t="s">
        <v>22</v>
      </c>
      <c r="F32" s="28" t="s">
        <v>273</v>
      </c>
      <c r="G32" s="73" t="s">
        <v>274</v>
      </c>
      <c r="H32" s="30" t="s">
        <v>22</v>
      </c>
      <c r="K32" s="25" t="s">
        <v>221</v>
      </c>
      <c r="L32" s="247" t="s">
        <v>275</v>
      </c>
      <c r="M32" s="248"/>
      <c r="N32" s="248"/>
      <c r="O32" s="248"/>
      <c r="P32" s="248"/>
      <c r="Q32" s="249"/>
      <c r="R32" s="74" t="s">
        <v>204</v>
      </c>
      <c r="U32" s="82" t="s">
        <v>183</v>
      </c>
      <c r="V32" s="83"/>
      <c r="W32" s="78" t="s">
        <v>276</v>
      </c>
      <c r="X32" s="78"/>
      <c r="Y32" s="78"/>
      <c r="Z32" s="78"/>
      <c r="AA32" s="78"/>
      <c r="AB32" s="78"/>
      <c r="AC32" s="78"/>
      <c r="AD32" s="78"/>
      <c r="AE32" s="51"/>
      <c r="AF32" s="51"/>
      <c r="AG32" s="51"/>
    </row>
    <row r="33" spans="1:33" ht="15.75" customHeight="1">
      <c r="A33" s="25" t="s">
        <v>277</v>
      </c>
      <c r="B33" t="s">
        <v>278</v>
      </c>
      <c r="C33" s="27" t="s">
        <v>22</v>
      </c>
      <c r="F33" s="28" t="s">
        <v>46</v>
      </c>
      <c r="G33" s="73" t="s">
        <v>279</v>
      </c>
      <c r="H33" s="30" t="s">
        <v>22</v>
      </c>
      <c r="K33" s="25" t="s">
        <v>226</v>
      </c>
      <c r="L33" s="247" t="s">
        <v>280</v>
      </c>
      <c r="M33" s="248"/>
      <c r="N33" s="248"/>
      <c r="O33" s="248"/>
      <c r="P33" s="248"/>
      <c r="Q33" s="249"/>
      <c r="R33" s="84" t="s">
        <v>22</v>
      </c>
      <c r="U33" s="82" t="s">
        <v>189</v>
      </c>
      <c r="V33" s="83"/>
      <c r="W33" s="85" t="s">
        <v>281</v>
      </c>
      <c r="X33" s="85"/>
      <c r="Y33" s="85"/>
      <c r="Z33" s="85"/>
      <c r="AA33" s="85"/>
      <c r="AB33" s="85"/>
      <c r="AC33" s="85"/>
      <c r="AD33" s="85"/>
      <c r="AE33" s="51"/>
      <c r="AF33" s="51"/>
      <c r="AG33" s="51"/>
    </row>
    <row r="34" spans="1:33">
      <c r="A34" s="70"/>
      <c r="B34" s="71" t="s">
        <v>282</v>
      </c>
      <c r="C34" s="86"/>
      <c r="D34" s="57"/>
      <c r="F34" s="28" t="s">
        <v>283</v>
      </c>
      <c r="G34" s="73" t="s">
        <v>284</v>
      </c>
      <c r="H34" s="30" t="s">
        <v>22</v>
      </c>
      <c r="K34" s="25" t="s">
        <v>231</v>
      </c>
      <c r="L34" s="247" t="s">
        <v>285</v>
      </c>
      <c r="M34" s="248"/>
      <c r="N34" s="248"/>
      <c r="O34" s="248"/>
      <c r="P34" s="248"/>
      <c r="Q34" s="249"/>
      <c r="R34" s="84" t="s">
        <v>22</v>
      </c>
    </row>
    <row r="35" spans="1:33">
      <c r="A35" s="54" t="s">
        <v>286</v>
      </c>
      <c r="B35" s="55" t="s">
        <v>287</v>
      </c>
      <c r="C35" s="56" t="s">
        <v>131</v>
      </c>
      <c r="D35" s="57" t="e">
        <f>SUMIF(#REF!,'Code Défauts A350'!A35,#REF!)</f>
        <v>#REF!</v>
      </c>
      <c r="F35" s="28" t="s">
        <v>288</v>
      </c>
      <c r="G35" s="73" t="s">
        <v>289</v>
      </c>
      <c r="H35" s="35" t="s">
        <v>131</v>
      </c>
    </row>
    <row r="36" spans="1:33">
      <c r="A36" s="54" t="s">
        <v>290</v>
      </c>
      <c r="B36" s="55" t="s">
        <v>291</v>
      </c>
      <c r="C36" s="77" t="s">
        <v>114</v>
      </c>
      <c r="D36" s="57" t="e">
        <f>SUMIF(#REF!,'Code Défauts A350'!A36,#REF!)</f>
        <v>#REF!</v>
      </c>
      <c r="F36" s="28" t="s">
        <v>42</v>
      </c>
      <c r="G36" s="73" t="s">
        <v>292</v>
      </c>
      <c r="H36" s="35" t="s">
        <v>131</v>
      </c>
    </row>
    <row r="37" spans="1:33">
      <c r="A37" s="54" t="s">
        <v>293</v>
      </c>
      <c r="B37" s="55" t="s">
        <v>294</v>
      </c>
      <c r="C37" s="77" t="s">
        <v>114</v>
      </c>
      <c r="D37" s="57" t="e">
        <f>SUMIF(#REF!,'Code Défauts A350'!A37,#REF!)</f>
        <v>#REF!</v>
      </c>
      <c r="F37" s="28" t="s">
        <v>295</v>
      </c>
      <c r="G37" s="73" t="s">
        <v>296</v>
      </c>
      <c r="H37" s="30" t="s">
        <v>22</v>
      </c>
      <c r="S37" s="41"/>
    </row>
    <row r="38" spans="1:33">
      <c r="A38" s="54" t="s">
        <v>297</v>
      </c>
      <c r="B38" s="55" t="s">
        <v>298</v>
      </c>
      <c r="C38" s="56" t="s">
        <v>131</v>
      </c>
      <c r="D38" s="57" t="e">
        <f>SUMIF(#REF!,'Code Défauts A350'!A38,#REF!)</f>
        <v>#REF!</v>
      </c>
      <c r="F38" s="28" t="s">
        <v>299</v>
      </c>
      <c r="G38" s="73" t="s">
        <v>300</v>
      </c>
      <c r="H38" s="35" t="s">
        <v>131</v>
      </c>
      <c r="S38" s="41"/>
    </row>
    <row r="39" spans="1:33">
      <c r="A39" s="54" t="s">
        <v>301</v>
      </c>
      <c r="B39" s="55" t="s">
        <v>302</v>
      </c>
      <c r="C39" s="58" t="s">
        <v>22</v>
      </c>
      <c r="D39" s="57" t="e">
        <f>SUMIF(#REF!,'Code Défauts A350'!A39,#REF!)</f>
        <v>#REF!</v>
      </c>
      <c r="F39" s="28" t="s">
        <v>303</v>
      </c>
      <c r="G39" s="73" t="s">
        <v>304</v>
      </c>
      <c r="H39" s="35" t="s">
        <v>131</v>
      </c>
      <c r="S39" s="41"/>
    </row>
    <row r="40" spans="1:33">
      <c r="A40" s="54" t="s">
        <v>305</v>
      </c>
      <c r="B40" s="55" t="s">
        <v>306</v>
      </c>
      <c r="C40" s="58" t="s">
        <v>131</v>
      </c>
      <c r="D40" s="57"/>
      <c r="F40" s="28" t="s">
        <v>307</v>
      </c>
      <c r="G40" s="73" t="s">
        <v>308</v>
      </c>
      <c r="H40" s="30" t="s">
        <v>22</v>
      </c>
      <c r="S40" s="22"/>
    </row>
    <row r="41" spans="1:33" ht="15" customHeight="1">
      <c r="A41" s="54" t="s">
        <v>309</v>
      </c>
      <c r="B41" s="55" t="s">
        <v>310</v>
      </c>
      <c r="C41" s="58" t="s">
        <v>131</v>
      </c>
      <c r="D41" s="57"/>
      <c r="F41" s="28" t="s">
        <v>311</v>
      </c>
      <c r="G41" s="73" t="s">
        <v>312</v>
      </c>
      <c r="H41" s="87" t="s">
        <v>131</v>
      </c>
      <c r="S41" s="22"/>
    </row>
    <row r="42" spans="1:33">
      <c r="A42" s="54" t="s">
        <v>313</v>
      </c>
      <c r="B42" s="88" t="s">
        <v>314</v>
      </c>
      <c r="C42" s="58" t="s">
        <v>131</v>
      </c>
      <c r="F42" s="89"/>
      <c r="G42" s="18" t="s">
        <v>315</v>
      </c>
      <c r="H42" s="90"/>
    </row>
    <row r="43" spans="1:33">
      <c r="A43" s="91"/>
      <c r="B43" s="71" t="s">
        <v>316</v>
      </c>
      <c r="C43" s="92"/>
      <c r="D43" s="57"/>
      <c r="F43" s="28" t="s">
        <v>205</v>
      </c>
      <c r="G43" s="93" t="s">
        <v>317</v>
      </c>
      <c r="H43" s="35" t="s">
        <v>131</v>
      </c>
    </row>
    <row r="44" spans="1:33">
      <c r="A44" s="54" t="s">
        <v>318</v>
      </c>
      <c r="B44" s="55" t="s">
        <v>319</v>
      </c>
      <c r="C44" s="77" t="s">
        <v>114</v>
      </c>
      <c r="D44" s="57" t="e">
        <f>SUMIF(#REF!,'Code Défauts A350'!A44,#REF!)</f>
        <v>#REF!</v>
      </c>
      <c r="F44" s="28" t="s">
        <v>211</v>
      </c>
      <c r="G44" s="94" t="s">
        <v>320</v>
      </c>
      <c r="H44" s="30" t="s">
        <v>22</v>
      </c>
    </row>
    <row r="45" spans="1:33">
      <c r="A45" s="54" t="s">
        <v>321</v>
      </c>
      <c r="B45" s="55" t="s">
        <v>322</v>
      </c>
      <c r="C45" s="77" t="s">
        <v>114</v>
      </c>
      <c r="D45" s="57" t="e">
        <f>SUMIF(#REF!,'Code Défauts A350'!A45,#REF!)</f>
        <v>#REF!</v>
      </c>
      <c r="F45" s="95" t="s">
        <v>216</v>
      </c>
      <c r="G45" s="93" t="s">
        <v>323</v>
      </c>
      <c r="H45" s="35" t="s">
        <v>131</v>
      </c>
    </row>
    <row r="46" spans="1:33">
      <c r="A46" s="54" t="s">
        <v>324</v>
      </c>
      <c r="B46" s="55" t="s">
        <v>325</v>
      </c>
      <c r="C46" s="56" t="s">
        <v>131</v>
      </c>
      <c r="D46" s="57" t="e">
        <f>SUMIF(#REF!,'Code Défauts A350'!A46,#REF!)</f>
        <v>#REF!</v>
      </c>
      <c r="F46" s="96" t="s">
        <v>21</v>
      </c>
      <c r="G46" s="93" t="s">
        <v>20</v>
      </c>
      <c r="H46" s="30" t="s">
        <v>22</v>
      </c>
    </row>
    <row r="47" spans="1:33">
      <c r="A47" s="70"/>
      <c r="B47" s="71" t="s">
        <v>326</v>
      </c>
      <c r="C47" s="86"/>
      <c r="D47" s="57"/>
      <c r="F47" s="96" t="s">
        <v>327</v>
      </c>
      <c r="G47" s="93" t="s">
        <v>74</v>
      </c>
      <c r="H47" s="35" t="s">
        <v>131</v>
      </c>
    </row>
    <row r="48" spans="1:33">
      <c r="A48" s="54" t="s">
        <v>328</v>
      </c>
      <c r="B48" s="55" t="s">
        <v>329</v>
      </c>
      <c r="C48" s="56" t="s">
        <v>131</v>
      </c>
      <c r="D48" s="57" t="e">
        <f>SUMIF(#REF!,'Code Défauts A350'!A48,#REF!)</f>
        <v>#REF!</v>
      </c>
      <c r="H48"/>
    </row>
    <row r="49" spans="1:8">
      <c r="A49" s="54" t="s">
        <v>330</v>
      </c>
      <c r="B49" s="55" t="s">
        <v>331</v>
      </c>
      <c r="C49" s="56" t="s">
        <v>131</v>
      </c>
      <c r="D49" s="57" t="e">
        <f>SUMIF(#REF!,'Code Défauts A350'!A49,#REF!)</f>
        <v>#REF!</v>
      </c>
      <c r="H49"/>
    </row>
    <row r="50" spans="1:8">
      <c r="A50" s="54" t="s">
        <v>332</v>
      </c>
      <c r="B50" s="55" t="s">
        <v>333</v>
      </c>
      <c r="C50" s="77" t="s">
        <v>114</v>
      </c>
      <c r="D50" s="57" t="e">
        <f>SUMIF(#REF!,'Code Défauts A350'!A50,#REF!)</f>
        <v>#REF!</v>
      </c>
      <c r="H50"/>
    </row>
    <row r="51" spans="1:8">
      <c r="A51" s="54" t="s">
        <v>334</v>
      </c>
      <c r="B51" s="55" t="s">
        <v>335</v>
      </c>
      <c r="C51" s="56" t="s">
        <v>131</v>
      </c>
      <c r="D51" s="57" t="e">
        <f>SUMIF(#REF!,'Code Défauts A350'!A51,#REF!)</f>
        <v>#REF!</v>
      </c>
      <c r="H51"/>
    </row>
    <row r="52" spans="1:8">
      <c r="A52" s="54" t="s">
        <v>336</v>
      </c>
      <c r="B52" s="55" t="s">
        <v>337</v>
      </c>
      <c r="C52" s="56" t="s">
        <v>131</v>
      </c>
      <c r="D52" s="57" t="e">
        <f>SUMIF(#REF!,'Code Défauts A350'!A52,#REF!)</f>
        <v>#REF!</v>
      </c>
    </row>
    <row r="53" spans="1:8">
      <c r="A53" s="54" t="s">
        <v>338</v>
      </c>
      <c r="B53" s="55" t="s">
        <v>339</v>
      </c>
      <c r="C53" s="58" t="s">
        <v>22</v>
      </c>
      <c r="D53" s="57" t="e">
        <f>SUMIF(#REF!,'Code Défauts A350'!A53,#REF!)</f>
        <v>#REF!</v>
      </c>
    </row>
    <row r="54" spans="1:8">
      <c r="A54" s="54" t="s">
        <v>340</v>
      </c>
      <c r="B54" s="55" t="s">
        <v>341</v>
      </c>
      <c r="C54" s="58" t="s">
        <v>22</v>
      </c>
      <c r="D54" s="57" t="e">
        <f>SUMIF(#REF!,'Code Défauts A350'!A54,#REF!)</f>
        <v>#REF!</v>
      </c>
    </row>
    <row r="55" spans="1:8">
      <c r="A55" s="54" t="s">
        <v>342</v>
      </c>
      <c r="B55" s="55" t="s">
        <v>343</v>
      </c>
      <c r="C55" s="56" t="s">
        <v>131</v>
      </c>
      <c r="D55" s="57" t="e">
        <f>SUMIF(#REF!,'Code Défauts A350'!A55,#REF!)</f>
        <v>#REF!</v>
      </c>
    </row>
    <row r="56" spans="1:8">
      <c r="A56" s="54" t="s">
        <v>344</v>
      </c>
      <c r="B56" s="55" t="s">
        <v>345</v>
      </c>
      <c r="C56" s="56" t="s">
        <v>131</v>
      </c>
      <c r="D56" s="57" t="e">
        <f>SUMIF(#REF!,'Code Défauts A350'!A56,#REF!)</f>
        <v>#REF!</v>
      </c>
    </row>
    <row r="57" spans="1:8">
      <c r="A57" s="54" t="s">
        <v>346</v>
      </c>
      <c r="B57" s="55" t="s">
        <v>248</v>
      </c>
      <c r="C57" s="58" t="s">
        <v>22</v>
      </c>
      <c r="D57" s="57" t="e">
        <f>SUMIF(#REF!,'Code Défauts A350'!A57,#REF!)</f>
        <v>#REF!</v>
      </c>
    </row>
    <row r="58" spans="1:8">
      <c r="A58" s="54" t="s">
        <v>347</v>
      </c>
      <c r="B58" s="55" t="s">
        <v>348</v>
      </c>
      <c r="C58" s="56" t="s">
        <v>131</v>
      </c>
      <c r="D58" s="57" t="e">
        <f>SUMIF(#REF!,'Code Défauts A350'!A58,#REF!)</f>
        <v>#REF!</v>
      </c>
    </row>
    <row r="59" spans="1:8">
      <c r="A59" s="54" t="s">
        <v>21</v>
      </c>
      <c r="B59" s="55" t="s">
        <v>349</v>
      </c>
      <c r="C59" s="77" t="s">
        <v>114</v>
      </c>
      <c r="D59" s="57" t="e">
        <f>SUMIF(#REF!,'Code Défauts A350'!A59,#REF!)</f>
        <v>#REF!</v>
      </c>
    </row>
    <row r="60" spans="1:8">
      <c r="A60" s="54" t="s">
        <v>327</v>
      </c>
      <c r="B60" s="55" t="s">
        <v>350</v>
      </c>
      <c r="C60" s="56" t="s">
        <v>22</v>
      </c>
      <c r="D60" s="97" t="e">
        <f>SUMIF(#REF!,'Code Défauts A350'!A60,#REF!)</f>
        <v>#REF!</v>
      </c>
    </row>
    <row r="61" spans="1:8">
      <c r="A61" s="98" t="s">
        <v>351</v>
      </c>
      <c r="B61" s="99" t="s">
        <v>352</v>
      </c>
      <c r="C61" s="100" t="s">
        <v>22</v>
      </c>
      <c r="D61" s="101"/>
    </row>
    <row r="62" spans="1:8" ht="18.75" customHeight="1"/>
    <row r="63" spans="1:8" ht="18.75" customHeight="1">
      <c r="H63"/>
    </row>
    <row r="64" spans="1:8">
      <c r="H64"/>
    </row>
    <row r="68" spans="3:4" customFormat="1">
      <c r="C68" s="102"/>
      <c r="D68" s="14"/>
    </row>
  </sheetData>
  <autoFilter ref="A1:H61"/>
  <customSheetViews>
    <customSheetView guid="{762CC22C-693F-4887-BADC-D4425502E807}" scale="85" showAutoFilter="1" state="hidden" topLeftCell="O1">
      <selection activeCell="G22" sqref="G22"/>
      <pageMargins left="0.17" right="0.16" top="0.52" bottom="0.31" header="0.3" footer="0.17"/>
      <pageSetup paperSize="9" orientation="portrait" r:id="rId1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H61"/>
    </customSheetView>
    <customSheetView guid="{D81FB2CC-38CC-4000-8D1D-72DF3F6821CD}" scale="85" showAutoFilter="1" state="hidden" topLeftCell="O1">
      <selection activeCell="G22" sqref="G22"/>
      <pageMargins left="0.17" right="0.16" top="0.52" bottom="0.31" header="0.3" footer="0.17"/>
      <pageSetup paperSize="9" orientation="portrait" r:id="rId2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H61"/>
    </customSheetView>
    <customSheetView guid="{9C7749F1-040E-48FF-861F-F77F9FD9209F}" scale="85" showAutoFilter="1" state="hidden" topLeftCell="O1">
      <selection activeCell="G22" sqref="G22"/>
      <pageMargins left="0.17" right="0.16" top="0.52" bottom="0.31" header="0.3" footer="0.17"/>
      <pageSetup paperSize="9" orientation="portrait" r:id="rId3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H61"/>
    </customSheetView>
    <customSheetView guid="{BD92A86C-342C-405A-B8A1-B21D715B9B35}" scale="85" showAutoFilter="1" state="hidden" topLeftCell="O1">
      <selection activeCell="G22" sqref="G22"/>
      <pageMargins left="0.17" right="0.16" top="0.52" bottom="0.31" header="0.3" footer="0.17"/>
      <pageSetup paperSize="9" orientation="portrait" r:id="rId4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H61"/>
    </customSheetView>
    <customSheetView guid="{69DCFF74-3E8F-47DF-95CB-1C68DFBFB084}" scale="85" showAutoFilter="1" state="hidden" topLeftCell="O1">
      <selection activeCell="G22" sqref="G22"/>
      <pageMargins left="0.17" right="0.16" top="0.52" bottom="0.31" header="0.3" footer="0.17"/>
      <pageSetup paperSize="9" orientation="portrait" r:id="rId5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H61"/>
    </customSheetView>
    <customSheetView guid="{2A0A7B54-E931-48CC-901E-724DE5CBCB9B}" scale="85" showAutoFilter="1" state="hidden" topLeftCell="O1">
      <selection activeCell="G22" sqref="G22"/>
      <pageMargins left="0.17" right="0.16" top="0.52" bottom="0.31" header="0.3" footer="0.17"/>
      <pageSetup paperSize="9" orientation="portrait" r:id="rId6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H61"/>
    </customSheetView>
    <customSheetView guid="{0883E09C-D345-455E-B026-3AB05BEAE6FB}" scale="85" showAutoFilter="1" state="hidden" topLeftCell="O1">
      <selection activeCell="G22" sqref="G22"/>
      <pageMargins left="0.17" right="0.16" top="0.52" bottom="0.31" header="0.3" footer="0.17"/>
      <pageSetup paperSize="9" orientation="portrait" r:id="rId7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H61"/>
    </customSheetView>
    <customSheetView guid="{48334B51-DEA2-4152-8C15-29DA63019787}" scale="85" showAutoFilter="1" state="hidden" topLeftCell="O1">
      <selection activeCell="G22" sqref="G22"/>
      <pageMargins left="0.17" right="0.16" top="0.52" bottom="0.31" header="0.3" footer="0.17"/>
      <pageSetup paperSize="9" orientation="portrait" r:id="rId8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H61"/>
    </customSheetView>
    <customSheetView guid="{7DB9D0DB-FE8C-4BA7-A826-48C0C0986A1C}" scale="85" showAutoFilter="1" state="hidden" topLeftCell="O1">
      <selection activeCell="G22" sqref="G22"/>
      <pageMargins left="0.17" right="0.16" top="0.52" bottom="0.31" header="0.3" footer="0.17"/>
      <pageSetup paperSize="9" orientation="portrait" r:id="rId9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H61"/>
    </customSheetView>
    <customSheetView guid="{628858DB-1662-422D-AEE7-830B9AC0127A}" scale="85" showAutoFilter="1" state="hidden" topLeftCell="O1">
      <selection activeCell="G22" sqref="G22"/>
      <pageMargins left="0.17" right="0.16" top="0.52" bottom="0.31" header="0.3" footer="0.17"/>
      <pageSetup paperSize="9" orientation="portrait" r:id="rId10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H61"/>
    </customSheetView>
    <customSheetView guid="{18BEDB9A-1E9F-4096-8624-5A71C186779F}" scale="85" showAutoFilter="1" state="hidden" topLeftCell="O1">
      <selection activeCell="G22" sqref="G22"/>
      <pageMargins left="0.17" right="0.16" top="0.52" bottom="0.31" header="0.3" footer="0.17"/>
      <pageSetup paperSize="9" orientation="portrait" r:id="rId11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H61"/>
    </customSheetView>
    <customSheetView guid="{310B2E1E-B8CA-446E-986B-26733A01C888}" scale="85" showAutoFilter="1" state="hidden" topLeftCell="O1">
      <selection activeCell="G22" sqref="G22"/>
      <pageMargins left="0.17" right="0.16" top="0.52" bottom="0.31" header="0.3" footer="0.17"/>
      <pageSetup paperSize="9" orientation="portrait" r:id="rId12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H61"/>
    </customSheetView>
    <customSheetView guid="{6730075D-A74D-4F92-A2C1-79C480053BCD}" scale="85" showAutoFilter="1" state="hidden" topLeftCell="O1">
      <selection activeCell="G22" sqref="G22"/>
      <pageMargins left="0.17" right="0.16" top="0.52" bottom="0.31" header="0.3" footer="0.17"/>
      <pageSetup paperSize="9" orientation="portrait" r:id="rId13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H61"/>
    </customSheetView>
    <customSheetView guid="{7A911150-E557-4750-8CD7-B9F061A141E7}" scale="85" showAutoFilter="1" state="hidden" topLeftCell="O1">
      <selection activeCell="G22" sqref="G22"/>
      <pageMargins left="0.17" right="0.16" top="0.52" bottom="0.31" header="0.3" footer="0.17"/>
      <pageSetup paperSize="9" orientation="portrait" r:id="rId14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H61"/>
    </customSheetView>
    <customSheetView guid="{27C0A258-DFF7-4DC1-BF4A-6A16C9815ED0}" scale="85" showPageBreaks="1" showAutoFilter="1" state="hidden" topLeftCell="O1">
      <selection activeCell="G22" sqref="G22"/>
      <pageMargins left="0.17" right="0.16" top="0.52" bottom="0.31" header="0.3" footer="0.17"/>
      <pageSetup paperSize="9" orientation="portrait" r:id="rId15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H61"/>
    </customSheetView>
    <customSheetView guid="{102C09E7-D2FA-4929-9A04-39D93D92B034}" scale="85" showAutoFilter="1" state="hidden" topLeftCell="O1">
      <selection activeCell="G22" sqref="G22"/>
      <pageMargins left="0.17" right="0.16" top="0.52" bottom="0.31" header="0.3" footer="0.17"/>
      <pageSetup paperSize="9" orientation="portrait" r:id="rId16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H61"/>
    </customSheetView>
    <customSheetView guid="{4136D57A-924D-466E-B96A-A9C62968CBD0}" scale="85" showAutoFilter="1" state="hidden" topLeftCell="O1">
      <selection activeCell="G22" sqref="G22"/>
      <pageMargins left="0.17" right="0.16" top="0.52" bottom="0.31" header="0.3" footer="0.17"/>
      <pageSetup paperSize="9" orientation="portrait" r:id="rId17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H61"/>
    </customSheetView>
    <customSheetView guid="{055DFE63-34E0-4AC8-B94F-E42821533BD0}" scale="85" showAutoFilter="1" topLeftCell="O1">
      <selection activeCell="G22" sqref="G22"/>
      <pageMargins left="0.17" right="0.16" top="0.52" bottom="0.31" header="0.3" footer="0.17"/>
      <pageSetup paperSize="9" orientation="portrait" r:id="rId18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H61"/>
    </customSheetView>
    <customSheetView guid="{35617858-B092-480A-A3F8-1EAD227B0329}" scale="85" showAutoFilter="1" state="hidden" topLeftCell="O1">
      <selection activeCell="G22" sqref="G22"/>
      <pageMargins left="0.17" right="0.16" top="0.52" bottom="0.31" header="0.3" footer="0.17"/>
      <pageSetup paperSize="9" orientation="portrait" r:id="rId19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H61"/>
    </customSheetView>
    <customSheetView guid="{382BF2A6-1214-4E83-BC11-6633C2F8D3BB}" scale="85" showAutoFilter="1" state="hidden" topLeftCell="O1">
      <selection activeCell="G22" sqref="G22"/>
      <pageMargins left="0.17" right="0.16" top="0.52" bottom="0.31" header="0.3" footer="0.17"/>
      <pageSetup paperSize="9" orientation="portrait" r:id="rId20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H61"/>
    </customSheetView>
    <customSheetView guid="{62997D02-10CD-47E6-A05E-B2BFE112CBA2}" scale="85" showAutoFilter="1" state="hidden" topLeftCell="O1">
      <selection activeCell="G22" sqref="G22"/>
      <pageMargins left="0.17" right="0.16" top="0.52" bottom="0.31" header="0.3" footer="0.17"/>
      <pageSetup paperSize="9" orientation="portrait" r:id="rId21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H61"/>
    </customSheetView>
    <customSheetView guid="{AD4AB661-B31F-47AE-BBDA-19F15081C6B3}" scale="85" showAutoFilter="1" state="hidden" topLeftCell="O1">
      <selection activeCell="G22" sqref="G22"/>
      <pageMargins left="0.17" right="0.16" top="0.52" bottom="0.31" header="0.3" footer="0.17"/>
      <pageSetup paperSize="9" orientation="portrait" r:id="rId22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H61"/>
    </customSheetView>
    <customSheetView guid="{669DC34D-CADB-42B4-9656-AE4FD8E7FEFA}" scale="85" showAutoFilter="1" state="hidden" topLeftCell="O1">
      <selection activeCell="G22" sqref="G22"/>
      <pageMargins left="0.17" right="0.16" top="0.52" bottom="0.31" header="0.3" footer="0.17"/>
      <pageSetup paperSize="9" orientation="portrait" r:id="rId23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H61"/>
    </customSheetView>
    <customSheetView guid="{57DE3C25-2A65-4CAA-8305-0C8005C6642B}" scale="85" showAutoFilter="1" state="hidden" topLeftCell="O1">
      <selection activeCell="G22" sqref="G22"/>
      <pageMargins left="0.17" right="0.16" top="0.52" bottom="0.31" header="0.3" footer="0.17"/>
      <pageSetup paperSize="9" orientation="portrait" r:id="rId24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H61"/>
    </customSheetView>
    <customSheetView guid="{5FD18B43-E781-4B60-891F-2FC9FBC75D68}" scale="85" showPageBreaks="1" showAutoFilter="1" state="hidden" topLeftCell="O1">
      <selection activeCell="G22" sqref="G22"/>
      <pageMargins left="0.17" right="0.16" top="0.52" bottom="0.31" header="0.3" footer="0.17"/>
      <pageSetup paperSize="9" orientation="portrait" r:id="rId25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H61"/>
    </customSheetView>
    <customSheetView guid="{0EFA2325-5B10-4BFD-99B5-7D8A50C7A41E}" scale="85" showPageBreaks="1" showAutoFilter="1" state="hidden" topLeftCell="O1">
      <selection activeCell="G22" sqref="G22"/>
      <pageMargins left="0.17" right="0.16" top="0.52" bottom="0.31" header="0.3" footer="0.17"/>
      <pageSetup paperSize="9" orientation="portrait" r:id="rId26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H61"/>
    </customSheetView>
    <customSheetView guid="{C6D98563-8AB0-4423-B6A2-2E325E09F1D1}" scale="85" showAutoFilter="1" state="hidden" topLeftCell="O1">
      <selection activeCell="G22" sqref="G22"/>
      <pageMargins left="0.17" right="0.16" top="0.52" bottom="0.31" header="0.3" footer="0.17"/>
      <pageSetup paperSize="9" orientation="portrait" r:id="rId27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H61"/>
    </customSheetView>
    <customSheetView guid="{354E06AC-7BC1-450C-AE13-00C734A5D649}" scale="85" showAutoFilter="1" state="hidden" topLeftCell="O1">
      <selection activeCell="G22" sqref="G22"/>
      <pageMargins left="0.17" right="0.16" top="0.52" bottom="0.31" header="0.3" footer="0.17"/>
      <pageSetup paperSize="9" orientation="portrait" r:id="rId28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H61"/>
    </customSheetView>
    <customSheetView guid="{B1EFA566-DC6C-467A-A02A-5DB45D76A144}" scale="85" showAutoFilter="1" state="hidden" topLeftCell="O1">
      <selection activeCell="G22" sqref="G22"/>
      <pageMargins left="0.17" right="0.16" top="0.52" bottom="0.31" header="0.3" footer="0.17"/>
      <pageSetup paperSize="9" orientation="portrait" r:id="rId29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H61"/>
    </customSheetView>
    <customSheetView guid="{4D37CD5F-C75A-4CE9-A4D8-5AA10C056617}" scale="85" showAutoFilter="1" state="hidden" topLeftCell="O1">
      <selection activeCell="G22" sqref="G22"/>
      <pageMargins left="0.17" right="0.16" top="0.52" bottom="0.31" header="0.3" footer="0.17"/>
      <pageSetup paperSize="9" orientation="portrait" r:id="rId30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H61"/>
    </customSheetView>
    <customSheetView guid="{C0A52851-A57A-4436-94D2-5B671FE13F76}" scale="85" showAutoFilter="1" state="hidden" topLeftCell="O1">
      <selection activeCell="G22" sqref="G22"/>
      <pageMargins left="0.17" right="0.16" top="0.52" bottom="0.31" header="0.3" footer="0.17"/>
      <pageSetup paperSize="9" orientation="portrait" r:id="rId31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H61"/>
    </customSheetView>
    <customSheetView guid="{808DA340-F192-4111-B094-194C6220AB45}" scale="85" showAutoFilter="1" state="hidden" topLeftCell="O1">
      <selection activeCell="G22" sqref="G22"/>
      <pageMargins left="0.17" right="0.16" top="0.52" bottom="0.31" header="0.3" footer="0.17"/>
      <pageSetup paperSize="9" orientation="portrait" r:id="rId32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H61"/>
    </customSheetView>
    <customSheetView guid="{01CD9F77-F7B7-4B9F-B4A4-C5479FF33276}" scale="85" showAutoFilter="1" state="hidden" topLeftCell="O1">
      <selection activeCell="G22" sqref="G22"/>
      <pageMargins left="0.17" right="0.16" top="0.52" bottom="0.31" header="0.3" footer="0.17"/>
      <pageSetup paperSize="9" orientation="portrait" r:id="rId33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H61"/>
    </customSheetView>
    <customSheetView guid="{56BD1C1E-4FE4-45A5-A5E4-5835772CD372}" scale="85" showAutoFilter="1" state="hidden" topLeftCell="O1">
      <selection activeCell="G22" sqref="G22"/>
      <pageMargins left="0.17" right="0.16" top="0.52" bottom="0.31" header="0.3" footer="0.17"/>
      <pageSetup paperSize="9" orientation="portrait" r:id="rId34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H61"/>
    </customSheetView>
    <customSheetView guid="{58C6CA0E-4BA2-4EB9-8F91-8D544D531021}" scale="85" showAutoFilter="1" state="hidden" topLeftCell="O1">
      <selection activeCell="G22" sqref="G22"/>
      <pageMargins left="0.17" right="0.16" top="0.52" bottom="0.31" header="0.3" footer="0.17"/>
      <pageSetup paperSize="9" orientation="portrait" r:id="rId35"/>
      <headerFooter>
        <oddHeader>&amp;C&amp;"Calibri"&amp;10&amp;KFF8C00C2 - Confidential&amp;1#_x000D_&amp;"Calibri"&amp;11&amp;K000000&amp;KFF9900C2 - Restricted</oddHeader>
        <evenHeader>&amp;C&amp;KFF9900C2 - Restricted</evenHeader>
        <firstHeader>&amp;C&amp;KFF9900C2 - Restricted</firstHeader>
      </headerFooter>
      <autoFilter ref="A1:H61"/>
    </customSheetView>
  </customSheetViews>
  <mergeCells count="27">
    <mergeCell ref="L9:R9"/>
    <mergeCell ref="L3:Q3"/>
    <mergeCell ref="L4:R4"/>
    <mergeCell ref="L5:Q5"/>
    <mergeCell ref="L6:Q6"/>
    <mergeCell ref="L7:Q7"/>
    <mergeCell ref="L23:Q23"/>
    <mergeCell ref="L10:Q10"/>
    <mergeCell ref="L11:Q11"/>
    <mergeCell ref="L12:Q12"/>
    <mergeCell ref="L14:Q14"/>
    <mergeCell ref="L15:Q15"/>
    <mergeCell ref="L17:Q17"/>
    <mergeCell ref="L18:Q18"/>
    <mergeCell ref="L19:Q19"/>
    <mergeCell ref="L20:Q20"/>
    <mergeCell ref="L21:Q21"/>
    <mergeCell ref="L22:R22"/>
    <mergeCell ref="L32:Q32"/>
    <mergeCell ref="L33:Q33"/>
    <mergeCell ref="L34:Q34"/>
    <mergeCell ref="L24:Q24"/>
    <mergeCell ref="L25:Q25"/>
    <mergeCell ref="L26:R26"/>
    <mergeCell ref="L27:Q27"/>
    <mergeCell ref="L28:Q28"/>
    <mergeCell ref="L31:Q31"/>
  </mergeCells>
  <dataValidations count="2">
    <dataValidation type="list" allowBlank="1" showInputMessage="1" showErrorMessage="1" sqref="R3">
      <formula1>$R$23:$R$25</formula1>
    </dataValidation>
    <dataValidation type="list" allowBlank="1" showInputMessage="1" showErrorMessage="1" sqref="K3">
      <formula1>$K$5:$K$34</formula1>
    </dataValidation>
  </dataValidations>
  <pageMargins left="0.17" right="0.16" top="0.52" bottom="0.31" header="0.3" footer="0.17"/>
  <pageSetup paperSize="9" orientation="portrait" r:id="rId36"/>
  <headerFooter>
    <oddHeader>&amp;C&amp;"Calibri"&amp;10&amp;KFF8C00C2 - Confidential&amp;1#_x000D_&amp;"Calibri"&amp;11&amp;K000000&amp;KFF9900C2 - Restricted</oddHeader>
    <evenHeader>&amp;C&amp;KFF9900C2 - Restricted</evenHeader>
    <firstHeader>&amp;C&amp;KFF9900C2 - Restricted</first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/>
  <dimension ref="A1:L37"/>
  <sheetViews>
    <sheetView zoomScale="85" zoomScaleNormal="85" workbookViewId="0">
      <selection activeCell="B2" sqref="B2:L8"/>
    </sheetView>
  </sheetViews>
  <sheetFormatPr baseColWidth="10" defaultColWidth="8.6640625" defaultRowHeight="14.4"/>
  <cols>
    <col min="1" max="1" width="13.33203125" bestFit="1" customWidth="1"/>
    <col min="2" max="2" width="10.6640625" bestFit="1" customWidth="1"/>
    <col min="3" max="3" width="14.33203125" bestFit="1" customWidth="1"/>
    <col min="4" max="5" width="12.44140625" customWidth="1"/>
    <col min="6" max="6" width="18.6640625" bestFit="1" customWidth="1"/>
    <col min="9" max="9" width="17.5546875" bestFit="1" customWidth="1"/>
    <col min="11" max="11" width="7" bestFit="1" customWidth="1"/>
    <col min="12" max="12" width="68" customWidth="1"/>
  </cols>
  <sheetData>
    <row r="1" spans="1:12" ht="24.75" customHeight="1">
      <c r="A1" s="112" t="s">
        <v>506</v>
      </c>
      <c r="B1" s="112" t="s">
        <v>507</v>
      </c>
      <c r="C1" s="112" t="s">
        <v>659</v>
      </c>
      <c r="D1" s="112" t="s">
        <v>508</v>
      </c>
      <c r="E1" s="112" t="s">
        <v>509</v>
      </c>
      <c r="F1" s="112" t="s">
        <v>510</v>
      </c>
      <c r="G1" s="112" t="s">
        <v>660</v>
      </c>
      <c r="H1" s="112" t="s">
        <v>3</v>
      </c>
      <c r="I1" s="124" t="s">
        <v>511</v>
      </c>
      <c r="J1" s="112" t="s">
        <v>5</v>
      </c>
      <c r="K1" s="112" t="s">
        <v>512</v>
      </c>
      <c r="L1" s="112" t="s">
        <v>513</v>
      </c>
    </row>
    <row r="2" spans="1:12" ht="24.75" customHeight="1">
      <c r="A2" s="59"/>
      <c r="B2" s="59"/>
      <c r="C2" s="25" t="s">
        <v>661</v>
      </c>
      <c r="D2" s="25" t="s">
        <v>662</v>
      </c>
      <c r="E2" s="25" t="s">
        <v>663</v>
      </c>
      <c r="F2" s="116">
        <v>43311</v>
      </c>
      <c r="G2" s="103">
        <v>7</v>
      </c>
      <c r="H2" s="59" t="s">
        <v>664</v>
      </c>
      <c r="I2" s="117" t="s">
        <v>665</v>
      </c>
      <c r="J2" s="59">
        <v>1848</v>
      </c>
      <c r="K2" s="59" t="s">
        <v>666</v>
      </c>
      <c r="L2" s="125" t="s">
        <v>667</v>
      </c>
    </row>
    <row r="3" spans="1:12">
      <c r="A3" s="59" t="str">
        <f>H3&amp;"-"&amp;LEFT(I3,5)</f>
        <v>1059VB-051-B</v>
      </c>
      <c r="B3" s="59" t="s">
        <v>631</v>
      </c>
      <c r="C3" s="25" t="s">
        <v>668</v>
      </c>
      <c r="D3" s="25" t="s">
        <v>537</v>
      </c>
      <c r="E3" s="25" t="s">
        <v>525</v>
      </c>
      <c r="F3" s="116">
        <v>44028</v>
      </c>
      <c r="G3" s="103">
        <f>MONTH(F3)</f>
        <v>7</v>
      </c>
      <c r="H3" s="59" t="s">
        <v>669</v>
      </c>
      <c r="I3" s="117" t="s">
        <v>670</v>
      </c>
      <c r="J3" s="59">
        <v>1983</v>
      </c>
      <c r="K3" s="59" t="str">
        <f>IFERROR(VLOOKUP(H3,Donnée!A:B,2,0),"")</f>
        <v/>
      </c>
      <c r="L3" s="125" t="s">
        <v>671</v>
      </c>
    </row>
    <row r="4" spans="1:12">
      <c r="A4" s="59" t="str">
        <f>H4&amp;"-"&amp;LEFT(I4,5)</f>
        <v>1059VB-051-B</v>
      </c>
      <c r="B4" s="59" t="s">
        <v>631</v>
      </c>
      <c r="C4" s="25" t="s">
        <v>668</v>
      </c>
      <c r="D4" s="25" t="s">
        <v>537</v>
      </c>
      <c r="E4" s="25" t="s">
        <v>525</v>
      </c>
      <c r="F4" s="116">
        <v>44028</v>
      </c>
      <c r="G4" s="103">
        <f>MONTH(F4)</f>
        <v>7</v>
      </c>
      <c r="H4" s="59" t="s">
        <v>669</v>
      </c>
      <c r="I4" s="117" t="s">
        <v>670</v>
      </c>
      <c r="J4" s="59">
        <v>1984</v>
      </c>
      <c r="K4" s="59" t="str">
        <f>IFERROR(VLOOKUP(H4,Donnée!A:B,2,0),"")</f>
        <v/>
      </c>
      <c r="L4" s="125" t="s">
        <v>671</v>
      </c>
    </row>
    <row r="5" spans="1:12">
      <c r="A5" s="59"/>
      <c r="B5" s="59"/>
      <c r="C5" s="25" t="s">
        <v>672</v>
      </c>
      <c r="D5" s="25" t="s">
        <v>673</v>
      </c>
      <c r="E5" s="25" t="s">
        <v>674</v>
      </c>
      <c r="F5" s="116">
        <v>44119</v>
      </c>
      <c r="G5" s="103">
        <v>10</v>
      </c>
      <c r="H5" s="59" t="s">
        <v>675</v>
      </c>
      <c r="I5" s="117"/>
      <c r="J5" s="59">
        <v>121</v>
      </c>
      <c r="K5" s="59" t="s">
        <v>676</v>
      </c>
      <c r="L5" s="125" t="s">
        <v>677</v>
      </c>
    </row>
    <row r="6" spans="1:12">
      <c r="A6" s="59" t="str">
        <f t="shared" ref="A6:A37" si="0">H6&amp;"-"&amp;LEFT(I6,5)</f>
        <v>2101VB-</v>
      </c>
      <c r="B6" s="59" t="s">
        <v>678</v>
      </c>
      <c r="C6" s="25" t="s">
        <v>679</v>
      </c>
      <c r="D6" s="25"/>
      <c r="E6" s="25"/>
      <c r="F6" s="116">
        <v>44455</v>
      </c>
      <c r="G6" s="103">
        <f t="shared" ref="G6:G37" si="1">MONTH(F6)</f>
        <v>9</v>
      </c>
      <c r="H6" s="59" t="s">
        <v>680</v>
      </c>
      <c r="I6" s="117"/>
      <c r="J6" s="59">
        <v>128</v>
      </c>
      <c r="K6" s="59" t="s">
        <v>676</v>
      </c>
      <c r="L6" s="25" t="s">
        <v>681</v>
      </c>
    </row>
    <row r="7" spans="1:12">
      <c r="A7" s="59" t="str">
        <f t="shared" si="0"/>
        <v>4001VB-</v>
      </c>
      <c r="B7" s="59" t="s">
        <v>682</v>
      </c>
      <c r="C7" s="25" t="s">
        <v>683</v>
      </c>
      <c r="D7" s="126" t="s">
        <v>525</v>
      </c>
      <c r="E7" s="126" t="s">
        <v>537</v>
      </c>
      <c r="F7" s="116">
        <v>44225</v>
      </c>
      <c r="G7" s="103">
        <f t="shared" si="1"/>
        <v>1</v>
      </c>
      <c r="H7" s="59" t="s">
        <v>684</v>
      </c>
      <c r="I7" s="117"/>
      <c r="J7" s="59"/>
      <c r="K7" s="59" t="s">
        <v>685</v>
      </c>
      <c r="L7" s="25" t="s">
        <v>686</v>
      </c>
    </row>
    <row r="8" spans="1:12">
      <c r="A8" s="59" t="str">
        <f t="shared" si="0"/>
        <v>1001VB-130-H</v>
      </c>
      <c r="B8" s="59" t="s">
        <v>687</v>
      </c>
      <c r="C8" s="25"/>
      <c r="D8" s="25" t="s">
        <v>537</v>
      </c>
      <c r="E8" s="25" t="s">
        <v>525</v>
      </c>
      <c r="F8" s="116">
        <v>44761</v>
      </c>
      <c r="G8" s="103">
        <f t="shared" si="1"/>
        <v>7</v>
      </c>
      <c r="H8" s="59" t="s">
        <v>688</v>
      </c>
      <c r="I8" s="117" t="s">
        <v>689</v>
      </c>
      <c r="J8" s="59">
        <v>2030</v>
      </c>
      <c r="K8" s="59" t="s">
        <v>685</v>
      </c>
      <c r="L8" s="25" t="s">
        <v>690</v>
      </c>
    </row>
    <row r="9" spans="1:12">
      <c r="A9" s="59" t="str">
        <f t="shared" si="0"/>
        <v>2307VB-AD</v>
      </c>
      <c r="B9" s="59" t="s">
        <v>1140</v>
      </c>
      <c r="C9" s="25"/>
      <c r="D9" s="25" t="s">
        <v>674</v>
      </c>
      <c r="E9" s="25" t="s">
        <v>673</v>
      </c>
      <c r="F9" s="116">
        <v>44930</v>
      </c>
      <c r="G9" s="103">
        <f t="shared" si="1"/>
        <v>1</v>
      </c>
      <c r="H9" s="59" t="s">
        <v>1141</v>
      </c>
      <c r="I9" s="117" t="s">
        <v>1142</v>
      </c>
      <c r="J9" s="59"/>
      <c r="K9" s="59" t="s">
        <v>1143</v>
      </c>
      <c r="L9" s="25" t="s">
        <v>1144</v>
      </c>
    </row>
    <row r="10" spans="1:12">
      <c r="A10" s="59" t="str">
        <f t="shared" si="0"/>
        <v>-</v>
      </c>
      <c r="B10" s="59"/>
      <c r="C10" s="25"/>
      <c r="D10" s="25"/>
      <c r="E10" s="25"/>
      <c r="F10" s="116"/>
      <c r="G10" s="103">
        <f t="shared" si="1"/>
        <v>1</v>
      </c>
      <c r="H10" s="59"/>
      <c r="I10" s="117"/>
      <c r="J10" s="59"/>
      <c r="K10" s="59" t="str">
        <f>IFERROR(VLOOKUP(H10,Donnée!A:B,2,0),"")</f>
        <v/>
      </c>
      <c r="L10" s="25"/>
    </row>
    <row r="11" spans="1:12">
      <c r="A11" s="59" t="str">
        <f t="shared" si="0"/>
        <v>-</v>
      </c>
      <c r="B11" s="59"/>
      <c r="C11" s="25"/>
      <c r="D11" s="25"/>
      <c r="E11" s="25"/>
      <c r="F11" s="116"/>
      <c r="G11" s="103">
        <f t="shared" si="1"/>
        <v>1</v>
      </c>
      <c r="H11" s="59"/>
      <c r="I11" s="117"/>
      <c r="J11" s="59"/>
      <c r="K11" s="59" t="str">
        <f>IFERROR(VLOOKUP(H11,Donnée!A:B,2,0),"")</f>
        <v/>
      </c>
      <c r="L11" s="25"/>
    </row>
    <row r="12" spans="1:12">
      <c r="A12" s="59" t="str">
        <f t="shared" si="0"/>
        <v>-</v>
      </c>
      <c r="B12" s="59"/>
      <c r="C12" s="25"/>
      <c r="D12" s="25"/>
      <c r="E12" s="25"/>
      <c r="F12" s="116"/>
      <c r="G12" s="103">
        <f t="shared" si="1"/>
        <v>1</v>
      </c>
      <c r="H12" s="59"/>
      <c r="I12" s="117"/>
      <c r="J12" s="59"/>
      <c r="K12" s="59" t="str">
        <f>IFERROR(VLOOKUP(H12,Donnée!A:B,2,0),"")</f>
        <v/>
      </c>
      <c r="L12" s="25"/>
    </row>
    <row r="13" spans="1:12">
      <c r="A13" s="59" t="str">
        <f t="shared" si="0"/>
        <v>-</v>
      </c>
      <c r="B13" s="59"/>
      <c r="C13" s="25"/>
      <c r="D13" s="25"/>
      <c r="E13" s="25"/>
      <c r="F13" s="116"/>
      <c r="G13" s="103">
        <f t="shared" si="1"/>
        <v>1</v>
      </c>
      <c r="H13" s="59"/>
      <c r="I13" s="117"/>
      <c r="J13" s="59"/>
      <c r="K13" s="59" t="str">
        <f>IFERROR(VLOOKUP(H13,Donnée!A:B,2,0),"")</f>
        <v/>
      </c>
      <c r="L13" s="25"/>
    </row>
    <row r="14" spans="1:12">
      <c r="A14" s="59" t="str">
        <f t="shared" si="0"/>
        <v>-</v>
      </c>
      <c r="B14" s="59"/>
      <c r="C14" s="25"/>
      <c r="D14" s="25"/>
      <c r="E14" s="25"/>
      <c r="F14" s="116"/>
      <c r="G14" s="103">
        <f t="shared" si="1"/>
        <v>1</v>
      </c>
      <c r="H14" s="59"/>
      <c r="I14" s="117"/>
      <c r="J14" s="59"/>
      <c r="K14" s="59" t="str">
        <f>IFERROR(VLOOKUP(H14,Donnée!A:B,2,0),"")</f>
        <v/>
      </c>
      <c r="L14" s="25"/>
    </row>
    <row r="15" spans="1:12">
      <c r="A15" s="59" t="str">
        <f t="shared" si="0"/>
        <v>-</v>
      </c>
      <c r="B15" s="59"/>
      <c r="C15" s="25"/>
      <c r="D15" s="25"/>
      <c r="E15" s="25"/>
      <c r="F15" s="116"/>
      <c r="G15" s="103">
        <f t="shared" si="1"/>
        <v>1</v>
      </c>
      <c r="H15" s="59"/>
      <c r="I15" s="117"/>
      <c r="J15" s="59"/>
      <c r="K15" s="59" t="str">
        <f>IFERROR(VLOOKUP(H15,Donnée!A:B,2,0),"")</f>
        <v/>
      </c>
      <c r="L15" s="25"/>
    </row>
    <row r="16" spans="1:12">
      <c r="A16" s="59" t="str">
        <f t="shared" si="0"/>
        <v>-</v>
      </c>
      <c r="B16" s="59"/>
      <c r="C16" s="25"/>
      <c r="D16" s="25"/>
      <c r="E16" s="25"/>
      <c r="F16" s="116"/>
      <c r="G16" s="103">
        <f t="shared" si="1"/>
        <v>1</v>
      </c>
      <c r="H16" s="59"/>
      <c r="I16" s="117"/>
      <c r="J16" s="59"/>
      <c r="K16" s="59" t="str">
        <f>IFERROR(VLOOKUP(H16,Donnée!A:B,2,0),"")</f>
        <v/>
      </c>
      <c r="L16" s="25"/>
    </row>
    <row r="17" spans="1:12">
      <c r="A17" s="59" t="str">
        <f t="shared" si="0"/>
        <v>-</v>
      </c>
      <c r="B17" s="59"/>
      <c r="C17" s="25"/>
      <c r="D17" s="25"/>
      <c r="E17" s="25"/>
      <c r="F17" s="116"/>
      <c r="G17" s="103">
        <f t="shared" si="1"/>
        <v>1</v>
      </c>
      <c r="H17" s="59"/>
      <c r="I17" s="117"/>
      <c r="J17" s="59"/>
      <c r="K17" s="59" t="str">
        <f>IFERROR(VLOOKUP(H17,Donnée!A:B,2,0),"")</f>
        <v/>
      </c>
      <c r="L17" s="25"/>
    </row>
    <row r="18" spans="1:12">
      <c r="A18" s="59" t="str">
        <f t="shared" si="0"/>
        <v>-</v>
      </c>
      <c r="B18" s="59"/>
      <c r="C18" s="25"/>
      <c r="D18" s="25"/>
      <c r="E18" s="25"/>
      <c r="F18" s="116"/>
      <c r="G18" s="103">
        <f t="shared" si="1"/>
        <v>1</v>
      </c>
      <c r="H18" s="59"/>
      <c r="I18" s="117"/>
      <c r="J18" s="59"/>
      <c r="K18" s="59" t="str">
        <f>IFERROR(VLOOKUP(H18,Donnée!A:B,2,0),"")</f>
        <v/>
      </c>
      <c r="L18" s="25"/>
    </row>
    <row r="19" spans="1:12">
      <c r="A19" s="59" t="str">
        <f t="shared" si="0"/>
        <v>-</v>
      </c>
      <c r="B19" s="59"/>
      <c r="C19" s="25"/>
      <c r="D19" s="25"/>
      <c r="E19" s="25"/>
      <c r="F19" s="116"/>
      <c r="G19" s="103">
        <f t="shared" si="1"/>
        <v>1</v>
      </c>
      <c r="H19" s="59"/>
      <c r="I19" s="117"/>
      <c r="J19" s="59"/>
      <c r="K19" s="59" t="str">
        <f>IFERROR(VLOOKUP(H19,Donnée!A:B,2,0),"")</f>
        <v/>
      </c>
      <c r="L19" s="25"/>
    </row>
    <row r="20" spans="1:12">
      <c r="A20" s="59" t="str">
        <f t="shared" si="0"/>
        <v>-</v>
      </c>
      <c r="B20" s="59"/>
      <c r="C20" s="25"/>
      <c r="D20" s="25"/>
      <c r="E20" s="25"/>
      <c r="F20" s="116"/>
      <c r="G20" s="103">
        <f t="shared" si="1"/>
        <v>1</v>
      </c>
      <c r="H20" s="59"/>
      <c r="I20" s="117"/>
      <c r="J20" s="59"/>
      <c r="K20" s="59" t="str">
        <f>IFERROR(VLOOKUP(H20,Donnée!A:B,2,0),"")</f>
        <v/>
      </c>
      <c r="L20" s="25"/>
    </row>
    <row r="21" spans="1:12">
      <c r="A21" s="59" t="str">
        <f t="shared" si="0"/>
        <v>-</v>
      </c>
      <c r="B21" s="59"/>
      <c r="C21" s="25"/>
      <c r="D21" s="25"/>
      <c r="E21" s="25"/>
      <c r="F21" s="116"/>
      <c r="G21" s="103">
        <f t="shared" si="1"/>
        <v>1</v>
      </c>
      <c r="H21" s="59"/>
      <c r="I21" s="117"/>
      <c r="J21" s="59"/>
      <c r="K21" s="59" t="str">
        <f>IFERROR(VLOOKUP(H21,Donnée!A:B,2,0),"")</f>
        <v/>
      </c>
      <c r="L21" s="25"/>
    </row>
    <row r="22" spans="1:12">
      <c r="A22" s="59" t="str">
        <f t="shared" si="0"/>
        <v>-</v>
      </c>
      <c r="B22" s="59"/>
      <c r="C22" s="25"/>
      <c r="D22" s="25"/>
      <c r="E22" s="25"/>
      <c r="F22" s="116"/>
      <c r="G22" s="103">
        <f t="shared" si="1"/>
        <v>1</v>
      </c>
      <c r="H22" s="59"/>
      <c r="I22" s="117"/>
      <c r="J22" s="59"/>
      <c r="K22" s="59" t="str">
        <f>IFERROR(VLOOKUP(H22,Donnée!A:B,2,0),"")</f>
        <v/>
      </c>
      <c r="L22" s="25"/>
    </row>
    <row r="23" spans="1:12">
      <c r="A23" s="59" t="str">
        <f t="shared" si="0"/>
        <v>-</v>
      </c>
      <c r="B23" s="59"/>
      <c r="C23" s="25"/>
      <c r="D23" s="25"/>
      <c r="E23" s="25"/>
      <c r="F23" s="116"/>
      <c r="G23" s="103">
        <f t="shared" si="1"/>
        <v>1</v>
      </c>
      <c r="H23" s="59"/>
      <c r="I23" s="117"/>
      <c r="J23" s="59"/>
      <c r="K23" s="59" t="str">
        <f>IFERROR(VLOOKUP(H23,Donnée!A:B,2,0),"")</f>
        <v/>
      </c>
      <c r="L23" s="25"/>
    </row>
    <row r="24" spans="1:12">
      <c r="A24" s="59" t="str">
        <f t="shared" si="0"/>
        <v>-</v>
      </c>
      <c r="B24" s="59"/>
      <c r="C24" s="25"/>
      <c r="D24" s="25"/>
      <c r="E24" s="25"/>
      <c r="F24" s="116"/>
      <c r="G24" s="103">
        <f t="shared" si="1"/>
        <v>1</v>
      </c>
      <c r="H24" s="59"/>
      <c r="I24" s="117"/>
      <c r="J24" s="59"/>
      <c r="K24" s="59" t="str">
        <f>IFERROR(VLOOKUP(H24,Donnée!A:B,2,0),"")</f>
        <v/>
      </c>
      <c r="L24" s="25"/>
    </row>
    <row r="25" spans="1:12">
      <c r="A25" s="59" t="str">
        <f t="shared" si="0"/>
        <v>-</v>
      </c>
      <c r="B25" s="59"/>
      <c r="C25" s="25"/>
      <c r="D25" s="25"/>
      <c r="E25" s="25"/>
      <c r="F25" s="116"/>
      <c r="G25" s="103">
        <f t="shared" si="1"/>
        <v>1</v>
      </c>
      <c r="H25" s="59"/>
      <c r="I25" s="117"/>
      <c r="J25" s="59"/>
      <c r="K25" s="59" t="str">
        <f>IFERROR(VLOOKUP(H25,Donnée!A:B,2,0),"")</f>
        <v/>
      </c>
      <c r="L25" s="25"/>
    </row>
    <row r="26" spans="1:12">
      <c r="A26" s="59" t="str">
        <f t="shared" si="0"/>
        <v>-</v>
      </c>
      <c r="B26" s="59"/>
      <c r="C26" s="25"/>
      <c r="D26" s="25"/>
      <c r="E26" s="25"/>
      <c r="F26" s="116"/>
      <c r="G26" s="103">
        <f t="shared" si="1"/>
        <v>1</v>
      </c>
      <c r="H26" s="59"/>
      <c r="I26" s="117"/>
      <c r="J26" s="59"/>
      <c r="K26" s="59" t="str">
        <f>IFERROR(VLOOKUP(H26,Donnée!A:B,2,0),"")</f>
        <v/>
      </c>
      <c r="L26" s="25"/>
    </row>
    <row r="27" spans="1:12">
      <c r="A27" s="59" t="str">
        <f t="shared" si="0"/>
        <v>-</v>
      </c>
      <c r="B27" s="59"/>
      <c r="C27" s="25"/>
      <c r="D27" s="25"/>
      <c r="E27" s="25"/>
      <c r="F27" s="116"/>
      <c r="G27" s="103">
        <f t="shared" si="1"/>
        <v>1</v>
      </c>
      <c r="H27" s="59"/>
      <c r="I27" s="117"/>
      <c r="J27" s="59"/>
      <c r="K27" s="59" t="str">
        <f>IFERROR(VLOOKUP(H27,Donnée!A:B,2,0),"")</f>
        <v/>
      </c>
      <c r="L27" s="25"/>
    </row>
    <row r="28" spans="1:12">
      <c r="A28" s="59" t="str">
        <f t="shared" si="0"/>
        <v>-</v>
      </c>
      <c r="B28" s="59"/>
      <c r="C28" s="25"/>
      <c r="D28" s="25"/>
      <c r="E28" s="25"/>
      <c r="F28" s="116"/>
      <c r="G28" s="103">
        <f t="shared" si="1"/>
        <v>1</v>
      </c>
      <c r="H28" s="59"/>
      <c r="I28" s="117"/>
      <c r="J28" s="59"/>
      <c r="K28" s="59" t="str">
        <f>IFERROR(VLOOKUP(H28,Donnée!A:B,2,0),"")</f>
        <v/>
      </c>
      <c r="L28" s="25"/>
    </row>
    <row r="29" spans="1:12">
      <c r="A29" s="59" t="str">
        <f t="shared" si="0"/>
        <v>-</v>
      </c>
      <c r="B29" s="59"/>
      <c r="C29" s="25"/>
      <c r="D29" s="25"/>
      <c r="E29" s="25"/>
      <c r="F29" s="116"/>
      <c r="G29" s="103">
        <f t="shared" si="1"/>
        <v>1</v>
      </c>
      <c r="H29" s="59"/>
      <c r="I29" s="117"/>
      <c r="J29" s="59"/>
      <c r="K29" s="59" t="str">
        <f>IFERROR(VLOOKUP(H29,Donnée!A:B,2,0),"")</f>
        <v/>
      </c>
      <c r="L29" s="25"/>
    </row>
    <row r="30" spans="1:12">
      <c r="A30" s="59" t="str">
        <f t="shared" si="0"/>
        <v>-</v>
      </c>
      <c r="B30" s="59"/>
      <c r="C30" s="25"/>
      <c r="D30" s="25"/>
      <c r="E30" s="25"/>
      <c r="F30" s="116"/>
      <c r="G30" s="103">
        <f t="shared" si="1"/>
        <v>1</v>
      </c>
      <c r="H30" s="59"/>
      <c r="I30" s="117"/>
      <c r="J30" s="59"/>
      <c r="K30" s="59" t="str">
        <f>IFERROR(VLOOKUP(H30,Donnée!A:B,2,0),"")</f>
        <v/>
      </c>
      <c r="L30" s="25"/>
    </row>
    <row r="31" spans="1:12">
      <c r="A31" s="59" t="str">
        <f t="shared" si="0"/>
        <v>-</v>
      </c>
      <c r="B31" s="59"/>
      <c r="C31" s="25"/>
      <c r="D31" s="25"/>
      <c r="E31" s="25"/>
      <c r="F31" s="116"/>
      <c r="G31" s="103">
        <f t="shared" si="1"/>
        <v>1</v>
      </c>
      <c r="H31" s="59"/>
      <c r="I31" s="117"/>
      <c r="J31" s="59"/>
      <c r="K31" s="59" t="str">
        <f>IFERROR(VLOOKUP(H31,Donnée!A:B,2,0),"")</f>
        <v/>
      </c>
      <c r="L31" s="25"/>
    </row>
    <row r="32" spans="1:12">
      <c r="A32" s="59" t="str">
        <f t="shared" si="0"/>
        <v>-</v>
      </c>
      <c r="B32" s="59"/>
      <c r="C32" s="25"/>
      <c r="D32" s="25"/>
      <c r="E32" s="25"/>
      <c r="F32" s="116"/>
      <c r="G32" s="103">
        <f t="shared" si="1"/>
        <v>1</v>
      </c>
      <c r="H32" s="59"/>
      <c r="I32" s="117"/>
      <c r="J32" s="59"/>
      <c r="K32" s="59" t="str">
        <f>IFERROR(VLOOKUP(H32,Donnée!A:B,2,0),"")</f>
        <v/>
      </c>
      <c r="L32" s="25"/>
    </row>
    <row r="33" spans="1:12">
      <c r="A33" s="59" t="str">
        <f t="shared" si="0"/>
        <v>-</v>
      </c>
      <c r="B33" s="59"/>
      <c r="C33" s="25"/>
      <c r="D33" s="25"/>
      <c r="E33" s="25"/>
      <c r="F33" s="116"/>
      <c r="G33" s="103">
        <f t="shared" si="1"/>
        <v>1</v>
      </c>
      <c r="H33" s="59"/>
      <c r="I33" s="117"/>
      <c r="J33" s="59"/>
      <c r="K33" s="59" t="str">
        <f>IFERROR(VLOOKUP(H33,Donnée!A:B,2,0),"")</f>
        <v/>
      </c>
      <c r="L33" s="25"/>
    </row>
    <row r="34" spans="1:12">
      <c r="A34" s="59" t="str">
        <f t="shared" si="0"/>
        <v>-</v>
      </c>
      <c r="B34" s="59"/>
      <c r="C34" s="25"/>
      <c r="D34" s="25"/>
      <c r="E34" s="25"/>
      <c r="F34" s="116"/>
      <c r="G34" s="103">
        <f t="shared" si="1"/>
        <v>1</v>
      </c>
      <c r="H34" s="59"/>
      <c r="I34" s="117"/>
      <c r="J34" s="59"/>
      <c r="K34" s="59" t="str">
        <f>IFERROR(VLOOKUP(H34,Donnée!A:B,2,0),"")</f>
        <v/>
      </c>
      <c r="L34" s="25"/>
    </row>
    <row r="35" spans="1:12">
      <c r="A35" s="59" t="str">
        <f t="shared" si="0"/>
        <v>-</v>
      </c>
      <c r="B35" s="59"/>
      <c r="C35" s="25"/>
      <c r="D35" s="25"/>
      <c r="E35" s="25"/>
      <c r="F35" s="116"/>
      <c r="G35" s="103">
        <f t="shared" si="1"/>
        <v>1</v>
      </c>
      <c r="H35" s="59"/>
      <c r="I35" s="117"/>
      <c r="J35" s="59"/>
      <c r="K35" s="59" t="str">
        <f>IFERROR(VLOOKUP(H35,Donnée!A:B,2,0),"")</f>
        <v/>
      </c>
      <c r="L35" s="25"/>
    </row>
    <row r="36" spans="1:12">
      <c r="A36" s="59" t="str">
        <f t="shared" si="0"/>
        <v>-</v>
      </c>
      <c r="B36" s="59"/>
      <c r="C36" s="25"/>
      <c r="D36" s="25"/>
      <c r="E36" s="25"/>
      <c r="F36" s="116"/>
      <c r="G36" s="103">
        <f t="shared" si="1"/>
        <v>1</v>
      </c>
      <c r="H36" s="59"/>
      <c r="I36" s="117"/>
      <c r="J36" s="59"/>
      <c r="K36" s="59" t="str">
        <f>IFERROR(VLOOKUP(H36,Donnée!A:B,2,0),"")</f>
        <v/>
      </c>
      <c r="L36" s="25"/>
    </row>
    <row r="37" spans="1:12">
      <c r="A37" s="59" t="str">
        <f t="shared" si="0"/>
        <v>-</v>
      </c>
      <c r="B37" s="59"/>
      <c r="C37" s="25"/>
      <c r="D37" s="25"/>
      <c r="E37" s="25"/>
      <c r="F37" s="116"/>
      <c r="G37" s="103">
        <f t="shared" si="1"/>
        <v>1</v>
      </c>
      <c r="H37" s="59"/>
      <c r="I37" s="117"/>
      <c r="J37" s="59"/>
      <c r="K37" s="59" t="str">
        <f>IFERROR(VLOOKUP(H37,Donnée!A:B,2,0),"")</f>
        <v/>
      </c>
      <c r="L37" s="25"/>
    </row>
  </sheetData>
  <customSheetViews>
    <customSheetView guid="{762CC22C-693F-4887-BADC-D4425502E807}" scale="85" state="hidden">
      <selection activeCell="B2" sqref="B2:L8"/>
      <pageMargins left="0.7" right="0.7" top="0.75" bottom="0.75" header="0.3" footer="0.3"/>
      <pageSetup paperSize="9" orientation="portrait" r:id="rId1"/>
      <headerFooter>
        <oddHeader>&amp;C&amp;"Calibri"&amp;10&amp;KFF8C00C2 - Confidential&amp;1#_x000D_&amp;"Calibri"&amp;11&amp;K000000&amp;KFF9900C2 - Restricted</oddHeader>
      </headerFooter>
    </customSheetView>
    <customSheetView guid="{D81FB2CC-38CC-4000-8D1D-72DF3F6821CD}" scale="85" state="hidden">
      <selection activeCell="B2" sqref="B2:L8"/>
      <pageMargins left="0.7" right="0.7" top="0.75" bottom="0.75" header="0.3" footer="0.3"/>
      <pageSetup paperSize="9" orientation="portrait" r:id="rId2"/>
      <headerFooter>
        <oddHeader>&amp;C&amp;"Calibri"&amp;10&amp;KFF8C00C2 - Confidential&amp;1#_x000D_&amp;"Calibri"&amp;11&amp;K000000&amp;KFF9900C2 - Restricted</oddHeader>
      </headerFooter>
    </customSheetView>
    <customSheetView guid="{9C7749F1-040E-48FF-861F-F77F9FD9209F}" scale="85" state="hidden">
      <selection activeCell="B2" sqref="B2:L8"/>
      <pageMargins left="0.7" right="0.7" top="0.75" bottom="0.75" header="0.3" footer="0.3"/>
      <pageSetup paperSize="9" orientation="portrait" r:id="rId3"/>
      <headerFooter>
        <oddHeader>&amp;C&amp;"Calibri"&amp;10&amp;KFF8C00C2 - Confidential&amp;1#_x000D_&amp;"Calibri"&amp;11&amp;K000000&amp;KFF9900C2 - Restricted</oddHeader>
      </headerFooter>
    </customSheetView>
    <customSheetView guid="{BD92A86C-342C-405A-B8A1-B21D715B9B35}" scale="85" state="hidden">
      <selection activeCell="B2" sqref="B2:L8"/>
      <pageMargins left="0.7" right="0.7" top="0.75" bottom="0.75" header="0.3" footer="0.3"/>
      <pageSetup paperSize="9" orientation="portrait" r:id="rId4"/>
      <headerFooter>
        <oddHeader>&amp;C&amp;"Calibri"&amp;10&amp;KFF8C00C2 - Confidential&amp;1#_x000D_&amp;"Calibri"&amp;11&amp;K000000&amp;KFF9900C2 - Restricted</oddHeader>
      </headerFooter>
    </customSheetView>
    <customSheetView guid="{69DCFF74-3E8F-47DF-95CB-1C68DFBFB084}" scale="85" state="hidden">
      <selection activeCell="B2" sqref="B2:L8"/>
      <pageMargins left="0.7" right="0.7" top="0.75" bottom="0.75" header="0.3" footer="0.3"/>
      <pageSetup paperSize="9" orientation="portrait" r:id="rId5"/>
      <headerFooter>
        <oddHeader>&amp;C&amp;"Calibri"&amp;10&amp;KFF8C00C2 - Confidential&amp;1#_x000D_&amp;"Calibri"&amp;11&amp;K000000&amp;KFF9900C2 - Restricted</oddHeader>
      </headerFooter>
    </customSheetView>
    <customSheetView guid="{2A0A7B54-E931-48CC-901E-724DE5CBCB9B}" scale="85" state="hidden">
      <selection activeCell="B2" sqref="B2:L8"/>
      <pageMargins left="0.7" right="0.7" top="0.75" bottom="0.75" header="0.3" footer="0.3"/>
      <pageSetup paperSize="9" orientation="portrait" r:id="rId6"/>
      <headerFooter>
        <oddHeader>&amp;C&amp;"Calibri"&amp;10&amp;KFF8C00C2 - Confidential&amp;1#_x000D_&amp;"Calibri"&amp;11&amp;K000000&amp;KFF9900C2 - Restricted</oddHeader>
      </headerFooter>
    </customSheetView>
    <customSheetView guid="{0883E09C-D345-455E-B026-3AB05BEAE6FB}" scale="85" state="hidden">
      <selection activeCell="B2" sqref="B2:L8"/>
      <pageMargins left="0.7" right="0.7" top="0.75" bottom="0.75" header="0.3" footer="0.3"/>
      <pageSetup paperSize="9" orientation="portrait" r:id="rId7"/>
      <headerFooter>
        <oddHeader>&amp;C&amp;"Calibri"&amp;10&amp;KFF8C00C2 - Confidential&amp;1#_x000D_&amp;"Calibri"&amp;11&amp;K000000&amp;KFF9900C2 - Restricted</oddHeader>
      </headerFooter>
    </customSheetView>
    <customSheetView guid="{48334B51-DEA2-4152-8C15-29DA63019787}" scale="85" state="hidden">
      <selection activeCell="B2" sqref="B2:L8"/>
      <pageMargins left="0.7" right="0.7" top="0.75" bottom="0.75" header="0.3" footer="0.3"/>
      <pageSetup paperSize="9" orientation="portrait" r:id="rId8"/>
      <headerFooter>
        <oddHeader>&amp;C&amp;"Calibri"&amp;10&amp;KFF8C00C2 - Confidential&amp;1#_x000D_&amp;"Calibri"&amp;11&amp;K000000&amp;KFF9900C2 - Restricted</oddHeader>
      </headerFooter>
    </customSheetView>
    <customSheetView guid="{7DB9D0DB-FE8C-4BA7-A826-48C0C0986A1C}" scale="85" state="hidden">
      <selection activeCell="B2" sqref="B2:L8"/>
      <pageMargins left="0.7" right="0.7" top="0.75" bottom="0.75" header="0.3" footer="0.3"/>
      <pageSetup paperSize="9" orientation="portrait" r:id="rId9"/>
      <headerFooter>
        <oddHeader>&amp;C&amp;"Calibri"&amp;10&amp;KFF8C00C2 - Confidential&amp;1#_x000D_&amp;"Calibri"&amp;11&amp;K000000&amp;KFF9900C2 - Restricted</oddHeader>
      </headerFooter>
    </customSheetView>
    <customSheetView guid="{628858DB-1662-422D-AEE7-830B9AC0127A}" scale="85" state="hidden">
      <selection activeCell="B2" sqref="B2:L8"/>
      <pageMargins left="0.7" right="0.7" top="0.75" bottom="0.75" header="0.3" footer="0.3"/>
      <pageSetup paperSize="9" orientation="portrait" r:id="rId10"/>
      <headerFooter>
        <oddHeader>&amp;C&amp;"Calibri"&amp;10&amp;KFF8C00C2 - Confidential&amp;1#_x000D_&amp;"Calibri"&amp;11&amp;K000000&amp;KFF9900C2 - Restricted</oddHeader>
      </headerFooter>
    </customSheetView>
    <customSheetView guid="{18BEDB9A-1E9F-4096-8624-5A71C186779F}" scale="85" state="hidden">
      <selection activeCell="B2" sqref="B2:L8"/>
      <pageMargins left="0.7" right="0.7" top="0.75" bottom="0.75" header="0.3" footer="0.3"/>
      <pageSetup paperSize="9" orientation="portrait" r:id="rId11"/>
      <headerFooter>
        <oddHeader>&amp;C&amp;"Calibri"&amp;10&amp;KFF8C00C2 - Confidential&amp;1#_x000D_&amp;"Calibri"&amp;11&amp;K000000&amp;KFF9900C2 - Restricted</oddHeader>
      </headerFooter>
    </customSheetView>
    <customSheetView guid="{310B2E1E-B8CA-446E-986B-26733A01C888}" scale="85" state="hidden">
      <selection activeCell="B2" sqref="B2:L8"/>
      <pageMargins left="0.7" right="0.7" top="0.75" bottom="0.75" header="0.3" footer="0.3"/>
      <pageSetup paperSize="9" orientation="portrait" r:id="rId12"/>
      <headerFooter>
        <oddHeader>&amp;C&amp;"Calibri"&amp;10&amp;KFF8C00C2 - Confidential&amp;1#_x000D_&amp;"Calibri"&amp;11&amp;K000000&amp;KFF9900C2 - Restricted</oddHeader>
      </headerFooter>
    </customSheetView>
    <customSheetView guid="{6730075D-A74D-4F92-A2C1-79C480053BCD}" scale="85" state="hidden">
      <selection activeCell="B2" sqref="B2:L8"/>
      <pageMargins left="0.7" right="0.7" top="0.75" bottom="0.75" header="0.3" footer="0.3"/>
      <pageSetup paperSize="9" orientation="portrait" r:id="rId13"/>
      <headerFooter>
        <oddHeader>&amp;C&amp;"Calibri"&amp;10&amp;KFF8C00C2 - Confidential&amp;1#_x000D_&amp;"Calibri"&amp;11&amp;K000000&amp;KFF9900C2 - Restricted</oddHeader>
      </headerFooter>
    </customSheetView>
    <customSheetView guid="{7A911150-E557-4750-8CD7-B9F061A141E7}" scale="85" state="hidden">
      <selection activeCell="B2" sqref="B2:L8"/>
      <pageMargins left="0.7" right="0.7" top="0.75" bottom="0.75" header="0.3" footer="0.3"/>
      <pageSetup paperSize="9" orientation="portrait" r:id="rId14"/>
      <headerFooter>
        <oddHeader>&amp;C&amp;"Calibri"&amp;10&amp;KFF8C00C2 - Confidential&amp;1#_x000D_&amp;"Calibri"&amp;11&amp;K000000&amp;KFF9900C2 - Restricted</oddHeader>
      </headerFooter>
    </customSheetView>
    <customSheetView guid="{27C0A258-DFF7-4DC1-BF4A-6A16C9815ED0}" scale="85" showPageBreaks="1" state="hidden">
      <selection activeCell="B2" sqref="B2:L8"/>
      <pageMargins left="0.7" right="0.7" top="0.75" bottom="0.75" header="0.3" footer="0.3"/>
      <pageSetup paperSize="9" orientation="portrait" r:id="rId15"/>
      <headerFooter>
        <oddHeader>&amp;C&amp;"Calibri"&amp;10&amp;KFF8C00C2 - Confidential&amp;1#_x000D_&amp;"Calibri"&amp;11&amp;K000000&amp;KFF9900C2 - Restricted</oddHeader>
      </headerFooter>
    </customSheetView>
    <customSheetView guid="{102C09E7-D2FA-4929-9A04-39D93D92B034}" scale="85" state="hidden">
      <selection activeCell="B2" sqref="B2:L8"/>
      <pageMargins left="0.7" right="0.7" top="0.75" bottom="0.75" header="0.3" footer="0.3"/>
      <pageSetup paperSize="9" orientation="portrait" r:id="rId16"/>
      <headerFooter>
        <oddHeader>&amp;C&amp;"Calibri"&amp;10&amp;KFF8C00C2 - Confidential&amp;1#_x000D_&amp;"Calibri"&amp;11&amp;K000000&amp;KFF9900C2 - Restricted</oddHeader>
      </headerFooter>
    </customSheetView>
    <customSheetView guid="{4136D57A-924D-466E-B96A-A9C62968CBD0}" scale="85" state="hidden">
      <selection activeCell="B2" sqref="B2:L8"/>
      <pageMargins left="0.7" right="0.7" top="0.75" bottom="0.75" header="0.3" footer="0.3"/>
      <pageSetup paperSize="9" orientation="portrait" r:id="rId17"/>
      <headerFooter>
        <oddHeader>&amp;C&amp;"Calibri"&amp;10&amp;KFF8C00C2 - Confidential&amp;1#_x000D_&amp;"Calibri"&amp;11&amp;K000000&amp;KFF9900C2 - Restricted</oddHeader>
      </headerFooter>
    </customSheetView>
    <customSheetView guid="{055DFE63-34E0-4AC8-B94F-E42821533BD0}" scale="85">
      <selection activeCell="E13" sqref="E13"/>
      <pageMargins left="0.7" right="0.7" top="0.75" bottom="0.75" header="0.3" footer="0.3"/>
      <pageSetup paperSize="9" orientation="portrait" r:id="rId18"/>
      <headerFooter>
        <oddHeader>&amp;C&amp;"Calibri"&amp;10&amp;KFF8C00C2 - Confidential&amp;1#_x000D_&amp;"Calibri"&amp;11&amp;K000000&amp;KFF9900C2 - Restricted</oddHeader>
      </headerFooter>
    </customSheetView>
    <customSheetView guid="{35617858-B092-480A-A3F8-1EAD227B0329}" scale="85" state="hidden">
      <selection activeCell="B2" sqref="B2:L8"/>
      <pageMargins left="0.7" right="0.7" top="0.75" bottom="0.75" header="0.3" footer="0.3"/>
      <pageSetup paperSize="9" orientation="portrait" r:id="rId19"/>
      <headerFooter>
        <oddHeader>&amp;C&amp;"Calibri"&amp;10&amp;KFF8C00C2 - Confidential&amp;1#_x000D_&amp;"Calibri"&amp;11&amp;K000000&amp;KFF9900C2 - Restricted</oddHeader>
      </headerFooter>
    </customSheetView>
    <customSheetView guid="{382BF2A6-1214-4E83-BC11-6633C2F8D3BB}" scale="85" state="hidden">
      <selection activeCell="B2" sqref="B2:L8"/>
      <pageMargins left="0.7" right="0.7" top="0.75" bottom="0.75" header="0.3" footer="0.3"/>
      <pageSetup paperSize="9" orientation="portrait" r:id="rId20"/>
      <headerFooter>
        <oddHeader>&amp;C&amp;"Calibri"&amp;10&amp;KFF8C00C2 - Confidential&amp;1#_x000D_&amp;"Calibri"&amp;11&amp;K000000&amp;KFF9900C2 - Restricted</oddHeader>
      </headerFooter>
    </customSheetView>
    <customSheetView guid="{62997D02-10CD-47E6-A05E-B2BFE112CBA2}" scale="85" state="hidden">
      <selection activeCell="B2" sqref="B2:L8"/>
      <pageMargins left="0.7" right="0.7" top="0.75" bottom="0.75" header="0.3" footer="0.3"/>
      <pageSetup paperSize="9" orientation="portrait" r:id="rId21"/>
      <headerFooter>
        <oddHeader>&amp;C&amp;"Calibri"&amp;10&amp;KFF8C00C2 - Confidential&amp;1#_x000D_&amp;"Calibri"&amp;11&amp;K000000&amp;KFF9900C2 - Restricted</oddHeader>
      </headerFooter>
    </customSheetView>
    <customSheetView guid="{AD4AB661-B31F-47AE-BBDA-19F15081C6B3}" scale="85" state="hidden">
      <selection activeCell="B2" sqref="B2:L8"/>
      <pageMargins left="0.7" right="0.7" top="0.75" bottom="0.75" header="0.3" footer="0.3"/>
      <pageSetup paperSize="9" orientation="portrait" r:id="rId22"/>
      <headerFooter>
        <oddHeader>&amp;C&amp;"Calibri"&amp;10&amp;KFF8C00C2 - Confidential&amp;1#_x000D_&amp;"Calibri"&amp;11&amp;K000000&amp;KFF9900C2 - Restricted</oddHeader>
      </headerFooter>
    </customSheetView>
    <customSheetView guid="{669DC34D-CADB-42B4-9656-AE4FD8E7FEFA}" scale="85" state="hidden">
      <selection activeCell="B2" sqref="B2:L8"/>
      <pageMargins left="0.7" right="0.7" top="0.75" bottom="0.75" header="0.3" footer="0.3"/>
      <pageSetup paperSize="9" orientation="portrait" r:id="rId23"/>
      <headerFooter>
        <oddHeader>&amp;C&amp;"Calibri"&amp;10&amp;KFF8C00C2 - Confidential&amp;1#_x000D_&amp;"Calibri"&amp;11&amp;K000000&amp;KFF9900C2 - Restricted</oddHeader>
      </headerFooter>
    </customSheetView>
    <customSheetView guid="{57DE3C25-2A65-4CAA-8305-0C8005C6642B}" scale="85" state="hidden">
      <selection activeCell="B2" sqref="B2:L8"/>
      <pageMargins left="0.7" right="0.7" top="0.75" bottom="0.75" header="0.3" footer="0.3"/>
      <pageSetup paperSize="9" orientation="portrait" r:id="rId24"/>
      <headerFooter>
        <oddHeader>&amp;C&amp;"Calibri"&amp;10&amp;KFF8C00C2 - Confidential&amp;1#_x000D_&amp;"Calibri"&amp;11&amp;K000000&amp;KFF9900C2 - Restricted</oddHeader>
      </headerFooter>
    </customSheetView>
    <customSheetView guid="{5FD18B43-E781-4B60-891F-2FC9FBC75D68}" scale="85" showPageBreaks="1" state="hidden">
      <selection activeCell="B2" sqref="B2:L8"/>
      <pageMargins left="0.7" right="0.7" top="0.75" bottom="0.75" header="0.3" footer="0.3"/>
      <pageSetup paperSize="9" orientation="portrait" r:id="rId25"/>
      <headerFooter>
        <oddHeader>&amp;C&amp;"Calibri"&amp;10&amp;KFF8C00C2 - Confidential&amp;1#_x000D_&amp;"Calibri"&amp;11&amp;K000000&amp;KFF9900C2 - Restricted</oddHeader>
      </headerFooter>
    </customSheetView>
    <customSheetView guid="{0EFA2325-5B10-4BFD-99B5-7D8A50C7A41E}" scale="85" showPageBreaks="1" state="hidden">
      <selection activeCell="B2" sqref="B2:L8"/>
      <pageMargins left="0.7" right="0.7" top="0.75" bottom="0.75" header="0.3" footer="0.3"/>
      <pageSetup paperSize="9" orientation="portrait" r:id="rId26"/>
      <headerFooter>
        <oddHeader>&amp;C&amp;"Calibri"&amp;10&amp;KFF8C00C2 - Confidential&amp;1#_x000D_&amp;"Calibri"&amp;11&amp;K000000&amp;KFF9900C2 - Restricted</oddHeader>
      </headerFooter>
    </customSheetView>
    <customSheetView guid="{C6D98563-8AB0-4423-B6A2-2E325E09F1D1}" scale="85" state="hidden">
      <selection activeCell="B2" sqref="B2:L8"/>
      <pageMargins left="0.7" right="0.7" top="0.75" bottom="0.75" header="0.3" footer="0.3"/>
      <pageSetup paperSize="9" orientation="portrait" r:id="rId27"/>
      <headerFooter>
        <oddHeader>&amp;C&amp;"Calibri"&amp;10&amp;KFF8C00C2 - Confidential&amp;1#_x000D_&amp;"Calibri"&amp;11&amp;K000000&amp;KFF9900C2 - Restricted</oddHeader>
      </headerFooter>
    </customSheetView>
    <customSheetView guid="{354E06AC-7BC1-450C-AE13-00C734A5D649}" scale="85" state="hidden">
      <selection activeCell="B2" sqref="B2:L8"/>
      <pageMargins left="0.7" right="0.7" top="0.75" bottom="0.75" header="0.3" footer="0.3"/>
      <pageSetup paperSize="9" orientation="portrait" r:id="rId28"/>
      <headerFooter>
        <oddHeader>&amp;C&amp;"Calibri"&amp;10&amp;KFF8C00C2 - Confidential&amp;1#_x000D_&amp;"Calibri"&amp;11&amp;K000000&amp;KFF9900C2 - Restricted</oddHeader>
      </headerFooter>
    </customSheetView>
    <customSheetView guid="{B1EFA566-DC6C-467A-A02A-5DB45D76A144}" scale="85" state="hidden">
      <selection activeCell="B2" sqref="B2:L8"/>
      <pageMargins left="0.7" right="0.7" top="0.75" bottom="0.75" header="0.3" footer="0.3"/>
      <pageSetup paperSize="9" orientation="portrait" r:id="rId29"/>
      <headerFooter>
        <oddHeader>&amp;C&amp;"Calibri"&amp;10&amp;KFF8C00C2 - Confidential&amp;1#_x000D_&amp;"Calibri"&amp;11&amp;K000000&amp;KFF9900C2 - Restricted</oddHeader>
      </headerFooter>
    </customSheetView>
    <customSheetView guid="{4D37CD5F-C75A-4CE9-A4D8-5AA10C056617}" scale="85" state="hidden">
      <selection activeCell="B2" sqref="B2:L8"/>
      <pageMargins left="0.7" right="0.7" top="0.75" bottom="0.75" header="0.3" footer="0.3"/>
      <pageSetup paperSize="9" orientation="portrait" r:id="rId30"/>
      <headerFooter>
        <oddHeader>&amp;C&amp;"Calibri"&amp;10&amp;KFF8C00C2 - Confidential&amp;1#_x000D_&amp;"Calibri"&amp;11&amp;K000000&amp;KFF9900C2 - Restricted</oddHeader>
      </headerFooter>
    </customSheetView>
    <customSheetView guid="{C0A52851-A57A-4436-94D2-5B671FE13F76}" scale="85" state="hidden">
      <selection activeCell="B2" sqref="B2:L8"/>
      <pageMargins left="0.7" right="0.7" top="0.75" bottom="0.75" header="0.3" footer="0.3"/>
      <pageSetup paperSize="9" orientation="portrait" r:id="rId31"/>
      <headerFooter>
        <oddHeader>&amp;C&amp;"Calibri"&amp;10&amp;KFF8C00C2 - Confidential&amp;1#_x000D_&amp;"Calibri"&amp;11&amp;K000000&amp;KFF9900C2 - Restricted</oddHeader>
      </headerFooter>
    </customSheetView>
    <customSheetView guid="{808DA340-F192-4111-B094-194C6220AB45}" scale="85" state="hidden">
      <selection activeCell="B2" sqref="B2:L8"/>
      <pageMargins left="0.7" right="0.7" top="0.75" bottom="0.75" header="0.3" footer="0.3"/>
      <pageSetup paperSize="9" orientation="portrait" r:id="rId32"/>
      <headerFooter>
        <oddHeader>&amp;C&amp;"Calibri"&amp;10&amp;KFF8C00C2 - Confidential&amp;1#_x000D_&amp;"Calibri"&amp;11&amp;K000000&amp;KFF9900C2 - Restricted</oddHeader>
      </headerFooter>
    </customSheetView>
    <customSheetView guid="{01CD9F77-F7B7-4B9F-B4A4-C5479FF33276}" scale="85" state="hidden">
      <selection activeCell="B2" sqref="B2:L8"/>
      <pageMargins left="0.7" right="0.7" top="0.75" bottom="0.75" header="0.3" footer="0.3"/>
      <pageSetup paperSize="9" orientation="portrait" r:id="rId33"/>
      <headerFooter>
        <oddHeader>&amp;C&amp;"Calibri"&amp;10&amp;KFF8C00C2 - Confidential&amp;1#_x000D_&amp;"Calibri"&amp;11&amp;K000000&amp;KFF9900C2 - Restricted</oddHeader>
      </headerFooter>
    </customSheetView>
    <customSheetView guid="{56BD1C1E-4FE4-45A5-A5E4-5835772CD372}" scale="85" state="hidden">
      <selection activeCell="B2" sqref="B2:L8"/>
      <pageMargins left="0.7" right="0.7" top="0.75" bottom="0.75" header="0.3" footer="0.3"/>
      <pageSetup paperSize="9" orientation="portrait" r:id="rId34"/>
      <headerFooter>
        <oddHeader>&amp;C&amp;"Calibri"&amp;10&amp;KFF8C00C2 - Confidential&amp;1#_x000D_&amp;"Calibri"&amp;11&amp;K000000&amp;KFF9900C2 - Restricted</oddHeader>
      </headerFooter>
    </customSheetView>
    <customSheetView guid="{58C6CA0E-4BA2-4EB9-8F91-8D544D531021}" scale="85" state="hidden">
      <selection activeCell="B2" sqref="B2:L8"/>
      <pageMargins left="0.7" right="0.7" top="0.75" bottom="0.75" header="0.3" footer="0.3"/>
      <pageSetup paperSize="9" orientation="portrait" r:id="rId35"/>
      <headerFooter>
        <oddHeader>&amp;C&amp;"Calibri"&amp;10&amp;KFF8C00C2 - Confidential&amp;1#_x000D_&amp;"Calibri"&amp;11&amp;K000000&amp;KFF9900C2 - Restricted</oddHeader>
      </headerFooter>
    </customSheetView>
  </customSheetViews>
  <pageMargins left="0.7" right="0.7" top="0.75" bottom="0.75" header="0.3" footer="0.3"/>
  <pageSetup paperSize="9" orientation="portrait" r:id="rId36"/>
  <headerFooter>
    <oddHeader>&amp;C&amp;"Calibri"&amp;10&amp;KFF8C00C2 - Confidential&amp;1#_x000D_&amp;"Calibri"&amp;11&amp;K000000&amp;KFF9900C2 - Restricted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/>
  <dimension ref="A1:L394"/>
  <sheetViews>
    <sheetView workbookViewId="0">
      <selection activeCell="H1011" sqref="H1011"/>
    </sheetView>
  </sheetViews>
  <sheetFormatPr baseColWidth="10" defaultColWidth="8.6640625" defaultRowHeight="14.4"/>
  <cols>
    <col min="1" max="1" width="10.6640625" bestFit="1" customWidth="1"/>
    <col min="2" max="2" width="14.33203125" bestFit="1" customWidth="1"/>
    <col min="3" max="4" width="11" customWidth="1"/>
    <col min="5" max="5" width="17" customWidth="1"/>
    <col min="6" max="6" width="18.6640625" bestFit="1" customWidth="1"/>
    <col min="7" max="7" width="11" customWidth="1"/>
    <col min="8" max="8" width="17.6640625" bestFit="1" customWidth="1"/>
    <col min="9" max="9" width="8.5546875" bestFit="1" customWidth="1"/>
    <col min="10" max="10" width="12.6640625" customWidth="1"/>
    <col min="11" max="11" width="9.6640625" customWidth="1"/>
    <col min="12" max="12" width="69.6640625" customWidth="1"/>
  </cols>
  <sheetData>
    <row r="1" spans="1:12" ht="46.8">
      <c r="A1" s="112" t="s">
        <v>506</v>
      </c>
      <c r="B1" s="112" t="s">
        <v>507</v>
      </c>
      <c r="C1" s="112" t="s">
        <v>659</v>
      </c>
      <c r="D1" s="112" t="s">
        <v>508</v>
      </c>
      <c r="E1" s="112" t="s">
        <v>509</v>
      </c>
      <c r="F1" s="112" t="s">
        <v>510</v>
      </c>
      <c r="G1" s="112" t="s">
        <v>660</v>
      </c>
      <c r="H1" s="112" t="s">
        <v>3</v>
      </c>
      <c r="I1" s="124" t="s">
        <v>511</v>
      </c>
      <c r="J1" s="112" t="s">
        <v>5</v>
      </c>
      <c r="K1" s="112" t="s">
        <v>512</v>
      </c>
      <c r="L1" s="112" t="s">
        <v>513</v>
      </c>
    </row>
    <row r="2" spans="1:12">
      <c r="A2" s="59" t="str">
        <f>H2&amp;"-"&amp;LEFT(I2,5)</f>
        <v>-</v>
      </c>
      <c r="B2" s="59" t="s">
        <v>631</v>
      </c>
      <c r="C2" s="25" t="s">
        <v>668</v>
      </c>
      <c r="D2" s="127" t="s">
        <v>691</v>
      </c>
      <c r="E2" s="127" t="s">
        <v>526</v>
      </c>
      <c r="F2" s="116">
        <v>44231</v>
      </c>
      <c r="G2" s="103">
        <f>MONTH(F2)</f>
        <v>2</v>
      </c>
      <c r="H2" s="59"/>
      <c r="I2" s="117"/>
      <c r="J2" s="59"/>
      <c r="K2" s="59" t="str">
        <f>IFERROR(VLOOKUP(H2,Donnée!A:B,2,0),"")</f>
        <v/>
      </c>
      <c r="L2" s="125" t="s">
        <v>692</v>
      </c>
    </row>
    <row r="3" spans="1:12">
      <c r="A3" s="59" t="str">
        <f>H3&amp;"-"&amp;LEFT(I3,5)</f>
        <v>-</v>
      </c>
      <c r="B3" s="59" t="s">
        <v>632</v>
      </c>
      <c r="C3" s="25" t="s">
        <v>693</v>
      </c>
      <c r="D3" s="127" t="s">
        <v>691</v>
      </c>
      <c r="E3" s="127" t="s">
        <v>526</v>
      </c>
      <c r="F3" s="116">
        <v>44243</v>
      </c>
      <c r="G3" s="103">
        <f>MONTH(F3)</f>
        <v>2</v>
      </c>
      <c r="H3" s="59"/>
      <c r="I3" s="117"/>
      <c r="J3" s="59"/>
      <c r="K3" s="59"/>
      <c r="L3" s="125" t="s">
        <v>694</v>
      </c>
    </row>
    <row r="4" spans="1:12">
      <c r="A4" s="59" t="str">
        <f t="shared" ref="A4:A34" si="0">H4&amp;"-"&amp;LEFT(I4,5)</f>
        <v>U882A1310101-B</v>
      </c>
      <c r="B4" s="59" t="s">
        <v>695</v>
      </c>
      <c r="C4" s="25" t="s">
        <v>696</v>
      </c>
      <c r="D4" s="127" t="s">
        <v>691</v>
      </c>
      <c r="E4" s="127"/>
      <c r="F4" s="116">
        <v>44771</v>
      </c>
      <c r="G4" s="103">
        <f t="shared" ref="G4:G34" si="1">MONTH(F4)</f>
        <v>7</v>
      </c>
      <c r="H4" s="59" t="s">
        <v>697</v>
      </c>
      <c r="I4" s="117" t="s">
        <v>698</v>
      </c>
      <c r="J4" s="59"/>
      <c r="K4" s="59" t="str">
        <f>IFERROR(VLOOKUP(H4,Donnée!A:B,2,0),"")</f>
        <v/>
      </c>
      <c r="L4" s="25" t="s">
        <v>699</v>
      </c>
    </row>
    <row r="5" spans="1:12">
      <c r="A5" s="59" t="str">
        <f t="shared" si="0"/>
        <v>-</v>
      </c>
      <c r="B5" s="59"/>
      <c r="C5" s="25"/>
      <c r="D5" s="25"/>
      <c r="E5" s="25"/>
      <c r="F5" s="116"/>
      <c r="G5" s="103">
        <f t="shared" si="1"/>
        <v>1</v>
      </c>
      <c r="H5" s="59"/>
      <c r="I5" s="117"/>
      <c r="J5" s="59"/>
      <c r="K5" s="59" t="str">
        <f>IFERROR(VLOOKUP(H5,Donnée!A:B,2,0),"")</f>
        <v/>
      </c>
      <c r="L5" s="25"/>
    </row>
    <row r="6" spans="1:12">
      <c r="A6" s="59" t="str">
        <f t="shared" si="0"/>
        <v>-</v>
      </c>
      <c r="B6" s="59"/>
      <c r="C6" s="25"/>
      <c r="D6" s="25"/>
      <c r="E6" s="25"/>
      <c r="F6" s="116"/>
      <c r="G6" s="103">
        <f t="shared" si="1"/>
        <v>1</v>
      </c>
      <c r="H6" s="59"/>
      <c r="I6" s="117"/>
      <c r="J6" s="59"/>
      <c r="K6" s="59" t="str">
        <f>IFERROR(VLOOKUP(H6,Donnée!A:B,2,0),"")</f>
        <v/>
      </c>
      <c r="L6" s="25"/>
    </row>
    <row r="7" spans="1:12">
      <c r="A7" s="59" t="str">
        <f t="shared" si="0"/>
        <v>-</v>
      </c>
      <c r="B7" s="59"/>
      <c r="C7" s="25"/>
      <c r="D7" s="25"/>
      <c r="E7" s="25"/>
      <c r="F7" s="116"/>
      <c r="G7" s="103">
        <f t="shared" si="1"/>
        <v>1</v>
      </c>
      <c r="H7" s="59"/>
      <c r="I7" s="117"/>
      <c r="J7" s="59"/>
      <c r="K7" s="59" t="str">
        <f>IFERROR(VLOOKUP(H7,Donnée!A:B,2,0),"")</f>
        <v/>
      </c>
      <c r="L7" s="25"/>
    </row>
    <row r="8" spans="1:12">
      <c r="A8" s="59" t="str">
        <f t="shared" si="0"/>
        <v>-</v>
      </c>
      <c r="B8" s="59"/>
      <c r="C8" s="25"/>
      <c r="D8" s="25"/>
      <c r="E8" s="25"/>
      <c r="F8" s="116"/>
      <c r="G8" s="103">
        <f t="shared" si="1"/>
        <v>1</v>
      </c>
      <c r="H8" s="59"/>
      <c r="I8" s="117"/>
      <c r="J8" s="59"/>
      <c r="K8" s="59" t="str">
        <f>IFERROR(VLOOKUP(H8,Donnée!A:B,2,0),"")</f>
        <v/>
      </c>
      <c r="L8" s="25"/>
    </row>
    <row r="9" spans="1:12">
      <c r="A9" s="59" t="str">
        <f t="shared" si="0"/>
        <v>-</v>
      </c>
      <c r="B9" s="59"/>
      <c r="C9" s="25"/>
      <c r="D9" s="25"/>
      <c r="E9" s="25"/>
      <c r="F9" s="116"/>
      <c r="G9" s="103">
        <f t="shared" si="1"/>
        <v>1</v>
      </c>
      <c r="H9" s="59"/>
      <c r="I9" s="117"/>
      <c r="J9" s="59"/>
      <c r="K9" s="59" t="str">
        <f>IFERROR(VLOOKUP(H9,Donnée!A:B,2,0),"")</f>
        <v/>
      </c>
      <c r="L9" s="25"/>
    </row>
    <row r="10" spans="1:12">
      <c r="A10" s="59" t="str">
        <f t="shared" si="0"/>
        <v>-</v>
      </c>
      <c r="B10" s="59"/>
      <c r="C10" s="25"/>
      <c r="D10" s="25"/>
      <c r="E10" s="25"/>
      <c r="F10" s="116"/>
      <c r="G10" s="103">
        <f t="shared" si="1"/>
        <v>1</v>
      </c>
      <c r="H10" s="59"/>
      <c r="I10" s="117"/>
      <c r="J10" s="59"/>
      <c r="K10" s="59" t="str">
        <f>IFERROR(VLOOKUP(H10,Donnée!A:B,2,0),"")</f>
        <v/>
      </c>
      <c r="L10" s="25"/>
    </row>
    <row r="11" spans="1:12">
      <c r="A11" s="59" t="str">
        <f t="shared" si="0"/>
        <v>-</v>
      </c>
      <c r="B11" s="59"/>
      <c r="C11" s="25"/>
      <c r="D11" s="25"/>
      <c r="E11" s="25"/>
      <c r="F11" s="116"/>
      <c r="G11" s="103">
        <f t="shared" si="1"/>
        <v>1</v>
      </c>
      <c r="H11" s="59"/>
      <c r="I11" s="117"/>
      <c r="J11" s="59"/>
      <c r="K11" s="59" t="str">
        <f>IFERROR(VLOOKUP(H11,Donnée!A:B,2,0),"")</f>
        <v/>
      </c>
      <c r="L11" s="25"/>
    </row>
    <row r="12" spans="1:12">
      <c r="A12" s="59" t="str">
        <f t="shared" si="0"/>
        <v>-</v>
      </c>
      <c r="B12" s="59"/>
      <c r="C12" s="25"/>
      <c r="D12" s="25"/>
      <c r="E12" s="25"/>
      <c r="F12" s="116"/>
      <c r="G12" s="103">
        <f t="shared" si="1"/>
        <v>1</v>
      </c>
      <c r="H12" s="59"/>
      <c r="I12" s="117"/>
      <c r="J12" s="59"/>
      <c r="K12" s="59" t="str">
        <f>IFERROR(VLOOKUP(H12,Donnée!A:B,2,0),"")</f>
        <v/>
      </c>
      <c r="L12" s="25"/>
    </row>
    <row r="13" spans="1:12">
      <c r="A13" s="59" t="str">
        <f t="shared" si="0"/>
        <v>-</v>
      </c>
      <c r="B13" s="59"/>
      <c r="C13" s="25"/>
      <c r="D13" s="25"/>
      <c r="E13" s="25"/>
      <c r="F13" s="116"/>
      <c r="G13" s="103">
        <f t="shared" si="1"/>
        <v>1</v>
      </c>
      <c r="H13" s="59"/>
      <c r="I13" s="117"/>
      <c r="J13" s="59"/>
      <c r="K13" s="59" t="str">
        <f>IFERROR(VLOOKUP(H13,Donnée!A:B,2,0),"")</f>
        <v/>
      </c>
      <c r="L13" s="25"/>
    </row>
    <row r="14" spans="1:12">
      <c r="A14" s="59" t="str">
        <f t="shared" si="0"/>
        <v>-</v>
      </c>
      <c r="B14" s="59"/>
      <c r="C14" s="25"/>
      <c r="D14" s="25"/>
      <c r="E14" s="25"/>
      <c r="F14" s="116"/>
      <c r="G14" s="103">
        <f t="shared" si="1"/>
        <v>1</v>
      </c>
      <c r="H14" s="59"/>
      <c r="I14" s="117"/>
      <c r="J14" s="59"/>
      <c r="K14" s="59" t="str">
        <f>IFERROR(VLOOKUP(H14,Donnée!A:B,2,0),"")</f>
        <v/>
      </c>
      <c r="L14" s="25"/>
    </row>
    <row r="15" spans="1:12">
      <c r="A15" s="59" t="str">
        <f t="shared" si="0"/>
        <v>-</v>
      </c>
      <c r="B15" s="59"/>
      <c r="C15" s="25"/>
      <c r="D15" s="25"/>
      <c r="E15" s="25"/>
      <c r="F15" s="116"/>
      <c r="G15" s="103">
        <f t="shared" si="1"/>
        <v>1</v>
      </c>
      <c r="H15" s="59"/>
      <c r="I15" s="117"/>
      <c r="J15" s="59"/>
      <c r="K15" s="59" t="str">
        <f>IFERROR(VLOOKUP(H15,Donnée!A:B,2,0),"")</f>
        <v/>
      </c>
      <c r="L15" s="25"/>
    </row>
    <row r="16" spans="1:12">
      <c r="A16" s="59" t="str">
        <f t="shared" si="0"/>
        <v>-</v>
      </c>
      <c r="B16" s="59"/>
      <c r="C16" s="25"/>
      <c r="D16" s="25"/>
      <c r="E16" s="25"/>
      <c r="F16" s="116"/>
      <c r="G16" s="103">
        <f t="shared" si="1"/>
        <v>1</v>
      </c>
      <c r="H16" s="59"/>
      <c r="I16" s="117"/>
      <c r="J16" s="59"/>
      <c r="K16" s="59" t="str">
        <f>IFERROR(VLOOKUP(H16,Donnée!A:B,2,0),"")</f>
        <v/>
      </c>
      <c r="L16" s="25"/>
    </row>
    <row r="17" spans="1:12">
      <c r="A17" s="59" t="str">
        <f t="shared" si="0"/>
        <v>-</v>
      </c>
      <c r="B17" s="59"/>
      <c r="C17" s="25"/>
      <c r="D17" s="25"/>
      <c r="E17" s="25"/>
      <c r="F17" s="116"/>
      <c r="G17" s="103">
        <f t="shared" si="1"/>
        <v>1</v>
      </c>
      <c r="H17" s="59"/>
      <c r="I17" s="117"/>
      <c r="J17" s="59"/>
      <c r="K17" s="59" t="str">
        <f>IFERROR(VLOOKUP(H17,Donnée!A:B,2,0),"")</f>
        <v/>
      </c>
      <c r="L17" s="25"/>
    </row>
    <row r="18" spans="1:12">
      <c r="A18" s="59" t="str">
        <f t="shared" si="0"/>
        <v>-</v>
      </c>
      <c r="B18" s="59"/>
      <c r="C18" s="25"/>
      <c r="D18" s="25"/>
      <c r="E18" s="25"/>
      <c r="F18" s="116"/>
      <c r="G18" s="103">
        <f t="shared" si="1"/>
        <v>1</v>
      </c>
      <c r="H18" s="59"/>
      <c r="I18" s="117"/>
      <c r="J18" s="59"/>
      <c r="K18" s="59" t="str">
        <f>IFERROR(VLOOKUP(H18,Donnée!A:B,2,0),"")</f>
        <v/>
      </c>
      <c r="L18" s="25"/>
    </row>
    <row r="19" spans="1:12">
      <c r="A19" s="59" t="str">
        <f t="shared" si="0"/>
        <v>-</v>
      </c>
      <c r="B19" s="59"/>
      <c r="C19" s="25"/>
      <c r="D19" s="25"/>
      <c r="E19" s="25"/>
      <c r="F19" s="116"/>
      <c r="G19" s="103">
        <f t="shared" si="1"/>
        <v>1</v>
      </c>
      <c r="H19" s="59"/>
      <c r="I19" s="117"/>
      <c r="J19" s="59"/>
      <c r="K19" s="59" t="str">
        <f>IFERROR(VLOOKUP(H19,Donnée!A:B,2,0),"")</f>
        <v/>
      </c>
      <c r="L19" s="25"/>
    </row>
    <row r="20" spans="1:12">
      <c r="A20" s="59" t="str">
        <f t="shared" si="0"/>
        <v>-</v>
      </c>
      <c r="B20" s="59"/>
      <c r="C20" s="25"/>
      <c r="D20" s="25"/>
      <c r="E20" s="25"/>
      <c r="F20" s="116"/>
      <c r="G20" s="103">
        <f t="shared" si="1"/>
        <v>1</v>
      </c>
      <c r="H20" s="59"/>
      <c r="I20" s="117"/>
      <c r="J20" s="59"/>
      <c r="K20" s="59" t="str">
        <f>IFERROR(VLOOKUP(H20,Donnée!A:B,2,0),"")</f>
        <v/>
      </c>
      <c r="L20" s="25"/>
    </row>
    <row r="21" spans="1:12">
      <c r="A21" s="59" t="str">
        <f t="shared" si="0"/>
        <v>-</v>
      </c>
      <c r="B21" s="59"/>
      <c r="C21" s="25"/>
      <c r="D21" s="25"/>
      <c r="E21" s="25"/>
      <c r="F21" s="116"/>
      <c r="G21" s="103">
        <f t="shared" si="1"/>
        <v>1</v>
      </c>
      <c r="H21" s="59"/>
      <c r="I21" s="117"/>
      <c r="J21" s="59"/>
      <c r="K21" s="59" t="str">
        <f>IFERROR(VLOOKUP(H21,Donnée!A:B,2,0),"")</f>
        <v/>
      </c>
      <c r="L21" s="25"/>
    </row>
    <row r="22" spans="1:12">
      <c r="A22" s="59" t="str">
        <f t="shared" si="0"/>
        <v>-</v>
      </c>
      <c r="B22" s="59"/>
      <c r="C22" s="25"/>
      <c r="D22" s="25"/>
      <c r="E22" s="25"/>
      <c r="F22" s="116"/>
      <c r="G22" s="103">
        <f t="shared" si="1"/>
        <v>1</v>
      </c>
      <c r="H22" s="59"/>
      <c r="I22" s="117"/>
      <c r="J22" s="59"/>
      <c r="K22" s="59" t="str">
        <f>IFERROR(VLOOKUP(H22,Donnée!A:B,2,0),"")</f>
        <v/>
      </c>
      <c r="L22" s="25"/>
    </row>
    <row r="23" spans="1:12">
      <c r="A23" s="59" t="str">
        <f t="shared" si="0"/>
        <v>-</v>
      </c>
      <c r="B23" s="59"/>
      <c r="C23" s="25"/>
      <c r="D23" s="25"/>
      <c r="E23" s="25"/>
      <c r="F23" s="116"/>
      <c r="G23" s="103">
        <f t="shared" si="1"/>
        <v>1</v>
      </c>
      <c r="H23" s="59"/>
      <c r="I23" s="117"/>
      <c r="J23" s="59"/>
      <c r="K23" s="59" t="str">
        <f>IFERROR(VLOOKUP(H23,Donnée!A:B,2,0),"")</f>
        <v/>
      </c>
      <c r="L23" s="25"/>
    </row>
    <row r="24" spans="1:12">
      <c r="A24" s="59" t="str">
        <f t="shared" si="0"/>
        <v>-</v>
      </c>
      <c r="B24" s="59"/>
      <c r="C24" s="25"/>
      <c r="D24" s="25"/>
      <c r="E24" s="25"/>
      <c r="F24" s="116"/>
      <c r="G24" s="103">
        <f t="shared" si="1"/>
        <v>1</v>
      </c>
      <c r="H24" s="59"/>
      <c r="I24" s="117"/>
      <c r="J24" s="59"/>
      <c r="K24" s="59" t="str">
        <f>IFERROR(VLOOKUP(H24,Donnée!A:B,2,0),"")</f>
        <v/>
      </c>
      <c r="L24" s="25"/>
    </row>
    <row r="25" spans="1:12">
      <c r="A25" s="59" t="str">
        <f t="shared" si="0"/>
        <v>-</v>
      </c>
      <c r="B25" s="59"/>
      <c r="C25" s="25"/>
      <c r="D25" s="25"/>
      <c r="E25" s="25"/>
      <c r="F25" s="116"/>
      <c r="G25" s="103">
        <f t="shared" si="1"/>
        <v>1</v>
      </c>
      <c r="H25" s="59"/>
      <c r="I25" s="117"/>
      <c r="J25" s="59"/>
      <c r="K25" s="59" t="str">
        <f>IFERROR(VLOOKUP(H25,Donnée!A:B,2,0),"")</f>
        <v/>
      </c>
      <c r="L25" s="25"/>
    </row>
    <row r="26" spans="1:12">
      <c r="A26" s="59" t="str">
        <f t="shared" si="0"/>
        <v>-</v>
      </c>
      <c r="B26" s="59"/>
      <c r="C26" s="25"/>
      <c r="D26" s="25"/>
      <c r="E26" s="25"/>
      <c r="F26" s="116"/>
      <c r="G26" s="103">
        <f t="shared" si="1"/>
        <v>1</v>
      </c>
      <c r="H26" s="59"/>
      <c r="I26" s="117"/>
      <c r="J26" s="59"/>
      <c r="K26" s="59" t="str">
        <f>IFERROR(VLOOKUP(H26,Donnée!A:B,2,0),"")</f>
        <v/>
      </c>
      <c r="L26" s="25"/>
    </row>
    <row r="27" spans="1:12">
      <c r="A27" s="59" t="str">
        <f t="shared" si="0"/>
        <v>-</v>
      </c>
      <c r="B27" s="59"/>
      <c r="C27" s="25"/>
      <c r="D27" s="25"/>
      <c r="E27" s="25"/>
      <c r="F27" s="116"/>
      <c r="G27" s="103">
        <f t="shared" si="1"/>
        <v>1</v>
      </c>
      <c r="H27" s="59"/>
      <c r="I27" s="117"/>
      <c r="J27" s="59"/>
      <c r="K27" s="59" t="str">
        <f>IFERROR(VLOOKUP(H27,Donnée!A:B,2,0),"")</f>
        <v/>
      </c>
      <c r="L27" s="25"/>
    </row>
    <row r="28" spans="1:12">
      <c r="A28" s="59" t="str">
        <f t="shared" si="0"/>
        <v>-</v>
      </c>
      <c r="B28" s="59"/>
      <c r="C28" s="25"/>
      <c r="D28" s="25"/>
      <c r="E28" s="25"/>
      <c r="F28" s="116"/>
      <c r="G28" s="103">
        <f t="shared" si="1"/>
        <v>1</v>
      </c>
      <c r="H28" s="59"/>
      <c r="I28" s="117"/>
      <c r="J28" s="59"/>
      <c r="K28" s="59" t="str">
        <f>IFERROR(VLOOKUP(H28,Donnée!A:B,2,0),"")</f>
        <v/>
      </c>
      <c r="L28" s="25"/>
    </row>
    <row r="29" spans="1:12">
      <c r="A29" s="59" t="str">
        <f t="shared" si="0"/>
        <v>-</v>
      </c>
      <c r="B29" s="59"/>
      <c r="C29" s="25"/>
      <c r="D29" s="25"/>
      <c r="E29" s="25"/>
      <c r="F29" s="116"/>
      <c r="G29" s="103">
        <f t="shared" si="1"/>
        <v>1</v>
      </c>
      <c r="H29" s="59"/>
      <c r="I29" s="117"/>
      <c r="J29" s="59"/>
      <c r="K29" s="59" t="str">
        <f>IFERROR(VLOOKUP(H29,Donnée!A:B,2,0),"")</f>
        <v/>
      </c>
      <c r="L29" s="25"/>
    </row>
    <row r="30" spans="1:12">
      <c r="A30" s="59" t="str">
        <f t="shared" si="0"/>
        <v>-</v>
      </c>
      <c r="B30" s="59"/>
      <c r="C30" s="25"/>
      <c r="D30" s="25"/>
      <c r="E30" s="25"/>
      <c r="F30" s="116"/>
      <c r="G30" s="103">
        <f t="shared" si="1"/>
        <v>1</v>
      </c>
      <c r="H30" s="59"/>
      <c r="I30" s="117"/>
      <c r="J30" s="59"/>
      <c r="K30" s="59" t="str">
        <f>IFERROR(VLOOKUP(H30,Donnée!A:B,2,0),"")</f>
        <v/>
      </c>
      <c r="L30" s="25"/>
    </row>
    <row r="31" spans="1:12">
      <c r="A31" s="59" t="str">
        <f t="shared" si="0"/>
        <v>-</v>
      </c>
      <c r="B31" s="59"/>
      <c r="C31" s="25"/>
      <c r="D31" s="25"/>
      <c r="E31" s="25"/>
      <c r="F31" s="116"/>
      <c r="G31" s="103">
        <f t="shared" si="1"/>
        <v>1</v>
      </c>
      <c r="H31" s="59"/>
      <c r="I31" s="117"/>
      <c r="J31" s="59"/>
      <c r="K31" s="59" t="str">
        <f>IFERROR(VLOOKUP(H31,Donnée!A:B,2,0),"")</f>
        <v/>
      </c>
      <c r="L31" s="25"/>
    </row>
    <row r="32" spans="1:12">
      <c r="A32" s="59" t="str">
        <f t="shared" si="0"/>
        <v>-</v>
      </c>
      <c r="B32" s="59"/>
      <c r="C32" s="25"/>
      <c r="D32" s="25"/>
      <c r="E32" s="25"/>
      <c r="F32" s="116"/>
      <c r="G32" s="103">
        <f t="shared" si="1"/>
        <v>1</v>
      </c>
      <c r="H32" s="59"/>
      <c r="I32" s="117"/>
      <c r="J32" s="59"/>
      <c r="K32" s="59" t="str">
        <f>IFERROR(VLOOKUP(H32,Donnée!A:B,2,0),"")</f>
        <v/>
      </c>
      <c r="L32" s="25"/>
    </row>
    <row r="33" spans="1:12">
      <c r="A33" s="59" t="str">
        <f t="shared" si="0"/>
        <v>-</v>
      </c>
      <c r="B33" s="59"/>
      <c r="C33" s="25"/>
      <c r="D33" s="25"/>
      <c r="E33" s="25"/>
      <c r="F33" s="116"/>
      <c r="G33" s="103">
        <f t="shared" si="1"/>
        <v>1</v>
      </c>
      <c r="H33" s="59"/>
      <c r="I33" s="117"/>
      <c r="J33" s="59"/>
      <c r="K33" s="59" t="str">
        <f>IFERROR(VLOOKUP(H33,Donnée!A:B,2,0),"")</f>
        <v/>
      </c>
      <c r="L33" s="25"/>
    </row>
    <row r="34" spans="1:12">
      <c r="A34" s="59" t="str">
        <f t="shared" si="0"/>
        <v>-</v>
      </c>
      <c r="B34" s="59"/>
      <c r="C34" s="25"/>
      <c r="D34" s="25"/>
      <c r="E34" s="25"/>
      <c r="F34" s="116"/>
      <c r="G34" s="103">
        <f t="shared" si="1"/>
        <v>1</v>
      </c>
      <c r="H34" s="59"/>
      <c r="I34" s="117"/>
      <c r="J34" s="59"/>
      <c r="K34" s="59" t="str">
        <f>IFERROR(VLOOKUP(H34,Donnée!A:B,2,0),"")</f>
        <v/>
      </c>
      <c r="L34" s="25"/>
    </row>
    <row r="35" spans="1:12">
      <c r="A35" s="59"/>
      <c r="B35" s="25"/>
      <c r="C35" s="119"/>
      <c r="D35" s="119"/>
      <c r="E35" s="120"/>
      <c r="F35" s="103"/>
      <c r="G35" s="121"/>
      <c r="H35" s="122"/>
      <c r="I35" s="121"/>
      <c r="J35" s="119"/>
      <c r="K35" s="119"/>
    </row>
    <row r="36" spans="1:12">
      <c r="A36" s="59"/>
      <c r="B36" s="25"/>
      <c r="C36" s="119"/>
      <c r="D36" s="119"/>
      <c r="E36" s="120"/>
      <c r="F36" s="103"/>
      <c r="G36" s="121"/>
      <c r="H36" s="122"/>
      <c r="I36" s="121"/>
      <c r="J36" s="119"/>
      <c r="K36" s="119"/>
    </row>
    <row r="37" spans="1:12">
      <c r="A37" s="59"/>
      <c r="B37" s="25"/>
      <c r="C37" s="119"/>
      <c r="D37" s="119"/>
      <c r="E37" s="120"/>
      <c r="F37" s="103"/>
      <c r="G37" s="121"/>
      <c r="H37" s="122"/>
      <c r="I37" s="121"/>
      <c r="J37" s="119"/>
      <c r="K37" s="119"/>
    </row>
    <row r="38" spans="1:12">
      <c r="A38" s="59"/>
      <c r="B38" s="25"/>
      <c r="C38" s="119"/>
      <c r="D38" s="119"/>
      <c r="E38" s="120"/>
      <c r="F38" s="103"/>
      <c r="G38" s="121"/>
      <c r="H38" s="122"/>
      <c r="I38" s="121"/>
      <c r="J38" s="119"/>
      <c r="K38" s="119"/>
    </row>
    <row r="39" spans="1:12">
      <c r="A39" s="59"/>
      <c r="B39" s="25"/>
      <c r="C39" s="119"/>
      <c r="D39" s="119"/>
      <c r="E39" s="120"/>
      <c r="F39" s="103"/>
      <c r="G39" s="121"/>
      <c r="H39" s="122"/>
      <c r="I39" s="121"/>
      <c r="J39" s="119"/>
      <c r="K39" s="119"/>
    </row>
    <row r="40" spans="1:12">
      <c r="A40" s="59"/>
      <c r="B40" s="25"/>
      <c r="C40" s="119"/>
      <c r="D40" s="119"/>
      <c r="E40" s="120"/>
      <c r="F40" s="103"/>
      <c r="G40" s="121"/>
      <c r="H40" s="122"/>
      <c r="I40" s="121"/>
      <c r="J40" s="119"/>
      <c r="K40" s="119"/>
    </row>
    <row r="41" spans="1:12">
      <c r="A41" s="59"/>
      <c r="B41" s="25"/>
      <c r="C41" s="119"/>
      <c r="D41" s="119"/>
      <c r="E41" s="120"/>
      <c r="F41" s="103"/>
      <c r="G41" s="121"/>
      <c r="H41" s="122"/>
      <c r="I41" s="121"/>
      <c r="J41" s="119"/>
      <c r="K41" s="119"/>
    </row>
    <row r="42" spans="1:12">
      <c r="A42" s="59"/>
      <c r="B42" s="25"/>
      <c r="C42" s="119"/>
      <c r="D42" s="119"/>
      <c r="E42" s="120"/>
      <c r="F42" s="103"/>
      <c r="G42" s="121"/>
      <c r="H42" s="122"/>
      <c r="I42" s="121"/>
      <c r="J42" s="119"/>
      <c r="K42" s="119"/>
    </row>
    <row r="43" spans="1:12">
      <c r="A43" s="59"/>
      <c r="B43" s="25"/>
      <c r="C43" s="119"/>
      <c r="D43" s="119"/>
      <c r="E43" s="120"/>
      <c r="F43" s="103"/>
      <c r="G43" s="121"/>
      <c r="H43" s="122"/>
      <c r="I43" s="121"/>
      <c r="J43" s="119"/>
      <c r="K43" s="119"/>
    </row>
    <row r="44" spans="1:12">
      <c r="A44" s="59"/>
      <c r="B44" s="25"/>
      <c r="C44" s="119"/>
      <c r="D44" s="119"/>
      <c r="E44" s="120"/>
      <c r="F44" s="103"/>
      <c r="G44" s="121"/>
      <c r="H44" s="122"/>
      <c r="I44" s="121"/>
      <c r="J44" s="119"/>
      <c r="K44" s="119"/>
    </row>
    <row r="45" spans="1:12">
      <c r="A45" s="59"/>
      <c r="B45" s="25"/>
      <c r="C45" s="119"/>
      <c r="D45" s="119"/>
      <c r="E45" s="120"/>
      <c r="F45" s="103"/>
      <c r="G45" s="121"/>
      <c r="H45" s="122"/>
      <c r="I45" s="121"/>
      <c r="J45" s="119"/>
      <c r="K45" s="119"/>
    </row>
    <row r="46" spans="1:12">
      <c r="A46" s="59"/>
      <c r="B46" s="25"/>
      <c r="C46" s="119"/>
      <c r="D46" s="119"/>
      <c r="E46" s="120"/>
      <c r="F46" s="103"/>
      <c r="G46" s="121"/>
      <c r="H46" s="122"/>
      <c r="I46" s="121"/>
      <c r="J46" s="119"/>
      <c r="K46" s="119"/>
    </row>
    <row r="47" spans="1:12">
      <c r="A47" s="59"/>
      <c r="B47" s="25"/>
      <c r="C47" s="119"/>
      <c r="D47" s="119"/>
      <c r="E47" s="120"/>
      <c r="F47" s="103"/>
      <c r="G47" s="121"/>
      <c r="H47" s="122"/>
      <c r="I47" s="121"/>
      <c r="J47" s="119"/>
      <c r="K47" s="119"/>
    </row>
    <row r="48" spans="1:12">
      <c r="A48" s="59"/>
      <c r="B48" s="25"/>
      <c r="C48" s="119"/>
      <c r="D48" s="119"/>
      <c r="E48" s="120"/>
      <c r="F48" s="103"/>
      <c r="G48" s="121"/>
      <c r="H48" s="122"/>
      <c r="I48" s="121"/>
      <c r="J48" s="119"/>
      <c r="K48" s="119"/>
    </row>
    <row r="49" spans="1:11">
      <c r="A49" s="59"/>
      <c r="B49" s="25"/>
      <c r="C49" s="119"/>
      <c r="D49" s="119"/>
      <c r="E49" s="120"/>
      <c r="F49" s="103"/>
      <c r="G49" s="121"/>
      <c r="H49" s="122"/>
      <c r="I49" s="121"/>
      <c r="J49" s="119"/>
      <c r="K49" s="119"/>
    </row>
    <row r="50" spans="1:11">
      <c r="A50" s="59"/>
      <c r="B50" s="25"/>
      <c r="C50" s="119"/>
      <c r="D50" s="119"/>
      <c r="E50" s="120"/>
      <c r="F50" s="103"/>
      <c r="G50" s="121"/>
      <c r="H50" s="122"/>
      <c r="I50" s="121"/>
      <c r="J50" s="119"/>
      <c r="K50" s="119"/>
    </row>
    <row r="51" spans="1:11">
      <c r="A51" s="59"/>
      <c r="B51" s="25"/>
      <c r="C51" s="119"/>
      <c r="D51" s="119"/>
      <c r="E51" s="120"/>
      <c r="F51" s="103"/>
      <c r="G51" s="121"/>
      <c r="H51" s="122"/>
      <c r="I51" s="121"/>
      <c r="J51" s="119"/>
      <c r="K51" s="119"/>
    </row>
    <row r="52" spans="1:11">
      <c r="A52" s="59"/>
      <c r="B52" s="25"/>
      <c r="C52" s="119"/>
      <c r="D52" s="119"/>
      <c r="E52" s="120"/>
      <c r="F52" s="103"/>
      <c r="G52" s="121"/>
      <c r="H52" s="122"/>
      <c r="I52" s="121"/>
      <c r="J52" s="119"/>
      <c r="K52" s="119"/>
    </row>
    <row r="53" spans="1:11">
      <c r="A53" s="59"/>
      <c r="B53" s="25"/>
      <c r="C53" s="119"/>
      <c r="D53" s="119"/>
      <c r="E53" s="120"/>
      <c r="F53" s="103"/>
      <c r="G53" s="121"/>
      <c r="H53" s="122"/>
      <c r="I53" s="121"/>
      <c r="J53" s="119"/>
      <c r="K53" s="119"/>
    </row>
    <row r="54" spans="1:11">
      <c r="A54" s="59"/>
      <c r="B54" s="25"/>
      <c r="C54" s="119"/>
      <c r="D54" s="119"/>
      <c r="E54" s="120"/>
      <c r="F54" s="103"/>
      <c r="G54" s="121"/>
      <c r="H54" s="122"/>
      <c r="I54" s="121"/>
      <c r="J54" s="119"/>
      <c r="K54" s="119"/>
    </row>
    <row r="55" spans="1:11">
      <c r="A55" s="59"/>
      <c r="B55" s="25"/>
      <c r="C55" s="119"/>
      <c r="D55" s="119"/>
      <c r="E55" s="120"/>
      <c r="F55" s="103"/>
      <c r="G55" s="121"/>
      <c r="H55" s="122"/>
      <c r="I55" s="121"/>
      <c r="J55" s="119"/>
      <c r="K55" s="119"/>
    </row>
    <row r="56" spans="1:11">
      <c r="A56" s="59"/>
      <c r="B56" s="25"/>
      <c r="C56" s="119"/>
      <c r="D56" s="119"/>
      <c r="E56" s="120"/>
      <c r="F56" s="103"/>
      <c r="G56" s="121"/>
      <c r="H56" s="122"/>
      <c r="I56" s="121"/>
      <c r="J56" s="119"/>
      <c r="K56" s="119"/>
    </row>
    <row r="57" spans="1:11">
      <c r="A57" s="59"/>
      <c r="B57" s="25"/>
      <c r="C57" s="119"/>
      <c r="D57" s="119"/>
      <c r="E57" s="120"/>
      <c r="F57" s="103"/>
      <c r="G57" s="121"/>
      <c r="H57" s="122"/>
      <c r="I57" s="121"/>
      <c r="J57" s="119"/>
      <c r="K57" s="119"/>
    </row>
    <row r="58" spans="1:11">
      <c r="A58" s="59"/>
      <c r="B58" s="25"/>
      <c r="C58" s="119"/>
      <c r="D58" s="119"/>
      <c r="E58" s="120"/>
      <c r="F58" s="103"/>
      <c r="G58" s="121"/>
      <c r="H58" s="122"/>
      <c r="I58" s="121"/>
      <c r="J58" s="119"/>
      <c r="K58" s="119"/>
    </row>
    <row r="59" spans="1:11">
      <c r="A59" s="59"/>
      <c r="B59" s="25"/>
      <c r="C59" s="119"/>
      <c r="D59" s="119"/>
      <c r="E59" s="120"/>
      <c r="F59" s="103"/>
      <c r="G59" s="121"/>
      <c r="H59" s="122"/>
      <c r="I59" s="121"/>
      <c r="J59" s="119"/>
      <c r="K59" s="119"/>
    </row>
    <row r="60" spans="1:11">
      <c r="A60" s="59"/>
      <c r="B60" s="25"/>
      <c r="C60" s="119"/>
      <c r="D60" s="119"/>
      <c r="E60" s="120"/>
      <c r="F60" s="103"/>
      <c r="G60" s="121"/>
      <c r="H60" s="122"/>
      <c r="I60" s="121"/>
      <c r="J60" s="119"/>
      <c r="K60" s="119"/>
    </row>
    <row r="61" spans="1:11">
      <c r="A61" s="59"/>
      <c r="B61" s="25"/>
      <c r="C61" s="119"/>
      <c r="D61" s="119"/>
      <c r="E61" s="120"/>
      <c r="F61" s="103"/>
      <c r="G61" s="121"/>
      <c r="H61" s="122"/>
      <c r="I61" s="121"/>
      <c r="J61" s="119"/>
      <c r="K61" s="119"/>
    </row>
    <row r="62" spans="1:11">
      <c r="A62" s="59"/>
      <c r="B62" s="25"/>
      <c r="C62" s="119"/>
      <c r="D62" s="119"/>
      <c r="E62" s="120"/>
      <c r="F62" s="103"/>
      <c r="G62" s="121"/>
      <c r="H62" s="122"/>
      <c r="I62" s="121"/>
      <c r="J62" s="119"/>
      <c r="K62" s="119"/>
    </row>
    <row r="63" spans="1:11">
      <c r="A63" s="59"/>
      <c r="B63" s="25"/>
      <c r="C63" s="119"/>
      <c r="D63" s="119"/>
      <c r="E63" s="120"/>
      <c r="F63" s="103"/>
      <c r="G63" s="121"/>
      <c r="H63" s="122"/>
      <c r="I63" s="121"/>
      <c r="J63" s="119"/>
      <c r="K63" s="119"/>
    </row>
    <row r="64" spans="1:11">
      <c r="A64" s="59"/>
      <c r="B64" s="25"/>
      <c r="C64" s="119"/>
      <c r="D64" s="119"/>
      <c r="E64" s="120"/>
      <c r="F64" s="103"/>
      <c r="G64" s="121"/>
      <c r="H64" s="122"/>
      <c r="I64" s="121"/>
      <c r="J64" s="119"/>
      <c r="K64" s="119"/>
    </row>
    <row r="65" spans="1:11">
      <c r="A65" s="59"/>
      <c r="B65" s="25"/>
      <c r="C65" s="119"/>
      <c r="D65" s="119"/>
      <c r="E65" s="120"/>
      <c r="F65" s="103"/>
      <c r="G65" s="121"/>
      <c r="H65" s="122"/>
      <c r="I65" s="121"/>
      <c r="J65" s="119"/>
      <c r="K65" s="119"/>
    </row>
    <row r="66" spans="1:11">
      <c r="A66" s="59"/>
      <c r="B66" s="25"/>
      <c r="C66" s="119"/>
      <c r="D66" s="119"/>
      <c r="E66" s="120"/>
      <c r="F66" s="103"/>
      <c r="G66" s="121"/>
      <c r="H66" s="122"/>
      <c r="I66" s="121"/>
      <c r="J66" s="119"/>
      <c r="K66" s="119"/>
    </row>
    <row r="67" spans="1:11">
      <c r="A67" s="59"/>
      <c r="B67" s="25"/>
      <c r="C67" s="119"/>
      <c r="D67" s="119"/>
      <c r="E67" s="120"/>
      <c r="F67" s="103"/>
      <c r="G67" s="121"/>
      <c r="H67" s="122"/>
      <c r="I67" s="121"/>
      <c r="J67" s="119"/>
      <c r="K67" s="119"/>
    </row>
    <row r="68" spans="1:11">
      <c r="A68" s="59"/>
      <c r="B68" s="25"/>
      <c r="C68" s="119"/>
      <c r="D68" s="119"/>
      <c r="E68" s="120"/>
      <c r="F68" s="103"/>
      <c r="G68" s="121"/>
      <c r="H68" s="122"/>
      <c r="I68" s="121"/>
      <c r="J68" s="119"/>
      <c r="K68" s="119"/>
    </row>
    <row r="69" spans="1:11">
      <c r="A69" s="59"/>
      <c r="B69" s="25"/>
      <c r="C69" s="119"/>
      <c r="D69" s="119"/>
      <c r="E69" s="120"/>
      <c r="F69" s="103"/>
      <c r="G69" s="121"/>
      <c r="H69" s="122"/>
      <c r="I69" s="121"/>
      <c r="J69" s="119"/>
      <c r="K69" s="119"/>
    </row>
    <row r="70" spans="1:11">
      <c r="A70" s="59"/>
      <c r="B70" s="25"/>
      <c r="C70" s="119"/>
      <c r="D70" s="119"/>
      <c r="E70" s="120"/>
      <c r="F70" s="103"/>
      <c r="G70" s="121"/>
      <c r="H70" s="122"/>
      <c r="I70" s="121"/>
      <c r="J70" s="119"/>
      <c r="K70" s="119"/>
    </row>
    <row r="71" spans="1:11">
      <c r="A71" s="59"/>
      <c r="B71" s="25"/>
      <c r="C71" s="119"/>
      <c r="D71" s="119"/>
      <c r="E71" s="120"/>
      <c r="F71" s="103"/>
      <c r="G71" s="121"/>
      <c r="H71" s="122"/>
      <c r="I71" s="121"/>
      <c r="J71" s="119"/>
      <c r="K71" s="119"/>
    </row>
    <row r="72" spans="1:11">
      <c r="A72" s="59"/>
      <c r="B72" s="25"/>
      <c r="C72" s="119"/>
      <c r="D72" s="119"/>
      <c r="E72" s="120"/>
      <c r="F72" s="103"/>
      <c r="G72" s="121"/>
      <c r="H72" s="122"/>
      <c r="I72" s="121"/>
      <c r="J72" s="119"/>
      <c r="K72" s="119"/>
    </row>
    <row r="73" spans="1:11">
      <c r="A73" s="59"/>
      <c r="B73" s="25"/>
      <c r="C73" s="119"/>
      <c r="D73" s="119"/>
      <c r="E73" s="120"/>
      <c r="F73" s="103"/>
      <c r="G73" s="121"/>
      <c r="H73" s="122"/>
      <c r="I73" s="121"/>
      <c r="J73" s="119"/>
      <c r="K73" s="119"/>
    </row>
    <row r="74" spans="1:11">
      <c r="A74" s="59"/>
      <c r="B74" s="25"/>
      <c r="C74" s="119"/>
      <c r="D74" s="119"/>
      <c r="E74" s="120"/>
      <c r="F74" s="103"/>
      <c r="G74" s="121"/>
      <c r="H74" s="122"/>
      <c r="I74" s="121"/>
      <c r="J74" s="119"/>
      <c r="K74" s="119"/>
    </row>
    <row r="75" spans="1:11">
      <c r="A75" s="59"/>
      <c r="B75" s="25"/>
      <c r="C75" s="119"/>
      <c r="D75" s="119"/>
      <c r="E75" s="120"/>
      <c r="F75" s="103"/>
      <c r="G75" s="121"/>
      <c r="H75" s="122"/>
      <c r="I75" s="121"/>
      <c r="J75" s="119"/>
      <c r="K75" s="119"/>
    </row>
    <row r="76" spans="1:11">
      <c r="A76" s="59"/>
      <c r="B76" s="25"/>
      <c r="C76" s="119"/>
      <c r="D76" s="119"/>
      <c r="E76" s="120"/>
      <c r="F76" s="103"/>
      <c r="G76" s="121"/>
      <c r="H76" s="122"/>
      <c r="I76" s="121"/>
      <c r="J76" s="119"/>
      <c r="K76" s="119"/>
    </row>
    <row r="77" spans="1:11">
      <c r="A77" s="59"/>
      <c r="B77" s="25"/>
      <c r="C77" s="119"/>
      <c r="D77" s="119"/>
      <c r="E77" s="120"/>
      <c r="F77" s="103"/>
      <c r="G77" s="121"/>
      <c r="H77" s="122"/>
      <c r="I77" s="121"/>
      <c r="J77" s="119"/>
      <c r="K77" s="119"/>
    </row>
    <row r="78" spans="1:11">
      <c r="A78" s="59"/>
      <c r="B78" s="25"/>
      <c r="C78" s="119"/>
      <c r="D78" s="119"/>
      <c r="E78" s="120"/>
      <c r="F78" s="103"/>
      <c r="G78" s="121"/>
      <c r="H78" s="122"/>
      <c r="I78" s="121"/>
      <c r="J78" s="119"/>
      <c r="K78" s="119"/>
    </row>
    <row r="79" spans="1:11">
      <c r="A79" s="59"/>
      <c r="B79" s="25"/>
      <c r="C79" s="119"/>
      <c r="D79" s="119"/>
      <c r="E79" s="120"/>
      <c r="F79" s="103"/>
      <c r="G79" s="121"/>
      <c r="H79" s="122"/>
      <c r="I79" s="121"/>
      <c r="J79" s="119"/>
      <c r="K79" s="119"/>
    </row>
    <row r="80" spans="1:11">
      <c r="A80" s="59"/>
      <c r="B80" s="25"/>
      <c r="C80" s="119"/>
      <c r="D80" s="119"/>
      <c r="E80" s="120"/>
      <c r="F80" s="103"/>
      <c r="G80" s="121"/>
      <c r="H80" s="122"/>
      <c r="I80" s="121"/>
      <c r="J80" s="119"/>
      <c r="K80" s="119"/>
    </row>
    <row r="81" spans="1:11">
      <c r="A81" s="59"/>
      <c r="B81" s="25"/>
      <c r="C81" s="119"/>
      <c r="D81" s="119"/>
      <c r="E81" s="120"/>
      <c r="F81" s="103"/>
      <c r="G81" s="121"/>
      <c r="H81" s="122"/>
      <c r="I81" s="121"/>
      <c r="J81" s="119"/>
      <c r="K81" s="119"/>
    </row>
    <row r="82" spans="1:11">
      <c r="A82" s="59"/>
      <c r="B82" s="25"/>
      <c r="C82" s="119"/>
      <c r="D82" s="119"/>
      <c r="E82" s="120"/>
      <c r="F82" s="103"/>
      <c r="G82" s="121"/>
      <c r="H82" s="122"/>
      <c r="I82" s="121"/>
      <c r="J82" s="119"/>
      <c r="K82" s="119"/>
    </row>
    <row r="83" spans="1:11">
      <c r="A83" s="59"/>
      <c r="B83" s="25"/>
      <c r="C83" s="119"/>
      <c r="D83" s="119"/>
      <c r="E83" s="120"/>
      <c r="F83" s="103"/>
      <c r="G83" s="121"/>
      <c r="H83" s="122"/>
      <c r="I83" s="121"/>
      <c r="J83" s="119"/>
      <c r="K83" s="119"/>
    </row>
    <row r="84" spans="1:11">
      <c r="A84" s="59"/>
      <c r="B84" s="25"/>
      <c r="C84" s="119"/>
      <c r="D84" s="119"/>
      <c r="E84" s="120"/>
      <c r="F84" s="103"/>
      <c r="G84" s="121"/>
      <c r="H84" s="122"/>
      <c r="I84" s="121"/>
      <c r="J84" s="119"/>
      <c r="K84" s="119"/>
    </row>
    <row r="85" spans="1:11">
      <c r="A85" s="59"/>
      <c r="B85" s="25"/>
      <c r="C85" s="119"/>
      <c r="D85" s="119"/>
      <c r="E85" s="120"/>
      <c r="F85" s="103"/>
      <c r="G85" s="121"/>
      <c r="H85" s="122"/>
      <c r="I85" s="121"/>
      <c r="J85" s="119"/>
      <c r="K85" s="119"/>
    </row>
    <row r="86" spans="1:11">
      <c r="A86" s="59"/>
      <c r="B86" s="25"/>
      <c r="C86" s="119"/>
      <c r="D86" s="119"/>
      <c r="E86" s="120"/>
      <c r="F86" s="103"/>
      <c r="G86" s="121"/>
      <c r="H86" s="122"/>
      <c r="I86" s="121"/>
      <c r="J86" s="119"/>
      <c r="K86" s="119"/>
    </row>
    <row r="87" spans="1:11">
      <c r="A87" s="59"/>
      <c r="B87" s="25"/>
      <c r="C87" s="119"/>
      <c r="D87" s="119"/>
      <c r="E87" s="120"/>
      <c r="F87" s="103"/>
      <c r="G87" s="121"/>
      <c r="H87" s="122"/>
      <c r="I87" s="121"/>
      <c r="J87" s="119"/>
      <c r="K87" s="119"/>
    </row>
    <row r="88" spans="1:11">
      <c r="A88" s="59"/>
      <c r="B88" s="25"/>
      <c r="C88" s="119"/>
      <c r="D88" s="119"/>
      <c r="E88" s="120"/>
      <c r="F88" s="103"/>
      <c r="G88" s="121"/>
      <c r="H88" s="122"/>
      <c r="I88" s="121"/>
      <c r="J88" s="119"/>
      <c r="K88" s="119"/>
    </row>
    <row r="89" spans="1:11">
      <c r="A89" s="59"/>
      <c r="B89" s="25"/>
      <c r="C89" s="119"/>
      <c r="D89" s="119"/>
      <c r="E89" s="120"/>
      <c r="F89" s="103"/>
      <c r="G89" s="121"/>
      <c r="H89" s="122"/>
      <c r="I89" s="121"/>
      <c r="J89" s="119"/>
      <c r="K89" s="119"/>
    </row>
    <row r="90" spans="1:11">
      <c r="A90" s="59"/>
      <c r="B90" s="25"/>
      <c r="C90" s="119"/>
      <c r="D90" s="119"/>
      <c r="E90" s="120"/>
      <c r="F90" s="103"/>
      <c r="G90" s="121"/>
      <c r="H90" s="122"/>
      <c r="I90" s="121"/>
      <c r="J90" s="119"/>
      <c r="K90" s="119"/>
    </row>
    <row r="91" spans="1:11">
      <c r="A91" s="59"/>
      <c r="B91" s="25"/>
      <c r="C91" s="119"/>
      <c r="D91" s="119"/>
      <c r="E91" s="120"/>
      <c r="F91" s="103"/>
      <c r="G91" s="121"/>
      <c r="H91" s="122"/>
      <c r="I91" s="121"/>
      <c r="J91" s="119"/>
      <c r="K91" s="119"/>
    </row>
    <row r="92" spans="1:11">
      <c r="A92" s="59"/>
      <c r="B92" s="25"/>
      <c r="C92" s="119"/>
      <c r="D92" s="119"/>
      <c r="E92" s="120"/>
      <c r="F92" s="103"/>
      <c r="G92" s="121"/>
      <c r="H92" s="122"/>
      <c r="I92" s="121"/>
      <c r="J92" s="119"/>
      <c r="K92" s="119"/>
    </row>
    <row r="93" spans="1:11">
      <c r="A93" s="59"/>
      <c r="B93" s="25"/>
      <c r="C93" s="119"/>
      <c r="D93" s="119"/>
      <c r="E93" s="120"/>
      <c r="F93" s="103"/>
      <c r="G93" s="121"/>
      <c r="H93" s="122"/>
      <c r="I93" s="121"/>
      <c r="J93" s="119"/>
      <c r="K93" s="119"/>
    </row>
    <row r="94" spans="1:11">
      <c r="A94" s="59"/>
      <c r="B94" s="25"/>
      <c r="C94" s="119"/>
      <c r="D94" s="119"/>
      <c r="E94" s="120"/>
      <c r="F94" s="103"/>
      <c r="G94" s="121"/>
      <c r="H94" s="122"/>
      <c r="I94" s="121"/>
      <c r="J94" s="119"/>
      <c r="K94" s="119"/>
    </row>
    <row r="95" spans="1:11">
      <c r="A95" s="59"/>
      <c r="B95" s="25"/>
      <c r="C95" s="119"/>
      <c r="D95" s="119"/>
      <c r="E95" s="120"/>
      <c r="F95" s="103"/>
      <c r="G95" s="121"/>
      <c r="H95" s="122"/>
      <c r="I95" s="121"/>
      <c r="J95" s="119"/>
      <c r="K95" s="119"/>
    </row>
    <row r="96" spans="1:11">
      <c r="A96" s="59"/>
      <c r="B96" s="25"/>
      <c r="C96" s="119"/>
      <c r="D96" s="119"/>
      <c r="E96" s="120"/>
      <c r="F96" s="103"/>
      <c r="G96" s="121"/>
      <c r="H96" s="122"/>
      <c r="I96" s="121"/>
      <c r="J96" s="119"/>
      <c r="K96" s="119"/>
    </row>
    <row r="97" spans="1:11">
      <c r="A97" s="59"/>
      <c r="B97" s="25"/>
      <c r="C97" s="119"/>
      <c r="D97" s="119"/>
      <c r="E97" s="120"/>
      <c r="F97" s="103"/>
      <c r="G97" s="121"/>
      <c r="H97" s="122"/>
      <c r="I97" s="121"/>
      <c r="J97" s="119"/>
      <c r="K97" s="119"/>
    </row>
    <row r="98" spans="1:11">
      <c r="A98" s="59"/>
      <c r="B98" s="25"/>
      <c r="C98" s="119"/>
      <c r="D98" s="119"/>
      <c r="E98" s="120"/>
      <c r="F98" s="103"/>
      <c r="G98" s="121"/>
      <c r="H98" s="122"/>
      <c r="I98" s="121"/>
      <c r="J98" s="119"/>
      <c r="K98" s="119"/>
    </row>
    <row r="99" spans="1:11">
      <c r="A99" s="59"/>
      <c r="B99" s="25"/>
      <c r="C99" s="119"/>
      <c r="D99" s="119"/>
      <c r="E99" s="120"/>
      <c r="F99" s="103"/>
      <c r="G99" s="121"/>
      <c r="H99" s="122"/>
      <c r="I99" s="121"/>
      <c r="J99" s="119"/>
      <c r="K99" s="119"/>
    </row>
    <row r="100" spans="1:11">
      <c r="A100" s="59"/>
      <c r="B100" s="25"/>
      <c r="C100" s="119"/>
      <c r="D100" s="119"/>
      <c r="E100" s="120"/>
      <c r="F100" s="103"/>
      <c r="G100" s="121"/>
      <c r="H100" s="122"/>
      <c r="I100" s="121"/>
      <c r="J100" s="119"/>
      <c r="K100" s="119"/>
    </row>
    <row r="101" spans="1:11">
      <c r="A101" s="59"/>
      <c r="B101" s="25"/>
      <c r="C101" s="119"/>
      <c r="D101" s="119"/>
      <c r="E101" s="120"/>
      <c r="F101" s="103"/>
      <c r="G101" s="121"/>
      <c r="H101" s="122"/>
      <c r="I101" s="121"/>
      <c r="J101" s="119"/>
      <c r="K101" s="119"/>
    </row>
    <row r="102" spans="1:11">
      <c r="A102" s="59"/>
      <c r="B102" s="25"/>
      <c r="C102" s="119"/>
      <c r="D102" s="119"/>
      <c r="E102" s="120"/>
      <c r="F102" s="103"/>
      <c r="G102" s="121"/>
      <c r="H102" s="122"/>
      <c r="I102" s="121"/>
      <c r="J102" s="119"/>
      <c r="K102" s="119"/>
    </row>
    <row r="103" spans="1:11">
      <c r="A103" s="59"/>
      <c r="B103" s="25"/>
      <c r="C103" s="119"/>
      <c r="D103" s="119"/>
      <c r="E103" s="120"/>
      <c r="F103" s="103"/>
      <c r="G103" s="121"/>
      <c r="H103" s="122"/>
      <c r="I103" s="121"/>
      <c r="J103" s="119"/>
      <c r="K103" s="119"/>
    </row>
    <row r="104" spans="1:11">
      <c r="A104" s="59"/>
      <c r="B104" s="25"/>
      <c r="C104" s="119"/>
      <c r="D104" s="119"/>
      <c r="E104" s="120"/>
      <c r="F104" s="103"/>
      <c r="G104" s="121"/>
      <c r="H104" s="122"/>
      <c r="I104" s="121"/>
      <c r="J104" s="119"/>
      <c r="K104" s="119"/>
    </row>
    <row r="105" spans="1:11">
      <c r="A105" s="59"/>
      <c r="B105" s="25"/>
      <c r="C105" s="119"/>
      <c r="D105" s="119"/>
      <c r="E105" s="120"/>
      <c r="F105" s="103"/>
      <c r="G105" s="121"/>
      <c r="H105" s="122"/>
      <c r="I105" s="121"/>
      <c r="J105" s="119"/>
      <c r="K105" s="119"/>
    </row>
    <row r="106" spans="1:11">
      <c r="A106" s="59"/>
      <c r="B106" s="25"/>
      <c r="C106" s="119"/>
      <c r="D106" s="119"/>
      <c r="E106" s="120"/>
      <c r="F106" s="103"/>
      <c r="G106" s="121"/>
      <c r="H106" s="122"/>
      <c r="I106" s="121"/>
      <c r="J106" s="119"/>
      <c r="K106" s="119"/>
    </row>
    <row r="107" spans="1:11">
      <c r="A107" s="59"/>
      <c r="B107" s="25"/>
      <c r="C107" s="119"/>
      <c r="D107" s="119"/>
      <c r="E107" s="120"/>
      <c r="F107" s="103"/>
      <c r="G107" s="121"/>
      <c r="H107" s="122"/>
      <c r="I107" s="121"/>
      <c r="J107" s="119"/>
      <c r="K107" s="119"/>
    </row>
    <row r="108" spans="1:11">
      <c r="A108" s="59"/>
      <c r="B108" s="25"/>
      <c r="C108" s="119"/>
      <c r="D108" s="119"/>
      <c r="E108" s="120"/>
      <c r="F108" s="103"/>
      <c r="G108" s="121"/>
      <c r="H108" s="122"/>
      <c r="I108" s="121"/>
      <c r="J108" s="119"/>
      <c r="K108" s="119"/>
    </row>
    <row r="109" spans="1:11">
      <c r="A109" s="59"/>
      <c r="B109" s="25"/>
      <c r="C109" s="119"/>
      <c r="D109" s="119"/>
      <c r="E109" s="120"/>
      <c r="F109" s="103"/>
      <c r="G109" s="121"/>
      <c r="H109" s="122"/>
      <c r="I109" s="121"/>
      <c r="J109" s="119"/>
      <c r="K109" s="119"/>
    </row>
    <row r="110" spans="1:11">
      <c r="A110" s="59"/>
      <c r="B110" s="25"/>
      <c r="C110" s="119"/>
      <c r="D110" s="119"/>
      <c r="E110" s="120"/>
      <c r="F110" s="103"/>
      <c r="G110" s="121"/>
      <c r="H110" s="122"/>
      <c r="I110" s="121"/>
      <c r="J110" s="119"/>
      <c r="K110" s="119"/>
    </row>
    <row r="111" spans="1:11">
      <c r="A111" s="59"/>
      <c r="B111" s="25"/>
      <c r="C111" s="119"/>
      <c r="D111" s="119"/>
      <c r="E111" s="120"/>
      <c r="F111" s="103"/>
      <c r="G111" s="121"/>
      <c r="H111" s="122"/>
      <c r="I111" s="121"/>
      <c r="J111" s="119"/>
      <c r="K111" s="119"/>
    </row>
    <row r="112" spans="1:11">
      <c r="A112" s="59"/>
      <c r="B112" s="25"/>
      <c r="C112" s="119"/>
      <c r="D112" s="119"/>
      <c r="E112" s="120"/>
      <c r="F112" s="103"/>
      <c r="G112" s="121"/>
      <c r="H112" s="122"/>
      <c r="I112" s="121"/>
      <c r="J112" s="119"/>
      <c r="K112" s="119"/>
    </row>
    <row r="113" spans="1:11">
      <c r="A113" s="59"/>
      <c r="B113" s="25"/>
      <c r="C113" s="119"/>
      <c r="D113" s="119"/>
      <c r="E113" s="120"/>
      <c r="F113" s="103"/>
      <c r="G113" s="121"/>
      <c r="H113" s="122"/>
      <c r="I113" s="121"/>
      <c r="J113" s="119"/>
      <c r="K113" s="119"/>
    </row>
    <row r="114" spans="1:11">
      <c r="A114" s="59"/>
      <c r="B114" s="25"/>
      <c r="C114" s="119"/>
      <c r="D114" s="119"/>
      <c r="E114" s="120"/>
      <c r="F114" s="103"/>
      <c r="G114" s="121"/>
      <c r="H114" s="122"/>
      <c r="I114" s="121"/>
      <c r="J114" s="119"/>
      <c r="K114" s="119"/>
    </row>
    <row r="115" spans="1:11">
      <c r="A115" s="59"/>
      <c r="B115" s="25"/>
      <c r="C115" s="119"/>
      <c r="D115" s="119"/>
      <c r="E115" s="120"/>
      <c r="F115" s="103"/>
      <c r="G115" s="121"/>
      <c r="H115" s="122"/>
      <c r="I115" s="121"/>
      <c r="J115" s="119"/>
      <c r="K115" s="119"/>
    </row>
    <row r="116" spans="1:11">
      <c r="A116" s="59"/>
      <c r="B116" s="25"/>
      <c r="C116" s="119"/>
      <c r="D116" s="119"/>
      <c r="E116" s="120"/>
      <c r="F116" s="103"/>
      <c r="G116" s="121"/>
      <c r="H116" s="122"/>
      <c r="I116" s="121"/>
      <c r="J116" s="119"/>
      <c r="K116" s="119"/>
    </row>
    <row r="117" spans="1:11">
      <c r="A117" s="59"/>
      <c r="B117" s="25"/>
      <c r="C117" s="119"/>
      <c r="D117" s="119"/>
      <c r="E117" s="120"/>
      <c r="F117" s="103"/>
      <c r="G117" s="121"/>
      <c r="H117" s="122"/>
      <c r="I117" s="121"/>
      <c r="J117" s="119"/>
      <c r="K117" s="119"/>
    </row>
    <row r="118" spans="1:11">
      <c r="A118" s="59"/>
      <c r="B118" s="25"/>
      <c r="C118" s="119"/>
      <c r="D118" s="119"/>
      <c r="E118" s="120"/>
      <c r="F118" s="103"/>
      <c r="G118" s="121"/>
      <c r="H118" s="122"/>
      <c r="I118" s="121"/>
      <c r="J118" s="119"/>
      <c r="K118" s="119"/>
    </row>
    <row r="119" spans="1:11">
      <c r="A119" s="59"/>
      <c r="B119" s="25"/>
      <c r="C119" s="119"/>
      <c r="D119" s="119"/>
      <c r="E119" s="120"/>
      <c r="F119" s="103"/>
      <c r="G119" s="121"/>
      <c r="H119" s="122"/>
      <c r="I119" s="121"/>
      <c r="J119" s="119"/>
      <c r="K119" s="119"/>
    </row>
    <row r="120" spans="1:11">
      <c r="A120" s="59"/>
      <c r="B120" s="25"/>
      <c r="C120" s="119"/>
      <c r="D120" s="119"/>
      <c r="E120" s="120"/>
      <c r="F120" s="103"/>
      <c r="G120" s="121"/>
      <c r="H120" s="122"/>
      <c r="I120" s="121"/>
      <c r="J120" s="119"/>
      <c r="K120" s="119"/>
    </row>
    <row r="121" spans="1:11">
      <c r="A121" s="59"/>
      <c r="B121" s="25"/>
      <c r="C121" s="119"/>
      <c r="D121" s="119"/>
      <c r="E121" s="120"/>
      <c r="F121" s="103"/>
      <c r="G121" s="121"/>
      <c r="H121" s="122"/>
      <c r="I121" s="121"/>
      <c r="J121" s="119"/>
      <c r="K121" s="119"/>
    </row>
    <row r="122" spans="1:11">
      <c r="A122" s="59"/>
      <c r="B122" s="25"/>
      <c r="C122" s="119"/>
      <c r="D122" s="119"/>
      <c r="E122" s="120"/>
      <c r="F122" s="103"/>
      <c r="G122" s="121"/>
      <c r="H122" s="122"/>
      <c r="I122" s="121"/>
      <c r="J122" s="119"/>
      <c r="K122" s="119"/>
    </row>
    <row r="123" spans="1:11">
      <c r="A123" s="59"/>
      <c r="B123" s="25"/>
      <c r="C123" s="119"/>
      <c r="D123" s="119"/>
      <c r="E123" s="120"/>
      <c r="F123" s="103"/>
      <c r="G123" s="121"/>
      <c r="H123" s="122"/>
      <c r="I123" s="121"/>
      <c r="J123" s="119"/>
      <c r="K123" s="119"/>
    </row>
    <row r="124" spans="1:11">
      <c r="A124" s="59"/>
      <c r="B124" s="25"/>
      <c r="C124" s="119"/>
      <c r="D124" s="119"/>
      <c r="E124" s="120"/>
      <c r="F124" s="103"/>
      <c r="G124" s="121"/>
      <c r="H124" s="122"/>
      <c r="I124" s="121"/>
      <c r="J124" s="119"/>
      <c r="K124" s="119"/>
    </row>
    <row r="125" spans="1:11">
      <c r="A125" s="59"/>
      <c r="B125" s="25"/>
      <c r="C125" s="119"/>
      <c r="D125" s="119"/>
      <c r="E125" s="120"/>
      <c r="F125" s="103"/>
      <c r="G125" s="121"/>
      <c r="H125" s="122"/>
      <c r="I125" s="121"/>
      <c r="J125" s="119"/>
      <c r="K125" s="119"/>
    </row>
    <row r="126" spans="1:11">
      <c r="A126" s="59"/>
      <c r="B126" s="25"/>
      <c r="C126" s="119"/>
      <c r="D126" s="119"/>
      <c r="E126" s="120"/>
      <c r="F126" s="103"/>
      <c r="G126" s="121"/>
      <c r="H126" s="122"/>
      <c r="I126" s="121"/>
      <c r="J126" s="119"/>
      <c r="K126" s="119"/>
    </row>
    <row r="127" spans="1:11">
      <c r="A127" s="59"/>
      <c r="B127" s="25"/>
      <c r="C127" s="119"/>
      <c r="D127" s="119"/>
      <c r="E127" s="120"/>
      <c r="F127" s="103"/>
      <c r="G127" s="121"/>
      <c r="H127" s="122"/>
      <c r="I127" s="121"/>
      <c r="J127" s="119"/>
      <c r="K127" s="119"/>
    </row>
    <row r="128" spans="1:11">
      <c r="A128" s="59"/>
      <c r="B128" s="25"/>
      <c r="C128" s="119"/>
      <c r="D128" s="119"/>
      <c r="E128" s="120"/>
      <c r="F128" s="103"/>
      <c r="G128" s="121"/>
      <c r="H128" s="122"/>
      <c r="I128" s="121"/>
      <c r="J128" s="119"/>
      <c r="K128" s="119"/>
    </row>
    <row r="129" spans="1:11">
      <c r="A129" s="59"/>
      <c r="B129" s="25"/>
      <c r="C129" s="119"/>
      <c r="D129" s="119"/>
      <c r="E129" s="120"/>
      <c r="F129" s="103"/>
      <c r="G129" s="121"/>
      <c r="H129" s="122"/>
      <c r="I129" s="121"/>
      <c r="J129" s="119"/>
      <c r="K129" s="119"/>
    </row>
    <row r="130" spans="1:11">
      <c r="A130" s="59"/>
      <c r="B130" s="25"/>
      <c r="C130" s="119"/>
      <c r="D130" s="119"/>
      <c r="E130" s="120"/>
      <c r="F130" s="103"/>
      <c r="G130" s="121"/>
      <c r="H130" s="122"/>
      <c r="I130" s="121"/>
      <c r="J130" s="119"/>
      <c r="K130" s="119"/>
    </row>
    <row r="131" spans="1:11">
      <c r="A131" s="59"/>
      <c r="B131" s="25"/>
      <c r="C131" s="119"/>
      <c r="D131" s="119"/>
      <c r="E131" s="120"/>
      <c r="F131" s="103"/>
      <c r="G131" s="121"/>
      <c r="H131" s="122"/>
      <c r="I131" s="121"/>
      <c r="J131" s="119"/>
      <c r="K131" s="119"/>
    </row>
    <row r="132" spans="1:11">
      <c r="A132" s="59"/>
      <c r="B132" s="25"/>
      <c r="C132" s="119"/>
      <c r="D132" s="119"/>
      <c r="E132" s="120"/>
      <c r="F132" s="103"/>
      <c r="G132" s="121"/>
      <c r="H132" s="122"/>
      <c r="I132" s="121"/>
      <c r="J132" s="119"/>
      <c r="K132" s="119"/>
    </row>
    <row r="133" spans="1:11">
      <c r="A133" s="59"/>
      <c r="B133" s="25"/>
      <c r="C133" s="119"/>
      <c r="D133" s="119"/>
      <c r="E133" s="120"/>
      <c r="F133" s="103"/>
      <c r="G133" s="121"/>
      <c r="H133" s="122"/>
      <c r="I133" s="121"/>
      <c r="J133" s="119"/>
      <c r="K133" s="119"/>
    </row>
    <row r="134" spans="1:11">
      <c r="A134" s="59"/>
      <c r="B134" s="25"/>
      <c r="C134" s="119"/>
      <c r="D134" s="119"/>
      <c r="E134" s="120"/>
      <c r="F134" s="103"/>
      <c r="G134" s="121"/>
      <c r="H134" s="122"/>
      <c r="I134" s="121"/>
      <c r="J134" s="119"/>
      <c r="K134" s="119"/>
    </row>
    <row r="135" spans="1:11">
      <c r="A135" s="59"/>
      <c r="B135" s="25"/>
      <c r="C135" s="119"/>
      <c r="D135" s="119"/>
      <c r="E135" s="120"/>
      <c r="F135" s="103"/>
      <c r="G135" s="121"/>
      <c r="H135" s="122"/>
      <c r="I135" s="121"/>
      <c r="J135" s="119"/>
      <c r="K135" s="119"/>
    </row>
    <row r="136" spans="1:11">
      <c r="A136" s="59"/>
      <c r="B136" s="25"/>
      <c r="C136" s="119"/>
      <c r="D136" s="119"/>
      <c r="E136" s="120"/>
      <c r="F136" s="103"/>
      <c r="G136" s="121"/>
      <c r="H136" s="122"/>
      <c r="I136" s="121"/>
      <c r="J136" s="119"/>
      <c r="K136" s="119"/>
    </row>
    <row r="137" spans="1:11">
      <c r="A137" s="59"/>
      <c r="B137" s="25"/>
      <c r="C137" s="119"/>
      <c r="D137" s="119"/>
      <c r="E137" s="120"/>
      <c r="F137" s="103"/>
      <c r="G137" s="121"/>
      <c r="H137" s="122"/>
      <c r="I137" s="121"/>
      <c r="J137" s="119"/>
      <c r="K137" s="119"/>
    </row>
    <row r="138" spans="1:11">
      <c r="A138" s="59"/>
      <c r="B138" s="25"/>
      <c r="C138" s="119"/>
      <c r="D138" s="119"/>
      <c r="E138" s="120"/>
      <c r="F138" s="103"/>
      <c r="G138" s="121"/>
      <c r="H138" s="122"/>
      <c r="I138" s="121"/>
      <c r="J138" s="119"/>
      <c r="K138" s="119"/>
    </row>
    <row r="139" spans="1:11">
      <c r="A139" s="59"/>
      <c r="B139" s="25"/>
      <c r="C139" s="119"/>
      <c r="D139" s="119"/>
      <c r="E139" s="120"/>
      <c r="F139" s="103"/>
      <c r="G139" s="121"/>
      <c r="H139" s="122"/>
      <c r="I139" s="121"/>
      <c r="J139" s="119"/>
      <c r="K139" s="119"/>
    </row>
    <row r="140" spans="1:11">
      <c r="A140" s="59"/>
      <c r="B140" s="25"/>
      <c r="C140" s="119"/>
      <c r="D140" s="119"/>
      <c r="E140" s="120"/>
      <c r="F140" s="103"/>
      <c r="G140" s="121"/>
      <c r="H140" s="122"/>
      <c r="I140" s="121"/>
      <c r="J140" s="119"/>
      <c r="K140" s="119"/>
    </row>
    <row r="141" spans="1:11">
      <c r="A141" s="59"/>
      <c r="B141" s="25"/>
      <c r="C141" s="119"/>
      <c r="D141" s="119"/>
      <c r="E141" s="120"/>
      <c r="F141" s="103"/>
      <c r="G141" s="121"/>
      <c r="H141" s="122"/>
      <c r="I141" s="121"/>
      <c r="J141" s="119"/>
      <c r="K141" s="119"/>
    </row>
    <row r="142" spans="1:11">
      <c r="A142" s="59"/>
      <c r="B142" s="25"/>
      <c r="C142" s="119"/>
      <c r="D142" s="119"/>
      <c r="E142" s="120"/>
      <c r="F142" s="103"/>
      <c r="G142" s="121"/>
      <c r="H142" s="122"/>
      <c r="I142" s="121"/>
      <c r="J142" s="119"/>
      <c r="K142" s="119"/>
    </row>
    <row r="143" spans="1:11">
      <c r="A143" s="59"/>
      <c r="B143" s="25"/>
      <c r="C143" s="119"/>
      <c r="D143" s="119"/>
      <c r="E143" s="120"/>
      <c r="F143" s="103"/>
      <c r="G143" s="121"/>
      <c r="H143" s="122"/>
      <c r="I143" s="121"/>
      <c r="J143" s="119"/>
      <c r="K143" s="119"/>
    </row>
    <row r="144" spans="1:11">
      <c r="A144" s="59"/>
      <c r="B144" s="25"/>
      <c r="C144" s="119"/>
      <c r="D144" s="119"/>
      <c r="E144" s="120"/>
      <c r="F144" s="103"/>
      <c r="G144" s="121"/>
      <c r="H144" s="122"/>
      <c r="I144" s="121"/>
      <c r="J144" s="119"/>
      <c r="K144" s="119"/>
    </row>
    <row r="145" spans="1:11">
      <c r="A145" s="59"/>
      <c r="B145" s="25"/>
      <c r="C145" s="119"/>
      <c r="D145" s="119"/>
      <c r="E145" s="120"/>
      <c r="F145" s="103"/>
      <c r="G145" s="121"/>
      <c r="H145" s="122"/>
      <c r="I145" s="121"/>
      <c r="J145" s="119"/>
      <c r="K145" s="119"/>
    </row>
    <row r="146" spans="1:11">
      <c r="A146" s="59"/>
      <c r="B146" s="25"/>
      <c r="C146" s="119"/>
      <c r="D146" s="119"/>
      <c r="E146" s="120"/>
      <c r="F146" s="103"/>
      <c r="G146" s="121"/>
      <c r="H146" s="122"/>
      <c r="I146" s="121"/>
      <c r="J146" s="119"/>
      <c r="K146" s="119"/>
    </row>
    <row r="147" spans="1:11">
      <c r="A147" s="59"/>
      <c r="B147" s="25"/>
      <c r="C147" s="119"/>
      <c r="D147" s="119"/>
      <c r="E147" s="120"/>
      <c r="F147" s="103"/>
      <c r="G147" s="121"/>
      <c r="H147" s="122"/>
      <c r="I147" s="121"/>
      <c r="J147" s="119"/>
      <c r="K147" s="119"/>
    </row>
    <row r="148" spans="1:11">
      <c r="A148" s="59"/>
      <c r="B148" s="25"/>
      <c r="C148" s="119"/>
      <c r="D148" s="119"/>
      <c r="E148" s="120"/>
      <c r="F148" s="103"/>
      <c r="G148" s="121"/>
      <c r="H148" s="122"/>
      <c r="I148" s="121"/>
      <c r="J148" s="119"/>
      <c r="K148" s="119"/>
    </row>
    <row r="149" spans="1:11">
      <c r="A149" s="59"/>
      <c r="B149" s="25"/>
      <c r="C149" s="119"/>
      <c r="D149" s="119"/>
      <c r="E149" s="120"/>
      <c r="F149" s="103"/>
      <c r="G149" s="121"/>
      <c r="H149" s="122"/>
      <c r="I149" s="121"/>
      <c r="J149" s="119"/>
      <c r="K149" s="119"/>
    </row>
    <row r="150" spans="1:11">
      <c r="A150" s="59"/>
      <c r="B150" s="25"/>
      <c r="C150" s="119"/>
      <c r="D150" s="119"/>
      <c r="E150" s="120"/>
      <c r="F150" s="103"/>
      <c r="G150" s="121"/>
      <c r="H150" s="122"/>
      <c r="I150" s="121"/>
      <c r="J150" s="119"/>
      <c r="K150" s="119"/>
    </row>
    <row r="151" spans="1:11">
      <c r="A151" s="59"/>
      <c r="B151" s="25"/>
      <c r="C151" s="119"/>
      <c r="D151" s="119"/>
      <c r="E151" s="120"/>
      <c r="F151" s="103"/>
      <c r="G151" s="121"/>
      <c r="H151" s="122"/>
      <c r="I151" s="121"/>
      <c r="J151" s="119"/>
      <c r="K151" s="119"/>
    </row>
    <row r="152" spans="1:11">
      <c r="A152" s="59"/>
      <c r="B152" s="25"/>
      <c r="C152" s="119"/>
      <c r="D152" s="119"/>
      <c r="E152" s="120"/>
      <c r="F152" s="103"/>
      <c r="G152" s="121"/>
      <c r="H152" s="122"/>
      <c r="I152" s="121"/>
      <c r="J152" s="119"/>
      <c r="K152" s="119"/>
    </row>
    <row r="153" spans="1:11">
      <c r="A153" s="59"/>
      <c r="B153" s="25"/>
      <c r="C153" s="119"/>
      <c r="D153" s="119"/>
      <c r="E153" s="120"/>
      <c r="F153" s="103"/>
      <c r="G153" s="121"/>
      <c r="H153" s="122"/>
      <c r="I153" s="121"/>
      <c r="J153" s="119"/>
      <c r="K153" s="119"/>
    </row>
    <row r="154" spans="1:11">
      <c r="A154" s="59"/>
      <c r="B154" s="25"/>
      <c r="C154" s="119"/>
      <c r="D154" s="119"/>
      <c r="E154" s="120"/>
      <c r="F154" s="103"/>
      <c r="G154" s="121"/>
      <c r="H154" s="122"/>
      <c r="I154" s="121"/>
      <c r="J154" s="119"/>
      <c r="K154" s="119"/>
    </row>
    <row r="155" spans="1:11">
      <c r="A155" s="59"/>
      <c r="B155" s="25"/>
      <c r="C155" s="119"/>
      <c r="D155" s="119"/>
      <c r="E155" s="120"/>
      <c r="F155" s="103"/>
      <c r="G155" s="121"/>
      <c r="H155" s="122"/>
      <c r="I155" s="121"/>
      <c r="J155" s="119"/>
      <c r="K155" s="119"/>
    </row>
    <row r="156" spans="1:11">
      <c r="A156" s="59"/>
      <c r="B156" s="25"/>
      <c r="C156" s="119"/>
      <c r="D156" s="119"/>
      <c r="E156" s="120"/>
      <c r="F156" s="103"/>
      <c r="G156" s="121"/>
      <c r="H156" s="122"/>
      <c r="I156" s="121"/>
      <c r="J156" s="119"/>
      <c r="K156" s="119"/>
    </row>
    <row r="157" spans="1:11">
      <c r="A157" s="59"/>
      <c r="B157" s="25"/>
      <c r="C157" s="119"/>
      <c r="D157" s="119"/>
      <c r="E157" s="120"/>
      <c r="F157" s="103"/>
      <c r="G157" s="121"/>
      <c r="H157" s="122"/>
      <c r="I157" s="121"/>
      <c r="J157" s="119"/>
      <c r="K157" s="119"/>
    </row>
    <row r="158" spans="1:11">
      <c r="A158" s="59"/>
      <c r="B158" s="25"/>
      <c r="C158" s="119"/>
      <c r="D158" s="119"/>
      <c r="E158" s="120"/>
      <c r="F158" s="103"/>
      <c r="G158" s="121"/>
      <c r="H158" s="122"/>
      <c r="I158" s="121"/>
      <c r="J158" s="119"/>
      <c r="K158" s="119"/>
    </row>
    <row r="159" spans="1:11">
      <c r="A159" s="59"/>
      <c r="B159" s="25"/>
      <c r="C159" s="119"/>
      <c r="D159" s="119"/>
      <c r="E159" s="120"/>
      <c r="F159" s="103"/>
      <c r="G159" s="121"/>
      <c r="H159" s="122"/>
      <c r="I159" s="121"/>
      <c r="J159" s="119"/>
      <c r="K159" s="119"/>
    </row>
    <row r="160" spans="1:11">
      <c r="A160" s="59"/>
      <c r="B160" s="25"/>
      <c r="C160" s="119"/>
      <c r="D160" s="119"/>
      <c r="E160" s="120"/>
      <c r="F160" s="103"/>
      <c r="G160" s="121"/>
      <c r="H160" s="122"/>
      <c r="I160" s="121"/>
      <c r="J160" s="119"/>
      <c r="K160" s="119"/>
    </row>
    <row r="161" spans="1:11">
      <c r="A161" s="59"/>
      <c r="B161" s="25"/>
      <c r="C161" s="119"/>
      <c r="D161" s="119"/>
      <c r="E161" s="120"/>
      <c r="F161" s="103"/>
      <c r="G161" s="121"/>
      <c r="H161" s="122"/>
      <c r="I161" s="121"/>
      <c r="J161" s="119"/>
      <c r="K161" s="119"/>
    </row>
    <row r="162" spans="1:11">
      <c r="A162" s="59"/>
      <c r="B162" s="25"/>
      <c r="C162" s="119"/>
      <c r="D162" s="119"/>
      <c r="E162" s="120"/>
      <c r="F162" s="103"/>
      <c r="G162" s="121"/>
      <c r="H162" s="122"/>
      <c r="I162" s="121"/>
      <c r="J162" s="119"/>
      <c r="K162" s="119"/>
    </row>
    <row r="163" spans="1:11">
      <c r="A163" s="59"/>
      <c r="B163" s="25"/>
      <c r="C163" s="119"/>
      <c r="D163" s="119"/>
      <c r="E163" s="120"/>
      <c r="F163" s="103"/>
      <c r="G163" s="121"/>
      <c r="H163" s="122"/>
      <c r="I163" s="121"/>
      <c r="J163" s="119"/>
      <c r="K163" s="119"/>
    </row>
    <row r="164" spans="1:11">
      <c r="A164" s="59"/>
      <c r="B164" s="25"/>
      <c r="C164" s="119"/>
      <c r="D164" s="119"/>
      <c r="E164" s="120"/>
      <c r="F164" s="103"/>
      <c r="G164" s="121"/>
      <c r="H164" s="122"/>
      <c r="I164" s="121"/>
      <c r="J164" s="119"/>
      <c r="K164" s="119"/>
    </row>
    <row r="165" spans="1:11">
      <c r="A165" s="59"/>
      <c r="B165" s="25"/>
      <c r="C165" s="119"/>
      <c r="D165" s="119"/>
      <c r="E165" s="120"/>
      <c r="F165" s="103"/>
      <c r="G165" s="121"/>
      <c r="H165" s="122"/>
      <c r="I165" s="121"/>
      <c r="J165" s="119"/>
      <c r="K165" s="119"/>
    </row>
    <row r="166" spans="1:11">
      <c r="A166" s="59"/>
      <c r="B166" s="25"/>
      <c r="C166" s="119"/>
      <c r="D166" s="119"/>
      <c r="E166" s="120"/>
      <c r="F166" s="103"/>
      <c r="G166" s="121"/>
      <c r="H166" s="122"/>
      <c r="I166" s="121"/>
      <c r="J166" s="119"/>
      <c r="K166" s="119"/>
    </row>
    <row r="167" spans="1:11">
      <c r="A167" s="59"/>
      <c r="B167" s="25"/>
      <c r="C167" s="119"/>
      <c r="D167" s="119"/>
      <c r="E167" s="120"/>
      <c r="F167" s="103"/>
      <c r="G167" s="121"/>
      <c r="H167" s="122"/>
      <c r="I167" s="121"/>
      <c r="J167" s="119"/>
      <c r="K167" s="119"/>
    </row>
    <row r="168" spans="1:11">
      <c r="A168" s="59"/>
      <c r="B168" s="25"/>
      <c r="C168" s="119"/>
      <c r="D168" s="119"/>
      <c r="E168" s="120"/>
      <c r="F168" s="103"/>
      <c r="G168" s="121"/>
      <c r="H168" s="122"/>
      <c r="I168" s="121"/>
      <c r="J168" s="119"/>
      <c r="K168" s="119"/>
    </row>
    <row r="169" spans="1:11">
      <c r="A169" s="59"/>
      <c r="B169" s="25"/>
      <c r="C169" s="119"/>
      <c r="D169" s="119"/>
      <c r="E169" s="120"/>
      <c r="F169" s="103"/>
      <c r="G169" s="121"/>
      <c r="H169" s="122"/>
      <c r="I169" s="121"/>
      <c r="J169" s="119"/>
      <c r="K169" s="119"/>
    </row>
    <row r="170" spans="1:11">
      <c r="A170" s="59"/>
      <c r="B170" s="25"/>
      <c r="C170" s="119"/>
      <c r="D170" s="119"/>
      <c r="E170" s="120"/>
      <c r="F170" s="103"/>
      <c r="G170" s="121"/>
      <c r="H170" s="122"/>
      <c r="I170" s="121"/>
      <c r="J170" s="119"/>
      <c r="K170" s="119"/>
    </row>
    <row r="171" spans="1:11">
      <c r="A171" s="59"/>
      <c r="B171" s="25"/>
      <c r="C171" s="119"/>
      <c r="D171" s="119"/>
      <c r="E171" s="120"/>
      <c r="F171" s="103"/>
      <c r="G171" s="121"/>
      <c r="H171" s="122"/>
      <c r="I171" s="121"/>
      <c r="J171" s="119"/>
      <c r="K171" s="119"/>
    </row>
    <row r="172" spans="1:11">
      <c r="A172" s="59"/>
      <c r="B172" s="25"/>
      <c r="C172" s="119"/>
      <c r="D172" s="119"/>
      <c r="E172" s="120"/>
      <c r="F172" s="103"/>
      <c r="G172" s="121"/>
      <c r="H172" s="122"/>
      <c r="I172" s="121"/>
      <c r="J172" s="119"/>
      <c r="K172" s="119"/>
    </row>
    <row r="173" spans="1:11">
      <c r="A173" s="59"/>
      <c r="B173" s="25"/>
      <c r="C173" s="119"/>
      <c r="D173" s="119"/>
      <c r="E173" s="120"/>
      <c r="F173" s="103"/>
      <c r="G173" s="121"/>
      <c r="H173" s="122"/>
      <c r="I173" s="121"/>
      <c r="J173" s="119"/>
      <c r="K173" s="119"/>
    </row>
    <row r="174" spans="1:11">
      <c r="A174" s="59"/>
      <c r="B174" s="25"/>
      <c r="C174" s="119"/>
      <c r="D174" s="119"/>
      <c r="E174" s="120"/>
      <c r="F174" s="103"/>
      <c r="G174" s="121"/>
      <c r="H174" s="122"/>
      <c r="I174" s="121"/>
      <c r="J174" s="119"/>
      <c r="K174" s="119"/>
    </row>
    <row r="175" spans="1:11">
      <c r="A175" s="59"/>
      <c r="B175" s="25"/>
      <c r="C175" s="119"/>
      <c r="D175" s="119"/>
      <c r="E175" s="120"/>
      <c r="F175" s="103"/>
      <c r="G175" s="121"/>
      <c r="H175" s="122"/>
      <c r="I175" s="121"/>
      <c r="J175" s="119"/>
      <c r="K175" s="119"/>
    </row>
    <row r="176" spans="1:11">
      <c r="A176" s="59"/>
      <c r="B176" s="25"/>
      <c r="C176" s="119"/>
      <c r="D176" s="119"/>
      <c r="E176" s="120"/>
      <c r="F176" s="103"/>
      <c r="G176" s="121"/>
      <c r="H176" s="122"/>
      <c r="I176" s="121"/>
      <c r="J176" s="119"/>
      <c r="K176" s="119"/>
    </row>
    <row r="177" spans="1:11">
      <c r="A177" s="59"/>
      <c r="B177" s="25"/>
      <c r="C177" s="119"/>
      <c r="D177" s="119"/>
      <c r="E177" s="120"/>
      <c r="F177" s="103"/>
      <c r="G177" s="121"/>
      <c r="H177" s="122"/>
      <c r="I177" s="121"/>
      <c r="J177" s="119"/>
      <c r="K177" s="119"/>
    </row>
    <row r="178" spans="1:11">
      <c r="A178" s="59"/>
      <c r="B178" s="25"/>
      <c r="C178" s="119"/>
      <c r="D178" s="119"/>
      <c r="E178" s="120"/>
      <c r="F178" s="103"/>
      <c r="G178" s="121"/>
      <c r="H178" s="122"/>
      <c r="I178" s="121"/>
      <c r="J178" s="119"/>
      <c r="K178" s="119"/>
    </row>
    <row r="179" spans="1:11">
      <c r="A179" s="59"/>
      <c r="B179" s="25"/>
      <c r="C179" s="119"/>
      <c r="D179" s="119"/>
      <c r="E179" s="120"/>
      <c r="F179" s="103"/>
      <c r="G179" s="121"/>
      <c r="H179" s="122"/>
      <c r="I179" s="121"/>
      <c r="J179" s="119"/>
      <c r="K179" s="119"/>
    </row>
    <row r="180" spans="1:11">
      <c r="A180" s="59"/>
      <c r="B180" s="25"/>
      <c r="C180" s="119"/>
      <c r="D180" s="119"/>
      <c r="E180" s="120"/>
      <c r="F180" s="103"/>
      <c r="G180" s="121"/>
      <c r="H180" s="122"/>
      <c r="I180" s="121"/>
      <c r="J180" s="119"/>
      <c r="K180" s="119"/>
    </row>
    <row r="181" spans="1:11">
      <c r="A181" s="59"/>
      <c r="B181" s="25"/>
      <c r="C181" s="119"/>
      <c r="D181" s="119"/>
      <c r="E181" s="120"/>
      <c r="F181" s="103"/>
      <c r="G181" s="121"/>
      <c r="H181" s="122"/>
      <c r="I181" s="121"/>
      <c r="J181" s="119"/>
      <c r="K181" s="119"/>
    </row>
    <row r="182" spans="1:11">
      <c r="A182" s="59"/>
      <c r="B182" s="25"/>
      <c r="C182" s="119"/>
      <c r="D182" s="119"/>
      <c r="E182" s="120"/>
      <c r="F182" s="103"/>
      <c r="G182" s="121"/>
      <c r="H182" s="122"/>
      <c r="I182" s="121"/>
      <c r="J182" s="119"/>
      <c r="K182" s="119"/>
    </row>
    <row r="183" spans="1:11">
      <c r="A183" s="59"/>
      <c r="B183" s="25"/>
      <c r="C183" s="119"/>
      <c r="D183" s="119"/>
      <c r="E183" s="120"/>
      <c r="F183" s="103"/>
      <c r="G183" s="121"/>
      <c r="H183" s="122"/>
      <c r="I183" s="121"/>
      <c r="J183" s="119"/>
      <c r="K183" s="119"/>
    </row>
    <row r="184" spans="1:11">
      <c r="A184" s="59"/>
      <c r="B184" s="25"/>
      <c r="C184" s="119"/>
      <c r="D184" s="119"/>
      <c r="E184" s="120"/>
      <c r="F184" s="103"/>
      <c r="G184" s="121"/>
      <c r="H184" s="122"/>
      <c r="I184" s="121"/>
      <c r="J184" s="119"/>
      <c r="K184" s="119"/>
    </row>
    <row r="185" spans="1:11">
      <c r="A185" s="59"/>
      <c r="B185" s="25"/>
      <c r="C185" s="119"/>
      <c r="D185" s="119"/>
      <c r="E185" s="120"/>
      <c r="F185" s="103"/>
      <c r="G185" s="121"/>
      <c r="H185" s="122"/>
      <c r="I185" s="121"/>
      <c r="J185" s="119"/>
      <c r="K185" s="119"/>
    </row>
    <row r="186" spans="1:11">
      <c r="A186" s="59"/>
      <c r="B186" s="25"/>
      <c r="C186" s="119"/>
      <c r="D186" s="119"/>
      <c r="E186" s="120"/>
      <c r="F186" s="103"/>
      <c r="G186" s="121"/>
      <c r="H186" s="122"/>
      <c r="I186" s="121"/>
      <c r="J186" s="119"/>
      <c r="K186" s="119"/>
    </row>
    <row r="187" spans="1:11">
      <c r="A187" s="59"/>
      <c r="B187" s="25"/>
      <c r="C187" s="119"/>
      <c r="D187" s="119"/>
      <c r="E187" s="120"/>
      <c r="F187" s="103"/>
      <c r="G187" s="121"/>
      <c r="H187" s="122"/>
      <c r="I187" s="121"/>
      <c r="J187" s="119"/>
      <c r="K187" s="119"/>
    </row>
    <row r="188" spans="1:11">
      <c r="A188" s="59"/>
      <c r="B188" s="25"/>
      <c r="C188" s="119"/>
      <c r="D188" s="119"/>
      <c r="E188" s="120"/>
      <c r="F188" s="103"/>
      <c r="G188" s="121"/>
      <c r="H188" s="122"/>
      <c r="I188" s="121"/>
      <c r="J188" s="119"/>
      <c r="K188" s="119"/>
    </row>
    <row r="189" spans="1:11">
      <c r="A189" s="59"/>
      <c r="B189" s="25"/>
      <c r="C189" s="119"/>
      <c r="D189" s="119"/>
      <c r="E189" s="120"/>
      <c r="F189" s="103"/>
      <c r="G189" s="121"/>
      <c r="H189" s="122"/>
      <c r="I189" s="121"/>
      <c r="J189" s="119"/>
      <c r="K189" s="119"/>
    </row>
    <row r="190" spans="1:11">
      <c r="A190" s="59"/>
      <c r="B190" s="25"/>
      <c r="C190" s="119"/>
      <c r="D190" s="119"/>
      <c r="E190" s="120"/>
      <c r="F190" s="103"/>
      <c r="G190" s="121"/>
      <c r="H190" s="122"/>
      <c r="I190" s="121"/>
      <c r="J190" s="119"/>
      <c r="K190" s="119"/>
    </row>
    <row r="191" spans="1:11">
      <c r="A191" s="59"/>
      <c r="B191" s="25"/>
      <c r="C191" s="119"/>
      <c r="D191" s="119"/>
      <c r="E191" s="120"/>
      <c r="F191" s="103"/>
      <c r="G191" s="121"/>
      <c r="H191" s="122"/>
      <c r="I191" s="121"/>
      <c r="J191" s="119"/>
      <c r="K191" s="119"/>
    </row>
    <row r="192" spans="1:11">
      <c r="A192" s="59"/>
      <c r="B192" s="25"/>
      <c r="C192" s="119"/>
      <c r="D192" s="119"/>
      <c r="E192" s="120"/>
      <c r="F192" s="103"/>
      <c r="G192" s="121"/>
      <c r="H192" s="122"/>
      <c r="I192" s="121"/>
      <c r="J192" s="119"/>
      <c r="K192" s="119"/>
    </row>
    <row r="193" spans="1:11">
      <c r="A193" s="59"/>
      <c r="B193" s="25"/>
      <c r="C193" s="119"/>
      <c r="D193" s="119"/>
      <c r="E193" s="120"/>
      <c r="F193" s="103"/>
      <c r="G193" s="121"/>
      <c r="H193" s="122"/>
      <c r="I193" s="121"/>
      <c r="J193" s="119"/>
      <c r="K193" s="119"/>
    </row>
    <row r="194" spans="1:11">
      <c r="A194" s="59"/>
      <c r="B194" s="25"/>
      <c r="C194" s="119"/>
      <c r="D194" s="119"/>
      <c r="E194" s="120"/>
      <c r="F194" s="103"/>
      <c r="G194" s="121"/>
      <c r="H194" s="122"/>
      <c r="I194" s="121"/>
      <c r="J194" s="119"/>
      <c r="K194" s="119"/>
    </row>
    <row r="195" spans="1:11">
      <c r="A195" s="59"/>
      <c r="B195" s="25"/>
      <c r="C195" s="119"/>
      <c r="D195" s="119"/>
      <c r="E195" s="120"/>
      <c r="F195" s="103"/>
      <c r="G195" s="121"/>
      <c r="H195" s="122"/>
      <c r="I195" s="121"/>
      <c r="J195" s="119"/>
      <c r="K195" s="119"/>
    </row>
    <row r="196" spans="1:11">
      <c r="A196" s="59"/>
      <c r="B196" s="25"/>
      <c r="C196" s="119"/>
      <c r="D196" s="119"/>
      <c r="E196" s="120"/>
      <c r="F196" s="103"/>
      <c r="G196" s="121"/>
      <c r="H196" s="122"/>
      <c r="I196" s="121"/>
      <c r="J196" s="119"/>
      <c r="K196" s="119"/>
    </row>
    <row r="197" spans="1:11">
      <c r="A197" s="59"/>
      <c r="B197" s="25"/>
      <c r="C197" s="119"/>
      <c r="D197" s="119"/>
      <c r="E197" s="120"/>
      <c r="F197" s="103"/>
      <c r="G197" s="121"/>
      <c r="H197" s="122"/>
      <c r="I197" s="121"/>
      <c r="J197" s="119"/>
      <c r="K197" s="119"/>
    </row>
    <row r="198" spans="1:11">
      <c r="A198" s="59"/>
      <c r="B198" s="25"/>
      <c r="C198" s="119"/>
      <c r="D198" s="119"/>
      <c r="E198" s="120"/>
      <c r="F198" s="103"/>
      <c r="G198" s="121"/>
      <c r="H198" s="122"/>
      <c r="I198" s="121"/>
      <c r="J198" s="119"/>
      <c r="K198" s="119"/>
    </row>
    <row r="199" spans="1:11">
      <c r="A199" s="59"/>
      <c r="B199" s="25"/>
      <c r="C199" s="119"/>
      <c r="D199" s="119"/>
      <c r="E199" s="120"/>
      <c r="F199" s="103"/>
      <c r="G199" s="121"/>
      <c r="H199" s="122"/>
      <c r="I199" s="121"/>
      <c r="J199" s="119"/>
      <c r="K199" s="119"/>
    </row>
    <row r="200" spans="1:11">
      <c r="A200" s="59"/>
      <c r="B200" s="25"/>
      <c r="C200" s="119"/>
      <c r="D200" s="119"/>
      <c r="E200" s="120"/>
      <c r="F200" s="103"/>
      <c r="G200" s="121"/>
      <c r="H200" s="122"/>
      <c r="I200" s="121"/>
      <c r="J200" s="119"/>
      <c r="K200" s="119"/>
    </row>
    <row r="201" spans="1:11">
      <c r="A201" s="59"/>
      <c r="B201" s="25"/>
      <c r="C201" s="119"/>
      <c r="D201" s="119"/>
      <c r="E201" s="120"/>
      <c r="F201" s="103"/>
      <c r="G201" s="121"/>
      <c r="H201" s="122"/>
      <c r="I201" s="121"/>
      <c r="J201" s="119"/>
      <c r="K201" s="119"/>
    </row>
    <row r="202" spans="1:11">
      <c r="A202" s="59"/>
      <c r="B202" s="25"/>
      <c r="C202" s="119"/>
      <c r="D202" s="119"/>
      <c r="E202" s="120"/>
      <c r="F202" s="103"/>
      <c r="G202" s="121"/>
      <c r="H202" s="122"/>
      <c r="I202" s="121"/>
      <c r="J202" s="119"/>
      <c r="K202" s="119"/>
    </row>
    <row r="203" spans="1:11">
      <c r="A203" s="59"/>
      <c r="B203" s="25"/>
      <c r="C203" s="119"/>
      <c r="D203" s="119"/>
      <c r="E203" s="120"/>
      <c r="F203" s="103"/>
      <c r="G203" s="121"/>
      <c r="H203" s="122"/>
      <c r="I203" s="121"/>
      <c r="J203" s="119"/>
      <c r="K203" s="119"/>
    </row>
    <row r="204" spans="1:11">
      <c r="A204" s="59"/>
      <c r="B204" s="25"/>
      <c r="C204" s="119"/>
      <c r="D204" s="119"/>
      <c r="E204" s="120"/>
      <c r="F204" s="103"/>
      <c r="G204" s="121"/>
      <c r="H204" s="122"/>
      <c r="I204" s="121"/>
      <c r="J204" s="119"/>
      <c r="K204" s="119"/>
    </row>
    <row r="205" spans="1:11">
      <c r="A205" s="59"/>
      <c r="B205" s="25"/>
      <c r="C205" s="119"/>
      <c r="D205" s="119"/>
      <c r="E205" s="120"/>
      <c r="F205" s="103"/>
      <c r="G205" s="121"/>
      <c r="H205" s="122"/>
      <c r="I205" s="121"/>
      <c r="J205" s="119"/>
      <c r="K205" s="119"/>
    </row>
    <row r="206" spans="1:11">
      <c r="A206" s="59"/>
      <c r="B206" s="25"/>
      <c r="C206" s="119"/>
      <c r="D206" s="119"/>
      <c r="E206" s="120"/>
      <c r="F206" s="103"/>
      <c r="G206" s="121"/>
      <c r="H206" s="122"/>
      <c r="I206" s="121"/>
      <c r="J206" s="119"/>
      <c r="K206" s="119"/>
    </row>
    <row r="207" spans="1:11">
      <c r="A207" s="59"/>
      <c r="B207" s="25"/>
      <c r="C207" s="119"/>
      <c r="D207" s="119"/>
      <c r="E207" s="120"/>
      <c r="F207" s="103"/>
      <c r="G207" s="121"/>
      <c r="H207" s="122"/>
      <c r="I207" s="121"/>
      <c r="J207" s="119"/>
      <c r="K207" s="119"/>
    </row>
    <row r="208" spans="1:11">
      <c r="A208" s="59"/>
      <c r="B208" s="25"/>
      <c r="C208" s="119"/>
      <c r="D208" s="119"/>
      <c r="E208" s="120"/>
      <c r="F208" s="103"/>
      <c r="G208" s="121"/>
      <c r="H208" s="122"/>
      <c r="I208" s="121"/>
      <c r="J208" s="119"/>
      <c r="K208" s="119"/>
    </row>
    <row r="209" spans="1:11">
      <c r="A209" s="59"/>
      <c r="B209" s="25"/>
      <c r="C209" s="119"/>
      <c r="D209" s="119"/>
      <c r="E209" s="120"/>
      <c r="F209" s="103"/>
      <c r="G209" s="121"/>
      <c r="H209" s="122"/>
      <c r="I209" s="121"/>
      <c r="J209" s="119"/>
      <c r="K209" s="119"/>
    </row>
    <row r="210" spans="1:11">
      <c r="A210" s="59"/>
      <c r="B210" s="25"/>
      <c r="C210" s="119"/>
      <c r="D210" s="119"/>
      <c r="E210" s="120"/>
      <c r="F210" s="103"/>
      <c r="G210" s="121"/>
      <c r="H210" s="122"/>
      <c r="I210" s="121"/>
      <c r="J210" s="119"/>
      <c r="K210" s="119"/>
    </row>
    <row r="211" spans="1:11">
      <c r="A211" s="59"/>
      <c r="B211" s="25"/>
      <c r="C211" s="119"/>
      <c r="D211" s="119"/>
      <c r="E211" s="120"/>
      <c r="F211" s="103"/>
      <c r="G211" s="121"/>
      <c r="H211" s="122"/>
      <c r="I211" s="121"/>
      <c r="J211" s="119"/>
      <c r="K211" s="119"/>
    </row>
    <row r="212" spans="1:11">
      <c r="A212" s="59"/>
      <c r="B212" s="25"/>
      <c r="C212" s="119"/>
      <c r="D212" s="119"/>
      <c r="E212" s="120"/>
      <c r="F212" s="103"/>
      <c r="G212" s="121"/>
      <c r="H212" s="122"/>
      <c r="I212" s="121"/>
      <c r="J212" s="119"/>
      <c r="K212" s="119"/>
    </row>
    <row r="213" spans="1:11">
      <c r="A213" s="59"/>
      <c r="B213" s="25"/>
      <c r="C213" s="119"/>
      <c r="D213" s="119"/>
      <c r="E213" s="120"/>
      <c r="F213" s="103"/>
      <c r="G213" s="121"/>
      <c r="H213" s="122"/>
      <c r="I213" s="121"/>
      <c r="J213" s="119"/>
      <c r="K213" s="119"/>
    </row>
    <row r="214" spans="1:11">
      <c r="A214" s="59"/>
      <c r="B214" s="25"/>
      <c r="C214" s="119"/>
      <c r="D214" s="119"/>
      <c r="E214" s="120"/>
      <c r="F214" s="103"/>
      <c r="G214" s="121"/>
      <c r="H214" s="122"/>
      <c r="I214" s="121"/>
      <c r="J214" s="119"/>
      <c r="K214" s="119"/>
    </row>
    <row r="215" spans="1:11">
      <c r="A215" s="59"/>
      <c r="B215" s="25"/>
      <c r="C215" s="119"/>
      <c r="D215" s="119"/>
      <c r="E215" s="120"/>
      <c r="F215" s="103"/>
      <c r="G215" s="121"/>
      <c r="H215" s="122"/>
      <c r="I215" s="121"/>
      <c r="J215" s="119"/>
      <c r="K215" s="119"/>
    </row>
    <row r="216" spans="1:11">
      <c r="A216" s="59"/>
      <c r="B216" s="25"/>
      <c r="C216" s="119"/>
      <c r="D216" s="119"/>
      <c r="E216" s="120"/>
      <c r="F216" s="103"/>
      <c r="G216" s="121"/>
      <c r="H216" s="122"/>
      <c r="I216" s="121"/>
      <c r="J216" s="119"/>
      <c r="K216" s="119"/>
    </row>
    <row r="217" spans="1:11">
      <c r="A217" s="59"/>
      <c r="B217" s="25"/>
      <c r="C217" s="119"/>
      <c r="D217" s="119"/>
      <c r="E217" s="120"/>
      <c r="F217" s="103"/>
      <c r="G217" s="121"/>
      <c r="H217" s="122"/>
      <c r="I217" s="121"/>
      <c r="J217" s="119"/>
      <c r="K217" s="119"/>
    </row>
    <row r="218" spans="1:11">
      <c r="A218" s="59"/>
      <c r="B218" s="25"/>
      <c r="C218" s="119"/>
      <c r="D218" s="119"/>
      <c r="E218" s="120"/>
      <c r="F218" s="103"/>
      <c r="G218" s="121"/>
      <c r="H218" s="122"/>
      <c r="I218" s="121"/>
      <c r="J218" s="119"/>
      <c r="K218" s="119"/>
    </row>
    <row r="219" spans="1:11">
      <c r="A219" s="59"/>
      <c r="B219" s="25"/>
      <c r="C219" s="119"/>
      <c r="D219" s="119"/>
      <c r="E219" s="120"/>
      <c r="F219" s="103"/>
      <c r="G219" s="121"/>
      <c r="H219" s="122"/>
      <c r="I219" s="121"/>
      <c r="J219" s="119"/>
      <c r="K219" s="119"/>
    </row>
    <row r="220" spans="1:11">
      <c r="A220" s="59"/>
      <c r="B220" s="25"/>
      <c r="C220" s="119"/>
      <c r="D220" s="119"/>
      <c r="E220" s="120"/>
      <c r="F220" s="103"/>
      <c r="G220" s="121"/>
      <c r="H220" s="122"/>
      <c r="I220" s="121"/>
      <c r="J220" s="119"/>
      <c r="K220" s="119"/>
    </row>
    <row r="221" spans="1:11">
      <c r="A221" s="59"/>
      <c r="B221" s="25"/>
      <c r="C221" s="119"/>
      <c r="D221" s="119"/>
      <c r="E221" s="120"/>
      <c r="F221" s="103"/>
      <c r="G221" s="121"/>
      <c r="H221" s="122"/>
      <c r="I221" s="121"/>
      <c r="J221" s="119"/>
      <c r="K221" s="119"/>
    </row>
    <row r="222" spans="1:11">
      <c r="A222" s="59"/>
      <c r="B222" s="25"/>
      <c r="C222" s="119"/>
      <c r="D222" s="119"/>
      <c r="E222" s="120"/>
      <c r="F222" s="103"/>
      <c r="G222" s="121"/>
      <c r="H222" s="122"/>
      <c r="I222" s="121"/>
      <c r="J222" s="119"/>
      <c r="K222" s="119"/>
    </row>
    <row r="223" spans="1:11">
      <c r="A223" s="59"/>
      <c r="B223" s="25"/>
      <c r="C223" s="119"/>
      <c r="D223" s="119"/>
      <c r="E223" s="120"/>
      <c r="F223" s="103"/>
      <c r="G223" s="121"/>
      <c r="H223" s="122"/>
      <c r="I223" s="121"/>
      <c r="J223" s="119"/>
      <c r="K223" s="119"/>
    </row>
    <row r="224" spans="1:11">
      <c r="A224" s="59"/>
      <c r="B224" s="25"/>
      <c r="C224" s="119"/>
      <c r="D224" s="119"/>
      <c r="E224" s="120"/>
      <c r="F224" s="103"/>
      <c r="G224" s="121"/>
      <c r="H224" s="122"/>
      <c r="I224" s="121"/>
      <c r="J224" s="119"/>
      <c r="K224" s="119"/>
    </row>
    <row r="225" spans="1:11">
      <c r="A225" s="59"/>
      <c r="B225" s="25"/>
      <c r="C225" s="119"/>
      <c r="D225" s="119"/>
      <c r="E225" s="120"/>
      <c r="F225" s="103"/>
      <c r="G225" s="121"/>
      <c r="H225" s="122"/>
      <c r="I225" s="121"/>
      <c r="J225" s="119"/>
      <c r="K225" s="119"/>
    </row>
    <row r="226" spans="1:11">
      <c r="A226" s="59"/>
      <c r="B226" s="25"/>
      <c r="C226" s="119"/>
      <c r="D226" s="119"/>
      <c r="E226" s="120"/>
      <c r="F226" s="103"/>
      <c r="G226" s="121"/>
      <c r="H226" s="122"/>
      <c r="I226" s="121"/>
      <c r="J226" s="119"/>
      <c r="K226" s="119"/>
    </row>
    <row r="227" spans="1:11">
      <c r="A227" s="59"/>
      <c r="B227" s="25"/>
      <c r="C227" s="119"/>
      <c r="D227" s="119"/>
      <c r="E227" s="120"/>
      <c r="F227" s="103"/>
      <c r="G227" s="121"/>
      <c r="H227" s="122"/>
      <c r="I227" s="121"/>
      <c r="J227" s="119"/>
      <c r="K227" s="119"/>
    </row>
    <row r="228" spans="1:11">
      <c r="A228" s="59"/>
      <c r="B228" s="25"/>
      <c r="C228" s="119"/>
      <c r="D228" s="119"/>
      <c r="E228" s="120"/>
      <c r="F228" s="103"/>
      <c r="G228" s="121"/>
      <c r="H228" s="122"/>
      <c r="I228" s="121"/>
      <c r="J228" s="119"/>
      <c r="K228" s="119"/>
    </row>
    <row r="229" spans="1:11">
      <c r="A229" s="59"/>
      <c r="B229" s="25"/>
      <c r="C229" s="119"/>
      <c r="D229" s="119"/>
      <c r="E229" s="120"/>
      <c r="F229" s="103"/>
      <c r="G229" s="121"/>
      <c r="H229" s="122"/>
      <c r="I229" s="121"/>
      <c r="J229" s="119"/>
      <c r="K229" s="119"/>
    </row>
    <row r="230" spans="1:11">
      <c r="A230" s="59"/>
      <c r="B230" s="25"/>
      <c r="C230" s="119"/>
      <c r="D230" s="119"/>
      <c r="E230" s="120"/>
      <c r="F230" s="103"/>
      <c r="G230" s="121"/>
      <c r="H230" s="122"/>
      <c r="I230" s="121"/>
      <c r="J230" s="119"/>
      <c r="K230" s="119"/>
    </row>
    <row r="231" spans="1:11">
      <c r="A231" s="59"/>
      <c r="B231" s="25"/>
      <c r="C231" s="119"/>
      <c r="D231" s="119"/>
      <c r="E231" s="120"/>
      <c r="F231" s="103"/>
      <c r="G231" s="121"/>
      <c r="H231" s="122"/>
      <c r="I231" s="121"/>
      <c r="J231" s="119"/>
      <c r="K231" s="119"/>
    </row>
    <row r="232" spans="1:11">
      <c r="A232" s="59"/>
      <c r="B232" s="25"/>
      <c r="C232" s="119"/>
      <c r="D232" s="119"/>
      <c r="E232" s="120"/>
      <c r="F232" s="103"/>
      <c r="G232" s="121"/>
      <c r="H232" s="122"/>
      <c r="I232" s="121"/>
      <c r="J232" s="119"/>
      <c r="K232" s="119"/>
    </row>
    <row r="233" spans="1:11">
      <c r="A233" s="59"/>
      <c r="B233" s="25"/>
      <c r="C233" s="119"/>
      <c r="D233" s="119"/>
      <c r="E233" s="120"/>
      <c r="F233" s="103"/>
      <c r="G233" s="121"/>
      <c r="H233" s="122"/>
      <c r="I233" s="121"/>
      <c r="J233" s="119"/>
      <c r="K233" s="119"/>
    </row>
    <row r="234" spans="1:11">
      <c r="A234" s="59"/>
      <c r="B234" s="25"/>
      <c r="C234" s="119"/>
      <c r="D234" s="119"/>
      <c r="E234" s="120"/>
      <c r="F234" s="103"/>
      <c r="G234" s="121"/>
      <c r="H234" s="122"/>
      <c r="I234" s="121"/>
      <c r="J234" s="119"/>
      <c r="K234" s="119"/>
    </row>
    <row r="235" spans="1:11">
      <c r="A235" s="59"/>
      <c r="B235" s="25"/>
      <c r="C235" s="119"/>
      <c r="D235" s="119"/>
      <c r="E235" s="120"/>
      <c r="F235" s="103"/>
      <c r="G235" s="121"/>
      <c r="H235" s="122"/>
      <c r="I235" s="121"/>
      <c r="J235" s="119"/>
      <c r="K235" s="119"/>
    </row>
    <row r="236" spans="1:11">
      <c r="A236" s="59"/>
      <c r="B236" s="25"/>
      <c r="C236" s="119"/>
      <c r="D236" s="119"/>
      <c r="E236" s="120"/>
      <c r="F236" s="103"/>
      <c r="G236" s="121"/>
      <c r="H236" s="122"/>
      <c r="I236" s="121"/>
      <c r="J236" s="119"/>
      <c r="K236" s="119"/>
    </row>
    <row r="237" spans="1:11">
      <c r="A237" s="59"/>
      <c r="B237" s="25"/>
      <c r="C237" s="119"/>
      <c r="D237" s="119"/>
      <c r="E237" s="120"/>
      <c r="F237" s="103"/>
      <c r="G237" s="121"/>
      <c r="H237" s="122"/>
      <c r="I237" s="121"/>
      <c r="J237" s="119"/>
      <c r="K237" s="119"/>
    </row>
    <row r="238" spans="1:11">
      <c r="A238" s="59"/>
      <c r="B238" s="25"/>
      <c r="C238" s="119"/>
      <c r="D238" s="119"/>
      <c r="E238" s="120"/>
      <c r="F238" s="103"/>
      <c r="G238" s="121"/>
      <c r="H238" s="122"/>
      <c r="I238" s="121"/>
      <c r="J238" s="119"/>
      <c r="K238" s="119"/>
    </row>
    <row r="239" spans="1:11">
      <c r="A239" s="59"/>
      <c r="B239" s="25"/>
      <c r="C239" s="119"/>
      <c r="D239" s="119"/>
      <c r="E239" s="120"/>
      <c r="F239" s="103"/>
      <c r="G239" s="121"/>
      <c r="H239" s="122"/>
      <c r="I239" s="121"/>
      <c r="J239" s="119"/>
      <c r="K239" s="119"/>
    </row>
    <row r="240" spans="1:11">
      <c r="A240" s="59"/>
      <c r="B240" s="25"/>
      <c r="C240" s="119"/>
      <c r="D240" s="119"/>
      <c r="E240" s="120"/>
      <c r="F240" s="103"/>
      <c r="G240" s="121"/>
      <c r="H240" s="122"/>
      <c r="I240" s="121"/>
      <c r="J240" s="119"/>
      <c r="K240" s="119"/>
    </row>
    <row r="241" spans="1:11">
      <c r="A241" s="59"/>
      <c r="B241" s="25"/>
      <c r="C241" s="119"/>
      <c r="D241" s="119"/>
      <c r="E241" s="120"/>
      <c r="F241" s="103"/>
      <c r="G241" s="121"/>
      <c r="H241" s="122"/>
      <c r="I241" s="121"/>
      <c r="J241" s="119"/>
      <c r="K241" s="119"/>
    </row>
    <row r="242" spans="1:11">
      <c r="A242" s="59"/>
      <c r="B242" s="25"/>
      <c r="C242" s="119"/>
      <c r="D242" s="119"/>
      <c r="E242" s="120"/>
      <c r="F242" s="103"/>
      <c r="G242" s="121"/>
      <c r="H242" s="122"/>
      <c r="I242" s="121"/>
      <c r="J242" s="119"/>
      <c r="K242" s="119"/>
    </row>
    <row r="243" spans="1:11">
      <c r="A243" s="59"/>
      <c r="B243" s="25"/>
      <c r="C243" s="119"/>
      <c r="D243" s="119"/>
      <c r="E243" s="120"/>
      <c r="F243" s="103"/>
      <c r="G243" s="121"/>
      <c r="H243" s="122"/>
      <c r="I243" s="121"/>
      <c r="J243" s="119"/>
      <c r="K243" s="119"/>
    </row>
    <row r="244" spans="1:11">
      <c r="A244" s="59"/>
      <c r="B244" s="25"/>
      <c r="C244" s="119"/>
      <c r="D244" s="119"/>
      <c r="E244" s="120"/>
      <c r="F244" s="103"/>
      <c r="G244" s="121"/>
      <c r="H244" s="122"/>
      <c r="I244" s="121"/>
      <c r="J244" s="119"/>
      <c r="K244" s="119"/>
    </row>
    <row r="245" spans="1:11">
      <c r="A245" s="59"/>
      <c r="B245" s="25"/>
      <c r="C245" s="119"/>
      <c r="D245" s="119"/>
      <c r="E245" s="120"/>
      <c r="F245" s="103"/>
      <c r="G245" s="121"/>
      <c r="H245" s="122"/>
      <c r="I245" s="121"/>
      <c r="J245" s="119"/>
      <c r="K245" s="119"/>
    </row>
    <row r="246" spans="1:11">
      <c r="A246" s="59"/>
      <c r="B246" s="25"/>
      <c r="C246" s="119"/>
      <c r="D246" s="119"/>
      <c r="E246" s="120"/>
      <c r="F246" s="103"/>
      <c r="G246" s="121"/>
      <c r="H246" s="122"/>
      <c r="I246" s="121"/>
      <c r="J246" s="119"/>
      <c r="K246" s="119"/>
    </row>
    <row r="247" spans="1:11">
      <c r="A247" s="59"/>
      <c r="B247" s="25"/>
      <c r="C247" s="119"/>
      <c r="D247" s="119"/>
      <c r="E247" s="120"/>
      <c r="F247" s="103"/>
      <c r="G247" s="121"/>
      <c r="H247" s="122"/>
      <c r="I247" s="121"/>
      <c r="J247" s="119"/>
      <c r="K247" s="119"/>
    </row>
    <row r="248" spans="1:11">
      <c r="A248" s="59"/>
      <c r="B248" s="25"/>
      <c r="C248" s="119"/>
      <c r="D248" s="119"/>
      <c r="E248" s="120"/>
      <c r="F248" s="103"/>
      <c r="G248" s="121"/>
      <c r="H248" s="122"/>
      <c r="I248" s="121"/>
      <c r="J248" s="119"/>
      <c r="K248" s="119"/>
    </row>
    <row r="249" spans="1:11">
      <c r="A249" s="59"/>
      <c r="B249" s="25"/>
      <c r="C249" s="119"/>
      <c r="D249" s="119"/>
      <c r="E249" s="120"/>
      <c r="F249" s="103"/>
      <c r="G249" s="121"/>
      <c r="H249" s="122"/>
      <c r="I249" s="121"/>
      <c r="J249" s="119"/>
      <c r="K249" s="119"/>
    </row>
    <row r="250" spans="1:11">
      <c r="A250" s="59"/>
      <c r="B250" s="25"/>
      <c r="C250" s="119"/>
      <c r="D250" s="119"/>
      <c r="E250" s="120"/>
      <c r="F250" s="103"/>
      <c r="G250" s="121"/>
      <c r="H250" s="122"/>
      <c r="I250" s="121"/>
      <c r="J250" s="119"/>
      <c r="K250" s="119"/>
    </row>
    <row r="251" spans="1:11">
      <c r="A251" s="59"/>
      <c r="B251" s="25"/>
      <c r="C251" s="119"/>
      <c r="D251" s="119"/>
      <c r="E251" s="120"/>
      <c r="F251" s="103"/>
      <c r="G251" s="121"/>
      <c r="H251" s="122"/>
      <c r="I251" s="121"/>
      <c r="J251" s="119"/>
      <c r="K251" s="119"/>
    </row>
    <row r="252" spans="1:11">
      <c r="A252" s="59"/>
      <c r="B252" s="25"/>
      <c r="C252" s="119"/>
      <c r="D252" s="119"/>
      <c r="E252" s="120"/>
      <c r="F252" s="103"/>
      <c r="G252" s="121"/>
      <c r="H252" s="122"/>
      <c r="I252" s="121"/>
      <c r="J252" s="119"/>
      <c r="K252" s="119"/>
    </row>
    <row r="253" spans="1:11">
      <c r="A253" s="59"/>
      <c r="B253" s="25"/>
      <c r="C253" s="119"/>
      <c r="D253" s="119"/>
      <c r="E253" s="120"/>
      <c r="F253" s="103"/>
      <c r="G253" s="121"/>
      <c r="H253" s="122"/>
      <c r="I253" s="121"/>
      <c r="J253" s="119"/>
      <c r="K253" s="119"/>
    </row>
    <row r="254" spans="1:11">
      <c r="A254" s="59"/>
      <c r="B254" s="25"/>
      <c r="C254" s="119"/>
      <c r="D254" s="119"/>
      <c r="E254" s="120"/>
      <c r="F254" s="103"/>
      <c r="G254" s="121"/>
      <c r="H254" s="122"/>
      <c r="I254" s="121"/>
      <c r="J254" s="119"/>
      <c r="K254" s="119"/>
    </row>
    <row r="255" spans="1:11">
      <c r="A255" s="59"/>
      <c r="B255" s="25"/>
      <c r="C255" s="119"/>
      <c r="D255" s="119"/>
      <c r="E255" s="120"/>
      <c r="F255" s="103"/>
      <c r="G255" s="121"/>
      <c r="H255" s="122"/>
      <c r="I255" s="121"/>
      <c r="J255" s="119"/>
      <c r="K255" s="119"/>
    </row>
    <row r="256" spans="1:11">
      <c r="A256" s="59"/>
      <c r="B256" s="25"/>
      <c r="C256" s="119"/>
      <c r="D256" s="119"/>
      <c r="E256" s="120"/>
      <c r="F256" s="103"/>
      <c r="G256" s="121"/>
      <c r="H256" s="122"/>
      <c r="I256" s="121"/>
      <c r="J256" s="119"/>
      <c r="K256" s="119"/>
    </row>
    <row r="257" spans="1:11">
      <c r="A257" s="59"/>
      <c r="B257" s="25"/>
      <c r="C257" s="119"/>
      <c r="D257" s="119"/>
      <c r="E257" s="120"/>
      <c r="F257" s="103"/>
      <c r="G257" s="121"/>
      <c r="H257" s="122"/>
      <c r="I257" s="121"/>
      <c r="J257" s="119"/>
      <c r="K257" s="119"/>
    </row>
    <row r="258" spans="1:11">
      <c r="A258" s="59"/>
      <c r="B258" s="25"/>
      <c r="C258" s="119"/>
      <c r="D258" s="119"/>
      <c r="E258" s="120"/>
      <c r="F258" s="103"/>
      <c r="G258" s="121"/>
      <c r="H258" s="122"/>
      <c r="I258" s="121"/>
      <c r="J258" s="119"/>
      <c r="K258" s="119"/>
    </row>
    <row r="259" spans="1:11">
      <c r="A259" s="59"/>
      <c r="B259" s="25"/>
      <c r="C259" s="119"/>
      <c r="D259" s="119"/>
      <c r="E259" s="120"/>
      <c r="F259" s="103"/>
      <c r="G259" s="121"/>
      <c r="H259" s="122"/>
      <c r="I259" s="121"/>
      <c r="J259" s="119"/>
      <c r="K259" s="119"/>
    </row>
    <row r="260" spans="1:11">
      <c r="A260" s="59"/>
      <c r="B260" s="25"/>
      <c r="C260" s="119"/>
      <c r="D260" s="119"/>
      <c r="E260" s="120"/>
      <c r="F260" s="103"/>
      <c r="G260" s="121"/>
      <c r="H260" s="122"/>
      <c r="I260" s="121"/>
      <c r="J260" s="119"/>
      <c r="K260" s="119"/>
    </row>
    <row r="261" spans="1:11">
      <c r="A261" s="59"/>
      <c r="B261" s="25"/>
      <c r="C261" s="119"/>
      <c r="D261" s="119"/>
      <c r="E261" s="120"/>
      <c r="F261" s="103"/>
      <c r="G261" s="121"/>
      <c r="H261" s="122"/>
      <c r="I261" s="121"/>
      <c r="J261" s="119"/>
      <c r="K261" s="119"/>
    </row>
    <row r="262" spans="1:11">
      <c r="A262" s="59"/>
      <c r="B262" s="25"/>
      <c r="C262" s="119"/>
      <c r="D262" s="119"/>
      <c r="E262" s="120"/>
      <c r="F262" s="103"/>
      <c r="G262" s="121"/>
      <c r="H262" s="122"/>
      <c r="I262" s="121"/>
      <c r="J262" s="119"/>
      <c r="K262" s="119"/>
    </row>
    <row r="263" spans="1:11">
      <c r="A263" s="59"/>
      <c r="B263" s="25"/>
      <c r="C263" s="119"/>
      <c r="D263" s="119"/>
      <c r="E263" s="120"/>
      <c r="F263" s="103"/>
      <c r="G263" s="121"/>
      <c r="H263" s="122"/>
      <c r="I263" s="121"/>
      <c r="J263" s="119"/>
      <c r="K263" s="119"/>
    </row>
    <row r="264" spans="1:11">
      <c r="A264" s="59"/>
      <c r="B264" s="25"/>
      <c r="C264" s="119"/>
      <c r="D264" s="119"/>
      <c r="E264" s="120"/>
      <c r="F264" s="103"/>
      <c r="G264" s="121"/>
      <c r="H264" s="122"/>
      <c r="I264" s="121"/>
      <c r="J264" s="119"/>
      <c r="K264" s="119"/>
    </row>
    <row r="265" spans="1:11">
      <c r="A265" s="59"/>
      <c r="B265" s="25"/>
      <c r="C265" s="119"/>
      <c r="D265" s="119"/>
      <c r="E265" s="120"/>
      <c r="F265" s="103"/>
      <c r="G265" s="121"/>
      <c r="H265" s="122"/>
      <c r="I265" s="121"/>
      <c r="J265" s="119"/>
      <c r="K265" s="119"/>
    </row>
    <row r="266" spans="1:11">
      <c r="A266" s="59"/>
      <c r="B266" s="25"/>
      <c r="C266" s="119"/>
      <c r="D266" s="119"/>
      <c r="E266" s="120"/>
      <c r="F266" s="103"/>
      <c r="G266" s="121"/>
      <c r="H266" s="122"/>
      <c r="I266" s="121"/>
      <c r="J266" s="119"/>
      <c r="K266" s="119"/>
    </row>
    <row r="267" spans="1:11">
      <c r="A267" s="59"/>
      <c r="B267" s="25"/>
      <c r="C267" s="119"/>
      <c r="D267" s="119"/>
      <c r="E267" s="120"/>
      <c r="F267" s="103"/>
      <c r="G267" s="121"/>
      <c r="H267" s="122"/>
      <c r="I267" s="121"/>
      <c r="J267" s="119"/>
      <c r="K267" s="119"/>
    </row>
    <row r="268" spans="1:11">
      <c r="A268" s="59"/>
      <c r="B268" s="25"/>
      <c r="C268" s="119"/>
      <c r="D268" s="119"/>
      <c r="E268" s="120"/>
      <c r="F268" s="103"/>
      <c r="G268" s="121"/>
      <c r="H268" s="122"/>
      <c r="I268" s="121"/>
      <c r="J268" s="119"/>
      <c r="K268" s="119"/>
    </row>
    <row r="269" spans="1:11">
      <c r="A269" s="59"/>
      <c r="B269" s="25"/>
      <c r="C269" s="119"/>
      <c r="D269" s="119"/>
      <c r="E269" s="120"/>
      <c r="F269" s="103"/>
      <c r="G269" s="121"/>
      <c r="H269" s="122"/>
      <c r="I269" s="121"/>
      <c r="J269" s="119"/>
      <c r="K269" s="119"/>
    </row>
    <row r="270" spans="1:11">
      <c r="A270" s="59"/>
      <c r="B270" s="25"/>
      <c r="C270" s="119"/>
      <c r="D270" s="119"/>
      <c r="E270" s="120"/>
      <c r="F270" s="103"/>
      <c r="G270" s="121"/>
      <c r="H270" s="122"/>
      <c r="I270" s="121"/>
      <c r="J270" s="119"/>
      <c r="K270" s="119"/>
    </row>
    <row r="271" spans="1:11">
      <c r="A271" s="59"/>
      <c r="B271" s="25"/>
      <c r="C271" s="119"/>
      <c r="D271" s="119"/>
      <c r="E271" s="120"/>
      <c r="F271" s="103"/>
      <c r="G271" s="121"/>
      <c r="H271" s="122"/>
      <c r="I271" s="121"/>
      <c r="J271" s="119"/>
      <c r="K271" s="119"/>
    </row>
    <row r="272" spans="1:11">
      <c r="A272" s="59"/>
      <c r="B272" s="25"/>
      <c r="C272" s="119"/>
      <c r="D272" s="119"/>
      <c r="E272" s="120"/>
      <c r="F272" s="103"/>
      <c r="G272" s="121"/>
      <c r="H272" s="122"/>
      <c r="I272" s="121"/>
      <c r="J272" s="119"/>
      <c r="K272" s="119"/>
    </row>
    <row r="273" spans="1:11">
      <c r="A273" s="59"/>
      <c r="B273" s="25"/>
      <c r="C273" s="119"/>
      <c r="D273" s="119"/>
      <c r="E273" s="120"/>
      <c r="F273" s="103"/>
      <c r="G273" s="121"/>
      <c r="H273" s="122"/>
      <c r="I273" s="121"/>
      <c r="J273" s="119"/>
      <c r="K273" s="119"/>
    </row>
    <row r="274" spans="1:11">
      <c r="A274" s="59"/>
      <c r="B274" s="25"/>
      <c r="C274" s="119"/>
      <c r="D274" s="119"/>
      <c r="E274" s="120"/>
      <c r="F274" s="103"/>
      <c r="G274" s="121"/>
      <c r="H274" s="122"/>
      <c r="I274" s="121"/>
      <c r="J274" s="119"/>
      <c r="K274" s="119"/>
    </row>
    <row r="275" spans="1:11">
      <c r="A275" s="59"/>
      <c r="B275" s="25"/>
      <c r="C275" s="119"/>
      <c r="D275" s="119"/>
      <c r="E275" s="120"/>
      <c r="F275" s="103"/>
      <c r="G275" s="121"/>
      <c r="H275" s="122"/>
      <c r="I275" s="121"/>
      <c r="J275" s="119"/>
      <c r="K275" s="119"/>
    </row>
    <row r="276" spans="1:11">
      <c r="A276" s="59"/>
      <c r="B276" s="25"/>
      <c r="C276" s="119"/>
      <c r="D276" s="119"/>
      <c r="E276" s="120"/>
      <c r="F276" s="103"/>
      <c r="G276" s="121"/>
      <c r="H276" s="122"/>
      <c r="I276" s="121"/>
      <c r="J276" s="119"/>
      <c r="K276" s="119"/>
    </row>
    <row r="277" spans="1:11">
      <c r="A277" s="59"/>
      <c r="B277" s="25"/>
      <c r="C277" s="119"/>
      <c r="D277" s="119"/>
      <c r="E277" s="120"/>
      <c r="F277" s="103"/>
      <c r="G277" s="121"/>
      <c r="H277" s="122"/>
      <c r="I277" s="121"/>
      <c r="J277" s="119"/>
      <c r="K277" s="119"/>
    </row>
    <row r="278" spans="1:11">
      <c r="A278" s="59"/>
      <c r="B278" s="25"/>
      <c r="C278" s="119"/>
      <c r="D278" s="119"/>
      <c r="E278" s="120"/>
      <c r="F278" s="103"/>
      <c r="G278" s="121"/>
      <c r="H278" s="122"/>
      <c r="I278" s="121"/>
      <c r="J278" s="119"/>
      <c r="K278" s="119"/>
    </row>
    <row r="279" spans="1:11">
      <c r="A279" s="59"/>
      <c r="B279" s="25"/>
      <c r="C279" s="119"/>
      <c r="D279" s="119"/>
      <c r="E279" s="120"/>
      <c r="F279" s="103"/>
      <c r="G279" s="121"/>
      <c r="H279" s="122"/>
      <c r="I279" s="121"/>
      <c r="J279" s="119"/>
      <c r="K279" s="119"/>
    </row>
    <row r="280" spans="1:11">
      <c r="A280" s="59"/>
      <c r="B280" s="25"/>
      <c r="C280" s="119"/>
      <c r="D280" s="119"/>
      <c r="E280" s="120"/>
      <c r="F280" s="103"/>
      <c r="G280" s="121"/>
      <c r="H280" s="122"/>
      <c r="I280" s="121"/>
      <c r="J280" s="119"/>
      <c r="K280" s="119"/>
    </row>
    <row r="281" spans="1:11">
      <c r="A281" s="59"/>
      <c r="B281" s="25"/>
      <c r="C281" s="119"/>
      <c r="D281" s="119"/>
      <c r="E281" s="120"/>
      <c r="F281" s="103"/>
      <c r="G281" s="121"/>
      <c r="H281" s="122"/>
      <c r="I281" s="121"/>
      <c r="J281" s="119"/>
      <c r="K281" s="119"/>
    </row>
    <row r="282" spans="1:11">
      <c r="A282" s="59"/>
      <c r="B282" s="25"/>
      <c r="C282" s="119"/>
      <c r="D282" s="119"/>
      <c r="E282" s="120"/>
      <c r="F282" s="103"/>
      <c r="G282" s="121"/>
      <c r="H282" s="122"/>
      <c r="I282" s="121"/>
      <c r="J282" s="119"/>
      <c r="K282" s="119"/>
    </row>
    <row r="283" spans="1:11">
      <c r="A283" s="59"/>
      <c r="B283" s="25"/>
      <c r="C283" s="119"/>
      <c r="D283" s="119"/>
      <c r="E283" s="120"/>
      <c r="F283" s="103"/>
      <c r="G283" s="121"/>
      <c r="H283" s="122"/>
      <c r="I283" s="121"/>
      <c r="J283" s="119"/>
      <c r="K283" s="119"/>
    </row>
    <row r="284" spans="1:11">
      <c r="A284" s="59"/>
      <c r="B284" s="25"/>
      <c r="C284" s="119"/>
      <c r="D284" s="119"/>
      <c r="E284" s="120"/>
      <c r="F284" s="103"/>
      <c r="G284" s="121"/>
      <c r="H284" s="122"/>
      <c r="I284" s="121"/>
      <c r="J284" s="119"/>
      <c r="K284" s="119"/>
    </row>
    <row r="285" spans="1:11">
      <c r="A285" s="59"/>
      <c r="B285" s="25"/>
      <c r="C285" s="119"/>
      <c r="D285" s="119"/>
      <c r="E285" s="120"/>
      <c r="F285" s="103"/>
      <c r="G285" s="121"/>
      <c r="H285" s="122"/>
      <c r="I285" s="121"/>
      <c r="J285" s="119"/>
      <c r="K285" s="119"/>
    </row>
    <row r="286" spans="1:11">
      <c r="A286" s="59"/>
      <c r="B286" s="25"/>
      <c r="C286" s="119"/>
      <c r="D286" s="119"/>
      <c r="E286" s="120"/>
      <c r="F286" s="103"/>
      <c r="G286" s="121"/>
      <c r="H286" s="122"/>
      <c r="I286" s="121"/>
      <c r="J286" s="119"/>
      <c r="K286" s="119"/>
    </row>
    <row r="287" spans="1:11">
      <c r="A287" s="59"/>
      <c r="B287" s="25"/>
      <c r="C287" s="119"/>
      <c r="D287" s="119"/>
      <c r="E287" s="120"/>
      <c r="F287" s="103"/>
      <c r="G287" s="121"/>
      <c r="H287" s="122"/>
      <c r="I287" s="121"/>
      <c r="J287" s="119"/>
      <c r="K287" s="119"/>
    </row>
    <row r="288" spans="1:11">
      <c r="A288" s="59"/>
      <c r="B288" s="25"/>
      <c r="C288" s="119"/>
      <c r="D288" s="119"/>
      <c r="E288" s="120"/>
      <c r="F288" s="103"/>
      <c r="G288" s="121"/>
      <c r="H288" s="122"/>
      <c r="I288" s="121"/>
      <c r="J288" s="119"/>
      <c r="K288" s="119"/>
    </row>
    <row r="289" spans="1:11">
      <c r="A289" s="59"/>
      <c r="B289" s="25"/>
      <c r="C289" s="119"/>
      <c r="D289" s="119"/>
      <c r="E289" s="120"/>
      <c r="F289" s="103"/>
      <c r="G289" s="121"/>
      <c r="H289" s="122"/>
      <c r="I289" s="121"/>
      <c r="J289" s="119"/>
      <c r="K289" s="119"/>
    </row>
    <row r="290" spans="1:11">
      <c r="A290" s="59"/>
      <c r="B290" s="25"/>
      <c r="C290" s="119"/>
      <c r="D290" s="119"/>
      <c r="E290" s="120"/>
      <c r="F290" s="103"/>
      <c r="G290" s="121"/>
      <c r="H290" s="122"/>
      <c r="I290" s="121"/>
      <c r="J290" s="119"/>
      <c r="K290" s="119"/>
    </row>
    <row r="291" spans="1:11">
      <c r="A291" s="59"/>
      <c r="B291" s="25"/>
      <c r="C291" s="119"/>
      <c r="D291" s="119"/>
      <c r="E291" s="120"/>
      <c r="F291" s="103"/>
      <c r="G291" s="121"/>
      <c r="H291" s="122"/>
      <c r="I291" s="121"/>
      <c r="J291" s="119"/>
      <c r="K291" s="119"/>
    </row>
    <row r="292" spans="1:11">
      <c r="A292" s="59"/>
      <c r="B292" s="25"/>
      <c r="C292" s="119"/>
      <c r="D292" s="119"/>
      <c r="E292" s="120"/>
      <c r="F292" s="103"/>
      <c r="G292" s="121"/>
      <c r="H292" s="122"/>
      <c r="I292" s="121"/>
      <c r="J292" s="119"/>
      <c r="K292" s="119"/>
    </row>
    <row r="293" spans="1:11">
      <c r="A293" s="59"/>
      <c r="B293" s="25"/>
      <c r="C293" s="119"/>
      <c r="D293" s="119"/>
      <c r="E293" s="120"/>
      <c r="F293" s="103"/>
      <c r="G293" s="121"/>
      <c r="H293" s="122"/>
      <c r="I293" s="121"/>
      <c r="J293" s="119"/>
      <c r="K293" s="119"/>
    </row>
    <row r="294" spans="1:11">
      <c r="A294" s="59"/>
      <c r="B294" s="25"/>
      <c r="C294" s="119"/>
      <c r="D294" s="119"/>
      <c r="E294" s="120"/>
      <c r="F294" s="103"/>
      <c r="G294" s="121"/>
      <c r="H294" s="122"/>
      <c r="I294" s="121"/>
      <c r="J294" s="119"/>
      <c r="K294" s="119"/>
    </row>
    <row r="295" spans="1:11">
      <c r="A295" s="59"/>
      <c r="B295" s="25"/>
      <c r="C295" s="119"/>
      <c r="D295" s="119"/>
      <c r="E295" s="120"/>
      <c r="F295" s="103"/>
      <c r="G295" s="121"/>
      <c r="H295" s="122"/>
      <c r="I295" s="121"/>
      <c r="J295" s="119"/>
      <c r="K295" s="119"/>
    </row>
    <row r="296" spans="1:11">
      <c r="A296" s="59"/>
      <c r="B296" s="25"/>
      <c r="C296" s="119"/>
      <c r="D296" s="119"/>
      <c r="E296" s="120"/>
      <c r="F296" s="103"/>
      <c r="G296" s="121"/>
      <c r="H296" s="122"/>
      <c r="I296" s="121"/>
      <c r="J296" s="119"/>
      <c r="K296" s="119"/>
    </row>
    <row r="297" spans="1:11">
      <c r="A297" s="59"/>
      <c r="B297" s="25"/>
      <c r="C297" s="119"/>
      <c r="D297" s="119"/>
      <c r="E297" s="120"/>
      <c r="F297" s="103"/>
      <c r="G297" s="121"/>
      <c r="H297" s="122"/>
      <c r="I297" s="121"/>
      <c r="J297" s="119"/>
      <c r="K297" s="119"/>
    </row>
    <row r="298" spans="1:11">
      <c r="A298" s="59"/>
      <c r="B298" s="25"/>
      <c r="C298" s="119"/>
      <c r="D298" s="119"/>
      <c r="E298" s="120"/>
      <c r="F298" s="103"/>
      <c r="G298" s="121"/>
      <c r="H298" s="122"/>
      <c r="I298" s="121"/>
      <c r="J298" s="119"/>
      <c r="K298" s="119"/>
    </row>
    <row r="299" spans="1:11">
      <c r="A299" s="59"/>
      <c r="B299" s="25"/>
      <c r="C299" s="119"/>
      <c r="D299" s="119"/>
      <c r="E299" s="120"/>
      <c r="F299" s="103"/>
      <c r="G299" s="121"/>
      <c r="H299" s="122"/>
      <c r="I299" s="121"/>
      <c r="J299" s="119"/>
      <c r="K299" s="119"/>
    </row>
    <row r="300" spans="1:11">
      <c r="A300" s="59"/>
      <c r="B300" s="25"/>
      <c r="C300" s="119"/>
      <c r="D300" s="119"/>
      <c r="E300" s="120"/>
      <c r="F300" s="103"/>
      <c r="G300" s="121"/>
      <c r="H300" s="122"/>
      <c r="I300" s="121"/>
      <c r="J300" s="119"/>
      <c r="K300" s="119"/>
    </row>
    <row r="301" spans="1:11">
      <c r="A301" s="59"/>
      <c r="B301" s="25"/>
      <c r="C301" s="119"/>
      <c r="D301" s="119"/>
      <c r="E301" s="120"/>
      <c r="F301" s="103"/>
      <c r="G301" s="121"/>
      <c r="H301" s="122"/>
      <c r="I301" s="121"/>
      <c r="J301" s="119"/>
      <c r="K301" s="119"/>
    </row>
    <row r="302" spans="1:11">
      <c r="A302" s="59"/>
      <c r="B302" s="25"/>
      <c r="C302" s="119"/>
      <c r="D302" s="119"/>
      <c r="E302" s="120"/>
      <c r="F302" s="103"/>
      <c r="G302" s="121"/>
      <c r="H302" s="122"/>
      <c r="I302" s="121"/>
      <c r="J302" s="119"/>
      <c r="K302" s="119"/>
    </row>
    <row r="303" spans="1:11">
      <c r="A303" s="59"/>
      <c r="B303" s="25"/>
      <c r="C303" s="119"/>
      <c r="D303" s="119"/>
      <c r="E303" s="120"/>
      <c r="F303" s="103"/>
      <c r="G303" s="121"/>
      <c r="H303" s="122"/>
      <c r="I303" s="121"/>
      <c r="J303" s="119"/>
      <c r="K303" s="119"/>
    </row>
    <row r="304" spans="1:11">
      <c r="A304" s="59"/>
      <c r="B304" s="25"/>
      <c r="C304" s="119"/>
      <c r="D304" s="119"/>
      <c r="E304" s="120"/>
      <c r="F304" s="103"/>
      <c r="G304" s="121"/>
      <c r="H304" s="122"/>
      <c r="I304" s="121"/>
      <c r="J304" s="119"/>
      <c r="K304" s="119"/>
    </row>
    <row r="305" spans="1:11">
      <c r="A305" s="59"/>
      <c r="B305" s="25"/>
      <c r="C305" s="119"/>
      <c r="D305" s="119"/>
      <c r="E305" s="120"/>
      <c r="F305" s="103"/>
      <c r="G305" s="121"/>
      <c r="H305" s="122"/>
      <c r="I305" s="121"/>
      <c r="J305" s="119"/>
      <c r="K305" s="119"/>
    </row>
    <row r="306" spans="1:11">
      <c r="A306" s="59"/>
      <c r="B306" s="25"/>
      <c r="C306" s="119"/>
      <c r="D306" s="119"/>
      <c r="E306" s="120"/>
      <c r="F306" s="103"/>
      <c r="G306" s="121"/>
      <c r="H306" s="122"/>
      <c r="I306" s="121"/>
      <c r="J306" s="119"/>
      <c r="K306" s="119"/>
    </row>
    <row r="307" spans="1:11">
      <c r="A307" s="59"/>
      <c r="B307" s="25"/>
      <c r="C307" s="119"/>
      <c r="D307" s="119"/>
      <c r="E307" s="120"/>
      <c r="F307" s="103"/>
      <c r="G307" s="121"/>
      <c r="H307" s="122"/>
      <c r="I307" s="121"/>
      <c r="J307" s="119"/>
      <c r="K307" s="119"/>
    </row>
    <row r="308" spans="1:11">
      <c r="A308" s="59"/>
      <c r="B308" s="25"/>
      <c r="C308" s="119"/>
      <c r="D308" s="119"/>
      <c r="E308" s="120"/>
      <c r="F308" s="103"/>
      <c r="G308" s="121"/>
      <c r="H308" s="122"/>
      <c r="I308" s="121"/>
      <c r="J308" s="119"/>
      <c r="K308" s="119"/>
    </row>
    <row r="309" spans="1:11">
      <c r="A309" s="59"/>
      <c r="B309" s="25"/>
      <c r="C309" s="119"/>
      <c r="D309" s="119"/>
      <c r="E309" s="120"/>
      <c r="F309" s="103"/>
      <c r="G309" s="121"/>
      <c r="H309" s="122"/>
      <c r="I309" s="121"/>
      <c r="J309" s="119"/>
      <c r="K309" s="119"/>
    </row>
    <row r="310" spans="1:11">
      <c r="A310" s="59"/>
      <c r="B310" s="25"/>
      <c r="C310" s="119"/>
      <c r="D310" s="119"/>
      <c r="E310" s="120"/>
      <c r="F310" s="103"/>
      <c r="G310" s="121"/>
      <c r="H310" s="122"/>
      <c r="I310" s="121"/>
      <c r="J310" s="119"/>
      <c r="K310" s="119"/>
    </row>
    <row r="311" spans="1:11">
      <c r="A311" s="59"/>
      <c r="B311" s="25"/>
      <c r="C311" s="119"/>
      <c r="D311" s="119"/>
      <c r="E311" s="120"/>
      <c r="F311" s="103"/>
      <c r="G311" s="121"/>
      <c r="H311" s="122"/>
      <c r="I311" s="121"/>
      <c r="J311" s="119"/>
      <c r="K311" s="119"/>
    </row>
    <row r="312" spans="1:11">
      <c r="A312" s="59"/>
      <c r="B312" s="25"/>
      <c r="C312" s="119"/>
      <c r="D312" s="119"/>
      <c r="E312" s="120"/>
      <c r="F312" s="103"/>
      <c r="G312" s="121"/>
      <c r="H312" s="122"/>
      <c r="I312" s="121"/>
      <c r="J312" s="119"/>
      <c r="K312" s="119"/>
    </row>
    <row r="313" spans="1:11">
      <c r="A313" s="59"/>
      <c r="B313" s="25"/>
      <c r="C313" s="119"/>
      <c r="D313" s="119"/>
      <c r="E313" s="120"/>
      <c r="F313" s="103"/>
      <c r="G313" s="121"/>
      <c r="H313" s="122"/>
      <c r="I313" s="121"/>
      <c r="J313" s="119"/>
      <c r="K313" s="119"/>
    </row>
    <row r="314" spans="1:11">
      <c r="A314" s="59"/>
      <c r="B314" s="25"/>
      <c r="C314" s="119"/>
      <c r="D314" s="119"/>
      <c r="E314" s="120"/>
      <c r="F314" s="103"/>
      <c r="G314" s="121"/>
      <c r="H314" s="122"/>
      <c r="I314" s="121"/>
      <c r="J314" s="119"/>
      <c r="K314" s="119"/>
    </row>
    <row r="315" spans="1:11">
      <c r="A315" s="59"/>
      <c r="B315" s="25"/>
      <c r="C315" s="119"/>
      <c r="D315" s="119"/>
      <c r="E315" s="120"/>
      <c r="F315" s="103"/>
      <c r="G315" s="121"/>
      <c r="H315" s="122"/>
      <c r="I315" s="121"/>
      <c r="J315" s="119"/>
      <c r="K315" s="119"/>
    </row>
    <row r="316" spans="1:11">
      <c r="A316" s="59"/>
      <c r="B316" s="25"/>
      <c r="C316" s="119"/>
      <c r="D316" s="119"/>
      <c r="E316" s="120"/>
      <c r="F316" s="103"/>
      <c r="G316" s="121"/>
      <c r="H316" s="122"/>
      <c r="I316" s="121"/>
      <c r="J316" s="119"/>
      <c r="K316" s="119"/>
    </row>
    <row r="317" spans="1:11">
      <c r="A317" s="59"/>
      <c r="B317" s="25"/>
      <c r="C317" s="119"/>
      <c r="D317" s="119"/>
      <c r="E317" s="120"/>
      <c r="F317" s="103"/>
      <c r="G317" s="121"/>
      <c r="H317" s="122"/>
      <c r="I317" s="121"/>
      <c r="J317" s="119"/>
      <c r="K317" s="119"/>
    </row>
    <row r="318" spans="1:11">
      <c r="A318" s="59"/>
      <c r="B318" s="25"/>
      <c r="C318" s="119"/>
      <c r="D318" s="119"/>
      <c r="E318" s="120"/>
      <c r="F318" s="103"/>
      <c r="G318" s="121"/>
      <c r="H318" s="122"/>
      <c r="I318" s="121"/>
      <c r="J318" s="119"/>
      <c r="K318" s="119"/>
    </row>
    <row r="319" spans="1:11">
      <c r="A319" s="59"/>
      <c r="B319" s="25"/>
      <c r="C319" s="119"/>
      <c r="D319" s="119"/>
      <c r="E319" s="120"/>
      <c r="F319" s="103"/>
      <c r="G319" s="121"/>
      <c r="H319" s="122"/>
      <c r="I319" s="121"/>
      <c r="J319" s="119"/>
      <c r="K319" s="119"/>
    </row>
    <row r="320" spans="1:11">
      <c r="A320" s="59"/>
      <c r="B320" s="25"/>
      <c r="C320" s="119"/>
      <c r="D320" s="119"/>
      <c r="E320" s="120"/>
      <c r="F320" s="103"/>
      <c r="G320" s="121"/>
      <c r="H320" s="122"/>
      <c r="I320" s="121"/>
      <c r="J320" s="119"/>
      <c r="K320" s="119"/>
    </row>
    <row r="321" spans="1:11">
      <c r="A321" s="59"/>
      <c r="B321" s="25"/>
      <c r="C321" s="119"/>
      <c r="D321" s="119"/>
      <c r="E321" s="120"/>
      <c r="F321" s="103"/>
      <c r="G321" s="121"/>
      <c r="H321" s="122"/>
      <c r="I321" s="121"/>
      <c r="J321" s="119"/>
      <c r="K321" s="119"/>
    </row>
    <row r="322" spans="1:11">
      <c r="A322" s="59"/>
      <c r="B322" s="25"/>
      <c r="C322" s="119"/>
      <c r="D322" s="119"/>
      <c r="E322" s="120"/>
      <c r="F322" s="103"/>
      <c r="G322" s="121"/>
      <c r="H322" s="122"/>
      <c r="I322" s="121"/>
      <c r="J322" s="119"/>
      <c r="K322" s="119"/>
    </row>
    <row r="323" spans="1:11">
      <c r="A323" s="59"/>
      <c r="B323" s="25"/>
      <c r="C323" s="119"/>
      <c r="D323" s="119"/>
      <c r="E323" s="120"/>
      <c r="F323" s="103"/>
      <c r="G323" s="121"/>
      <c r="H323" s="122"/>
      <c r="I323" s="121"/>
      <c r="J323" s="119"/>
      <c r="K323" s="119"/>
    </row>
    <row r="324" spans="1:11">
      <c r="A324" s="59"/>
      <c r="B324" s="25"/>
      <c r="C324" s="119"/>
      <c r="D324" s="119"/>
      <c r="E324" s="120"/>
      <c r="F324" s="103"/>
      <c r="G324" s="121"/>
      <c r="H324" s="122"/>
      <c r="I324" s="121"/>
      <c r="J324" s="119"/>
      <c r="K324" s="119"/>
    </row>
    <row r="325" spans="1:11">
      <c r="A325" s="59"/>
      <c r="B325" s="25"/>
      <c r="C325" s="119"/>
      <c r="D325" s="119"/>
      <c r="E325" s="120"/>
      <c r="F325" s="103"/>
      <c r="G325" s="121"/>
      <c r="H325" s="122"/>
      <c r="I325" s="121"/>
      <c r="J325" s="119"/>
      <c r="K325" s="119"/>
    </row>
    <row r="326" spans="1:11">
      <c r="A326" s="59"/>
      <c r="B326" s="25"/>
      <c r="C326" s="119"/>
      <c r="D326" s="119"/>
      <c r="E326" s="120"/>
      <c r="F326" s="103"/>
      <c r="G326" s="121"/>
      <c r="H326" s="122"/>
      <c r="I326" s="121"/>
      <c r="J326" s="119"/>
      <c r="K326" s="119"/>
    </row>
    <row r="327" spans="1:11">
      <c r="A327" s="59"/>
      <c r="B327" s="25"/>
      <c r="C327" s="119"/>
      <c r="D327" s="119"/>
      <c r="E327" s="120"/>
      <c r="F327" s="103"/>
      <c r="G327" s="121"/>
      <c r="H327" s="122"/>
      <c r="I327" s="121"/>
      <c r="J327" s="119"/>
      <c r="K327" s="119"/>
    </row>
    <row r="328" spans="1:11">
      <c r="A328" s="59"/>
      <c r="B328" s="25"/>
      <c r="C328" s="119"/>
      <c r="D328" s="119"/>
      <c r="E328" s="120"/>
      <c r="F328" s="103"/>
      <c r="G328" s="121"/>
      <c r="H328" s="122"/>
      <c r="I328" s="121"/>
      <c r="J328" s="119"/>
      <c r="K328" s="119"/>
    </row>
    <row r="329" spans="1:11">
      <c r="A329" s="59"/>
      <c r="B329" s="25"/>
      <c r="C329" s="119"/>
      <c r="D329" s="119"/>
      <c r="E329" s="120"/>
      <c r="F329" s="103"/>
      <c r="G329" s="121"/>
      <c r="H329" s="122"/>
      <c r="I329" s="121"/>
      <c r="J329" s="119"/>
      <c r="K329" s="119"/>
    </row>
    <row r="330" spans="1:11">
      <c r="A330" s="59"/>
      <c r="B330" s="25"/>
      <c r="C330" s="119"/>
      <c r="D330" s="119"/>
      <c r="E330" s="120"/>
      <c r="F330" s="103"/>
      <c r="G330" s="121"/>
      <c r="H330" s="122"/>
      <c r="I330" s="121"/>
      <c r="J330" s="119"/>
      <c r="K330" s="119"/>
    </row>
    <row r="331" spans="1:11">
      <c r="A331" s="59"/>
      <c r="B331" s="25"/>
      <c r="C331" s="119"/>
      <c r="D331" s="119"/>
      <c r="E331" s="120"/>
      <c r="F331" s="103"/>
      <c r="G331" s="121"/>
      <c r="H331" s="122"/>
      <c r="I331" s="121"/>
      <c r="J331" s="119"/>
      <c r="K331" s="119"/>
    </row>
    <row r="332" spans="1:11">
      <c r="A332" s="59"/>
      <c r="B332" s="25"/>
      <c r="C332" s="119"/>
      <c r="D332" s="119"/>
      <c r="E332" s="120"/>
      <c r="F332" s="103"/>
      <c r="G332" s="121"/>
      <c r="H332" s="122"/>
      <c r="I332" s="121"/>
      <c r="J332" s="119"/>
      <c r="K332" s="119"/>
    </row>
    <row r="333" spans="1:11">
      <c r="A333" s="59"/>
      <c r="B333" s="25"/>
      <c r="C333" s="119"/>
      <c r="D333" s="119"/>
      <c r="E333" s="120"/>
      <c r="F333" s="103"/>
      <c r="G333" s="121"/>
      <c r="H333" s="122"/>
      <c r="I333" s="121"/>
      <c r="J333" s="119"/>
      <c r="K333" s="119"/>
    </row>
    <row r="334" spans="1:11">
      <c r="A334" s="59"/>
      <c r="B334" s="25"/>
      <c r="C334" s="119"/>
      <c r="D334" s="119"/>
      <c r="E334" s="120"/>
      <c r="F334" s="103"/>
      <c r="G334" s="121"/>
      <c r="H334" s="122"/>
      <c r="I334" s="121"/>
      <c r="J334" s="119"/>
      <c r="K334" s="119"/>
    </row>
    <row r="335" spans="1:11">
      <c r="A335" s="59"/>
      <c r="B335" s="25"/>
      <c r="C335" s="119"/>
      <c r="D335" s="119"/>
      <c r="E335" s="120"/>
      <c r="F335" s="103"/>
      <c r="G335" s="121"/>
      <c r="H335" s="122"/>
      <c r="I335" s="121"/>
      <c r="J335" s="119"/>
      <c r="K335" s="119"/>
    </row>
    <row r="336" spans="1:11">
      <c r="A336" s="59"/>
      <c r="B336" s="25"/>
      <c r="C336" s="119"/>
      <c r="D336" s="119"/>
      <c r="E336" s="120"/>
      <c r="F336" s="103"/>
      <c r="G336" s="121"/>
      <c r="H336" s="122"/>
      <c r="I336" s="121"/>
      <c r="J336" s="119"/>
      <c r="K336" s="119"/>
    </row>
    <row r="337" spans="1:11">
      <c r="A337" s="59"/>
      <c r="B337" s="25"/>
      <c r="C337" s="119"/>
      <c r="D337" s="119"/>
      <c r="E337" s="120"/>
      <c r="F337" s="103"/>
      <c r="G337" s="121"/>
      <c r="H337" s="122"/>
      <c r="I337" s="121"/>
      <c r="J337" s="119"/>
      <c r="K337" s="119"/>
    </row>
    <row r="338" spans="1:11">
      <c r="A338" s="59"/>
      <c r="B338" s="25"/>
      <c r="C338" s="119"/>
      <c r="D338" s="119"/>
      <c r="E338" s="120"/>
      <c r="F338" s="103"/>
      <c r="G338" s="121"/>
      <c r="H338" s="122"/>
      <c r="I338" s="121"/>
      <c r="J338" s="119"/>
      <c r="K338" s="119"/>
    </row>
    <row r="339" spans="1:11">
      <c r="A339" s="59"/>
      <c r="B339" s="25"/>
      <c r="C339" s="119"/>
      <c r="D339" s="119"/>
      <c r="E339" s="120"/>
      <c r="F339" s="103"/>
      <c r="G339" s="121"/>
      <c r="H339" s="122"/>
      <c r="I339" s="121"/>
      <c r="J339" s="119"/>
      <c r="K339" s="119"/>
    </row>
    <row r="340" spans="1:11">
      <c r="A340" s="59"/>
      <c r="B340" s="25"/>
      <c r="C340" s="119"/>
      <c r="D340" s="119"/>
      <c r="E340" s="120"/>
      <c r="F340" s="103"/>
      <c r="G340" s="121"/>
      <c r="H340" s="122"/>
      <c r="I340" s="121"/>
      <c r="J340" s="119"/>
      <c r="K340" s="119"/>
    </row>
    <row r="341" spans="1:11">
      <c r="A341" s="59"/>
      <c r="B341" s="25"/>
      <c r="C341" s="119"/>
      <c r="D341" s="119"/>
      <c r="E341" s="120"/>
      <c r="F341" s="103"/>
      <c r="G341" s="121"/>
      <c r="H341" s="122"/>
      <c r="I341" s="121"/>
      <c r="J341" s="119"/>
      <c r="K341" s="119"/>
    </row>
    <row r="342" spans="1:11">
      <c r="A342" s="59"/>
      <c r="B342" s="25"/>
      <c r="C342" s="119"/>
      <c r="D342" s="119"/>
      <c r="E342" s="120"/>
      <c r="F342" s="103"/>
      <c r="G342" s="121"/>
      <c r="H342" s="122"/>
      <c r="I342" s="121"/>
      <c r="J342" s="119"/>
      <c r="K342" s="119"/>
    </row>
    <row r="343" spans="1:11">
      <c r="A343" s="59"/>
      <c r="B343" s="25"/>
      <c r="C343" s="119"/>
      <c r="D343" s="119"/>
      <c r="E343" s="120"/>
      <c r="F343" s="103"/>
      <c r="G343" s="121"/>
      <c r="H343" s="122"/>
      <c r="I343" s="121"/>
      <c r="J343" s="119"/>
      <c r="K343" s="119"/>
    </row>
    <row r="344" spans="1:11">
      <c r="A344" s="59"/>
      <c r="B344" s="25"/>
      <c r="C344" s="119"/>
      <c r="D344" s="119"/>
      <c r="E344" s="120"/>
      <c r="F344" s="103"/>
      <c r="G344" s="121"/>
      <c r="H344" s="122"/>
      <c r="I344" s="121"/>
      <c r="J344" s="119"/>
      <c r="K344" s="119"/>
    </row>
    <row r="345" spans="1:11">
      <c r="A345" s="59"/>
      <c r="B345" s="25"/>
      <c r="C345" s="119"/>
      <c r="D345" s="119"/>
      <c r="E345" s="120"/>
      <c r="F345" s="103"/>
      <c r="G345" s="121"/>
      <c r="H345" s="122"/>
      <c r="I345" s="121"/>
      <c r="J345" s="119"/>
      <c r="K345" s="119"/>
    </row>
    <row r="346" spans="1:11">
      <c r="A346" s="59"/>
      <c r="B346" s="25"/>
      <c r="C346" s="119"/>
      <c r="D346" s="119"/>
      <c r="E346" s="120"/>
      <c r="F346" s="103"/>
      <c r="G346" s="121"/>
      <c r="H346" s="122"/>
      <c r="I346" s="121"/>
      <c r="J346" s="119"/>
      <c r="K346" s="119"/>
    </row>
    <row r="347" spans="1:11">
      <c r="A347" s="59"/>
      <c r="B347" s="25"/>
      <c r="C347" s="119"/>
      <c r="D347" s="119"/>
      <c r="E347" s="120"/>
      <c r="F347" s="103"/>
      <c r="G347" s="121"/>
      <c r="H347" s="122"/>
      <c r="I347" s="121"/>
      <c r="J347" s="119"/>
      <c r="K347" s="119"/>
    </row>
    <row r="348" spans="1:11">
      <c r="A348" s="59"/>
      <c r="B348" s="25"/>
      <c r="C348" s="119"/>
      <c r="D348" s="119"/>
      <c r="E348" s="120"/>
      <c r="F348" s="103"/>
      <c r="G348" s="121"/>
      <c r="H348" s="122"/>
      <c r="I348" s="121"/>
      <c r="J348" s="119"/>
      <c r="K348" s="119"/>
    </row>
    <row r="349" spans="1:11">
      <c r="A349" s="59"/>
      <c r="B349" s="25"/>
      <c r="C349" s="119"/>
      <c r="D349" s="119"/>
      <c r="E349" s="120"/>
      <c r="F349" s="103"/>
      <c r="G349" s="121"/>
      <c r="H349" s="122"/>
      <c r="I349" s="121"/>
      <c r="J349" s="119"/>
      <c r="K349" s="119"/>
    </row>
    <row r="350" spans="1:11">
      <c r="A350" s="59"/>
      <c r="B350" s="25"/>
      <c r="C350" s="119"/>
      <c r="D350" s="119"/>
      <c r="E350" s="120"/>
      <c r="F350" s="103"/>
      <c r="G350" s="121"/>
      <c r="H350" s="122"/>
      <c r="I350" s="121"/>
      <c r="J350" s="119"/>
      <c r="K350" s="119"/>
    </row>
    <row r="351" spans="1:11">
      <c r="A351" s="59"/>
      <c r="B351" s="25"/>
      <c r="C351" s="119"/>
      <c r="D351" s="119"/>
      <c r="E351" s="120"/>
      <c r="F351" s="103"/>
      <c r="G351" s="121"/>
      <c r="H351" s="122"/>
      <c r="I351" s="121"/>
      <c r="J351" s="119"/>
      <c r="K351" s="119"/>
    </row>
    <row r="352" spans="1:11">
      <c r="A352" s="59"/>
      <c r="B352" s="25"/>
      <c r="C352" s="119"/>
      <c r="D352" s="119"/>
      <c r="E352" s="120"/>
      <c r="F352" s="103"/>
      <c r="G352" s="121"/>
      <c r="H352" s="122"/>
      <c r="I352" s="121"/>
      <c r="J352" s="119"/>
      <c r="K352" s="119"/>
    </row>
    <row r="353" spans="1:11">
      <c r="A353" s="59"/>
      <c r="B353" s="25"/>
      <c r="C353" s="119"/>
      <c r="D353" s="119"/>
      <c r="E353" s="120"/>
      <c r="F353" s="103"/>
      <c r="G353" s="121"/>
      <c r="H353" s="122"/>
      <c r="I353" s="121"/>
      <c r="J353" s="119"/>
      <c r="K353" s="119"/>
    </row>
    <row r="354" spans="1:11">
      <c r="A354" s="59"/>
      <c r="B354" s="25"/>
      <c r="C354" s="119"/>
      <c r="D354" s="119"/>
      <c r="E354" s="120"/>
      <c r="F354" s="103"/>
      <c r="G354" s="121"/>
      <c r="H354" s="122"/>
      <c r="I354" s="121"/>
      <c r="J354" s="119"/>
      <c r="K354" s="119"/>
    </row>
    <row r="355" spans="1:11">
      <c r="A355" s="59"/>
      <c r="B355" s="25"/>
      <c r="C355" s="119"/>
      <c r="D355" s="119"/>
      <c r="E355" s="120"/>
      <c r="F355" s="103"/>
      <c r="G355" s="121"/>
      <c r="H355" s="122"/>
      <c r="I355" s="121"/>
      <c r="J355" s="119"/>
      <c r="K355" s="119"/>
    </row>
    <row r="356" spans="1:11">
      <c r="A356" s="59"/>
      <c r="B356" s="25"/>
      <c r="C356" s="119"/>
      <c r="D356" s="119"/>
      <c r="E356" s="120"/>
      <c r="F356" s="103"/>
      <c r="G356" s="121"/>
      <c r="H356" s="122"/>
      <c r="I356" s="121"/>
      <c r="J356" s="119"/>
      <c r="K356" s="119"/>
    </row>
    <row r="357" spans="1:11">
      <c r="A357" s="59"/>
      <c r="B357" s="25"/>
      <c r="C357" s="119"/>
      <c r="D357" s="119"/>
      <c r="E357" s="120"/>
      <c r="F357" s="103"/>
      <c r="G357" s="121"/>
      <c r="H357" s="122"/>
      <c r="I357" s="121"/>
      <c r="J357" s="119"/>
      <c r="K357" s="119"/>
    </row>
    <row r="358" spans="1:11">
      <c r="A358" s="59"/>
      <c r="B358" s="25"/>
      <c r="C358" s="119"/>
      <c r="D358" s="119"/>
      <c r="E358" s="120"/>
      <c r="F358" s="103"/>
      <c r="G358" s="121"/>
      <c r="H358" s="122"/>
      <c r="I358" s="121"/>
      <c r="J358" s="119"/>
      <c r="K358" s="119"/>
    </row>
    <row r="359" spans="1:11">
      <c r="A359" s="59"/>
      <c r="B359" s="25"/>
      <c r="C359" s="119"/>
      <c r="D359" s="119"/>
      <c r="E359" s="120"/>
      <c r="F359" s="103"/>
      <c r="G359" s="121"/>
      <c r="H359" s="122"/>
      <c r="I359" s="121"/>
      <c r="J359" s="119"/>
      <c r="K359" s="119"/>
    </row>
    <row r="360" spans="1:11">
      <c r="A360" s="59"/>
      <c r="B360" s="25"/>
      <c r="C360" s="119"/>
      <c r="D360" s="119"/>
      <c r="E360" s="120"/>
      <c r="F360" s="103"/>
      <c r="G360" s="121"/>
      <c r="H360" s="122"/>
      <c r="I360" s="121"/>
      <c r="J360" s="119"/>
      <c r="K360" s="119"/>
    </row>
    <row r="361" spans="1:11">
      <c r="A361" s="59"/>
      <c r="B361" s="25"/>
      <c r="C361" s="119"/>
      <c r="D361" s="119"/>
      <c r="E361" s="120"/>
      <c r="F361" s="103"/>
      <c r="G361" s="121"/>
      <c r="H361" s="122"/>
      <c r="I361" s="121"/>
      <c r="J361" s="119"/>
      <c r="K361" s="119"/>
    </row>
    <row r="362" spans="1:11">
      <c r="A362" s="59"/>
      <c r="B362" s="25"/>
      <c r="C362" s="119"/>
      <c r="D362" s="119"/>
      <c r="E362" s="120"/>
      <c r="F362" s="103"/>
      <c r="G362" s="121"/>
      <c r="H362" s="122"/>
      <c r="I362" s="121"/>
      <c r="J362" s="119"/>
      <c r="K362" s="119"/>
    </row>
    <row r="363" spans="1:11">
      <c r="A363" s="59"/>
      <c r="B363" s="25"/>
      <c r="C363" s="119"/>
      <c r="D363" s="119"/>
      <c r="E363" s="120"/>
      <c r="F363" s="103"/>
      <c r="G363" s="121"/>
      <c r="H363" s="122"/>
      <c r="I363" s="121"/>
      <c r="J363" s="119"/>
      <c r="K363" s="119"/>
    </row>
    <row r="364" spans="1:11">
      <c r="A364" s="59"/>
      <c r="B364" s="25"/>
      <c r="C364" s="119"/>
      <c r="D364" s="119"/>
      <c r="E364" s="120"/>
      <c r="F364" s="103"/>
      <c r="G364" s="121"/>
      <c r="H364" s="122"/>
      <c r="I364" s="121"/>
      <c r="J364" s="119"/>
      <c r="K364" s="119"/>
    </row>
    <row r="365" spans="1:11">
      <c r="A365" s="59"/>
      <c r="B365" s="25"/>
      <c r="C365" s="119"/>
      <c r="D365" s="119"/>
      <c r="E365" s="120"/>
      <c r="F365" s="103"/>
      <c r="G365" s="121"/>
      <c r="H365" s="122"/>
      <c r="I365" s="121"/>
      <c r="J365" s="119"/>
      <c r="K365" s="119"/>
    </row>
    <row r="366" spans="1:11">
      <c r="A366" s="59"/>
      <c r="B366" s="25"/>
      <c r="C366" s="119"/>
      <c r="D366" s="119"/>
      <c r="E366" s="120"/>
      <c r="F366" s="103"/>
      <c r="G366" s="121"/>
      <c r="H366" s="122"/>
      <c r="I366" s="121"/>
      <c r="J366" s="119"/>
      <c r="K366" s="119"/>
    </row>
    <row r="367" spans="1:11">
      <c r="A367" s="59"/>
      <c r="B367" s="25"/>
      <c r="C367" s="119"/>
      <c r="D367" s="119"/>
      <c r="E367" s="120"/>
      <c r="F367" s="103"/>
      <c r="G367" s="121"/>
      <c r="H367" s="122"/>
      <c r="I367" s="121"/>
      <c r="J367" s="119"/>
      <c r="K367" s="119"/>
    </row>
    <row r="368" spans="1:11">
      <c r="A368" s="59"/>
      <c r="B368" s="25"/>
      <c r="C368" s="119"/>
      <c r="D368" s="119"/>
      <c r="E368" s="120"/>
      <c r="F368" s="103"/>
      <c r="G368" s="121"/>
      <c r="H368" s="122"/>
      <c r="I368" s="121"/>
      <c r="J368" s="119"/>
      <c r="K368" s="119"/>
    </row>
    <row r="369" spans="1:11">
      <c r="A369" s="59"/>
      <c r="B369" s="25"/>
      <c r="C369" s="119"/>
      <c r="D369" s="119"/>
      <c r="E369" s="120"/>
      <c r="F369" s="103"/>
      <c r="G369" s="121"/>
      <c r="H369" s="122"/>
      <c r="I369" s="121"/>
      <c r="J369" s="119"/>
      <c r="K369" s="119"/>
    </row>
    <row r="370" spans="1:11">
      <c r="A370" s="59"/>
      <c r="B370" s="25"/>
      <c r="C370" s="119"/>
      <c r="D370" s="119"/>
      <c r="E370" s="120"/>
      <c r="F370" s="103"/>
      <c r="G370" s="121"/>
      <c r="H370" s="122"/>
      <c r="I370" s="121"/>
      <c r="J370" s="119"/>
      <c r="K370" s="119"/>
    </row>
    <row r="371" spans="1:11">
      <c r="A371" s="59"/>
      <c r="B371" s="25"/>
      <c r="C371" s="119"/>
      <c r="D371" s="119"/>
      <c r="E371" s="120"/>
      <c r="F371" s="103"/>
      <c r="G371" s="121"/>
      <c r="H371" s="122"/>
      <c r="I371" s="121"/>
      <c r="J371" s="119"/>
      <c r="K371" s="119"/>
    </row>
    <row r="372" spans="1:11">
      <c r="A372" s="59"/>
      <c r="B372" s="25"/>
      <c r="C372" s="119"/>
      <c r="D372" s="119"/>
      <c r="E372" s="120"/>
      <c r="F372" s="103"/>
      <c r="G372" s="121"/>
      <c r="H372" s="122"/>
      <c r="I372" s="121"/>
      <c r="J372" s="119"/>
      <c r="K372" s="119"/>
    </row>
    <row r="373" spans="1:11">
      <c r="A373" s="59"/>
      <c r="B373" s="25"/>
      <c r="C373" s="119"/>
      <c r="D373" s="119"/>
      <c r="E373" s="120"/>
      <c r="F373" s="103"/>
      <c r="G373" s="121"/>
      <c r="H373" s="122"/>
      <c r="I373" s="121"/>
      <c r="J373" s="119"/>
      <c r="K373" s="119"/>
    </row>
    <row r="374" spans="1:11">
      <c r="A374" s="59"/>
      <c r="B374" s="25"/>
      <c r="C374" s="119"/>
      <c r="D374" s="119"/>
      <c r="E374" s="120"/>
      <c r="F374" s="103"/>
      <c r="G374" s="121"/>
      <c r="H374" s="122"/>
      <c r="I374" s="121"/>
      <c r="J374" s="119"/>
      <c r="K374" s="119"/>
    </row>
    <row r="375" spans="1:11">
      <c r="A375" s="59"/>
      <c r="B375" s="25"/>
      <c r="C375" s="119"/>
      <c r="D375" s="119"/>
      <c r="E375" s="120"/>
      <c r="F375" s="103"/>
      <c r="G375" s="121"/>
      <c r="H375" s="122"/>
      <c r="I375" s="121"/>
      <c r="J375" s="119"/>
      <c r="K375" s="119"/>
    </row>
    <row r="376" spans="1:11">
      <c r="A376" s="59"/>
      <c r="B376" s="25"/>
      <c r="C376" s="119"/>
      <c r="D376" s="119"/>
      <c r="E376" s="120"/>
      <c r="F376" s="103"/>
      <c r="G376" s="121"/>
      <c r="H376" s="122"/>
      <c r="I376" s="121"/>
      <c r="J376" s="119"/>
      <c r="K376" s="119"/>
    </row>
    <row r="377" spans="1:11">
      <c r="A377" s="59"/>
      <c r="B377" s="25"/>
      <c r="C377" s="119"/>
      <c r="D377" s="119"/>
      <c r="E377" s="120"/>
      <c r="F377" s="103"/>
      <c r="G377" s="121"/>
      <c r="H377" s="122"/>
      <c r="I377" s="121"/>
      <c r="J377" s="119"/>
      <c r="K377" s="119"/>
    </row>
    <row r="378" spans="1:11">
      <c r="A378" s="59"/>
      <c r="B378" s="25"/>
      <c r="C378" s="119"/>
      <c r="D378" s="119"/>
      <c r="E378" s="120"/>
      <c r="F378" s="103"/>
      <c r="G378" s="121"/>
      <c r="H378" s="122"/>
      <c r="I378" s="121"/>
      <c r="J378" s="119"/>
      <c r="K378" s="119"/>
    </row>
    <row r="379" spans="1:11">
      <c r="A379" s="59"/>
      <c r="B379" s="25"/>
      <c r="C379" s="119"/>
      <c r="D379" s="119"/>
      <c r="E379" s="120"/>
      <c r="F379" s="103"/>
      <c r="G379" s="121"/>
      <c r="H379" s="122"/>
      <c r="I379" s="121"/>
      <c r="J379" s="119"/>
      <c r="K379" s="119"/>
    </row>
    <row r="380" spans="1:11">
      <c r="A380" s="59"/>
      <c r="B380" s="25"/>
      <c r="C380" s="119"/>
      <c r="D380" s="119"/>
      <c r="E380" s="120"/>
      <c r="F380" s="103"/>
      <c r="G380" s="121"/>
      <c r="H380" s="122"/>
      <c r="I380" s="121"/>
      <c r="J380" s="119"/>
      <c r="K380" s="119"/>
    </row>
    <row r="381" spans="1:11">
      <c r="A381" s="59"/>
      <c r="B381" s="25"/>
      <c r="C381" s="119"/>
      <c r="D381" s="119"/>
      <c r="E381" s="120"/>
      <c r="F381" s="103"/>
      <c r="G381" s="121"/>
      <c r="H381" s="122"/>
      <c r="I381" s="121"/>
      <c r="J381" s="119"/>
      <c r="K381" s="119"/>
    </row>
    <row r="382" spans="1:11">
      <c r="A382" s="59"/>
      <c r="B382" s="25"/>
      <c r="C382" s="119"/>
      <c r="D382" s="119"/>
      <c r="E382" s="120"/>
      <c r="F382" s="103"/>
      <c r="G382" s="121"/>
      <c r="H382" s="122"/>
      <c r="I382" s="121"/>
      <c r="J382" s="119"/>
      <c r="K382" s="119"/>
    </row>
    <row r="383" spans="1:11">
      <c r="A383" s="59"/>
      <c r="B383" s="25"/>
      <c r="C383" s="119"/>
      <c r="D383" s="119"/>
      <c r="E383" s="120"/>
      <c r="F383" s="103"/>
      <c r="G383" s="121"/>
      <c r="H383" s="122"/>
      <c r="I383" s="121"/>
      <c r="J383" s="119"/>
      <c r="K383" s="119"/>
    </row>
    <row r="384" spans="1:11">
      <c r="A384" s="59"/>
      <c r="B384" s="25"/>
      <c r="C384" s="119"/>
      <c r="D384" s="119"/>
      <c r="E384" s="120"/>
      <c r="F384" s="103"/>
      <c r="G384" s="121"/>
      <c r="H384" s="122"/>
      <c r="I384" s="121"/>
      <c r="J384" s="119"/>
      <c r="K384" s="119"/>
    </row>
    <row r="385" spans="1:11">
      <c r="A385" s="59"/>
      <c r="B385" s="25"/>
      <c r="C385" s="119"/>
      <c r="D385" s="119"/>
      <c r="E385" s="120"/>
      <c r="F385" s="103"/>
      <c r="G385" s="121"/>
      <c r="H385" s="122"/>
      <c r="I385" s="121"/>
      <c r="J385" s="119"/>
      <c r="K385" s="119"/>
    </row>
    <row r="386" spans="1:11">
      <c r="A386" s="59"/>
      <c r="B386" s="25"/>
      <c r="C386" s="119"/>
      <c r="D386" s="119"/>
      <c r="E386" s="120"/>
      <c r="F386" s="103"/>
      <c r="G386" s="121"/>
      <c r="H386" s="122"/>
      <c r="I386" s="121"/>
      <c r="J386" s="119"/>
      <c r="K386" s="119"/>
    </row>
    <row r="387" spans="1:11">
      <c r="A387" s="59"/>
      <c r="B387" s="25"/>
      <c r="C387" s="119"/>
      <c r="D387" s="119"/>
      <c r="E387" s="120"/>
      <c r="F387" s="103"/>
      <c r="G387" s="121"/>
      <c r="H387" s="122"/>
      <c r="I387" s="121"/>
      <c r="J387" s="119"/>
      <c r="K387" s="119"/>
    </row>
    <row r="388" spans="1:11">
      <c r="A388" s="59"/>
      <c r="B388" s="25"/>
      <c r="C388" s="119"/>
      <c r="D388" s="119"/>
      <c r="E388" s="120"/>
      <c r="F388" s="103"/>
      <c r="G388" s="121"/>
      <c r="H388" s="122"/>
      <c r="I388" s="121"/>
      <c r="J388" s="119"/>
      <c r="K388" s="119"/>
    </row>
    <row r="389" spans="1:11">
      <c r="A389" s="59"/>
      <c r="B389" s="25"/>
      <c r="C389" s="119"/>
      <c r="D389" s="119"/>
      <c r="E389" s="120"/>
      <c r="F389" s="103"/>
      <c r="G389" s="121"/>
      <c r="H389" s="122"/>
      <c r="I389" s="121"/>
      <c r="J389" s="119"/>
      <c r="K389" s="119"/>
    </row>
    <row r="390" spans="1:11">
      <c r="A390" s="59"/>
      <c r="B390" s="25"/>
      <c r="C390" s="119"/>
      <c r="D390" s="119"/>
      <c r="E390" s="120"/>
      <c r="F390" s="103"/>
      <c r="G390" s="121"/>
      <c r="H390" s="122"/>
      <c r="I390" s="121"/>
      <c r="J390" s="119"/>
      <c r="K390" s="119"/>
    </row>
    <row r="391" spans="1:11">
      <c r="A391" s="59"/>
      <c r="B391" s="25"/>
      <c r="C391" s="119"/>
      <c r="D391" s="119"/>
      <c r="E391" s="120"/>
      <c r="F391" s="103"/>
      <c r="G391" s="121"/>
      <c r="H391" s="122"/>
      <c r="I391" s="121"/>
      <c r="J391" s="119"/>
      <c r="K391" s="119"/>
    </row>
    <row r="392" spans="1:11">
      <c r="A392" s="59"/>
      <c r="B392" s="25"/>
      <c r="C392" s="119"/>
      <c r="D392" s="119"/>
      <c r="E392" s="120"/>
      <c r="F392" s="103"/>
      <c r="G392" s="121"/>
      <c r="H392" s="122"/>
      <c r="I392" s="121"/>
      <c r="J392" s="119"/>
      <c r="K392" s="119"/>
    </row>
    <row r="393" spans="1:11">
      <c r="A393" s="59"/>
      <c r="B393" s="25"/>
      <c r="C393" s="119"/>
      <c r="D393" s="119"/>
      <c r="E393" s="120"/>
      <c r="F393" s="103"/>
      <c r="G393" s="121"/>
      <c r="H393" s="122"/>
      <c r="I393" s="121"/>
      <c r="J393" s="119"/>
      <c r="K393" s="119"/>
    </row>
    <row r="394" spans="1:11">
      <c r="A394" s="59"/>
      <c r="B394" s="25"/>
      <c r="C394" s="119"/>
      <c r="D394" s="119"/>
      <c r="E394" s="120"/>
      <c r="F394" s="103"/>
      <c r="G394" s="121"/>
      <c r="H394" s="122"/>
      <c r="I394" s="121"/>
      <c r="J394" s="119"/>
      <c r="K394" s="119"/>
    </row>
  </sheetData>
  <customSheetViews>
    <customSheetView guid="{762CC22C-693F-4887-BADC-D4425502E807}" state="hidden">
      <selection activeCell="H1011" sqref="H1011"/>
      <pageMargins left="0.7" right="0.7" top="0.75" bottom="0.75" header="0.3" footer="0.3"/>
      <pageSetup paperSize="9" orientation="portrait" r:id="rId1"/>
      <headerFooter>
        <oddHeader>&amp;C&amp;"Calibri"&amp;10&amp;KFF8C00C2 - Confidential&amp;1#_x000D_&amp;"Calibri"&amp;11&amp;K000000&amp;KFF9900C2 - Restricted</oddHeader>
      </headerFooter>
    </customSheetView>
    <customSheetView guid="{D81FB2CC-38CC-4000-8D1D-72DF3F6821CD}" state="hidden">
      <selection activeCell="H1011" sqref="H1011"/>
      <pageMargins left="0.7" right="0.7" top="0.75" bottom="0.75" header="0.3" footer="0.3"/>
      <pageSetup paperSize="9" orientation="portrait" r:id="rId2"/>
      <headerFooter>
        <oddHeader>&amp;C&amp;"Calibri"&amp;10&amp;KFF8C00C2 - Confidential&amp;1#_x000D_&amp;"Calibri"&amp;11&amp;K000000&amp;KFF9900C2 - Restricted</oddHeader>
      </headerFooter>
    </customSheetView>
    <customSheetView guid="{9C7749F1-040E-48FF-861F-F77F9FD9209F}" state="hidden">
      <selection activeCell="H1011" sqref="H1011"/>
      <pageMargins left="0.7" right="0.7" top="0.75" bottom="0.75" header="0.3" footer="0.3"/>
      <pageSetup paperSize="9" orientation="portrait" r:id="rId3"/>
      <headerFooter>
        <oddHeader>&amp;C&amp;"Calibri"&amp;10&amp;KFF8C00C2 - Confidential&amp;1#_x000D_&amp;"Calibri"&amp;11&amp;K000000&amp;KFF9900C2 - Restricted</oddHeader>
      </headerFooter>
    </customSheetView>
    <customSheetView guid="{BD92A86C-342C-405A-B8A1-B21D715B9B35}" state="hidden">
      <selection activeCell="H1011" sqref="H1011"/>
      <pageMargins left="0.7" right="0.7" top="0.75" bottom="0.75" header="0.3" footer="0.3"/>
      <pageSetup paperSize="9" orientation="portrait" r:id="rId4"/>
      <headerFooter>
        <oddHeader>&amp;C&amp;"Calibri"&amp;10&amp;KFF8C00C2 - Confidential&amp;1#_x000D_&amp;"Calibri"&amp;11&amp;K000000&amp;KFF9900C2 - Restricted</oddHeader>
      </headerFooter>
    </customSheetView>
    <customSheetView guid="{69DCFF74-3E8F-47DF-95CB-1C68DFBFB084}" state="hidden">
      <selection activeCell="H1011" sqref="H1011"/>
      <pageMargins left="0.7" right="0.7" top="0.75" bottom="0.75" header="0.3" footer="0.3"/>
      <pageSetup paperSize="9" orientation="portrait" r:id="rId5"/>
      <headerFooter>
        <oddHeader>&amp;C&amp;"Calibri"&amp;10&amp;KFF8C00C2 - Confidential&amp;1#_x000D_&amp;"Calibri"&amp;11&amp;K000000&amp;KFF9900C2 - Restricted</oddHeader>
      </headerFooter>
    </customSheetView>
    <customSheetView guid="{2A0A7B54-E931-48CC-901E-724DE5CBCB9B}" state="hidden">
      <selection activeCell="H1011" sqref="H1011"/>
      <pageMargins left="0.7" right="0.7" top="0.75" bottom="0.75" header="0.3" footer="0.3"/>
      <pageSetup paperSize="9" orientation="portrait" r:id="rId6"/>
      <headerFooter>
        <oddHeader>&amp;C&amp;"Calibri"&amp;10&amp;KFF8C00C2 - Confidential&amp;1#_x000D_&amp;"Calibri"&amp;11&amp;K000000&amp;KFF9900C2 - Restricted</oddHeader>
      </headerFooter>
    </customSheetView>
    <customSheetView guid="{0883E09C-D345-455E-B026-3AB05BEAE6FB}" state="hidden">
      <selection activeCell="H1011" sqref="H1011"/>
      <pageMargins left="0.7" right="0.7" top="0.75" bottom="0.75" header="0.3" footer="0.3"/>
      <pageSetup paperSize="9" orientation="portrait" r:id="rId7"/>
      <headerFooter>
        <oddHeader>&amp;C&amp;"Calibri"&amp;10&amp;KFF8C00C2 - Confidential&amp;1#_x000D_&amp;"Calibri"&amp;11&amp;K000000&amp;KFF9900C2 - Restricted</oddHeader>
      </headerFooter>
    </customSheetView>
    <customSheetView guid="{48334B51-DEA2-4152-8C15-29DA63019787}" state="hidden">
      <selection activeCell="H1011" sqref="H1011"/>
      <pageMargins left="0.7" right="0.7" top="0.75" bottom="0.75" header="0.3" footer="0.3"/>
      <pageSetup paperSize="9" orientation="portrait" r:id="rId8"/>
      <headerFooter>
        <oddHeader>&amp;C&amp;"Calibri"&amp;10&amp;KFF8C00C2 - Confidential&amp;1#_x000D_&amp;"Calibri"&amp;11&amp;K000000&amp;KFF9900C2 - Restricted</oddHeader>
      </headerFooter>
    </customSheetView>
    <customSheetView guid="{7DB9D0DB-FE8C-4BA7-A826-48C0C0986A1C}" state="hidden">
      <selection activeCell="H1011" sqref="H1011"/>
      <pageMargins left="0.7" right="0.7" top="0.75" bottom="0.75" header="0.3" footer="0.3"/>
      <pageSetup paperSize="9" orientation="portrait" r:id="rId9"/>
      <headerFooter>
        <oddHeader>&amp;C&amp;"Calibri"&amp;10&amp;KFF8C00C2 - Confidential&amp;1#_x000D_&amp;"Calibri"&amp;11&amp;K000000&amp;KFF9900C2 - Restricted</oddHeader>
      </headerFooter>
    </customSheetView>
    <customSheetView guid="{628858DB-1662-422D-AEE7-830B9AC0127A}" state="hidden">
      <selection activeCell="H1011" sqref="H1011"/>
      <pageMargins left="0.7" right="0.7" top="0.75" bottom="0.75" header="0.3" footer="0.3"/>
      <pageSetup paperSize="9" orientation="portrait" r:id="rId10"/>
      <headerFooter>
        <oddHeader>&amp;C&amp;"Calibri"&amp;10&amp;KFF8C00C2 - Confidential&amp;1#_x000D_&amp;"Calibri"&amp;11&amp;K000000&amp;KFF9900C2 - Restricted</oddHeader>
      </headerFooter>
    </customSheetView>
    <customSheetView guid="{18BEDB9A-1E9F-4096-8624-5A71C186779F}" state="hidden">
      <selection activeCell="H1011" sqref="H1011"/>
      <pageMargins left="0.7" right="0.7" top="0.75" bottom="0.75" header="0.3" footer="0.3"/>
      <pageSetup paperSize="9" orientation="portrait" r:id="rId11"/>
      <headerFooter>
        <oddHeader>&amp;C&amp;"Calibri"&amp;10&amp;KFF8C00C2 - Confidential&amp;1#_x000D_&amp;"Calibri"&amp;11&amp;K000000&amp;KFF9900C2 - Restricted</oddHeader>
      </headerFooter>
    </customSheetView>
    <customSheetView guid="{310B2E1E-B8CA-446E-986B-26733A01C888}" state="hidden">
      <selection activeCell="H1011" sqref="H1011"/>
      <pageMargins left="0.7" right="0.7" top="0.75" bottom="0.75" header="0.3" footer="0.3"/>
      <pageSetup paperSize="9" orientation="portrait" r:id="rId12"/>
      <headerFooter>
        <oddHeader>&amp;C&amp;"Calibri"&amp;10&amp;KFF8C00C2 - Confidential&amp;1#_x000D_&amp;"Calibri"&amp;11&amp;K000000&amp;KFF9900C2 - Restricted</oddHeader>
      </headerFooter>
    </customSheetView>
    <customSheetView guid="{6730075D-A74D-4F92-A2C1-79C480053BCD}" state="hidden">
      <selection activeCell="H1011" sqref="H1011"/>
      <pageMargins left="0.7" right="0.7" top="0.75" bottom="0.75" header="0.3" footer="0.3"/>
      <pageSetup paperSize="9" orientation="portrait" r:id="rId13"/>
      <headerFooter>
        <oddHeader>&amp;C&amp;"Calibri"&amp;10&amp;KFF8C00C2 - Confidential&amp;1#_x000D_&amp;"Calibri"&amp;11&amp;K000000&amp;KFF9900C2 - Restricted</oddHeader>
      </headerFooter>
    </customSheetView>
    <customSheetView guid="{7A911150-E557-4750-8CD7-B9F061A141E7}" state="hidden">
      <selection activeCell="H1011" sqref="H1011"/>
      <pageMargins left="0.7" right="0.7" top="0.75" bottom="0.75" header="0.3" footer="0.3"/>
      <pageSetup paperSize="9" orientation="portrait" r:id="rId14"/>
      <headerFooter>
        <oddHeader>&amp;C&amp;"Calibri"&amp;10&amp;KFF8C00C2 - Confidential&amp;1#_x000D_&amp;"Calibri"&amp;11&amp;K000000&amp;KFF9900C2 - Restricted</oddHeader>
      </headerFooter>
    </customSheetView>
    <customSheetView guid="{27C0A258-DFF7-4DC1-BF4A-6A16C9815ED0}" showPageBreaks="1" state="hidden">
      <selection activeCell="H1011" sqref="H1011"/>
      <pageMargins left="0.7" right="0.7" top="0.75" bottom="0.75" header="0.3" footer="0.3"/>
      <pageSetup paperSize="9" orientation="portrait" r:id="rId15"/>
      <headerFooter>
        <oddHeader>&amp;C&amp;"Calibri"&amp;10&amp;KFF8C00C2 - Confidential&amp;1#_x000D_&amp;"Calibri"&amp;11&amp;K000000&amp;KFF9900C2 - Restricted</oddHeader>
      </headerFooter>
    </customSheetView>
    <customSheetView guid="{102C09E7-D2FA-4929-9A04-39D93D92B034}" state="hidden">
      <selection activeCell="H1011" sqref="H1011"/>
      <pageMargins left="0.7" right="0.7" top="0.75" bottom="0.75" header="0.3" footer="0.3"/>
      <pageSetup paperSize="9" orientation="portrait" r:id="rId16"/>
      <headerFooter>
        <oddHeader>&amp;C&amp;"Calibri"&amp;10&amp;KFF8C00C2 - Confidential&amp;1#_x000D_&amp;"Calibri"&amp;11&amp;K000000&amp;KFF9900C2 - Restricted</oddHeader>
      </headerFooter>
    </customSheetView>
    <customSheetView guid="{4136D57A-924D-466E-B96A-A9C62968CBD0}" state="hidden">
      <selection activeCell="H1011" sqref="H1011"/>
      <pageMargins left="0.7" right="0.7" top="0.75" bottom="0.75" header="0.3" footer="0.3"/>
      <pageSetup paperSize="9" orientation="portrait" r:id="rId17"/>
      <headerFooter>
        <oddHeader>&amp;C&amp;"Calibri"&amp;10&amp;KFF8C00C2 - Confidential&amp;1#_x000D_&amp;"Calibri"&amp;11&amp;K000000&amp;KFF9900C2 - Restricted</oddHeader>
      </headerFooter>
    </customSheetView>
    <customSheetView guid="{055DFE63-34E0-4AC8-B94F-E42821533BD0}">
      <selection activeCell="H1011" sqref="H1011"/>
      <pageMargins left="0.7" right="0.7" top="0.75" bottom="0.75" header="0.3" footer="0.3"/>
      <pageSetup paperSize="9" orientation="portrait" r:id="rId18"/>
      <headerFooter>
        <oddHeader>&amp;C&amp;"Calibri"&amp;10&amp;KFF8C00C2 - Confidential&amp;1#_x000D_&amp;"Calibri"&amp;11&amp;K000000&amp;KFF9900C2 - Restricted</oddHeader>
      </headerFooter>
    </customSheetView>
    <customSheetView guid="{35617858-B092-480A-A3F8-1EAD227B0329}" state="hidden">
      <selection activeCell="H1011" sqref="H1011"/>
      <pageMargins left="0.7" right="0.7" top="0.75" bottom="0.75" header="0.3" footer="0.3"/>
      <pageSetup paperSize="9" orientation="portrait" r:id="rId19"/>
      <headerFooter>
        <oddHeader>&amp;C&amp;"Calibri"&amp;10&amp;KFF8C00C2 - Confidential&amp;1#_x000D_&amp;"Calibri"&amp;11&amp;K000000&amp;KFF9900C2 - Restricted</oddHeader>
      </headerFooter>
    </customSheetView>
    <customSheetView guid="{382BF2A6-1214-4E83-BC11-6633C2F8D3BB}" state="hidden">
      <selection activeCell="H1011" sqref="H1011"/>
      <pageMargins left="0.7" right="0.7" top="0.75" bottom="0.75" header="0.3" footer="0.3"/>
      <pageSetup paperSize="9" orientation="portrait" r:id="rId20"/>
      <headerFooter>
        <oddHeader>&amp;C&amp;"Calibri"&amp;10&amp;KFF8C00C2 - Confidential&amp;1#_x000D_&amp;"Calibri"&amp;11&amp;K000000&amp;KFF9900C2 - Restricted</oddHeader>
      </headerFooter>
    </customSheetView>
    <customSheetView guid="{62997D02-10CD-47E6-A05E-B2BFE112CBA2}" state="hidden">
      <selection activeCell="H1011" sqref="H1011"/>
      <pageMargins left="0.7" right="0.7" top="0.75" bottom="0.75" header="0.3" footer="0.3"/>
      <pageSetup paperSize="9" orientation="portrait" r:id="rId21"/>
      <headerFooter>
        <oddHeader>&amp;C&amp;"Calibri"&amp;10&amp;KFF8C00C2 - Confidential&amp;1#_x000D_&amp;"Calibri"&amp;11&amp;K000000&amp;KFF9900C2 - Restricted</oddHeader>
      </headerFooter>
    </customSheetView>
    <customSheetView guid="{AD4AB661-B31F-47AE-BBDA-19F15081C6B3}" state="hidden">
      <selection activeCell="H1011" sqref="H1011"/>
      <pageMargins left="0.7" right="0.7" top="0.75" bottom="0.75" header="0.3" footer="0.3"/>
      <pageSetup paperSize="9" orientation="portrait" r:id="rId22"/>
      <headerFooter>
        <oddHeader>&amp;C&amp;"Calibri"&amp;10&amp;KFF8C00C2 - Confidential&amp;1#_x000D_&amp;"Calibri"&amp;11&amp;K000000&amp;KFF9900C2 - Restricted</oddHeader>
      </headerFooter>
    </customSheetView>
    <customSheetView guid="{669DC34D-CADB-42B4-9656-AE4FD8E7FEFA}" state="hidden">
      <selection activeCell="H1011" sqref="H1011"/>
      <pageMargins left="0.7" right="0.7" top="0.75" bottom="0.75" header="0.3" footer="0.3"/>
      <pageSetup paperSize="9" orientation="portrait" r:id="rId23"/>
      <headerFooter>
        <oddHeader>&amp;C&amp;"Calibri"&amp;10&amp;KFF8C00C2 - Confidential&amp;1#_x000D_&amp;"Calibri"&amp;11&amp;K000000&amp;KFF9900C2 - Restricted</oddHeader>
      </headerFooter>
    </customSheetView>
    <customSheetView guid="{57DE3C25-2A65-4CAA-8305-0C8005C6642B}" state="hidden">
      <selection activeCell="H1011" sqref="H1011"/>
      <pageMargins left="0.7" right="0.7" top="0.75" bottom="0.75" header="0.3" footer="0.3"/>
      <pageSetup paperSize="9" orientation="portrait" r:id="rId24"/>
      <headerFooter>
        <oddHeader>&amp;C&amp;"Calibri"&amp;10&amp;KFF8C00C2 - Confidential&amp;1#_x000D_&amp;"Calibri"&amp;11&amp;K000000&amp;KFF9900C2 - Restricted</oddHeader>
      </headerFooter>
    </customSheetView>
    <customSheetView guid="{5FD18B43-E781-4B60-891F-2FC9FBC75D68}" showPageBreaks="1" state="hidden">
      <selection activeCell="H1011" sqref="H1011"/>
      <pageMargins left="0.7" right="0.7" top="0.75" bottom="0.75" header="0.3" footer="0.3"/>
      <pageSetup paperSize="9" orientation="portrait" r:id="rId25"/>
      <headerFooter>
        <oddHeader>&amp;C&amp;"Calibri"&amp;10&amp;KFF8C00C2 - Confidential&amp;1#_x000D_&amp;"Calibri"&amp;11&amp;K000000&amp;KFF9900C2 - Restricted</oddHeader>
      </headerFooter>
    </customSheetView>
    <customSheetView guid="{0EFA2325-5B10-4BFD-99B5-7D8A50C7A41E}" showPageBreaks="1" state="hidden">
      <selection activeCell="H1011" sqref="H1011"/>
      <pageMargins left="0.7" right="0.7" top="0.75" bottom="0.75" header="0.3" footer="0.3"/>
      <pageSetup paperSize="9" orientation="portrait" r:id="rId26"/>
      <headerFooter>
        <oddHeader>&amp;C&amp;"Calibri"&amp;10&amp;KFF8C00C2 - Confidential&amp;1#_x000D_&amp;"Calibri"&amp;11&amp;K000000&amp;KFF9900C2 - Restricted</oddHeader>
      </headerFooter>
    </customSheetView>
    <customSheetView guid="{C6D98563-8AB0-4423-B6A2-2E325E09F1D1}" state="hidden">
      <selection activeCell="H1011" sqref="H1011"/>
      <pageMargins left="0.7" right="0.7" top="0.75" bottom="0.75" header="0.3" footer="0.3"/>
      <pageSetup paperSize="9" orientation="portrait" r:id="rId27"/>
      <headerFooter>
        <oddHeader>&amp;C&amp;"Calibri"&amp;10&amp;KFF8C00C2 - Confidential&amp;1#_x000D_&amp;"Calibri"&amp;11&amp;K000000&amp;KFF9900C2 - Restricted</oddHeader>
      </headerFooter>
    </customSheetView>
    <customSheetView guid="{354E06AC-7BC1-450C-AE13-00C734A5D649}" state="hidden">
      <selection activeCell="H1011" sqref="H1011"/>
      <pageMargins left="0.7" right="0.7" top="0.75" bottom="0.75" header="0.3" footer="0.3"/>
      <pageSetup paperSize="9" orientation="portrait" r:id="rId28"/>
      <headerFooter>
        <oddHeader>&amp;C&amp;"Calibri"&amp;10&amp;KFF8C00C2 - Confidential&amp;1#_x000D_&amp;"Calibri"&amp;11&amp;K000000&amp;KFF9900C2 - Restricted</oddHeader>
      </headerFooter>
    </customSheetView>
    <customSheetView guid="{B1EFA566-DC6C-467A-A02A-5DB45D76A144}" state="hidden">
      <selection activeCell="H1011" sqref="H1011"/>
      <pageMargins left="0.7" right="0.7" top="0.75" bottom="0.75" header="0.3" footer="0.3"/>
      <pageSetup paperSize="9" orientation="portrait" r:id="rId29"/>
      <headerFooter>
        <oddHeader>&amp;C&amp;"Calibri"&amp;10&amp;KFF8C00C2 - Confidential&amp;1#_x000D_&amp;"Calibri"&amp;11&amp;K000000&amp;KFF9900C2 - Restricted</oddHeader>
      </headerFooter>
    </customSheetView>
    <customSheetView guid="{4D37CD5F-C75A-4CE9-A4D8-5AA10C056617}" state="hidden">
      <selection activeCell="H1011" sqref="H1011"/>
      <pageMargins left="0.7" right="0.7" top="0.75" bottom="0.75" header="0.3" footer="0.3"/>
      <pageSetup paperSize="9" orientation="portrait" r:id="rId30"/>
      <headerFooter>
        <oddHeader>&amp;C&amp;"Calibri"&amp;10&amp;KFF8C00C2 - Confidential&amp;1#_x000D_&amp;"Calibri"&amp;11&amp;K000000&amp;KFF9900C2 - Restricted</oddHeader>
      </headerFooter>
    </customSheetView>
    <customSheetView guid="{C0A52851-A57A-4436-94D2-5B671FE13F76}" state="hidden">
      <selection activeCell="H1011" sqref="H1011"/>
      <pageMargins left="0.7" right="0.7" top="0.75" bottom="0.75" header="0.3" footer="0.3"/>
      <pageSetup paperSize="9" orientation="portrait" r:id="rId31"/>
      <headerFooter>
        <oddHeader>&amp;C&amp;"Calibri"&amp;10&amp;KFF8C00C2 - Confidential&amp;1#_x000D_&amp;"Calibri"&amp;11&amp;K000000&amp;KFF9900C2 - Restricted</oddHeader>
      </headerFooter>
    </customSheetView>
    <customSheetView guid="{808DA340-F192-4111-B094-194C6220AB45}" state="hidden">
      <selection activeCell="H1011" sqref="H1011"/>
      <pageMargins left="0.7" right="0.7" top="0.75" bottom="0.75" header="0.3" footer="0.3"/>
      <pageSetup paperSize="9" orientation="portrait" r:id="rId32"/>
      <headerFooter>
        <oddHeader>&amp;C&amp;"Calibri"&amp;10&amp;KFF8C00C2 - Confidential&amp;1#_x000D_&amp;"Calibri"&amp;11&amp;K000000&amp;KFF9900C2 - Restricted</oddHeader>
      </headerFooter>
    </customSheetView>
    <customSheetView guid="{01CD9F77-F7B7-4B9F-B4A4-C5479FF33276}" state="hidden">
      <selection activeCell="H1011" sqref="H1011"/>
      <pageMargins left="0.7" right="0.7" top="0.75" bottom="0.75" header="0.3" footer="0.3"/>
      <pageSetup paperSize="9" orientation="portrait" r:id="rId33"/>
      <headerFooter>
        <oddHeader>&amp;C&amp;"Calibri"&amp;10&amp;KFF8C00C2 - Confidential&amp;1#_x000D_&amp;"Calibri"&amp;11&amp;K000000&amp;KFF9900C2 - Restricted</oddHeader>
      </headerFooter>
    </customSheetView>
    <customSheetView guid="{56BD1C1E-4FE4-45A5-A5E4-5835772CD372}" state="hidden">
      <selection activeCell="H1011" sqref="H1011"/>
      <pageMargins left="0.7" right="0.7" top="0.75" bottom="0.75" header="0.3" footer="0.3"/>
      <pageSetup paperSize="9" orientation="portrait" r:id="rId34"/>
      <headerFooter>
        <oddHeader>&amp;C&amp;"Calibri"&amp;10&amp;KFF8C00C2 - Confidential&amp;1#_x000D_&amp;"Calibri"&amp;11&amp;K000000&amp;KFF9900C2 - Restricted</oddHeader>
      </headerFooter>
    </customSheetView>
    <customSheetView guid="{58C6CA0E-4BA2-4EB9-8F91-8D544D531021}" state="hidden">
      <selection activeCell="H1011" sqref="H1011"/>
      <pageMargins left="0.7" right="0.7" top="0.75" bottom="0.75" header="0.3" footer="0.3"/>
      <pageSetup paperSize="9" orientation="portrait" r:id="rId35"/>
      <headerFooter>
        <oddHeader>&amp;C&amp;"Calibri"&amp;10&amp;KFF8C00C2 - Confidential&amp;1#_x000D_&amp;"Calibri"&amp;11&amp;K000000&amp;KFF9900C2 - Restricted</oddHeader>
      </headerFooter>
    </customSheetView>
  </customSheetViews>
  <pageMargins left="0.7" right="0.7" top="0.75" bottom="0.75" header="0.3" footer="0.3"/>
  <pageSetup paperSize="9" orientation="portrait" r:id="rId36"/>
  <headerFooter>
    <oddHeader>&amp;C&amp;"Calibri"&amp;10&amp;KFF8C00C2 - Confidential&amp;1#_x000D_&amp;"Calibri"&amp;11&amp;K000000&amp;KFF9900C2 - Restricted</oddHeader>
  </headerFooter>
</worksheet>
</file>

<file path=xl/worksheets/wsSortMap1.xml><?xml version="1.0" encoding="utf-8"?>
<worksheetSortMap xmlns="http://schemas.microsoft.com/office/excel/2006/main">
  <rowSortMap ref="A20:XFD213" count="160">
    <row newVal="19" oldVal="20"/>
    <row newVal="20" oldVal="21"/>
    <row newVal="21" oldVal="22"/>
    <row newVal="22" oldVal="23"/>
    <row newVal="23" oldVal="24"/>
    <row newVal="24" oldVal="26"/>
    <row newVal="26" oldVal="27"/>
    <row newVal="27" oldVal="28"/>
    <row newVal="28" oldVal="29"/>
    <row newVal="29" oldVal="30"/>
    <row newVal="30" oldVal="31"/>
    <row newVal="31" oldVal="32"/>
    <row newVal="32" oldVal="33"/>
    <row newVal="33" oldVal="34"/>
    <row newVal="34" oldVal="19"/>
    <row newVal="42" oldVal="49"/>
    <row newVal="43" oldVal="42"/>
    <row newVal="44" oldVal="43"/>
    <row newVal="45" oldVal="44"/>
    <row newVal="46" oldVal="45"/>
    <row newVal="47" oldVal="46"/>
    <row newVal="48" oldVal="47"/>
    <row newVal="49" oldVal="48"/>
    <row newVal="76" oldVal="77"/>
    <row newVal="77" oldVal="78"/>
    <row newVal="78" oldVal="79"/>
    <row newVal="79" oldVal="80"/>
    <row newVal="80" oldVal="81"/>
    <row newVal="81" oldVal="82"/>
    <row newVal="82" oldVal="83"/>
    <row newVal="83" oldVal="84"/>
    <row newVal="84" oldVal="85"/>
    <row newVal="85" oldVal="86"/>
    <row newVal="86" oldVal="87"/>
    <row newVal="87" oldVal="88"/>
    <row newVal="88" oldVal="89"/>
    <row newVal="89" oldVal="90"/>
    <row newVal="90" oldVal="91"/>
    <row newVal="91" oldVal="92"/>
    <row newVal="92" oldVal="93"/>
    <row newVal="93" oldVal="94"/>
    <row newVal="94" oldVal="95"/>
    <row newVal="95" oldVal="96"/>
    <row newVal="96" oldVal="97"/>
    <row newVal="97" oldVal="98"/>
    <row newVal="98" oldVal="99"/>
    <row newVal="99" oldVal="100"/>
    <row newVal="100" oldVal="101"/>
    <row newVal="101" oldVal="102"/>
    <row newVal="102" oldVal="103"/>
    <row newVal="103" oldVal="104"/>
    <row newVal="104" oldVal="105"/>
    <row newVal="105" oldVal="106"/>
    <row newVal="106" oldVal="107"/>
    <row newVal="107" oldVal="108"/>
    <row newVal="108" oldVal="109"/>
    <row newVal="109" oldVal="110"/>
    <row newVal="110" oldVal="111"/>
    <row newVal="111" oldVal="112"/>
    <row newVal="112" oldVal="113"/>
    <row newVal="113" oldVal="114"/>
    <row newVal="114" oldVal="115"/>
    <row newVal="115" oldVal="116"/>
    <row newVal="116" oldVal="117"/>
    <row newVal="117" oldVal="118"/>
    <row newVal="118" oldVal="119"/>
    <row newVal="119" oldVal="120"/>
    <row newVal="120" oldVal="121"/>
    <row newVal="121" oldVal="122"/>
    <row newVal="122" oldVal="123"/>
    <row newVal="123" oldVal="124"/>
    <row newVal="124" oldVal="125"/>
    <row newVal="125" oldVal="126"/>
    <row newVal="126" oldVal="127"/>
    <row newVal="127" oldVal="128"/>
    <row newVal="128" oldVal="129"/>
    <row newVal="129" oldVal="130"/>
    <row newVal="130" oldVal="131"/>
    <row newVal="131" oldVal="132"/>
    <row newVal="132" oldVal="133"/>
    <row newVal="133" oldVal="134"/>
    <row newVal="134" oldVal="135"/>
    <row newVal="135" oldVal="136"/>
    <row newVal="136" oldVal="137"/>
    <row newVal="137" oldVal="138"/>
    <row newVal="138" oldVal="140"/>
    <row newVal="139" oldVal="141"/>
    <row newVal="140" oldVal="142"/>
    <row newVal="141" oldVal="144"/>
    <row newVal="142" oldVal="145"/>
    <row newVal="143" oldVal="146"/>
    <row newVal="144" oldVal="147"/>
    <row newVal="145" oldVal="148"/>
    <row newVal="146" oldVal="149"/>
    <row newVal="147" oldVal="150"/>
    <row newVal="148" oldVal="151"/>
    <row newVal="149" oldVal="152"/>
    <row newVal="150" oldVal="153"/>
    <row newVal="151" oldVal="154"/>
    <row newVal="152" oldVal="155"/>
    <row newVal="153" oldVal="156"/>
    <row newVal="154" oldVal="157"/>
    <row newVal="155" oldVal="158"/>
    <row newVal="156" oldVal="159"/>
    <row newVal="157" oldVal="160"/>
    <row newVal="158" oldVal="161"/>
    <row newVal="159" oldVal="163"/>
    <row newVal="160" oldVal="164"/>
    <row newVal="161" oldVal="165"/>
    <row newVal="162" oldVal="166"/>
    <row newVal="163" oldVal="162"/>
    <row newVal="164" oldVal="167"/>
    <row newVal="165" oldVal="168"/>
    <row newVal="166" oldVal="169"/>
    <row newVal="167" oldVal="170"/>
    <row newVal="168" oldVal="171"/>
    <row newVal="169" oldVal="172"/>
    <row newVal="170" oldVal="173"/>
    <row newVal="171" oldVal="174"/>
    <row newVal="172" oldVal="175"/>
    <row newVal="173" oldVal="176"/>
    <row newVal="174" oldVal="177"/>
    <row newVal="175" oldVal="178"/>
    <row newVal="176" oldVal="179"/>
    <row newVal="177" oldVal="180"/>
    <row newVal="178" oldVal="181"/>
    <row newVal="179" oldVal="182"/>
    <row newVal="180" oldVal="184"/>
    <row newVal="181" oldVal="185"/>
    <row newVal="182" oldVal="186"/>
    <row newVal="183" oldVal="188"/>
    <row newVal="184" oldVal="189"/>
    <row newVal="185" oldVal="190"/>
    <row newVal="186" oldVal="191"/>
    <row newVal="187" oldVal="192"/>
    <row newVal="188" oldVal="193"/>
    <row newVal="189" oldVal="194"/>
    <row newVal="190" oldVal="195"/>
    <row newVal="191" oldVal="196"/>
    <row newVal="192" oldVal="197"/>
    <row newVal="193" oldVal="198"/>
    <row newVal="194" oldVal="187"/>
    <row newVal="195" oldVal="199"/>
    <row newVal="196" oldVal="200"/>
    <row newVal="197" oldVal="201"/>
    <row newVal="198" oldVal="202"/>
    <row newVal="199" oldVal="203"/>
    <row newVal="200" oldVal="204"/>
    <row newVal="201" oldVal="206"/>
    <row newVal="202" oldVal="207"/>
    <row newVal="203" oldVal="208"/>
    <row newVal="204" oldVal="209"/>
    <row newVal="205" oldVal="210"/>
    <row newVal="206" oldVal="211"/>
    <row newVal="207" oldVal="212"/>
    <row newVal="208" oldVal="76"/>
    <row newVal="209" oldVal="139"/>
    <row newVal="210" oldVal="143"/>
    <row newVal="211" oldVal="183"/>
    <row newVal="212" oldVal="205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Suivi Défauts internes</vt:lpstr>
      <vt:lpstr>DACP Int et Ext plus IMP</vt:lpstr>
      <vt:lpstr>Suivi NC</vt:lpstr>
      <vt:lpstr>Code défaut</vt:lpstr>
      <vt:lpstr>Donnée</vt:lpstr>
      <vt:lpstr>Code défaut 2D</vt:lpstr>
      <vt:lpstr>Code Défauts A350</vt:lpstr>
      <vt:lpstr>DACP IMP Serie</vt:lpstr>
      <vt:lpstr>DACP IMP AH</vt:lpstr>
      <vt:lpstr>DACP IMP S.Cabine</vt:lpstr>
      <vt:lpstr>Sheet1</vt:lpstr>
    </vt:vector>
  </TitlesOfParts>
  <Company>SAFRAN Electrical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BENBRAHIM Hassan - PCTMR4108</dc:creator>
  <cp:lastModifiedBy>ALAOUI Hicham (SAFRAN ELECTRICAL &amp; POWER)</cp:lastModifiedBy>
  <cp:lastPrinted>2023-11-28T11:07:09Z</cp:lastPrinted>
  <dcterms:created xsi:type="dcterms:W3CDTF">2022-11-08T09:20:41Z</dcterms:created>
  <dcterms:modified xsi:type="dcterms:W3CDTF">2024-06-25T09:26:26Z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24ffcea-f25b-491e-9dc9-834516f3550e_Enabled">
    <vt:lpwstr>true</vt:lpwstr>
  </property>
  <property fmtid="{D5CDD505-2E9C-101B-9397-08002B2CF9AE}" pid="3" name="MSIP_Label_024ffcea-f25b-491e-9dc9-834516f3550e_SetDate">
    <vt:lpwstr>2024-06-25T09:26:16Z</vt:lpwstr>
  </property>
  <property fmtid="{D5CDD505-2E9C-101B-9397-08002B2CF9AE}" pid="4" name="MSIP_Label_024ffcea-f25b-491e-9dc9-834516f3550e_Method">
    <vt:lpwstr>Standard</vt:lpwstr>
  </property>
  <property fmtid="{D5CDD505-2E9C-101B-9397-08002B2CF9AE}" pid="5" name="MSIP_Label_024ffcea-f25b-491e-9dc9-834516f3550e_Name">
    <vt:lpwstr>C2 - restricted</vt:lpwstr>
  </property>
  <property fmtid="{D5CDD505-2E9C-101B-9397-08002B2CF9AE}" pid="6" name="MSIP_Label_024ffcea-f25b-491e-9dc9-834516f3550e_SiteId">
    <vt:lpwstr>d52b49b7-0c8f-4d89-8c4f-f20517306e08</vt:lpwstr>
  </property>
  <property fmtid="{D5CDD505-2E9C-101B-9397-08002B2CF9AE}" pid="7" name="MSIP_Label_024ffcea-f25b-491e-9dc9-834516f3550e_ActionId">
    <vt:lpwstr>96fbc85c-adc3-4d5f-a3fd-76d1a91042b3</vt:lpwstr>
  </property>
  <property fmtid="{D5CDD505-2E9C-101B-9397-08002B2CF9AE}" pid="8" name="MSIP_Label_024ffcea-f25b-491e-9dc9-834516f3550e_ContentBits">
    <vt:lpwstr>1</vt:lpwstr>
  </property>
</Properties>
</file>