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c/Documents/git_oschina/notebook/"/>
    </mc:Choice>
  </mc:AlternateContent>
  <bookViews>
    <workbookView xWindow="5420" yWindow="460" windowWidth="25740" windowHeight="19740" tabRatio="550"/>
  </bookViews>
  <sheets>
    <sheet name="当前月份" sheetId="1" r:id="rId1"/>
    <sheet name="工作表1" sheetId="3" r:id="rId2"/>
    <sheet name="图表数据" sheetId="2" state="hidden" r:id="rId3"/>
  </sheets>
  <definedNames>
    <definedName name="_xlnm.Print_Titles" localSheetId="0">当前月份!$16:$17</definedName>
    <definedName name="TotalMonthlyExpenses">当前月份!$F$9</definedName>
    <definedName name="TotalMonthlyIncome">当前月份!$F$6</definedName>
    <definedName name="TotalMonthlySavings">当前月份!$F$12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<sst xmlns="http://schemas.openxmlformats.org/spreadsheetml/2006/main" count="38" uniqueCount="32">
  <si>
    <t xml:space="preserve"> </t>
  </si>
  <si>
    <t>个人预算</t>
  </si>
  <si>
    <t>收入花费百分比</t>
  </si>
  <si>
    <t>汇总</t>
    <phoneticPr fontId="8" type="noConversion"/>
  </si>
  <si>
    <t>每月总收入</t>
    <phoneticPr fontId="8" type="noConversion"/>
  </si>
  <si>
    <t>每月总支出</t>
    <phoneticPr fontId="8" type="noConversion"/>
  </si>
  <si>
    <t>每月总存款</t>
    <phoneticPr fontId="8" type="noConversion"/>
  </si>
  <si>
    <t>现金余额</t>
    <phoneticPr fontId="8" type="noConversion"/>
  </si>
  <si>
    <t>项目</t>
  </si>
  <si>
    <t>金额</t>
  </si>
  <si>
    <t>到期日</t>
  </si>
  <si>
    <t>日期</t>
  </si>
  <si>
    <t>每月收入</t>
    <phoneticPr fontId="8" type="noConversion"/>
  </si>
  <si>
    <t>每月支出</t>
    <phoneticPr fontId="8" type="noConversion"/>
  </si>
  <si>
    <t>[日期]</t>
  </si>
  <si>
    <t>图表数据</t>
    <phoneticPr fontId="8" type="noConversion"/>
  </si>
  <si>
    <t>每月存款</t>
    <phoneticPr fontId="8" type="noConversion"/>
  </si>
  <si>
    <t>18/24期 手续费</t>
    <rPh sb="7" eb="8">
      <t>shou xu fei</t>
    </rPh>
    <phoneticPr fontId="8" type="noConversion"/>
  </si>
  <si>
    <t>18/24期 iMac分期扣款</t>
    <rPh sb="11" eb="12">
      <t>fen qi</t>
    </rPh>
    <rPh sb="13" eb="14">
      <t>kou kuan</t>
    </rPh>
    <phoneticPr fontId="8" type="noConversion"/>
  </si>
  <si>
    <t>超市购物</t>
    <rPh sb="0" eb="1">
      <t>chao</t>
    </rPh>
    <rPh sb="1" eb="2">
      <t>shi</t>
    </rPh>
    <rPh sb="2" eb="3">
      <t>gou wu</t>
    </rPh>
    <phoneticPr fontId="8" type="noConversion"/>
  </si>
  <si>
    <t>飞利浦剃须刀头</t>
    <rPh sb="0" eb="1">
      <t>fei li pu</t>
    </rPh>
    <rPh sb="3" eb="4">
      <t>ti xu dao</t>
    </rPh>
    <rPh sb="6" eb="7">
      <t>tou</t>
    </rPh>
    <phoneticPr fontId="8" type="noConversion"/>
  </si>
  <si>
    <t>PILOT_FP-88G钢笔</t>
    <rPh sb="12" eb="13">
      <t>gang bi</t>
    </rPh>
    <phoneticPr fontId="8" type="noConversion"/>
  </si>
  <si>
    <t>水费</t>
    <rPh sb="0" eb="1">
      <t>shui fei</t>
    </rPh>
    <phoneticPr fontId="8" type="noConversion"/>
  </si>
  <si>
    <t>生活费</t>
    <rPh sb="0" eb="1">
      <t>sheng huo fei</t>
    </rPh>
    <phoneticPr fontId="8" type="noConversion"/>
  </si>
  <si>
    <t xml:space="preserve"> 买菜</t>
    <rPh sb="1" eb="2">
      <t>mai cai</t>
    </rPh>
    <phoneticPr fontId="8" type="noConversion"/>
  </si>
  <si>
    <t>信息化处</t>
    <rPh sb="0" eb="1">
      <t>xin xi hua</t>
    </rPh>
    <rPh sb="3" eb="4">
      <t>chu</t>
    </rPh>
    <phoneticPr fontId="8" type="noConversion"/>
  </si>
  <si>
    <t>工资</t>
    <rPh sb="0" eb="1">
      <t>gong zi</t>
    </rPh>
    <phoneticPr fontId="8" type="noConversion"/>
  </si>
  <si>
    <t>奖金</t>
    <rPh sb="0" eb="1">
      <t>jiang jin</t>
    </rPh>
    <phoneticPr fontId="8" type="noConversion"/>
  </si>
  <si>
    <t>其他</t>
    <rPh sb="0" eb="1">
      <t>qi ta</t>
    </rPh>
    <phoneticPr fontId="8" type="noConversion"/>
  </si>
  <si>
    <t>SchneiderBK402钢笔</t>
    <rPh sb="14" eb="15">
      <t>gang bi</t>
    </rPh>
    <phoneticPr fontId="8" type="noConversion"/>
  </si>
  <si>
    <t>鞋、衣服</t>
    <rPh sb="0" eb="1">
      <t>xie</t>
    </rPh>
    <rPh sb="2" eb="3">
      <t>yi fu</t>
    </rPh>
    <phoneticPr fontId="8" type="noConversion"/>
  </si>
  <si>
    <t>2016年5月</t>
    <rPh sb="4" eb="5">
      <t>nian</t>
    </rPh>
    <rPh sb="6" eb="7">
      <t>yue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</si>
</sst>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"/>
    <numFmt numFmtId="177" formatCode="&quot;¥&quot;#,##0.00"/>
  </numFmts>
  <fonts count="10" x14ac:knownFonts="1">
    <font>
      <sz val="10"/>
      <color theme="3" tint="0.24994659260841701"/>
      <name val="Microsoft YaHei UI"/>
      <family val="2"/>
      <scheme val="minor"/>
    </font>
    <font>
      <b/>
      <sz val="10"/>
      <color theme="3" tint="9.9948118533890809E-2"/>
      <name val="Microsoft YaHei UI"/>
      <family val="2"/>
      <scheme val="major"/>
    </font>
    <font>
      <sz val="10"/>
      <color theme="2" tint="-9.9978637043366805E-2"/>
      <name val="Microsoft YaHei UI"/>
      <family val="2"/>
      <scheme val="minor"/>
    </font>
    <font>
      <sz val="24"/>
      <color theme="3" tint="0.24994659260841701"/>
      <name val="Microsoft YaHei UI"/>
      <family val="2"/>
      <scheme val="minor"/>
    </font>
    <font>
      <sz val="10"/>
      <color theme="4"/>
      <name val="Microsoft YaHei UI"/>
      <family val="2"/>
      <scheme val="major"/>
    </font>
    <font>
      <sz val="20"/>
      <color theme="0"/>
      <name val="Microsoft YaHei UI"/>
      <family val="2"/>
      <scheme val="major"/>
    </font>
    <font>
      <sz val="13"/>
      <color theme="3" tint="0.24994659260841701"/>
      <name val="Microsoft YaHei UI"/>
      <family val="2"/>
      <scheme val="major"/>
    </font>
    <font>
      <sz val="10"/>
      <name val="Microsoft YaHei UI"/>
      <family val="2"/>
      <scheme val="minor"/>
    </font>
    <font>
      <sz val="9"/>
      <name val="宋体"/>
      <family val="3"/>
      <charset val="134"/>
      <scheme val="minor"/>
    </font>
    <font>
      <sz val="9"/>
      <name val="Microsoft YaHei U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76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77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77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77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4" fillId="4" borderId="1" xfId="3" applyAlignment="1"/>
    <xf numFmtId="176" fontId="3" fillId="4" borderId="0" xfId="4" applyAlignment="1">
      <alignment horizontal="left" vertical="top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4">
    <dxf>
      <font>
        <color rgb="FFFF0000"/>
      </font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图表数据!$B$4:$B$5</c:f>
              <c:numCache>
                <c:formatCode>0%</c:formatCode>
                <c:ptCount val="2"/>
                <c:pt idx="0">
                  <c:v>0.471570260924238</c:v>
                </c:pt>
                <c:pt idx="1">
                  <c:v>0.528429739075762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收入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当前月份!$F$6</c:f>
              <c:numCache>
                <c:formatCode>"¥"#,##0</c:formatCode>
                <c:ptCount val="1"/>
                <c:pt idx="0">
                  <c:v>6362.0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支出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当前月份!$F$9</c:f>
              <c:numCache>
                <c:formatCode>"¥"#,##0</c:formatCode>
                <c:ptCount val="1"/>
                <c:pt idx="0">
                  <c:v>3361.87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32412880"/>
        <c:axId val="2132382176"/>
      </c:barChart>
      <c:catAx>
        <c:axId val="21324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382176"/>
        <c:crosses val="autoZero"/>
        <c:auto val="1"/>
        <c:lblAlgn val="ctr"/>
        <c:lblOffset val="100"/>
        <c:noMultiLvlLbl val="0"/>
      </c:catAx>
      <c:valAx>
        <c:axId val="2132382176"/>
        <c:scaling>
          <c:orientation val="minMax"/>
        </c:scaling>
        <c:delete val="0"/>
        <c:axPos val="l"/>
        <c:numFmt formatCode="&quot;¥&quot;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4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890284</xdr:colOff>
      <xdr:row>16</xdr:row>
      <xdr:rowOff>59921</xdr:rowOff>
    </xdr:to>
    <xdr:graphicFrame macro="">
      <xdr:nvGraphicFramePr>
        <xdr:cNvPr id="4" name="chtIncomePct" descr="显示收入百分比的圆环图。" title="收入百分比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显示收入和支出的柱形图。" title="收入对 支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1" totalsRowShown="0" dataDxfId="10">
  <autoFilter ref="B17:C21"/>
  <tableColumns count="2">
    <tableColumn id="1" name="项目" dataDxfId="9"/>
    <tableColumn id="2" name="金额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收入" altTextSummary="输入每月收入来源及其金额。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7">
  <autoFilter ref="E17:G30"/>
  <sortState ref="E18:G30">
    <sortCondition descending="1" ref="F17:F30"/>
  </sortState>
  <tableColumns count="3">
    <tableColumn id="1" name="项目" dataDxfId="6"/>
    <tableColumn id="2" name="到期日" dataDxfId="5"/>
    <tableColumn id="3" name="金额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支出" altTextSummary="输入每月支出项目、其到期日及每月金额。"/>
    </ext>
  </extLst>
</table>
</file>

<file path=xl/tables/table3.xml><?xml version="1.0" encoding="utf-8"?>
<table xmlns="http://schemas.openxmlformats.org/spreadsheetml/2006/main" id="3" name="Savings" displayName="Savings" ref="I17:J20" totalsRowShown="0" dataDxfId="3">
  <autoFilter ref="I17:J20"/>
  <tableColumns count="2">
    <tableColumn id="1" name="日期" dataDxfId="2"/>
    <tableColumn id="2" name="金额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存款" altTextSummary="输入每月存款和存款日期。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workbookViewId="0">
      <selection activeCell="M23" sqref="M23"/>
    </sheetView>
  </sheetViews>
  <sheetFormatPr baseColWidth="10" defaultColWidth="9.1640625" defaultRowHeight="27.75" customHeight="1" x14ac:dyDescent="0.25"/>
  <cols>
    <col min="1" max="1" width="4.6640625" style="9" customWidth="1"/>
    <col min="2" max="2" width="17" style="9" customWidth="1"/>
    <col min="3" max="3" width="14" style="10" customWidth="1"/>
    <col min="4" max="4" width="5.1640625" style="9" customWidth="1"/>
    <col min="5" max="5" width="19.33203125" style="9" customWidth="1"/>
    <col min="6" max="6" width="9.83203125" style="11" bestFit="1" customWidth="1"/>
    <col min="7" max="7" width="15.33203125" style="10" customWidth="1"/>
    <col min="8" max="8" width="5.33203125" style="9" customWidth="1"/>
    <col min="9" max="9" width="16.5" style="11" customWidth="1"/>
    <col min="10" max="10" width="15.6640625" style="10" customWidth="1"/>
    <col min="11" max="11" width="4.6640625" style="9" customWidth="1"/>
    <col min="12" max="16384" width="9.1640625" style="9"/>
  </cols>
  <sheetData>
    <row r="1" spans="1:11" s="3" customFormat="1" ht="5.25" customHeight="1" x14ac:dyDescent="0.25"/>
    <row r="2" spans="1:11" s="13" customFormat="1" ht="40.5" customHeight="1" x14ac:dyDescent="0.25">
      <c r="B2" s="13" t="s">
        <v>1</v>
      </c>
      <c r="C2" s="13" t="s">
        <v>31</v>
      </c>
      <c r="K2" s="13" t="s">
        <v>0</v>
      </c>
    </row>
    <row r="3" spans="1:11" s="4" customFormat="1" ht="33" customHeight="1" x14ac:dyDescent="0.25">
      <c r="B3" s="12" t="s">
        <v>2</v>
      </c>
      <c r="F3" s="12" t="s">
        <v>3</v>
      </c>
    </row>
    <row r="4" spans="1:11" s="4" customFormat="1" ht="18.75" customHeight="1" x14ac:dyDescent="0.25">
      <c r="E4" s="1"/>
      <c r="F4" s="16" t="s">
        <v>4</v>
      </c>
      <c r="G4" s="16"/>
    </row>
    <row r="5" spans="1:11" s="4" customFormat="1" ht="3.75" customHeight="1" x14ac:dyDescent="0.25">
      <c r="E5" s="1"/>
      <c r="F5" s="5"/>
      <c r="G5" s="5"/>
    </row>
    <row r="6" spans="1:11" s="4" customFormat="1" ht="46.5" customHeight="1" x14ac:dyDescent="0.25">
      <c r="E6" s="1"/>
      <c r="F6" s="17">
        <f>SUM(MonthlyIncome[金额])</f>
        <v>6362</v>
      </c>
      <c r="G6" s="17"/>
      <c r="I6" s="1"/>
      <c r="J6" s="2"/>
    </row>
    <row r="7" spans="1:11" s="4" customFormat="1" ht="18.75" customHeight="1" x14ac:dyDescent="0.25">
      <c r="F7" s="16" t="s">
        <v>5</v>
      </c>
      <c r="G7" s="16"/>
      <c r="I7" s="1"/>
      <c r="J7" s="2"/>
    </row>
    <row r="8" spans="1:11" s="4" customFormat="1" ht="3.75" customHeight="1" x14ac:dyDescent="0.25">
      <c r="F8" s="5"/>
      <c r="G8" s="5"/>
      <c r="I8" s="1"/>
      <c r="J8" s="2"/>
    </row>
    <row r="9" spans="1:11" s="4" customFormat="1" ht="46.5" customHeight="1" x14ac:dyDescent="0.25">
      <c r="E9" s="6"/>
      <c r="F9" s="17">
        <f>SUM(MonthlyExpenses[金额])</f>
        <v>3361.87</v>
      </c>
      <c r="G9" s="17"/>
    </row>
    <row r="10" spans="1:11" s="4" customFormat="1" ht="18.75" customHeight="1" x14ac:dyDescent="0.25">
      <c r="A10" s="6"/>
      <c r="E10" s="6"/>
      <c r="F10" s="16" t="s">
        <v>6</v>
      </c>
      <c r="G10" s="16"/>
    </row>
    <row r="11" spans="1:11" s="4" customFormat="1" ht="3.75" customHeight="1" x14ac:dyDescent="0.25">
      <c r="A11" s="6"/>
      <c r="E11" s="6"/>
      <c r="F11" s="5"/>
      <c r="G11" s="5"/>
    </row>
    <row r="12" spans="1:11" s="4" customFormat="1" ht="46.5" customHeight="1" x14ac:dyDescent="0.25">
      <c r="A12" s="6"/>
      <c r="E12" s="6"/>
      <c r="F12" s="17">
        <f>SUM(Savings[金额])</f>
        <v>0</v>
      </c>
      <c r="G12" s="17"/>
    </row>
    <row r="13" spans="1:11" s="4" customFormat="1" ht="18.75" customHeight="1" x14ac:dyDescent="0.25">
      <c r="A13" s="6"/>
      <c r="E13" s="6"/>
      <c r="F13" s="16" t="s">
        <v>7</v>
      </c>
      <c r="G13" s="16"/>
    </row>
    <row r="14" spans="1:11" s="4" customFormat="1" ht="3.75" customHeight="1" x14ac:dyDescent="0.25">
      <c r="A14" s="6"/>
      <c r="E14" s="6"/>
      <c r="F14" s="5"/>
      <c r="G14" s="5"/>
    </row>
    <row r="15" spans="1:11" s="4" customFormat="1" ht="46.5" customHeight="1" x14ac:dyDescent="0.25">
      <c r="A15" s="6"/>
      <c r="E15" s="6"/>
      <c r="F15" s="17">
        <f>TotalMonthlyIncome-TotalMonthlyExpenses-TotalMonthlySavings</f>
        <v>3000.13</v>
      </c>
      <c r="G15" s="17"/>
    </row>
    <row r="16" spans="1:11" s="4" customFormat="1" ht="31.5" customHeight="1" x14ac:dyDescent="0.25">
      <c r="B16" s="12" t="s">
        <v>12</v>
      </c>
      <c r="C16" s="12"/>
      <c r="D16"/>
      <c r="E16" s="12" t="s">
        <v>13</v>
      </c>
      <c r="F16" s="12"/>
      <c r="G16" s="12"/>
      <c r="H16"/>
      <c r="I16" s="12" t="s">
        <v>16</v>
      </c>
      <c r="J16" s="12"/>
    </row>
    <row r="17" spans="1:11" s="4" customFormat="1" ht="18.75" customHeight="1" x14ac:dyDescent="0.2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25">
      <c r="A18" s="4"/>
      <c r="B18" s="4" t="s">
        <v>26</v>
      </c>
      <c r="C18" s="7">
        <v>813</v>
      </c>
      <c r="D18" s="4"/>
      <c r="E18" s="4" t="s">
        <v>24</v>
      </c>
      <c r="F18" s="8">
        <v>42505</v>
      </c>
      <c r="G18" s="7">
        <v>112</v>
      </c>
      <c r="H18" s="4"/>
      <c r="I18" s="8" t="s">
        <v>14</v>
      </c>
      <c r="J18" s="7"/>
      <c r="K18" s="4"/>
    </row>
    <row r="19" spans="1:11" ht="28" customHeight="1" x14ac:dyDescent="0.25">
      <c r="A19" s="4"/>
      <c r="B19" s="4" t="s">
        <v>27</v>
      </c>
      <c r="C19" s="7">
        <v>816</v>
      </c>
      <c r="D19" s="4"/>
      <c r="E19" s="4" t="s">
        <v>19</v>
      </c>
      <c r="F19" s="8">
        <v>42498</v>
      </c>
      <c r="G19" s="7">
        <v>177.8</v>
      </c>
      <c r="H19" s="4"/>
      <c r="I19" s="8"/>
      <c r="J19" s="7"/>
      <c r="K19" s="4"/>
    </row>
    <row r="20" spans="1:11" ht="28" customHeight="1" x14ac:dyDescent="0.25">
      <c r="A20" s="4"/>
      <c r="B20" s="4" t="s">
        <v>25</v>
      </c>
      <c r="C20" s="7">
        <v>2733</v>
      </c>
      <c r="D20" s="4"/>
      <c r="E20" s="4" t="s">
        <v>29</v>
      </c>
      <c r="F20" s="8">
        <v>42497</v>
      </c>
      <c r="G20" s="7">
        <v>86</v>
      </c>
      <c r="H20" s="4"/>
      <c r="I20" s="8"/>
      <c r="J20" s="7"/>
      <c r="K20" s="4"/>
    </row>
    <row r="21" spans="1:11" ht="28" customHeight="1" x14ac:dyDescent="0.25">
      <c r="A21" s="4"/>
      <c r="B21" s="4" t="s">
        <v>28</v>
      </c>
      <c r="C21" s="7">
        <v>2000</v>
      </c>
      <c r="D21" s="4"/>
      <c r="E21" s="4" t="s">
        <v>22</v>
      </c>
      <c r="F21" s="8">
        <v>42497</v>
      </c>
      <c r="G21" s="7">
        <v>19.62</v>
      </c>
      <c r="H21" s="4"/>
      <c r="K21" s="4"/>
    </row>
    <row r="22" spans="1:11" ht="28" customHeight="1" x14ac:dyDescent="0.25">
      <c r="A22" s="4"/>
      <c r="B22" s="4"/>
      <c r="C22" s="7"/>
      <c r="D22" s="4"/>
      <c r="E22" s="4" t="s">
        <v>18</v>
      </c>
      <c r="F22" s="8">
        <v>42497</v>
      </c>
      <c r="G22" s="7">
        <v>457</v>
      </c>
      <c r="H22" s="4"/>
      <c r="K22" s="4"/>
    </row>
    <row r="23" spans="1:11" ht="28" customHeight="1" x14ac:dyDescent="0.25">
      <c r="A23" s="4"/>
      <c r="B23" s="4"/>
      <c r="C23" s="7"/>
      <c r="D23" s="4"/>
      <c r="E23" s="4" t="s">
        <v>17</v>
      </c>
      <c r="F23" s="8">
        <v>42497</v>
      </c>
      <c r="G23" s="7">
        <v>29</v>
      </c>
      <c r="H23" s="4"/>
      <c r="K23" s="4"/>
    </row>
    <row r="24" spans="1:11" ht="28" customHeight="1" x14ac:dyDescent="0.25">
      <c r="A24" s="4"/>
      <c r="B24" s="4"/>
      <c r="C24" s="7"/>
      <c r="D24" s="4"/>
      <c r="E24" s="4" t="s">
        <v>22</v>
      </c>
      <c r="F24" s="8">
        <v>42497</v>
      </c>
      <c r="G24" s="7">
        <v>6.54</v>
      </c>
      <c r="H24" s="4"/>
      <c r="K24" s="4"/>
    </row>
    <row r="25" spans="1:11" ht="28" customHeight="1" x14ac:dyDescent="0.25">
      <c r="A25" s="4"/>
      <c r="B25" s="4"/>
      <c r="C25" s="7"/>
      <c r="D25" s="4"/>
      <c r="E25" s="4" t="s">
        <v>22</v>
      </c>
      <c r="F25" s="8">
        <v>42497</v>
      </c>
      <c r="G25" s="7">
        <v>26.16</v>
      </c>
      <c r="H25" s="4"/>
      <c r="K25" s="4"/>
    </row>
    <row r="26" spans="1:11" ht="28" customHeight="1" x14ac:dyDescent="0.25">
      <c r="A26" s="4"/>
      <c r="B26" s="4"/>
      <c r="C26" s="7"/>
      <c r="D26" s="4"/>
      <c r="E26" s="4" t="s">
        <v>20</v>
      </c>
      <c r="F26" s="8">
        <v>42496</v>
      </c>
      <c r="G26" s="7">
        <v>46.95</v>
      </c>
      <c r="H26" s="4"/>
      <c r="K26" s="4"/>
    </row>
    <row r="27" spans="1:11" ht="28" customHeight="1" x14ac:dyDescent="0.25">
      <c r="A27" s="4"/>
      <c r="B27" s="4"/>
      <c r="C27" s="7"/>
      <c r="D27" s="4"/>
      <c r="E27" s="4" t="s">
        <v>21</v>
      </c>
      <c r="F27" s="8">
        <v>42496</v>
      </c>
      <c r="G27" s="7">
        <v>118.8</v>
      </c>
      <c r="H27" s="4"/>
      <c r="K27" s="4"/>
    </row>
    <row r="28" spans="1:11" ht="28" customHeight="1" x14ac:dyDescent="0.25">
      <c r="A28" s="4"/>
      <c r="B28" s="4"/>
      <c r="C28" s="7"/>
      <c r="D28" s="4"/>
      <c r="E28" s="4" t="s">
        <v>23</v>
      </c>
      <c r="F28" s="8">
        <v>42496</v>
      </c>
      <c r="G28" s="7">
        <v>1000</v>
      </c>
      <c r="H28" s="4"/>
      <c r="K28" s="4"/>
    </row>
    <row r="29" spans="1:11" ht="28" customHeight="1" x14ac:dyDescent="0.25">
      <c r="A29" s="4"/>
      <c r="B29" s="4"/>
      <c r="C29" s="7"/>
      <c r="D29" s="4"/>
      <c r="E29" s="4" t="s">
        <v>30</v>
      </c>
      <c r="F29" s="8"/>
      <c r="G29" s="7">
        <v>1000</v>
      </c>
      <c r="H29" s="4"/>
      <c r="K29" s="4"/>
    </row>
    <row r="30" spans="1:11" ht="28" customHeight="1" x14ac:dyDescent="0.25">
      <c r="A30" s="4"/>
      <c r="B30" s="4"/>
      <c r="C30" s="7"/>
      <c r="D30" s="4"/>
      <c r="E30" s="4" t="s">
        <v>28</v>
      </c>
      <c r="F30" s="8"/>
      <c r="G30" s="7">
        <v>282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8" type="noConversion"/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5A286DA-8583-446B-B1AC-FC4211EE1663}">
            <xm:f>图表数据!$B$6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6" x14ac:dyDescent="0.25"/>
  <cols>
    <col min="1" max="1" width="1.6640625" customWidth="1"/>
  </cols>
  <sheetData>
    <row r="2" spans="2:2" x14ac:dyDescent="0.25">
      <c r="B2" t="s">
        <v>15</v>
      </c>
    </row>
    <row r="4" spans="2:2" x14ac:dyDescent="0.25">
      <c r="B4" s="15">
        <f>MIN(1-B5,1)</f>
        <v>0.47157026092423771</v>
      </c>
    </row>
    <row r="5" spans="2:2" x14ac:dyDescent="0.25">
      <c r="B5" s="15">
        <f>MIN(TotalMonthlyExpenses/TotalMonthlyIncome,1)</f>
        <v>0.52842973907576229</v>
      </c>
    </row>
    <row r="6" spans="2:2" x14ac:dyDescent="0.25">
      <c r="B6" t="b">
        <f>(TotalMonthlyExpenses/TotalMonthlyIncome)&gt;1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当前月份</vt:lpstr>
      <vt:lpstr>工作表1</vt:lpstr>
      <vt:lpstr>图表数据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2014-09-09T12:15:28Z</dcterms:created>
  <dcterms:modified xsi:type="dcterms:W3CDTF">2016-05-15T03:35:58Z</dcterms:modified>
</cp:coreProperties>
</file>