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ruce\Desktop\data-analytics\Unit 1 Assignment\"/>
    </mc:Choice>
  </mc:AlternateContent>
  <xr:revisionPtr revIDLastSave="0" documentId="13_ncr:1_{E100A986-470E-48A3-8235-2288A0ABD556}" xr6:coauthVersionLast="37" xr6:coauthVersionMax="37" xr10:uidLastSave="{00000000-0000-0000-0000-000000000000}"/>
  <bookViews>
    <workbookView xWindow="0" yWindow="0" windowWidth="28800" windowHeight="12345" xr2:uid="{00000000-000D-0000-FFFF-FFFF00000000}"/>
  </bookViews>
  <sheets>
    <sheet name="Source Data" sheetId="1" r:id="rId1"/>
    <sheet name="Category Stacked Pivot" sheetId="3" r:id="rId2"/>
    <sheet name="Sub-Cateory Stacked Pivot" sheetId="4" r:id="rId3"/>
    <sheet name="Category by Date" sheetId="5" r:id="rId4"/>
    <sheet name="Bonus" sheetId="6" r:id="rId5"/>
  </sheets>
  <calcPr calcId="1790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I15" i="6" l="1"/>
  <c r="I14" i="6"/>
  <c r="I13" i="6"/>
  <c r="I12" i="6"/>
  <c r="I11" i="6"/>
  <c r="I10" i="6"/>
  <c r="I9" i="6"/>
  <c r="I8" i="6"/>
  <c r="I7" i="6"/>
  <c r="I6" i="6"/>
  <c r="I5" i="6"/>
  <c r="I4" i="6"/>
  <c r="G15" i="6"/>
  <c r="F15" i="6"/>
  <c r="G5" i="6"/>
  <c r="H5" i="6" s="1"/>
  <c r="F5" i="6"/>
  <c r="K5" i="6" s="1"/>
  <c r="G4" i="6"/>
  <c r="F4" i="6"/>
  <c r="E15" i="6"/>
  <c r="E11" i="6"/>
  <c r="E7" i="6"/>
  <c r="E5" i="6"/>
  <c r="J5" i="6" s="1"/>
  <c r="E4" i="6"/>
  <c r="A14" i="6"/>
  <c r="E14" i="6" s="1"/>
  <c r="A13" i="6"/>
  <c r="G13" i="6" s="1"/>
  <c r="A12" i="6"/>
  <c r="G12" i="6" s="1"/>
  <c r="A11" i="6"/>
  <c r="G11" i="6" s="1"/>
  <c r="A10" i="6"/>
  <c r="E10" i="6" s="1"/>
  <c r="A9" i="6"/>
  <c r="G9" i="6" s="1"/>
  <c r="A8" i="6"/>
  <c r="G8" i="6" s="1"/>
  <c r="A7" i="6"/>
  <c r="G7" i="6" s="1"/>
  <c r="A6" i="6"/>
  <c r="E6" i="6" s="1"/>
  <c r="A5" i="6"/>
  <c r="B10" i="6"/>
  <c r="B11" i="6"/>
  <c r="B12" i="6"/>
  <c r="B13" i="6"/>
  <c r="B14" i="6"/>
  <c r="B9" i="6"/>
  <c r="B8" i="6"/>
  <c r="B7" i="6"/>
  <c r="B6" i="6"/>
  <c r="B5" i="6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E8" i="6" l="1"/>
  <c r="H8" i="6" s="1"/>
  <c r="L8" i="6" s="1"/>
  <c r="E12" i="6"/>
  <c r="F6" i="6"/>
  <c r="F8" i="6"/>
  <c r="F10" i="6"/>
  <c r="F12" i="6"/>
  <c r="F14" i="6"/>
  <c r="E9" i="6"/>
  <c r="E13" i="6"/>
  <c r="H13" i="6" s="1"/>
  <c r="L13" i="6" s="1"/>
  <c r="H4" i="6"/>
  <c r="J4" i="6" s="1"/>
  <c r="G6" i="6"/>
  <c r="G10" i="6"/>
  <c r="G14" i="6"/>
  <c r="L5" i="6"/>
  <c r="F7" i="6"/>
  <c r="F9" i="6"/>
  <c r="F11" i="6"/>
  <c r="F13" i="6"/>
  <c r="L4" i="6"/>
  <c r="H15" i="6"/>
  <c r="J15" i="6" s="1"/>
  <c r="L15" i="6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H6" i="6" l="1"/>
  <c r="J6" i="6" s="1"/>
  <c r="L6" i="6"/>
  <c r="K6" i="6"/>
  <c r="K13" i="6"/>
  <c r="J12" i="6"/>
  <c r="H12" i="6"/>
  <c r="L12" i="6" s="1"/>
  <c r="H11" i="6"/>
  <c r="H14" i="6"/>
  <c r="J14" i="6" s="1"/>
  <c r="L14" i="6"/>
  <c r="J13" i="6"/>
  <c r="J8" i="6"/>
  <c r="K15" i="6"/>
  <c r="H10" i="6"/>
  <c r="J10" i="6" s="1"/>
  <c r="K8" i="6"/>
  <c r="H9" i="6"/>
  <c r="L9" i="6" s="1"/>
  <c r="K4" i="6"/>
  <c r="H7" i="6"/>
  <c r="K7" i="6" s="1"/>
  <c r="L10" i="6" l="1"/>
  <c r="K12" i="6"/>
  <c r="K14" i="6"/>
  <c r="K10" i="6"/>
  <c r="J11" i="6"/>
  <c r="L11" i="6"/>
  <c r="K9" i="6"/>
  <c r="J7" i="6"/>
  <c r="L7" i="6"/>
  <c r="J9" i="6"/>
  <c r="K11" i="6"/>
</calcChain>
</file>

<file path=xl/sharedStrings.xml><?xml version="1.0" encoding="utf-8"?>
<sst xmlns="http://schemas.openxmlformats.org/spreadsheetml/2006/main" count="24829" uniqueCount="8408">
  <si>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</si>
  <si>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</si>
  <si>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</si>
  <si>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</si>
  <si>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</si>
  <si>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</si>
  <si>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</si>
  <si>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</si>
  <si>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</si>
  <si>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</si>
  <si>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</si>
  <si>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</si>
  <si>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</si>
  <si>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</si>
  <si>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</si>
  <si>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</si>
  <si>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</si>
  <si>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</si>
  <si>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</si>
  <si>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</si>
  <si>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</si>
  <si>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</si>
  <si>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</si>
  <si>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</si>
  <si>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</si>
  <si>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</si>
  <si>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</si>
  <si>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</si>
  <si>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</si>
  <si>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</si>
  <si>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</si>
  <si>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</si>
  <si>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</si>
  <si>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</si>
  <si>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</si>
  <si>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</si>
  <si>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</si>
  <si>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</si>
  <si>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</si>
  <si>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</si>
  <si>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</si>
  <si>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</si>
  <si>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</si>
  <si>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</si>
  <si>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</si>
  <si>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</si>
  <si>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</si>
  <si>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</si>
  <si>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</si>
  <si>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</si>
  <si>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</si>
  <si>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</si>
  <si>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</si>
  <si>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</si>
  <si>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</si>
  <si>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</si>
  <si>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</si>
  <si>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</si>
  <si>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</si>
  <si>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</si>
  <si>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</si>
  <si>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</si>
  <si>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</si>
  <si>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</si>
  <si>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</si>
  <si>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</si>
  <si>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</si>
  <si>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</si>
  <si>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</si>
  <si>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</si>
  <si>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</si>
  <si>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</si>
  <si>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</si>
  <si>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</si>
  <si>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</si>
  <si>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</si>
  <si>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</si>
  <si>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</si>
  <si>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</si>
  <si>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</si>
  <si>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</si>
  <si>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</si>
  <si>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</si>
  <si>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</si>
  <si>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</si>
  <si>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</si>
  <si>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</si>
  <si>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</si>
  <si>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</si>
  <si>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</si>
  <si>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</si>
  <si>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</si>
  <si>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</si>
  <si>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</si>
  <si>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</si>
  <si>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</si>
  <si>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</si>
  <si>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</si>
  <si>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</si>
  <si>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</si>
  <si>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</si>
  <si>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</si>
  <si>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</si>
  <si>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</si>
  <si>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</si>
  <si>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</si>
  <si>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</si>
  <si>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</si>
  <si>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</si>
  <si>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</si>
  <si>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</si>
  <si>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</si>
  <si>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</si>
  <si>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</si>
  <si>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</si>
  <si>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</si>
  <si>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</si>
  <si>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</si>
  <si>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</si>
  <si>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</si>
  <si>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</si>
  <si>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</si>
  <si>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</si>
  <si>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</si>
  <si>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</si>
  <si>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</si>
  <si>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</si>
  <si>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</si>
  <si>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</si>
  <si>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</si>
  <si>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</si>
  <si>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</si>
  <si>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</si>
  <si>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</si>
  <si>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</si>
  <si>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</si>
  <si>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</si>
  <si>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</si>
  <si>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</si>
  <si>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</si>
  <si>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</si>
  <si>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</si>
  <si>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</si>
  <si>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</si>
  <si>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</si>
  <si>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</si>
  <si>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</si>
  <si>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</si>
  <si>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</si>
  <si>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</si>
  <si>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</si>
  <si>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</si>
  <si>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</si>
  <si>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</si>
  <si>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</si>
  <si>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</si>
  <si>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</si>
  <si>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</si>
  <si>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</si>
  <si>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</si>
  <si>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</si>
  <si>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</si>
  <si>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</si>
  <si>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</si>
  <si>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</si>
  <si>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</si>
  <si>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</si>
  <si>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</si>
  <si>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</si>
  <si>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</si>
  <si>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</si>
  <si>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</si>
  <si>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</si>
  <si>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</si>
  <si>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</si>
  <si>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</si>
  <si>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</si>
  <si>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</si>
  <si>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</si>
  <si>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</si>
  <si>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</si>
  <si>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</si>
  <si>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</si>
  <si>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</si>
  <si>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</si>
  <si>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</si>
  <si>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</si>
  <si>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</si>
  <si>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</si>
  <si>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</si>
  <si>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</si>
  <si>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</si>
  <si>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</si>
  <si>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</si>
  <si>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</si>
  <si>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</si>
  <si>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</si>
  <si>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</si>
  <si>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</si>
  <si>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</si>
  <si>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</si>
  <si>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</si>
  <si>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</si>
  <si>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</si>
  <si>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</si>
  <si>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</si>
  <si>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</si>
  <si>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</si>
  <si>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</si>
  <si>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</si>
  <si>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</si>
  <si>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</si>
  <si>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</si>
  <si>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</si>
  <si>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</si>
  <si>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</si>
  <si>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</si>
  <si>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</si>
  <si>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</si>
  <si>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</si>
  <si>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</si>
  <si>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</si>
  <si>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</si>
  <si>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</si>
  <si>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</si>
  <si>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</si>
  <si>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</si>
  <si>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</si>
  <si>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</si>
  <si>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</si>
  <si>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</si>
  <si>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</si>
  <si>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</si>
  <si>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</si>
  <si>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</si>
  <si>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</si>
  <si>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</si>
  <si>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</si>
  <si>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</si>
  <si>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</si>
  <si>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</si>
  <si>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</si>
  <si>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</si>
  <si>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</si>
  <si>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</si>
  <si>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</si>
  <si>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</si>
  <si>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</si>
  <si>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</si>
  <si>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</si>
  <si>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</si>
  <si>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</si>
  <si>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</si>
  <si>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</si>
  <si>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</si>
  <si>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</si>
  <si>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</si>
  <si>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</si>
  <si>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</si>
  <si>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</si>
  <si>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</si>
  <si>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</si>
  <si>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</si>
  <si>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</si>
  <si>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</si>
  <si>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</si>
  <si>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</si>
  <si>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</si>
  <si>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</si>
  <si>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</si>
  <si>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</si>
  <si>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</si>
  <si>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</si>
  <si>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</si>
  <si>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</si>
  <si>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</si>
  <si>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</si>
  <si>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</si>
  <si>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</si>
  <si>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</si>
  <si>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</si>
  <si>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</si>
  <si>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</si>
  <si>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</si>
  <si>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</si>
  <si>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</si>
  <si>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</si>
  <si>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</si>
  <si>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</si>
  <si>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</si>
  <si>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</si>
  <si>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</si>
  <si>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</si>
  <si>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</si>
  <si>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</si>
  <si>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</si>
  <si>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</si>
  <si>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</si>
  <si>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</si>
  <si>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</si>
  <si>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</si>
  <si>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</si>
  <si>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</si>
  <si>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</si>
  <si>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</si>
  <si>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</si>
  <si>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</si>
  <si>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</si>
  <si>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</si>
  <si>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</si>
  <si>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</si>
  <si>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</si>
  <si>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</si>
  <si>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</si>
  <si>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</si>
  <si>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</si>
  <si>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</si>
  <si>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</si>
  <si>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</si>
  <si>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</si>
  <si>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</si>
  <si>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</si>
  <si>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</si>
  <si>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</si>
  <si>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</si>
  <si>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</si>
  <si>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</si>
  <si>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</si>
  <si>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</si>
  <si>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</si>
  <si>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</si>
  <si>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</si>
  <si>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</si>
  <si>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</si>
  <si>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</si>
  <si>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</si>
  <si>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</si>
  <si>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</si>
  <si>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</si>
  <si>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</si>
  <si>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</si>
  <si>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</si>
  <si>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</si>
  <si>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</si>
  <si>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</si>
  <si>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</si>
  <si>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</si>
  <si>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</si>
  <si>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</si>
  <si>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</si>
  <si>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</si>
  <si>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</si>
  <si>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</si>
  <si>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</si>
  <si>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</si>
  <si>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</si>
  <si>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</si>
  <si>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</si>
  <si>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</si>
  <si>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</si>
  <si>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</si>
  <si>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</si>
  <si>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</si>
  <si>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</si>
  <si>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</si>
  <si>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</si>
  <si>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</si>
  <si>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</si>
  <si>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</si>
  <si>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</si>
  <si>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</si>
  <si>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</si>
  <si>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</si>
  <si>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</si>
  <si>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</si>
  <si>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</si>
  <si>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</si>
  <si>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</si>
  <si>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</si>
  <si>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</si>
  <si>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</si>
  <si>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</si>
  <si>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</si>
  <si>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</si>
  <si>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</si>
  <si>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</si>
  <si>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</si>
  <si>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</si>
  <si>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</si>
  <si>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</si>
  <si>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</si>
  <si>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</si>
  <si>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</si>
  <si>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</si>
  <si>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</si>
  <si>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</si>
  <si>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</si>
  <si>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</si>
  <si>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</si>
  <si>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</si>
  <si>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</si>
  <si>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</si>
  <si>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</si>
  <si>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</si>
  <si>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</si>
  <si>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</si>
  <si>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</si>
  <si>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</si>
  <si>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</si>
  <si>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</si>
  <si>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</si>
  <si>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</si>
  <si>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</si>
  <si>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</si>
  <si>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</si>
  <si>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</si>
  <si>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</si>
  <si>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</si>
  <si>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</si>
  <si>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</si>
  <si>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</si>
  <si>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</si>
  <si>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</si>
  <si>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</si>
  <si>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</si>
  <si>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</si>
  <si>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</si>
  <si>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</si>
  <si>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</si>
  <si>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</si>
  <si>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</si>
  <si>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</si>
  <si>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</si>
  <si>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</si>
  <si>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</si>
  <si>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</si>
  <si>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</si>
  <si>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</si>
  <si>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</si>
  <si>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</si>
  <si>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</si>
  <si>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</si>
  <si>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</si>
  <si>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</si>
  <si>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</si>
  <si>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</si>
  <si>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</si>
  <si>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</si>
  <si>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</si>
  <si>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</si>
  <si>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</si>
  <si>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</si>
  <si>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</si>
  <si>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</si>
  <si>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</si>
  <si>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</si>
  <si>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</si>
  <si>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</si>
  <si>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</si>
  <si>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</si>
  <si>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</si>
  <si>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</si>
  <si>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</si>
  <si>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</si>
  <si>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</si>
  <si>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</si>
  <si>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</si>
  <si>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</si>
  <si>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</si>
  <si>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</si>
  <si>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</si>
  <si>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</si>
  <si>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</si>
  <si>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</si>
  <si>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</si>
  <si>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</si>
  <si>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</si>
  <si>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</si>
  <si>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</si>
  <si>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</si>
  <si>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</si>
  <si>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</si>
  <si>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</si>
  <si>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</si>
  <si>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</si>
  <si>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</si>
  <si>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</si>
  <si>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</si>
  <si>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</si>
  <si>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</si>
  <si>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</si>
  <si>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</si>
  <si>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</si>
  <si>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</si>
  <si>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</si>
  <si>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</si>
  <si>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</si>
  <si>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</si>
  <si>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</si>
  <si>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</si>
  <si>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</si>
  <si>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</si>
  <si>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</si>
  <si>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</si>
  <si>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</si>
  <si>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</si>
  <si>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</si>
  <si>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</si>
  <si>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</si>
  <si>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</si>
  <si>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</si>
  <si>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</si>
  <si>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</si>
  <si>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</si>
  <si>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</si>
  <si>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</si>
  <si>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</si>
  <si>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</si>
  <si>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</si>
  <si>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</si>
  <si>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</si>
  <si>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</si>
  <si>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</si>
  <si>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</si>
  <si>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</si>
  <si>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</si>
  <si>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</si>
  <si>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</si>
  <si>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</si>
  <si>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</si>
  <si>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</si>
  <si>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</si>
  <si>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</si>
  <si>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</si>
  <si>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</si>
  <si>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</si>
  <si>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</si>
  <si>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</si>
  <si>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</si>
  <si>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</si>
  <si>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</si>
  <si>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</si>
  <si>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</si>
  <si>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</si>
  <si>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</si>
  <si>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</si>
  <si>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</si>
  <si>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</si>
  <si>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</si>
  <si>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</si>
  <si>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</si>
  <si>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</si>
  <si>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</si>
  <si>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</si>
  <si>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</si>
  <si>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</si>
  <si>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</si>
  <si>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</si>
  <si>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</si>
  <si>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</si>
  <si>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</si>
  <si>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</si>
  <si>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</si>
  <si>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</si>
  <si>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</si>
  <si>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</si>
  <si>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</si>
  <si>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</si>
  <si>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</si>
  <si>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</si>
  <si>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</si>
  <si>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</si>
  <si>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</si>
  <si>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</si>
  <si>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</si>
  <si>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</si>
  <si>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</si>
  <si>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</si>
  <si>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</si>
  <si>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</si>
  <si>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</si>
  <si>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</si>
  <si>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</si>
  <si>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</si>
  <si>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</si>
  <si>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</si>
  <si>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</si>
  <si>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</si>
  <si>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</si>
  <si>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</si>
  <si>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</si>
  <si>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</si>
  <si>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</si>
  <si>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</si>
  <si>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</si>
  <si>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</si>
  <si>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</si>
  <si>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</si>
  <si>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</si>
  <si>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</si>
  <si>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</si>
  <si>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</si>
  <si>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</si>
  <si>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</si>
  <si>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</si>
  <si>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</si>
  <si>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</si>
  <si>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</si>
  <si>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</si>
  <si>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</si>
  <si>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</si>
  <si>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</si>
  <si>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</si>
  <si>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</si>
  <si>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</si>
  <si>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</si>
  <si>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</si>
  <si>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</si>
  <si>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</si>
  <si>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</si>
  <si>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</si>
  <si>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</si>
  <si>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</si>
  <si>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</si>
  <si>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</si>
  <si>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</si>
  <si>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</si>
  <si>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</si>
  <si>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</si>
  <si>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</si>
  <si>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</si>
  <si>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</si>
  <si>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</si>
  <si>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</si>
  <si>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</si>
  <si>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</si>
  <si>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</si>
  <si>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</si>
  <si>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</si>
  <si>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</si>
  <si>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</si>
  <si>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</si>
  <si>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</si>
  <si>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</si>
  <si>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</si>
  <si>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</si>
  <si>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</si>
  <si>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</si>
  <si>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</si>
  <si>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</si>
  <si>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</si>
  <si>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</si>
  <si>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</si>
  <si>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</si>
  <si>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</si>
  <si>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</si>
  <si>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</si>
  <si>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</si>
  <si>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</si>
  <si>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</si>
  <si>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</si>
  <si>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</si>
  <si>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</si>
  <si>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</si>
  <si>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</si>
  <si>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</si>
  <si>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</si>
  <si>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</si>
  <si>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</si>
  <si>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</si>
  <si>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</si>
  <si>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</si>
  <si>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</si>
  <si>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</si>
  <si>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</si>
  <si>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</si>
  <si>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</si>
  <si>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</si>
  <si>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</si>
  <si>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</si>
  <si>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</si>
  <si>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</si>
  <si>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</si>
  <si>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</si>
  <si>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</si>
  <si>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</si>
  <si>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</si>
  <si>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</si>
  <si>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</si>
  <si>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</si>
  <si>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</si>
  <si>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</si>
  <si>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</si>
  <si>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</si>
  <si>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</si>
  <si>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</si>
  <si>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</si>
  <si>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</si>
  <si>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</si>
  <si>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</si>
  <si>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</si>
  <si>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</si>
  <si>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</si>
  <si>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</si>
  <si>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</si>
  <si>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</si>
  <si>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</si>
  <si>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</si>
  <si>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</si>
  <si>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</si>
  <si>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</si>
  <si>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</si>
  <si>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</si>
  <si>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</si>
  <si>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</si>
  <si>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</si>
  <si>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</si>
  <si>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</si>
  <si>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</si>
  <si>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</si>
  <si>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</si>
  <si>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</si>
  <si>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</si>
  <si>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</si>
  <si>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</si>
  <si>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</si>
  <si>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</si>
  <si>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</si>
  <si>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</si>
  <si>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</si>
  <si>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</si>
  <si>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</si>
  <si>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</si>
  <si>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</si>
  <si>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</si>
  <si>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</si>
  <si>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</si>
  <si>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</si>
  <si>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</si>
  <si>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</si>
  <si>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</si>
  <si>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</si>
  <si>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</si>
  <si>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</si>
  <si>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</si>
  <si>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</si>
  <si>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</si>
  <si>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</si>
  <si>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</si>
  <si>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</si>
  <si>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</si>
  <si>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</si>
  <si>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</si>
  <si>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</si>
  <si>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</si>
  <si>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</si>
  <si>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</si>
  <si>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</si>
  <si>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</si>
  <si>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</si>
  <si>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</si>
  <si>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</si>
  <si>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</si>
  <si>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</si>
  <si>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</si>
  <si>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</si>
  <si>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</si>
  <si>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</si>
  <si>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</si>
  <si>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</si>
  <si>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</si>
  <si>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</si>
  <si>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</si>
  <si>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</si>
  <si>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</si>
  <si>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</si>
  <si>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</si>
  <si>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</si>
  <si>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</si>
  <si>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</si>
  <si>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</si>
  <si>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</si>
  <si>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</si>
  <si>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</si>
  <si>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</si>
  <si>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</si>
  <si>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</si>
  <si>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</si>
  <si>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</si>
  <si>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</si>
  <si>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</si>
  <si>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</si>
  <si>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</si>
  <si>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</si>
  <si>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</si>
  <si>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</si>
  <si>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</si>
  <si>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</si>
  <si>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</si>
  <si>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</si>
  <si>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</si>
  <si>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</si>
  <si>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</si>
  <si>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</si>
  <si>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</si>
  <si>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</si>
  <si>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</si>
  <si>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</si>
  <si>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</si>
  <si>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</si>
  <si>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</si>
  <si>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</si>
  <si>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</si>
  <si>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</si>
  <si>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</si>
  <si>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</si>
  <si>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</si>
  <si>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</si>
  <si>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</si>
  <si>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</si>
  <si>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</si>
  <si>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</si>
  <si>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</si>
  <si>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</si>
  <si>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</si>
  <si>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</si>
  <si>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</si>
  <si>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</si>
  <si>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</si>
  <si>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</si>
  <si>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</si>
  <si>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</si>
  <si>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</si>
  <si>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</si>
  <si>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</si>
  <si>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</si>
  <si>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</si>
  <si>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</si>
  <si>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</si>
  <si>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</si>
  <si>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</si>
  <si>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</si>
  <si>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</si>
  <si>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</si>
  <si>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</si>
  <si>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</si>
  <si>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</si>
  <si>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</si>
  <si>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</si>
  <si>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</si>
  <si>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</si>
  <si>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</si>
  <si>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</si>
  <si>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</si>
  <si>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</si>
  <si>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</si>
  <si>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</si>
  <si>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</si>
  <si>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</si>
  <si>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</si>
  <si>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</si>
  <si>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</si>
  <si>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</si>
  <si>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</si>
  <si>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</si>
  <si>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</si>
  <si>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</si>
  <si>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</si>
  <si>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</si>
  <si>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</si>
  <si>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</si>
  <si>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</si>
  <si>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</si>
  <si>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</si>
  <si>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</si>
  <si>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</si>
  <si>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</si>
  <si>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</si>
  <si>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</si>
  <si>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</si>
  <si>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</si>
  <si>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</si>
  <si>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</si>
  <si>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</si>
  <si>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</si>
  <si>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</si>
  <si>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</si>
  <si>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</si>
  <si>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</si>
  <si>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</si>
  <si>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</si>
  <si>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</si>
  <si>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</si>
  <si>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</si>
  <si>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</si>
  <si>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</si>
  <si>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</si>
  <si>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</si>
  <si>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</si>
  <si>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</si>
  <si>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</si>
  <si>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</si>
  <si>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</si>
  <si>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</si>
  <si>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</si>
  <si>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</si>
  <si>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</si>
  <si>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</si>
  <si>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</si>
  <si>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</si>
  <si>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</si>
  <si>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</si>
  <si>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</si>
  <si>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</si>
  <si>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</si>
  <si>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</si>
  <si>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</si>
  <si>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</si>
  <si>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</si>
  <si>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</si>
  <si>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</si>
  <si>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</si>
  <si>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</si>
  <si>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</si>
  <si>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</si>
  <si>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</si>
  <si>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</si>
  <si>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</si>
  <si>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</si>
  <si>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</si>
  <si>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</si>
  <si>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</si>
  <si>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</si>
  <si>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</si>
  <si>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</si>
  <si>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</si>
  <si>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</si>
  <si>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</si>
  <si>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</si>
  <si>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</si>
  <si>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</si>
  <si>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</si>
  <si>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</si>
  <si>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</si>
  <si>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</si>
  <si>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</si>
  <si>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</si>
  <si>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</si>
  <si>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</si>
  <si>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</si>
  <si>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</si>
  <si>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</si>
  <si>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</si>
  <si>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</si>
  <si>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</si>
  <si>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</si>
  <si>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</si>
  <si>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</si>
  <si>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</si>
  <si>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</si>
  <si>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</si>
  <si>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</si>
  <si>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</si>
  <si>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</si>
  <si>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</si>
  <si>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</si>
  <si>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</si>
  <si>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</si>
  <si>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</si>
  <si>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</si>
  <si>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</si>
  <si>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</si>
  <si>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</si>
  <si>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</si>
  <si>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</si>
  <si>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</si>
  <si>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</si>
  <si>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</si>
  <si>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</si>
  <si>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</si>
  <si>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</si>
  <si>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</si>
  <si>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</si>
  <si>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</si>
  <si>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</si>
  <si>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</si>
  <si>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</si>
  <si>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</si>
  <si>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</si>
  <si>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</si>
  <si>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</si>
  <si>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</si>
  <si>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</si>
  <si>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</si>
  <si>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</si>
  <si>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</si>
  <si>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</si>
  <si>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</si>
  <si>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</si>
  <si>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</si>
  <si>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</si>
  <si>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</si>
  <si>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</si>
  <si>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</si>
  <si>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</si>
  <si>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</si>
  <si>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</si>
  <si>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</si>
  <si>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</si>
  <si>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</si>
  <si>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</si>
  <si>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</si>
  <si>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</si>
  <si>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</si>
  <si>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</si>
  <si>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</si>
  <si>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</si>
  <si>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</si>
  <si>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</si>
  <si>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</si>
  <si>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</si>
  <si>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</si>
  <si>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</si>
  <si>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</si>
  <si>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</si>
  <si>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</si>
  <si>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</si>
  <si>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</si>
  <si>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</si>
  <si>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</si>
  <si>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</si>
  <si>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</si>
  <si>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</si>
  <si>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</si>
  <si>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</si>
  <si>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</si>
  <si>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</si>
  <si>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</si>
  <si>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</si>
  <si>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</si>
  <si>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</si>
  <si>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</si>
  <si>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</si>
  <si>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</si>
  <si>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</si>
  <si>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</si>
  <si>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</si>
  <si>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</si>
  <si>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</si>
  <si>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</si>
  <si>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</si>
  <si>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</si>
  <si>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</si>
  <si>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</si>
  <si>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</si>
  <si>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</si>
  <si>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</si>
  <si>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</si>
  <si>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</si>
  <si>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</si>
  <si>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</si>
  <si>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</si>
  <si>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</si>
  <si>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</si>
  <si>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</si>
  <si>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</si>
  <si>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</si>
  <si>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</si>
  <si>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</si>
  <si>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</si>
  <si>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</si>
  <si>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</si>
  <si>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</si>
  <si>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</si>
  <si>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</si>
  <si>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</si>
  <si>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</si>
  <si>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</si>
  <si>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</si>
  <si>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</si>
  <si>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</si>
  <si>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</si>
  <si>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</si>
  <si>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</si>
  <si>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</si>
  <si>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</si>
  <si>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</si>
  <si>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</si>
  <si>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</si>
  <si>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</si>
  <si>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</si>
  <si>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</si>
  <si>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</si>
  <si>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</si>
  <si>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</si>
  <si>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</si>
  <si>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</si>
  <si>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</si>
  <si>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</si>
  <si>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</si>
  <si>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</si>
  <si>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</si>
  <si>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</si>
  <si>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</si>
  <si>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</si>
  <si>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</si>
  <si>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</si>
  <si>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</si>
  <si>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</si>
  <si>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</si>
  <si>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</si>
  <si>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</si>
  <si>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</si>
  <si>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</si>
  <si>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</si>
  <si>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</si>
  <si>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</si>
  <si>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</si>
  <si>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</si>
  <si>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</si>
  <si>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</si>
  <si>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</si>
  <si>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</si>
  <si>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</si>
  <si>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</si>
  <si>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</si>
  <si>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</si>
  <si>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</si>
  <si>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</si>
  <si>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</si>
  <si>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</si>
  <si>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</si>
  <si>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</si>
  <si>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</si>
  <si>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</si>
  <si>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</si>
  <si>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</si>
  <si>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</si>
  <si>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</si>
  <si>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</si>
  <si>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</si>
  <si>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</si>
  <si>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</si>
  <si>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</si>
  <si>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</si>
  <si>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</si>
  <si>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</si>
  <si>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</si>
  <si>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</si>
  <si>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</si>
  <si>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</si>
  <si>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</si>
  <si>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</si>
  <si>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</si>
  <si>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</si>
  <si>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</si>
  <si>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</si>
  <si>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</si>
  <si>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</si>
  <si>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</si>
  <si>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</si>
  <si>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</si>
  <si>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</si>
  <si>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</si>
  <si>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</si>
  <si>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</si>
  <si>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</si>
  <si>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</si>
  <si>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</si>
  <si>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</si>
  <si>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</si>
  <si>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</si>
  <si>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</si>
  <si>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</si>
  <si>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</si>
  <si>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</si>
  <si>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</si>
  <si>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</si>
  <si>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</si>
  <si>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</si>
  <si>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</si>
  <si>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</si>
  <si>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</si>
  <si>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</si>
  <si>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</si>
  <si>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</si>
  <si>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</si>
  <si>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</si>
  <si>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</si>
  <si>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</si>
  <si>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</si>
  <si>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</si>
  <si>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</si>
  <si>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</si>
  <si>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</si>
  <si>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</si>
  <si>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</si>
  <si>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</si>
  <si>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</si>
  <si>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</si>
  <si>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</si>
  <si>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</si>
  <si>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</si>
  <si>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</si>
  <si>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</si>
  <si>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</si>
  <si>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</si>
  <si>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</si>
  <si>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</si>
  <si>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</si>
  <si>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</si>
  <si>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</si>
  <si>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</si>
  <si>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</si>
  <si>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</si>
  <si>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</si>
  <si>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</si>
  <si>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</si>
  <si>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</si>
  <si>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</si>
  <si>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</si>
  <si>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</si>
  <si>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</si>
  <si>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</si>
  <si>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</si>
  <si>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</si>
  <si>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</si>
  <si>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</si>
  <si>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</si>
  <si>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</si>
  <si>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</si>
  <si>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</si>
  <si>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</si>
  <si>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</si>
  <si>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</si>
  <si>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</si>
  <si>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</si>
  <si>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</si>
  <si>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</si>
  <si>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</si>
  <si>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</si>
  <si>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</si>
  <si>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</si>
  <si>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</si>
  <si>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</si>
  <si>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</si>
  <si>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</si>
  <si>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</si>
  <si>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</si>
  <si>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</si>
  <si>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</si>
  <si>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</si>
  <si>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</si>
  <si>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</si>
  <si>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</si>
  <si>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</si>
  <si>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</si>
  <si>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</si>
  <si>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</si>
  <si>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</si>
  <si>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</si>
  <si>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</si>
  <si>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</si>
  <si>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</si>
  <si>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</si>
  <si>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</si>
  <si>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</si>
  <si>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</si>
  <si>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</si>
  <si>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</si>
  <si>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</si>
  <si>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</si>
  <si>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</si>
  <si>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</si>
  <si>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</si>
  <si>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</si>
  <si>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</si>
  <si>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</si>
  <si>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</si>
  <si>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</si>
  <si>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</si>
  <si>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</si>
  <si>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</si>
  <si>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</si>
  <si>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</si>
  <si>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</si>
  <si>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</si>
  <si>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</si>
  <si>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</si>
  <si>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</si>
  <si>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</si>
  <si>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</si>
  <si>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</si>
  <si>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</si>
  <si>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</si>
  <si>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</si>
  <si>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</si>
  <si>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</si>
  <si>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</si>
  <si>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</si>
  <si>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</si>
  <si>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</si>
  <si>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</si>
  <si>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</si>
  <si>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</si>
  <si>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</si>
  <si>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</si>
  <si>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</si>
  <si>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</si>
  <si>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</si>
  <si>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</si>
  <si>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</si>
  <si>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</si>
  <si>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</si>
  <si>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</si>
  <si>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</si>
  <si>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</si>
  <si>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</si>
  <si>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</si>
  <si>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</si>
  <si>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</si>
  <si>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</si>
  <si>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</si>
  <si>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</si>
  <si>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</si>
  <si>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</si>
  <si>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</si>
  <si>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</si>
  <si>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</si>
  <si>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</si>
  <si>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</si>
  <si>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</si>
  <si>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</si>
  <si>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</si>
  <si>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</si>
  <si>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</si>
  <si>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</si>
  <si>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</si>
  <si>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</si>
  <si>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</si>
  <si>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</si>
  <si>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</si>
  <si>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</si>
  <si>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</si>
  <si>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</si>
  <si>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</si>
  <si>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</si>
  <si>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</si>
  <si>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</si>
  <si>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</si>
  <si>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</si>
  <si>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</si>
  <si>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</si>
  <si>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</si>
  <si>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</si>
  <si>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</si>
  <si>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</si>
  <si>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</si>
  <si>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</si>
  <si>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</si>
  <si>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</si>
  <si>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</si>
  <si>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</si>
  <si>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</si>
  <si>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</si>
  <si>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</si>
  <si>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</si>
  <si>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</si>
  <si>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</si>
  <si>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</si>
  <si>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</si>
  <si>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</si>
  <si>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</si>
  <si>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</si>
  <si>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</si>
  <si>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</si>
  <si>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</si>
  <si>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</si>
  <si>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</si>
  <si>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</si>
  <si>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</si>
  <si>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</si>
  <si>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</si>
  <si>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</si>
  <si>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</si>
  <si>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</si>
  <si>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</si>
  <si>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</si>
  <si>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</si>
  <si>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</si>
  <si>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</si>
  <si>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</si>
  <si>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</si>
  <si>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</si>
  <si>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</si>
  <si>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</si>
  <si>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</si>
  <si>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</si>
  <si>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</si>
  <si>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</si>
  <si>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</si>
  <si>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</si>
  <si>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</si>
  <si>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</si>
  <si>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</si>
  <si>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</si>
  <si>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</si>
  <si>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</si>
  <si>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</si>
  <si>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</si>
  <si>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</si>
  <si>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</si>
  <si>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</si>
  <si>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</si>
  <si>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</si>
  <si>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</si>
  <si>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</si>
  <si>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</si>
  <si>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</si>
  <si>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</si>
  <si>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</si>
  <si>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</si>
  <si>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</si>
  <si>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</si>
  <si>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</si>
  <si>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</si>
  <si>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</si>
  <si>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</si>
  <si>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</si>
  <si>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</si>
  <si>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</si>
  <si>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</si>
  <si>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</si>
  <si>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</si>
  <si>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</si>
  <si>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</si>
  <si>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</si>
  <si>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</si>
  <si>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</si>
  <si>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</si>
  <si>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</si>
  <si>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</si>
  <si>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</si>
  <si>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</si>
  <si>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</si>
  <si>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</si>
  <si>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</si>
  <si>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</si>
  <si>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</si>
  <si>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</si>
  <si>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</si>
  <si>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</si>
  <si>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</si>
  <si>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</si>
  <si>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</si>
  <si>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</si>
  <si>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</si>
  <si>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</si>
  <si>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</si>
  <si>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</si>
  <si>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</si>
  <si>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</si>
  <si>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</si>
  <si>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</si>
  <si>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</si>
  <si>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</si>
  <si>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</si>
  <si>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</si>
  <si>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</si>
  <si>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</si>
  <si>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</si>
  <si>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</si>
  <si>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</si>
  <si>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</si>
  <si>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</si>
  <si>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</si>
  <si>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</si>
  <si>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</si>
  <si>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</si>
  <si>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</si>
  <si>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</si>
  <si>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</si>
  <si>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</si>
  <si>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</si>
  <si>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</si>
  <si>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</si>
  <si>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</si>
  <si>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</si>
  <si>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</si>
  <si>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</si>
  <si>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</si>
  <si>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</si>
  <si>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</si>
  <si>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</si>
  <si>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</si>
  <si>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</si>
  <si>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</si>
  <si>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</si>
  <si>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</si>
  <si>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</si>
  <si>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</si>
  <si>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</si>
  <si>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</si>
  <si>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</si>
  <si>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</si>
  <si>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</si>
  <si>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</si>
  <si>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</si>
  <si>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</si>
  <si>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</si>
  <si>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</si>
  <si>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</si>
  <si>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</si>
  <si>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</si>
  <si>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</si>
  <si>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</si>
  <si>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</si>
  <si>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</si>
  <si>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</si>
  <si>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</si>
  <si>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</si>
  <si>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</si>
  <si>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</si>
  <si>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</si>
  <si>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</si>
  <si>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</si>
  <si>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</si>
  <si>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</si>
  <si>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</si>
  <si>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</si>
  <si>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</si>
  <si>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</si>
  <si>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</si>
  <si>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</si>
  <si>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</si>
  <si>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</si>
  <si>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</si>
  <si>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</si>
  <si>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</si>
  <si>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</si>
  <si>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</si>
  <si>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</si>
  <si>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</si>
  <si>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</si>
  <si>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</si>
  <si>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</si>
  <si>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</si>
  <si>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</si>
  <si>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</si>
  <si>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</si>
  <si>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</si>
  <si>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</si>
  <si>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</si>
  <si>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</si>
  <si>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</si>
  <si>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</si>
  <si>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</si>
  <si>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</si>
  <si>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</si>
  <si>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</si>
  <si>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</si>
  <si>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</si>
  <si>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</si>
  <si>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</si>
  <si>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</si>
  <si>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</si>
  <si>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</si>
  <si>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</si>
  <si>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</si>
  <si>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</si>
  <si>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</si>
  <si>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</si>
  <si>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</si>
  <si>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</si>
  <si>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</si>
  <si>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</si>
  <si>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</si>
  <si>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</si>
  <si>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</si>
  <si>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</si>
  <si>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</si>
  <si>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</si>
  <si>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</si>
  <si>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</si>
  <si>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</si>
  <si>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</si>
  <si>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</si>
  <si>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</si>
  <si>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</si>
  <si>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</si>
  <si>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</si>
  <si>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</si>
  <si>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</si>
  <si>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</si>
  <si>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</si>
  <si>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</si>
  <si>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</si>
  <si>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</si>
  <si>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</si>
  <si>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</si>
  <si>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</si>
  <si>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</si>
  <si>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</si>
  <si>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</si>
  <si>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</si>
  <si>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</si>
  <si>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</si>
  <si>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</si>
  <si>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</si>
  <si>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</si>
  <si>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</si>
  <si>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</si>
  <si>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</si>
  <si>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</si>
  <si>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</si>
  <si>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</si>
  <si>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</si>
  <si>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</si>
  <si>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</si>
  <si>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</si>
  <si>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</si>
  <si>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</si>
  <si>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</si>
  <si>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</si>
  <si>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</si>
  <si>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</si>
  <si>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</si>
  <si>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</si>
  <si>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</si>
  <si>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</si>
  <si>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</si>
  <si>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</si>
  <si>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</si>
  <si>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</si>
  <si>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</si>
  <si>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</si>
  <si>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</si>
  <si>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</si>
  <si>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</si>
  <si>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</si>
  <si>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</si>
  <si>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</si>
  <si>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</si>
  <si>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</si>
  <si>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</si>
  <si>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</si>
  <si>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</si>
  <si>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</si>
  <si>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</si>
  <si>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</si>
  <si>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</si>
  <si>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</si>
  <si>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</si>
  <si>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</si>
  <si>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</si>
  <si>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</si>
  <si>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</si>
  <si>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</si>
  <si>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</si>
  <si>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</si>
  <si>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</si>
  <si>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</si>
  <si>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</si>
  <si>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</si>
  <si>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</si>
  <si>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</si>
  <si>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</si>
  <si>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</si>
  <si>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</si>
  <si>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</si>
  <si>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</si>
  <si>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</si>
  <si>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</si>
  <si>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</si>
  <si>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</si>
  <si>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</si>
  <si>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</si>
  <si>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</si>
  <si>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</si>
  <si>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</si>
  <si>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</si>
  <si>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</si>
  <si>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</si>
  <si>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</si>
  <si>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</si>
  <si>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</si>
  <si>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</si>
  <si>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</si>
  <si>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</si>
  <si>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</si>
  <si>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</si>
  <si>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</si>
  <si>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</si>
  <si>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</si>
  <si>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</si>
  <si>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</si>
  <si>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</si>
  <si>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</si>
  <si>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</si>
  <si>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</si>
  <si>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</si>
  <si>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</si>
  <si>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</si>
  <si>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</si>
  <si>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</si>
  <si>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</si>
  <si>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</si>
  <si>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</si>
  <si>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</si>
  <si>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</si>
  <si>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</si>
  <si>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</si>
  <si>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</si>
  <si>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</si>
  <si>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</si>
  <si>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</si>
  <si>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</si>
  <si>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</si>
  <si>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</si>
  <si>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</si>
  <si>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</si>
  <si>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</si>
  <si>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</si>
  <si>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</si>
  <si>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</si>
  <si>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</si>
  <si>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</si>
  <si>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</si>
  <si>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</si>
  <si>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</si>
  <si>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</si>
  <si>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</si>
  <si>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</si>
  <si>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</si>
  <si>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</si>
  <si>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</si>
  <si>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</si>
  <si>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</si>
  <si>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</si>
  <si>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</si>
  <si>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</si>
  <si>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</si>
  <si>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</si>
  <si>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</si>
  <si>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</si>
  <si>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</si>
  <si>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</si>
  <si>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</si>
  <si>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</si>
  <si>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</si>
  <si>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</si>
  <si>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</si>
  <si>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</si>
  <si>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</si>
  <si>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</si>
  <si>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</si>
  <si>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</si>
  <si>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</si>
  <si>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</si>
  <si>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</si>
  <si>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</si>
  <si>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</si>
  <si>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</si>
  <si>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</si>
  <si>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</si>
  <si>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</si>
  <si>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</si>
  <si>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</si>
  <si>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</si>
  <si>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</si>
  <si>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</si>
  <si>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</si>
  <si>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</si>
  <si>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</si>
  <si>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</si>
  <si>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</si>
  <si>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</si>
  <si>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</si>
  <si>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</si>
  <si>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</si>
  <si>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</si>
  <si>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</si>
  <si>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</si>
  <si>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</si>
  <si>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</si>
  <si>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</si>
  <si>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</si>
  <si>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</si>
  <si>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</si>
  <si>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</si>
  <si>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</si>
  <si>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</si>
  <si>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</si>
  <si>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</si>
  <si>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</si>
  <si>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</si>
  <si>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</si>
  <si>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</si>
  <si>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</si>
  <si>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</si>
  <si>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</si>
  <si>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</si>
  <si>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</si>
  <si>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</si>
  <si>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</si>
  <si>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</si>
  <si>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</si>
  <si>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</si>
  <si>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</si>
  <si>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</si>
  <si>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</si>
  <si>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</si>
  <si>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</si>
  <si>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</si>
  <si>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</si>
  <si>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</si>
  <si>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</si>
  <si>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</si>
  <si>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</si>
  <si>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</si>
  <si>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</si>
  <si>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</si>
  <si>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</si>
  <si>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</si>
  <si>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</si>
  <si>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</si>
  <si>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</si>
  <si>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</si>
  <si>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</si>
  <si>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</si>
  <si>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</si>
  <si>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</si>
  <si>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</si>
  <si>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</si>
  <si>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</si>
  <si>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</si>
  <si>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</si>
  <si>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</si>
  <si>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</si>
  <si>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</si>
  <si>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</si>
  <si>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</si>
  <si>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</si>
  <si>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</si>
  <si>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</si>
  <si>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</si>
  <si>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</si>
  <si>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</si>
  <si>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</si>
  <si>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</si>
  <si>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</si>
  <si>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</si>
  <si>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</si>
  <si>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</si>
  <si>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</si>
  <si>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</si>
  <si>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</si>
  <si>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</si>
  <si>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</si>
  <si>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</si>
  <si>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</si>
  <si>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</si>
  <si>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</si>
  <si>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</si>
  <si>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</si>
  <si>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</si>
  <si>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</si>
  <si>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</si>
  <si>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</si>
  <si>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</si>
  <si>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</si>
  <si>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</si>
  <si>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</si>
  <si>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</si>
  <si>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</si>
  <si>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</si>
  <si>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</si>
  <si>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</si>
  <si>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</si>
  <si>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</si>
  <si>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</si>
  <si>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</si>
  <si>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</si>
  <si>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</si>
  <si>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</si>
  <si>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</si>
  <si>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</si>
  <si>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</si>
  <si>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</si>
  <si>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</si>
  <si>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</si>
  <si>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</si>
  <si>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</si>
  <si>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</si>
  <si>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</si>
  <si>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</si>
  <si>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</si>
  <si>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</si>
  <si>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</si>
  <si>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</si>
  <si>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</si>
  <si>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</si>
  <si>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</si>
  <si>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</si>
  <si>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</si>
  <si>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</si>
  <si>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</si>
  <si>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</si>
  <si>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</si>
  <si>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</si>
  <si>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</si>
  <si>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</si>
  <si>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</si>
  <si>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</si>
  <si>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</si>
  <si>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</si>
  <si>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</si>
  <si>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</si>
  <si>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</si>
  <si>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</si>
  <si>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</si>
  <si>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</si>
  <si>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</si>
  <si>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</si>
  <si>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</si>
  <si>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</si>
  <si>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</si>
  <si>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</si>
  <si>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</si>
  <si>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</si>
  <si>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</si>
  <si>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</si>
  <si>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</si>
  <si>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</si>
  <si>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</si>
  <si>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</si>
  <si>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</si>
  <si>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</si>
  <si>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</si>
  <si>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</si>
  <si>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</si>
  <si>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</si>
  <si>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</si>
  <si>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</si>
  <si>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</si>
  <si>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</si>
  <si>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</si>
  <si>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</si>
  <si>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</si>
  <si>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</si>
  <si>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</si>
  <si>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</si>
  <si>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</si>
  <si>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</si>
  <si>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</si>
  <si>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</si>
  <si>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</si>
  <si>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</si>
  <si>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</si>
  <si>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</si>
  <si>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</si>
  <si>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</si>
  <si>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</si>
  <si>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</si>
  <si>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</si>
  <si>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</si>
  <si>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</si>
  <si>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</si>
  <si>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</si>
  <si>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</si>
  <si>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</si>
  <si>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</si>
  <si>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</si>
  <si>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</si>
  <si>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</si>
  <si>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</si>
  <si>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</si>
  <si>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</si>
  <si>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</si>
  <si>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</si>
  <si>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</si>
  <si>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</si>
  <si>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</si>
  <si>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</si>
  <si>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</si>
  <si>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</si>
  <si>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</si>
  <si>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</si>
  <si>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</si>
  <si>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</si>
  <si>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</si>
  <si>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</si>
  <si>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</si>
  <si>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</si>
  <si>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</si>
  <si>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</si>
  <si>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</si>
  <si>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</si>
  <si>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</si>
  <si>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</si>
  <si>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</si>
  <si>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</si>
  <si>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</si>
  <si>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</si>
  <si>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</si>
  <si>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</si>
  <si>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</si>
  <si>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</si>
  <si>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</si>
  <si>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</si>
  <si>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</si>
  <si>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</si>
  <si>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</si>
  <si>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</si>
  <si>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</si>
  <si>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</si>
  <si>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</si>
  <si>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</si>
  <si>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</si>
  <si>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</si>
  <si>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</si>
  <si>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</si>
  <si>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</si>
  <si>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</si>
  <si>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</si>
  <si>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</si>
  <si>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</si>
  <si>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</si>
  <si>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</si>
  <si>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</si>
  <si>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</si>
  <si>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</si>
  <si>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</si>
  <si>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</si>
  <si>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</si>
  <si>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</si>
  <si>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</si>
  <si>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</si>
  <si>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</si>
  <si>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</si>
  <si>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</si>
  <si>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</si>
  <si>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</si>
  <si>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</si>
  <si>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</si>
  <si>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</si>
  <si>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</si>
  <si>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</si>
  <si>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</si>
  <si>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</si>
  <si>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</si>
  <si>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</si>
  <si>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</si>
  <si>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</si>
  <si>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</si>
  <si>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</si>
  <si>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</si>
  <si>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</si>
  <si>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</si>
  <si>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</si>
  <si>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</si>
  <si>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</si>
  <si>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</si>
  <si>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</si>
  <si>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</si>
  <si>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</si>
  <si>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</si>
  <si>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</si>
  <si>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</si>
  <si>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</si>
  <si>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</si>
  <si>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</si>
  <si>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</si>
  <si>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</si>
  <si>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</si>
  <si>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</si>
  <si>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</si>
  <si>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</si>
  <si>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</si>
  <si>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</si>
  <si>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</si>
  <si>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</si>
  <si>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</si>
  <si>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</si>
  <si>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</si>
  <si>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</si>
  <si>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</si>
  <si>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</si>
  <si>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</si>
  <si>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</si>
  <si>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</si>
  <si>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</si>
  <si>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</si>
  <si>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</si>
  <si>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</si>
  <si>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</si>
  <si>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</si>
  <si>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</si>
  <si>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</si>
  <si>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</si>
  <si>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</si>
  <si>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</si>
  <si>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</si>
  <si>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</si>
  <si>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</si>
  <si>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</si>
  <si>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</si>
  <si>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</si>
  <si>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</si>
  <si>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</si>
  <si>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</si>
  <si>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</si>
  <si>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</si>
  <si>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</si>
  <si>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</si>
  <si>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</si>
  <si>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</si>
  <si>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</si>
  <si>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</si>
  <si>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</si>
  <si>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</si>
  <si>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</si>
  <si>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</si>
  <si>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</si>
  <si>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</si>
  <si>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</si>
  <si>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</si>
  <si>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</si>
  <si>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</si>
  <si>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</si>
  <si>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</si>
  <si>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</si>
  <si>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</si>
  <si>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</si>
  <si>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</si>
  <si>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</si>
  <si>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</si>
  <si>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</si>
  <si>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</si>
  <si>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</si>
  <si>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</si>
  <si>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</si>
  <si>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</si>
  <si>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</si>
  <si>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</si>
  <si>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</si>
  <si>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</si>
  <si>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</si>
  <si>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</si>
  <si>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</si>
  <si>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</si>
  <si>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</si>
  <si>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</si>
  <si>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</si>
  <si>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</si>
  <si>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</si>
  <si>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</si>
  <si>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</si>
  <si>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</si>
  <si>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</si>
  <si>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</si>
  <si>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</si>
  <si>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</si>
  <si>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</si>
  <si>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</si>
  <si>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</si>
  <si>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</si>
  <si>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</si>
  <si>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</si>
  <si>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</si>
  <si>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</si>
  <si>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</si>
  <si>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</si>
  <si>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</si>
  <si>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</si>
  <si>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</si>
  <si>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</si>
  <si>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</si>
  <si>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</si>
  <si>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</si>
  <si>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</si>
  <si>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</si>
  <si>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</si>
  <si>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</si>
  <si>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</si>
  <si>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</si>
  <si>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</si>
  <si>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</si>
  <si>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</si>
  <si>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</si>
  <si>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</si>
  <si>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</si>
  <si>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</si>
  <si>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</si>
  <si>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</si>
  <si>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</si>
  <si>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</si>
  <si>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</si>
  <si>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</si>
  <si>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</si>
  <si>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</si>
  <si>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</si>
  <si>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</si>
  <si>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</si>
  <si>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</si>
  <si>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</si>
  <si>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</si>
  <si>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</si>
  <si>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</si>
  <si>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</si>
  <si>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</si>
  <si>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</si>
  <si>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</si>
  <si>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</si>
  <si>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</si>
  <si>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</si>
  <si>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</si>
  <si>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</si>
  <si>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</si>
  <si>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</si>
  <si>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</si>
  <si>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</si>
  <si>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</si>
  <si>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</si>
  <si>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</si>
  <si>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</si>
  <si>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</si>
  <si>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</si>
  <si>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</si>
  <si>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</si>
  <si>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</si>
  <si>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</si>
  <si>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</si>
  <si>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</si>
  <si>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</si>
  <si>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</si>
  <si>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</si>
  <si>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</si>
  <si>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</si>
  <si>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</si>
  <si>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</si>
  <si>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</si>
  <si>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</si>
  <si>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</si>
  <si>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</si>
  <si>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</si>
  <si>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</si>
  <si>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</si>
  <si>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</si>
  <si>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</si>
  <si>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</si>
  <si>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</si>
  <si>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</si>
  <si>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</si>
  <si>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</si>
  <si>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</si>
  <si>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</si>
  <si>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</si>
  <si>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</si>
  <si>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</si>
  <si>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</si>
  <si>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</si>
  <si>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</si>
  <si>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</si>
  <si>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</si>
  <si>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</si>
  <si>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</si>
  <si>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</si>
  <si>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</si>
  <si>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</si>
  <si>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</si>
  <si>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</si>
  <si>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</si>
  <si>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</si>
  <si>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</si>
  <si>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</si>
  <si>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</si>
  <si>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</si>
  <si>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</si>
  <si>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</si>
  <si>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</si>
  <si>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</si>
  <si>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</si>
  <si>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</si>
  <si>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</si>
  <si>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</si>
  <si>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</si>
  <si>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</si>
  <si>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</si>
  <si>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</si>
  <si>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</si>
  <si>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</si>
  <si>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</si>
  <si>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</si>
  <si>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</si>
  <si>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</si>
  <si>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</si>
  <si>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</si>
  <si>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</si>
  <si>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</si>
  <si>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</si>
  <si>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</si>
  <si>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</si>
  <si>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</si>
  <si>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</si>
  <si>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</si>
  <si>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</si>
  <si>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</si>
  <si>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</si>
  <si>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</si>
  <si>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</si>
  <si>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</si>
  <si>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</si>
  <si>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</si>
  <si>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</si>
  <si>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</si>
  <si>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</si>
  <si>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</si>
  <si>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</si>
  <si>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</si>
  <si>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</si>
  <si>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</si>
  <si>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</si>
  <si>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</si>
  <si>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</si>
  <si>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</si>
  <si>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</si>
  <si>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</si>
  <si>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</si>
  <si>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</si>
  <si>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</si>
  <si>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</si>
  <si>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</si>
  <si>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</si>
  <si>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</si>
  <si>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</si>
  <si>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</si>
  <si>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</si>
  <si>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</si>
  <si>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</si>
  <si>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</si>
  <si>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</si>
  <si>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</si>
  <si>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</si>
  <si>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</si>
  <si>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</si>
  <si>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</si>
  <si>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</si>
  <si>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</si>
  <si>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</si>
  <si>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</si>
  <si>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</si>
  <si>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</si>
  <si>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</si>
  <si>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</si>
  <si>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</si>
  <si>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</si>
  <si>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</si>
  <si>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</si>
  <si>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</si>
  <si>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</si>
  <si>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</si>
  <si>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</si>
  <si>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</si>
  <si>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</si>
  <si>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</si>
  <si>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</si>
  <si>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</si>
  <si>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</si>
  <si>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</si>
  <si>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</si>
  <si>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</si>
  <si>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</si>
  <si>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</si>
  <si>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</si>
  <si>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</si>
  <si>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</si>
  <si>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</si>
  <si>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</si>
  <si>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</si>
  <si>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</si>
  <si>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</si>
  <si>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</si>
  <si>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</si>
  <si>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</si>
  <si>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</si>
  <si>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</si>
  <si>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</si>
  <si>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</si>
  <si>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</si>
  <si>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</si>
  <si>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</si>
  <si>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</si>
  <si>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</si>
  <si>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</si>
  <si>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</si>
  <si>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</si>
  <si>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</si>
  <si>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</si>
  <si>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</si>
  <si>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</si>
  <si>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</si>
  <si>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</si>
  <si>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</si>
  <si>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</si>
  <si>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</si>
  <si>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</si>
  <si>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</si>
  <si>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</si>
  <si>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</si>
  <si>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</si>
  <si>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</si>
  <si>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</si>
  <si>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</si>
  <si>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</si>
  <si>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</si>
  <si>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</si>
  <si>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</si>
  <si>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</si>
  <si>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</si>
  <si>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</si>
  <si>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</si>
  <si>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</si>
  <si>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</si>
  <si>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</si>
  <si>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</si>
  <si>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</si>
  <si>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</si>
  <si>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</si>
  <si>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</si>
  <si>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</si>
  <si>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</si>
  <si>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</si>
  <si>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</si>
  <si>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</si>
  <si>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</si>
  <si>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</si>
  <si>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</si>
  <si>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</si>
  <si>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</si>
  <si>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</si>
  <si>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</si>
  <si>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</si>
  <si>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</si>
  <si>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</si>
  <si>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</si>
  <si>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</si>
  <si>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</si>
  <si>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</si>
  <si>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</si>
  <si>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</si>
  <si>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</si>
  <si>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</si>
  <si>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</si>
  <si>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</si>
  <si>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</si>
  <si>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</si>
  <si>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</si>
  <si>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</si>
  <si>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</si>
  <si>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</si>
  <si>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</si>
  <si>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</si>
  <si>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</si>
  <si>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</si>
  <si>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</si>
  <si>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</si>
  <si>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</si>
  <si>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</si>
  <si>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</si>
  <si>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</si>
  <si>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</si>
  <si>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</si>
  <si>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</si>
  <si>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</si>
  <si>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</si>
  <si>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</si>
  <si>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</si>
  <si>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</si>
  <si>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</si>
  <si>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</si>
  <si>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</si>
  <si>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</si>
  <si>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</si>
  <si>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</si>
  <si>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</si>
  <si>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</si>
  <si>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</si>
  <si>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</si>
  <si>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</si>
  <si>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</si>
  <si>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</si>
  <si>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</si>
  <si>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</si>
  <si>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</si>
  <si>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</si>
  <si>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</si>
  <si>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</si>
  <si>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</si>
  <si>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</si>
  <si>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</si>
  <si>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</si>
  <si>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</si>
  <si>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</si>
  <si>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</si>
  <si>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</si>
  <si>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</si>
  <si>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</si>
  <si>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</si>
  <si>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</si>
  <si>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</si>
  <si>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</si>
  <si>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</si>
  <si>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</si>
  <si>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</si>
  <si>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</si>
  <si>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</si>
  <si>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</si>
  <si>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</si>
  <si>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</si>
  <si>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</si>
  <si>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</si>
  <si>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</si>
  <si>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</si>
  <si>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</si>
  <si>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</si>
  <si>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</si>
  <si>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</si>
  <si>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</si>
  <si>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</si>
  <si>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</si>
  <si>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</si>
  <si>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</si>
  <si>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</si>
  <si>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</si>
  <si>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</si>
  <si>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</si>
  <si>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</si>
  <si>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</si>
  <si>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</si>
  <si>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</si>
  <si>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</si>
  <si>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</si>
  <si>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</si>
  <si>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</si>
  <si>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</si>
  <si>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</si>
  <si>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</si>
  <si>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</si>
  <si>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</si>
  <si>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</si>
  <si>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</si>
  <si>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</si>
  <si>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</si>
  <si>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</si>
  <si>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</si>
  <si>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</si>
  <si>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</si>
  <si>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</si>
  <si>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</si>
  <si>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</si>
  <si>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</si>
  <si>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</si>
  <si>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</si>
  <si>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</si>
  <si>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</si>
  <si>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</si>
  <si>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</si>
  <si>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</si>
  <si>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</si>
  <si>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</si>
  <si>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</si>
  <si>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</si>
  <si>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</si>
  <si>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</si>
  <si>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</si>
  <si>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</si>
  <si>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</si>
  <si>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</si>
  <si>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</si>
  <si>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</si>
  <si>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</si>
  <si>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</si>
  <si>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</si>
  <si>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</si>
  <si>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</si>
  <si>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</si>
  <si>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</si>
  <si>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</si>
  <si>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</si>
  <si>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</si>
  <si>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</si>
  <si>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</si>
  <si>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</si>
  <si>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</si>
  <si>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</si>
  <si>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</si>
  <si>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</si>
  <si>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</si>
  <si>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</si>
  <si>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</si>
  <si>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</si>
  <si>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</si>
  <si>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</si>
  <si>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</si>
  <si>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</si>
  <si>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</si>
  <si>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</si>
  <si>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</si>
  <si>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</si>
  <si>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</si>
  <si>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</si>
  <si>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</si>
  <si>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</si>
  <si>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</si>
  <si>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</si>
  <si>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</si>
  <si>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</si>
  <si>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</si>
  <si>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</si>
  <si>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</si>
  <si>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</si>
  <si>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</si>
  <si>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</si>
  <si>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</si>
  <si>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</si>
  <si>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</si>
  <si>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</si>
  <si>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</si>
  <si>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</si>
  <si>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</si>
  <si>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</si>
  <si>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</si>
  <si>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</si>
  <si>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</si>
  <si>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</si>
  <si>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</si>
  <si>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</si>
  <si>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</si>
  <si>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</si>
  <si>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</si>
  <si>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</si>
  <si>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</si>
  <si>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</si>
  <si>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</si>
  <si>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</si>
  <si>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</si>
  <si>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</si>
  <si>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</si>
  <si>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</si>
  <si>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</si>
  <si>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</si>
  <si>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</si>
  <si>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</si>
  <si>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</si>
  <si>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</si>
  <si>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</si>
  <si>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</si>
  <si>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</si>
  <si>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</si>
  <si>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</si>
  <si>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</si>
  <si>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</si>
  <si>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</si>
  <si>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</si>
  <si>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</si>
  <si>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</si>
  <si>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</si>
  <si>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</si>
  <si>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</si>
  <si>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</si>
  <si>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</si>
  <si>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</si>
  <si>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</si>
  <si>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</si>
  <si>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</si>
  <si>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</si>
  <si>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</si>
  <si>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</si>
  <si>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</si>
  <si>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</si>
  <si>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</si>
  <si>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</si>
  <si>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</si>
  <si>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</si>
  <si>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</si>
  <si>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</si>
  <si>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</si>
  <si>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</si>
  <si>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</si>
  <si>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</si>
  <si>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</si>
  <si>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</si>
  <si>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</si>
  <si>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</si>
  <si>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</si>
  <si>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</si>
  <si>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</si>
  <si>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</si>
  <si>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</si>
  <si>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</si>
  <si>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</si>
  <si>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</si>
  <si>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</si>
  <si>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</si>
  <si>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</si>
  <si>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</si>
  <si>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</si>
  <si>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</si>
  <si>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</si>
  <si>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</si>
  <si>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</si>
  <si>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</si>
  <si>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</si>
  <si>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</si>
  <si>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</si>
  <si>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</si>
  <si>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</si>
  <si>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</si>
  <si>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</si>
  <si>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</si>
  <si>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</si>
  <si>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</si>
  <si>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</si>
  <si>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</si>
  <si>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</si>
  <si>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</si>
  <si>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</si>
  <si>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</si>
  <si>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</si>
  <si>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</si>
  <si>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</si>
  <si>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</si>
  <si>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</si>
  <si>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</si>
  <si>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</si>
  <si>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</si>
  <si>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</si>
  <si>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</si>
  <si>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</si>
  <si>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</si>
  <si>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</si>
  <si>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</si>
  <si>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</si>
  <si>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</si>
  <si>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</si>
  <si>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</si>
  <si>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</si>
  <si>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</si>
  <si>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</si>
  <si>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</si>
  <si>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</si>
  <si>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</si>
  <si>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</si>
  <si>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</si>
  <si>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</si>
  <si>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</si>
  <si>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</si>
  <si>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</si>
  <si>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</si>
  <si>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</si>
  <si>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</si>
  <si>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</si>
  <si>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</si>
  <si>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</si>
  <si>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</si>
  <si>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</si>
  <si>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</si>
  <si>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</si>
  <si>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</si>
  <si>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</si>
  <si>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</si>
  <si>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</si>
  <si>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</si>
  <si>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</si>
  <si>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</si>
  <si>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</si>
  <si>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</si>
  <si>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</si>
  <si>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</si>
  <si>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</si>
  <si>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</si>
  <si>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</si>
  <si>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</si>
  <si>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</si>
  <si>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</si>
  <si>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</si>
  <si>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</si>
  <si>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</si>
  <si>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</si>
  <si>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</si>
  <si>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</si>
  <si>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</si>
  <si>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</si>
  <si>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</si>
  <si>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</si>
  <si>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</si>
  <si>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</si>
  <si>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</si>
  <si>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</si>
  <si>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</si>
  <si>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</si>
  <si>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</si>
  <si>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</si>
  <si>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</si>
  <si>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</si>
  <si>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</si>
  <si>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</si>
  <si>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</si>
  <si>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</si>
  <si>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</si>
  <si>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</si>
  <si>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</si>
  <si>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</si>
  <si>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</si>
  <si>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</si>
  <si>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</si>
  <si>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</si>
  <si>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</si>
  <si>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</si>
  <si>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</si>
  <si>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</si>
  <si>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</si>
  <si>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</si>
  <si>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</si>
  <si>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</si>
  <si>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</si>
  <si>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</si>
  <si>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</si>
  <si>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</si>
  <si>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</si>
  <si>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</si>
  <si>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</si>
  <si>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</si>
  <si>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</si>
  <si>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</si>
  <si>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</si>
  <si>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</si>
  <si>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</si>
  <si>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</si>
  <si>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</si>
  <si>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</si>
  <si>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</si>
  <si>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</si>
  <si>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</si>
  <si>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</si>
  <si>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</si>
  <si>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</si>
  <si>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</si>
  <si>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</si>
  <si>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</si>
  <si>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</si>
  <si>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</si>
  <si>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</si>
  <si>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</si>
  <si>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</si>
  <si>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</si>
  <si>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</si>
  <si>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</si>
  <si>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</si>
  <si>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</si>
  <si>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</si>
  <si>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</si>
  <si>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</si>
  <si>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</si>
  <si>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</si>
  <si>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</si>
  <si>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</si>
  <si>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</si>
  <si>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</si>
  <si>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</si>
  <si>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</si>
  <si>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</si>
  <si>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</si>
  <si>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</si>
  <si>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</si>
  <si>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</si>
  <si>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</si>
  <si>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</si>
  <si>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</si>
  <si>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</si>
  <si>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</si>
  <si>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</si>
  <si>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</si>
  <si>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</si>
  <si>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</si>
  <si>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</si>
  <si>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</si>
  <si>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</si>
  <si>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</si>
  <si>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</si>
  <si>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</si>
  <si>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</si>
  <si>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</si>
  <si>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</si>
  <si>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</si>
  <si>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</si>
  <si>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</si>
  <si>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</si>
  <si>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</si>
  <si>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</si>
  <si>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</si>
  <si>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</si>
  <si>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</si>
  <si>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</si>
  <si>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</si>
  <si>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</si>
  <si>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</si>
  <si>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</si>
  <si>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</si>
  <si>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</si>
  <si>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</si>
  <si>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</si>
  <si>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</si>
  <si>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</si>
  <si>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</si>
  <si>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</si>
  <si>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</si>
  <si>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</si>
  <si>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</si>
  <si>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</si>
  <si>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</si>
  <si>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</si>
  <si>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</si>
  <si>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</si>
  <si>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</si>
  <si>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</si>
  <si>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</si>
  <si>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</si>
  <si>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</si>
  <si>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</si>
  <si>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</si>
  <si>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</si>
  <si>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</si>
  <si>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</si>
  <si>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</si>
  <si>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</si>
  <si>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</si>
  <si>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</si>
  <si>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</si>
  <si>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</si>
  <si>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</si>
  <si>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</si>
  <si>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</si>
  <si>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</si>
  <si>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</si>
  <si>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</si>
  <si>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</si>
  <si>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</si>
  <si>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</si>
  <si>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</si>
  <si>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</si>
  <si>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</si>
  <si>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</si>
  <si>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</si>
  <si>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</si>
  <si>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</si>
  <si>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</si>
  <si>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</si>
  <si>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</si>
  <si>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</si>
  <si>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</si>
  <si>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</si>
  <si>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</si>
  <si>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</si>
  <si>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</si>
  <si>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</si>
  <si>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</si>
  <si>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</si>
  <si>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</si>
  <si>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</si>
  <si>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</si>
  <si>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</si>
  <si>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</si>
  <si>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</si>
  <si>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</si>
  <si>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</si>
  <si>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</si>
  <si>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</si>
  <si>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</si>
  <si>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</si>
  <si>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</si>
  <si>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</si>
  <si>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</si>
  <si>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</si>
  <si>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</si>
  <si>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</si>
  <si>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</si>
  <si>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</si>
  <si>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</si>
  <si>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</si>
  <si>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</si>
  <si>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</si>
  <si>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</si>
  <si>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</si>
  <si>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</si>
  <si>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</si>
  <si>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</si>
  <si>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</si>
  <si>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</si>
  <si>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</si>
  <si>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</si>
  <si>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</si>
  <si>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</si>
  <si>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</si>
  <si>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</si>
  <si>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</si>
  <si>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</si>
  <si>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</si>
  <si>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</si>
  <si>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</si>
  <si>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</si>
  <si>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</si>
  <si>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</si>
  <si>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</si>
  <si>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</si>
  <si>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</si>
  <si>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</si>
  <si>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</si>
  <si>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</si>
  <si>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</si>
  <si>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</si>
  <si>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</si>
  <si>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</si>
  <si>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</si>
  <si>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</si>
  <si>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</si>
  <si>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</si>
  <si>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</si>
  <si>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</si>
  <si>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</si>
  <si>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</si>
  <si>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</si>
  <si>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</si>
  <si>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</si>
  <si>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</si>
  <si>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</si>
  <si>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</si>
  <si>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</si>
  <si>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</si>
  <si>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</si>
  <si>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</si>
  <si>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</si>
  <si>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</si>
  <si>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</si>
  <si>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</si>
  <si>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</si>
  <si>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</si>
  <si>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</si>
  <si>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</si>
  <si>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</si>
  <si>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</si>
  <si>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</si>
  <si>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</si>
  <si>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</si>
  <si>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</si>
  <si>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</si>
  <si>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</si>
  <si>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</si>
  <si>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</si>
  <si>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</si>
  <si>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</si>
  <si>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</si>
  <si>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</si>
  <si>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</si>
  <si>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</si>
  <si>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</si>
  <si>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</si>
  <si>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</si>
  <si>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</si>
  <si>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</si>
  <si>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</si>
  <si>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</si>
  <si>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</si>
  <si>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</si>
  <si>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</si>
  <si>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</si>
  <si>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</si>
  <si>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</si>
  <si>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</si>
  <si>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</si>
  <si>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</si>
  <si>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</si>
  <si>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</si>
  <si>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</si>
  <si>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</si>
  <si>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</si>
  <si>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</si>
  <si>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</si>
  <si>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</si>
  <si>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</si>
  <si>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</si>
  <si>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</si>
  <si>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</si>
  <si>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</si>
  <si>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</si>
  <si>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</si>
  <si>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</si>
  <si>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</si>
  <si>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</si>
  <si>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</si>
  <si>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</si>
  <si>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</si>
  <si>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</si>
  <si>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</si>
  <si>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</si>
  <si>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</si>
  <si>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</si>
  <si>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</si>
  <si>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</si>
  <si>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</si>
  <si>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</si>
  <si>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</si>
  <si>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</si>
  <si>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</si>
  <si>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</si>
  <si>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</si>
  <si>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</si>
  <si>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</si>
  <si>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</si>
  <si>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</si>
  <si>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</si>
  <si>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</si>
  <si>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</si>
  <si>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</si>
  <si>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</si>
  <si>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</si>
  <si>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</si>
  <si>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</si>
  <si>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</si>
  <si>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</si>
  <si>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</si>
  <si>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</si>
  <si>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</si>
  <si>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</si>
  <si>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</si>
  <si>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</si>
  <si>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</si>
  <si>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</si>
  <si>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</si>
  <si>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</si>
  <si>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</si>
  <si>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</si>
  <si>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</si>
  <si>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</si>
  <si>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</si>
  <si>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</si>
  <si>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</si>
  <si>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</si>
  <si>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</si>
  <si>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</si>
  <si>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</si>
  <si>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</si>
  <si>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</si>
  <si>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</si>
  <si>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</si>
  <si>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</si>
  <si>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</si>
  <si>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</si>
  <si>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</si>
  <si>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</si>
  <si>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</si>
  <si>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</si>
  <si>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</si>
  <si>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</si>
  <si>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</si>
  <si>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</si>
  <si>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</si>
  <si>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</si>
  <si>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</si>
  <si>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</si>
  <si>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</si>
  <si>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</si>
  <si>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</si>
  <si>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</si>
  <si>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</si>
  <si>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</si>
  <si>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</si>
  <si>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</si>
  <si>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</si>
  <si>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</si>
  <si>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</si>
  <si>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</si>
  <si>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</si>
  <si>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</si>
  <si>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</si>
  <si>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</si>
  <si>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</si>
  <si>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</si>
  <si>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</si>
  <si>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</si>
  <si>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</si>
  <si>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</si>
  <si>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</si>
  <si>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</si>
  <si>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</si>
  <si>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</si>
  <si>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</si>
  <si>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</si>
  <si>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</si>
  <si>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</si>
  <si>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</si>
  <si>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</si>
  <si>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</si>
  <si>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</si>
  <si>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</si>
  <si>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</si>
  <si>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</si>
  <si>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</si>
  <si>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</si>
  <si>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</si>
  <si>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</si>
  <si>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</si>
  <si>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</si>
  <si>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</si>
  <si>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</si>
  <si>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</si>
  <si>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</si>
  <si>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</si>
  <si>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</si>
  <si>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</si>
  <si>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</si>
  <si>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</si>
  <si>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</si>
  <si>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</si>
  <si>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</si>
  <si>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</si>
  <si>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</si>
  <si>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</si>
  <si>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</si>
  <si>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</si>
  <si>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</si>
  <si>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</si>
  <si>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</si>
  <si>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</si>
  <si>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</si>
  <si>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</si>
  <si>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</si>
  <si>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</si>
  <si>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</si>
  <si>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</si>
  <si>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</si>
  <si>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</si>
  <si>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</si>
  <si>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</si>
  <si>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</si>
  <si>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</si>
  <si>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</si>
  <si>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</si>
  <si>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</si>
  <si>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</si>
  <si>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</si>
  <si>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</si>
  <si>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</si>
  <si>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</si>
  <si>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</si>
  <si>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</si>
  <si>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</si>
  <si>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</si>
  <si>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</si>
  <si>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</si>
  <si>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</si>
  <si>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</si>
  <si>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</si>
  <si>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</si>
  <si>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</si>
  <si>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</si>
  <si>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</si>
  <si>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</si>
  <si>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</si>
  <si>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</si>
  <si>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</si>
  <si>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</si>
  <si>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</si>
  <si>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</si>
  <si>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</si>
  <si>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</si>
  <si>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</si>
  <si>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</si>
  <si>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</si>
  <si>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</si>
  <si>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</si>
  <si>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</si>
  <si>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</si>
  <si>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</si>
  <si>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</si>
  <si>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</si>
  <si>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</si>
  <si>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</si>
  <si>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</si>
  <si>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</si>
  <si>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</si>
  <si>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</si>
  <si>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</si>
  <si>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</si>
  <si>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</si>
  <si>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</si>
  <si>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</si>
  <si>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</si>
  <si>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</si>
  <si>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</si>
  <si>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</si>
  <si>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</si>
  <si>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</si>
  <si>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</si>
  <si>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</si>
  <si>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</si>
  <si>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</si>
  <si>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</si>
  <si>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</si>
  <si>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</si>
  <si>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</si>
  <si>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</si>
  <si>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</si>
  <si>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</si>
  <si>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</si>
  <si>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</si>
  <si>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</si>
  <si>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</si>
  <si>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</si>
  <si>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</si>
  <si>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</si>
  <si>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</si>
  <si>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</si>
  <si>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</si>
  <si>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</si>
  <si>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</si>
  <si>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</si>
  <si>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</si>
  <si>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</si>
  <si>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</si>
  <si>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</si>
  <si>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</si>
  <si>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</si>
  <si>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</si>
  <si>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</si>
  <si>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</si>
  <si>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</si>
  <si>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</si>
  <si>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</si>
  <si>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</si>
  <si>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</si>
  <si>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</si>
  <si>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</si>
  <si>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</si>
  <si>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</si>
  <si>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</si>
  <si>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</si>
  <si>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</si>
  <si>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</si>
  <si>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</si>
  <si>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</si>
  <si>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</si>
  <si>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</si>
  <si>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</si>
  <si>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</si>
  <si>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</si>
  <si>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</si>
  <si>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</si>
  <si>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</si>
  <si>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</si>
  <si>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</si>
  <si>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</si>
  <si>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</si>
  <si>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</si>
  <si>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</si>
  <si>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</si>
  <si>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</si>
  <si>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</si>
  <si>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</si>
  <si>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</si>
  <si>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</si>
  <si>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</si>
  <si>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</si>
  <si>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</si>
  <si>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</si>
  <si>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</si>
  <si>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</si>
  <si>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</si>
  <si>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</si>
  <si>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</si>
  <si>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</si>
  <si>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</si>
  <si>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</si>
  <si>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</si>
  <si>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</si>
  <si>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</si>
  <si>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</si>
  <si>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</si>
  <si>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</si>
  <si>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</si>
  <si>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</si>
  <si>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</si>
  <si>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</si>
  <si>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</si>
  <si>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</si>
  <si>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</si>
  <si>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</si>
  <si>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</si>
  <si>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</si>
  <si>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</si>
  <si>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</si>
  <si>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</si>
  <si>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</si>
  <si>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</si>
  <si>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</si>
  <si>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</si>
  <si>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</si>
  <si>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</si>
  <si>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</si>
  <si>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</si>
  <si>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</si>
  <si>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</si>
  <si>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</si>
  <si>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</si>
  <si>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</si>
  <si>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</si>
  <si>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</si>
  <si>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</si>
  <si>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</si>
  <si>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</si>
  <si>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</si>
  <si>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</si>
  <si>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</si>
  <si>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</si>
  <si>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</si>
  <si>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</si>
  <si>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</si>
  <si>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</si>
  <si>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</si>
  <si>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</si>
  <si>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</si>
  <si>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</si>
  <si>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</si>
  <si>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</si>
  <si>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</si>
  <si>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</si>
  <si>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</si>
  <si>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</si>
  <si>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</si>
  <si>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</si>
  <si>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</si>
  <si>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</si>
  <si>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</si>
  <si>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</si>
  <si>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</si>
  <si>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</si>
  <si>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</si>
  <si>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</si>
  <si>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</si>
  <si>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</si>
  <si>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</si>
  <si>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</si>
  <si>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</si>
  <si>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</si>
  <si>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</si>
  <si>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</si>
  <si>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</si>
  <si>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</si>
  <si>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</si>
  <si>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</si>
  <si>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</si>
  <si>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</si>
  <si>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</si>
  <si>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</si>
  <si>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</si>
  <si>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</si>
  <si>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</si>
  <si>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</si>
  <si>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</si>
  <si>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</si>
  <si>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</si>
  <si>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</si>
  <si>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</si>
  <si>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</si>
  <si>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</si>
  <si>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</si>
  <si>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</si>
  <si>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</si>
  <si>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</si>
  <si>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</si>
  <si>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</si>
  <si>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</si>
  <si>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</si>
  <si>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</si>
  <si>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</si>
  <si>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</si>
  <si>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</si>
  <si>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</si>
  <si>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</si>
  <si>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</si>
  <si>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</si>
  <si>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</si>
  <si>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</si>
  <si>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</si>
  <si>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</si>
  <si>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</si>
  <si>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</si>
  <si>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</si>
  <si>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</si>
  <si>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</si>
  <si>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</si>
  <si>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</si>
  <si>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</si>
  <si>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</si>
  <si>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</si>
  <si>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</si>
  <si>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</si>
  <si>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</si>
  <si>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</si>
  <si>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</si>
  <si>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</si>
  <si>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</si>
  <si>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</si>
  <si>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</si>
  <si>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</si>
  <si>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</si>
  <si>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</si>
  <si>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</si>
  <si>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</si>
  <si>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</si>
  <si>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</si>
  <si>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</si>
  <si>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</si>
  <si>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</si>
  <si>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</si>
  <si>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</si>
  <si>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</si>
  <si>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</si>
  <si>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</si>
  <si>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</si>
  <si>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</si>
  <si>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</si>
  <si>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</si>
  <si>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</si>
  <si>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</si>
  <si>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</si>
  <si>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</si>
  <si>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</si>
  <si>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</si>
  <si>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</si>
  <si>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</si>
  <si>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</si>
  <si>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</si>
  <si>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</si>
  <si>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</si>
  <si>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</si>
  <si>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</si>
  <si>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</si>
  <si>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</si>
  <si>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</si>
  <si>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</si>
  <si>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</si>
  <si>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</si>
  <si>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</si>
  <si>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</si>
  <si>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</si>
  <si>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</si>
  <si>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</si>
  <si>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</si>
  <si>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</si>
  <si>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</si>
  <si>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</si>
  <si>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</si>
  <si>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</si>
  <si>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</si>
  <si>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</si>
  <si>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</si>
  <si>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</si>
  <si>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</si>
  <si>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</si>
  <si>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</si>
  <si>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</si>
  <si>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</si>
  <si>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</si>
  <si>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</si>
  <si>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</si>
  <si>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</si>
  <si>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</si>
  <si>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</si>
  <si>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</si>
  <si>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</si>
  <si>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</si>
  <si>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</si>
  <si>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</si>
  <si>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</si>
  <si>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</si>
  <si>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</si>
  <si>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</si>
  <si>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</si>
  <si>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</si>
  <si>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</si>
  <si>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</si>
  <si>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</si>
  <si>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</si>
  <si>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</si>
  <si>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</si>
  <si>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</si>
  <si>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</si>
  <si>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</si>
  <si>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</si>
  <si>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</si>
  <si>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</si>
  <si>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</si>
  <si>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</si>
  <si>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</si>
  <si>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</si>
  <si>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</si>
  <si>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</si>
  <si>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</si>
  <si>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</si>
  <si>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</si>
  <si>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</si>
  <si>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</si>
  <si>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</si>
  <si>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</si>
  <si>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</si>
  <si>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</si>
  <si>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</si>
  <si>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</si>
  <si>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</si>
  <si>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</si>
  <si>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</si>
  <si>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</si>
  <si>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</si>
  <si>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</si>
  <si>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</si>
  <si>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</si>
  <si>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</si>
  <si>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</si>
  <si>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</si>
  <si>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</si>
  <si>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</si>
  <si>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</si>
  <si>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</si>
  <si>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</si>
  <si>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</si>
  <si>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</si>
  <si>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</si>
  <si>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</si>
  <si>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</si>
  <si>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</si>
  <si>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</si>
  <si>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</si>
  <si>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</si>
  <si>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</si>
  <si>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</si>
  <si>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</si>
  <si>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</si>
  <si>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</si>
  <si>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</si>
  <si>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</si>
  <si>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</si>
  <si>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</si>
  <si>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</si>
  <si>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</si>
  <si>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</si>
  <si>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</si>
  <si>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</si>
  <si>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</si>
  <si>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</si>
  <si>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</si>
  <si>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</si>
  <si>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</si>
  <si>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</si>
  <si>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</si>
  <si>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</si>
  <si>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</si>
  <si>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</si>
  <si>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</si>
  <si>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</si>
  <si>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</si>
  <si>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</si>
  <si>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</si>
  <si>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</si>
  <si>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</si>
  <si>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</si>
  <si>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</si>
  <si>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</si>
  <si>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</si>
  <si>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</si>
  <si>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</si>
  <si>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</si>
  <si>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</si>
  <si>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</si>
  <si>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</si>
  <si>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</si>
  <si>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</si>
  <si>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</si>
  <si>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</si>
  <si>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</si>
  <si>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</si>
  <si>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</si>
  <si>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</si>
  <si>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</si>
  <si>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</si>
  <si>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</si>
  <si>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</si>
  <si>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</si>
  <si>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</si>
  <si>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</si>
  <si>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</si>
  <si>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</si>
  <si>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</si>
  <si>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</si>
  <si>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</si>
  <si>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</si>
  <si>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</si>
  <si>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</si>
  <si>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</si>
  <si>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</si>
  <si>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</si>
  <si>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</si>
  <si>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</si>
  <si>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</si>
  <si>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</si>
  <si>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</si>
  <si>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</si>
  <si>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</si>
  <si>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</si>
  <si>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</si>
  <si>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</si>
  <si>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</si>
  <si>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</si>
  <si>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</si>
  <si>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</si>
  <si>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</si>
  <si>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</si>
  <si>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</si>
  <si>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</si>
  <si>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</si>
  <si>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</si>
  <si>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</si>
  <si>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</si>
  <si>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</si>
  <si>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</si>
  <si>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</si>
  <si>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</si>
  <si>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</si>
  <si>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</si>
  <si>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</si>
  <si>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</si>
  <si>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</si>
  <si>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</si>
  <si>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</si>
  <si>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</si>
  <si>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</si>
  <si>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</si>
  <si>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</si>
  <si>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</si>
  <si>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</si>
  <si>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</si>
  <si>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</si>
  <si>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</si>
  <si>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</si>
  <si>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</si>
  <si>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</si>
  <si>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</si>
  <si>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</si>
  <si>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</si>
  <si>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</si>
  <si>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</si>
  <si>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</si>
  <si>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</si>
  <si>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</si>
  <si>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</si>
  <si>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</si>
  <si>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</si>
  <si>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</si>
  <si>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</si>
  <si>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</si>
  <si>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</si>
  <si>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</si>
  <si>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</si>
  <si>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</si>
  <si>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</si>
  <si>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</si>
  <si>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</si>
  <si>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</si>
  <si>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</si>
  <si>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</si>
  <si>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</si>
  <si>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</si>
  <si>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</si>
  <si>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</si>
  <si>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</si>
  <si>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</si>
  <si>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</si>
  <si>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</si>
  <si>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</si>
  <si>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</si>
  <si>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</si>
  <si>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</si>
  <si>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</si>
  <si>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</si>
  <si>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</si>
  <si>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</si>
  <si>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</si>
  <si>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</si>
  <si>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</si>
  <si>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</si>
  <si>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</si>
  <si>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</si>
  <si>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</si>
  <si>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</si>
  <si>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</si>
  <si>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</si>
  <si>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</si>
  <si>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</si>
  <si>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</si>
  <si>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</si>
  <si>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</si>
  <si>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</si>
  <si>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</si>
  <si>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</si>
  <si>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</si>
  <si>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</si>
  <si>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</si>
  <si>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</si>
  <si>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</si>
  <si>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</si>
  <si>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</si>
  <si>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</si>
  <si>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</si>
  <si>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</si>
  <si>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</si>
  <si>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</si>
  <si>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</si>
  <si>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</si>
  <si>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</si>
  <si>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</si>
  <si>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</si>
  <si>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</si>
  <si>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</si>
  <si>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</si>
  <si>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</si>
  <si>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</si>
  <si>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</si>
  <si>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</si>
  <si>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</si>
  <si>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</si>
  <si>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</si>
  <si>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</si>
  <si>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</si>
  <si>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</si>
  <si>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</si>
  <si>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</si>
  <si>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</si>
  <si>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</si>
  <si>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</si>
  <si>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</si>
  <si>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</si>
  <si>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</si>
  <si>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</si>
  <si>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</si>
  <si>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</si>
  <si>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</si>
  <si>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</si>
  <si>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</si>
  <si>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</si>
  <si>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</si>
  <si>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</si>
  <si>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</si>
  <si>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</si>
  <si>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</si>
  <si>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</si>
  <si>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</si>
  <si>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</si>
  <si>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</si>
  <si>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</si>
  <si>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</si>
  <si>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</si>
  <si>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</si>
  <si>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</si>
  <si>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</si>
  <si>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</si>
  <si>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</si>
  <si>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</si>
  <si>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</si>
  <si>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</si>
  <si>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</si>
  <si>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</si>
  <si>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</si>
  <si>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</si>
  <si>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</si>
  <si>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</si>
  <si>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</si>
  <si>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</si>
  <si>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</si>
  <si>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</si>
  <si>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</si>
  <si>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</si>
  <si>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</si>
  <si>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</si>
  <si>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</si>
  <si>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</si>
  <si>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</si>
  <si>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</si>
  <si>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</si>
  <si>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</si>
  <si>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</si>
  <si>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</si>
  <si>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</si>
  <si>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</si>
  <si>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</si>
  <si>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</si>
  <si>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</si>
  <si>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</si>
  <si>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</si>
  <si>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</si>
  <si>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</si>
  <si>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</si>
  <si>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</si>
  <si>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</si>
  <si>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</si>
  <si>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</si>
  <si>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</si>
  <si>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</si>
  <si>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</si>
  <si>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</si>
  <si>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</si>
  <si>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</si>
  <si>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</si>
  <si>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</si>
  <si>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</si>
  <si>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</si>
  <si>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</si>
  <si>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</si>
  <si>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</si>
  <si>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</si>
  <si>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</si>
  <si>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</si>
  <si>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</si>
  <si>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</si>
  <si>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</si>
  <si>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</si>
  <si>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</si>
  <si>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</si>
  <si>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</si>
  <si>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</si>
  <si>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</si>
  <si>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</si>
  <si>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</si>
  <si>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</si>
  <si>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</si>
  <si>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</si>
  <si>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</si>
  <si>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</si>
  <si>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</si>
  <si>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</si>
  <si>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</si>
  <si>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</si>
  <si>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</si>
  <si>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</si>
  <si>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</si>
  <si>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</si>
  <si>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</si>
  <si>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</si>
  <si>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</si>
  <si>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</si>
  <si>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</si>
  <si>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</si>
  <si>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</si>
  <si>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</si>
  <si>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</si>
  <si>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</si>
  <si>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</si>
  <si>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</si>
  <si>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</si>
  <si>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</si>
  <si>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</si>
  <si>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</si>
  <si>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</si>
  <si>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</si>
  <si>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</si>
  <si>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</si>
  <si>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</si>
  <si>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</si>
  <si>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</si>
  <si>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</si>
  <si>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</si>
  <si>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</si>
  <si>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</si>
  <si>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</si>
  <si>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</si>
  <si>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</si>
  <si>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</si>
  <si>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</si>
  <si>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</si>
  <si>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</si>
  <si>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</si>
  <si>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</si>
  <si>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</si>
  <si>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</si>
  <si>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</si>
  <si>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</si>
  <si>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</si>
  <si>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</si>
  <si>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</si>
  <si>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</si>
  <si>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</si>
  <si>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</si>
  <si>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</si>
  <si>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</si>
  <si>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</si>
  <si>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</si>
  <si>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</si>
  <si>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</si>
  <si>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</si>
  <si>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</si>
  <si>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</si>
  <si>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</si>
  <si>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</si>
  <si>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</si>
  <si>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</si>
  <si>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</si>
  <si>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</si>
  <si>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</si>
  <si>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</si>
  <si>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</si>
  <si>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</si>
  <si>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</si>
  <si>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</si>
  <si>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</si>
  <si>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</si>
  <si>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</si>
  <si>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</si>
  <si>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</si>
  <si>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</si>
  <si>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</si>
  <si>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</si>
  <si>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</si>
  <si>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</si>
  <si>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</si>
  <si>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</si>
  <si>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</si>
  <si>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</si>
  <si>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</si>
  <si>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</si>
  <si>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</si>
  <si>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</si>
  <si>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</si>
  <si>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</si>
  <si>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</si>
  <si>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</si>
  <si>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</si>
  <si>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</si>
  <si>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</si>
  <si>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</si>
  <si>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</si>
  <si>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</si>
  <si>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</si>
  <si>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</si>
  <si>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</si>
  <si>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</si>
  <si>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</si>
  <si>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</si>
  <si>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</si>
  <si>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</si>
  <si>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</si>
  <si>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</si>
  <si>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</si>
  <si>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</si>
  <si>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</si>
  <si>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</si>
  <si>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</si>
  <si>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</si>
  <si>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</si>
  <si>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</si>
  <si>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</si>
  <si>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</si>
  <si>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</si>
  <si>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</si>
  <si>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</si>
  <si>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</si>
  <si>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</si>
  <si>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</si>
  <si>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</si>
  <si>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</si>
  <si>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</si>
  <si>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</si>
  <si>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</si>
  <si>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</si>
  <si>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</si>
  <si>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</si>
  <si>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</si>
  <si>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</si>
  <si>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</si>
  <si>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</si>
  <si>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</si>
  <si>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</si>
  <si>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</si>
  <si>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</si>
  <si>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</si>
  <si>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</si>
  <si>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</si>
  <si>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</si>
  <si>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</si>
  <si>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</si>
  <si>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</si>
  <si>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</si>
  <si>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</si>
  <si>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</si>
  <si>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</si>
  <si>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</si>
  <si>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</si>
  <si>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</si>
  <si>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</si>
  <si>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</si>
  <si>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</si>
  <si>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</si>
  <si>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</si>
  <si>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</si>
  <si>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</si>
  <si>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</si>
  <si>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</si>
  <si>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</si>
  <si>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</si>
  <si>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</si>
  <si>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</si>
  <si>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</si>
  <si>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</si>
  <si>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</si>
  <si>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</si>
  <si>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</si>
  <si>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</si>
  <si>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</si>
  <si>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</si>
  <si>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</si>
  <si>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</si>
  <si>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</si>
  <si>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</si>
  <si>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</si>
  <si>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</si>
  <si>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</si>
  <si>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</si>
  <si>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</si>
  <si>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</si>
  <si>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</si>
  <si>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</si>
  <si>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</si>
  <si>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</si>
  <si>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</si>
  <si>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</si>
  <si>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</si>
  <si>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</si>
  <si>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</si>
  <si>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</si>
  <si>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</si>
  <si>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</si>
  <si>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</si>
  <si>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</si>
  <si>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</si>
  <si>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</si>
  <si>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</si>
  <si>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</si>
  <si>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</si>
  <si>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</si>
  <si>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</si>
  <si>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</si>
  <si>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</si>
  <si>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</si>
  <si>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</si>
  <si>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</si>
  <si>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</si>
  <si>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</si>
  <si>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</si>
  <si>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</si>
  <si>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</si>
  <si>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</si>
  <si>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</si>
  <si>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</si>
  <si>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</si>
  <si>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</si>
  <si>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</si>
  <si>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</si>
  <si>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</si>
  <si>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</si>
  <si>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</si>
  <si>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</si>
  <si>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</si>
  <si>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</si>
  <si>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</si>
  <si>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</si>
  <si>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</si>
  <si>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</si>
  <si>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</si>
  <si>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</si>
  <si>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</si>
  <si>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</si>
  <si>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</si>
  <si>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</si>
  <si>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</si>
  <si>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</si>
  <si>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</si>
  <si>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</si>
  <si>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</si>
  <si>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</si>
  <si>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</si>
  <si>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</si>
  <si>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</si>
  <si>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</si>
  <si>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</si>
  <si>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</si>
  <si>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</si>
  <si>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</si>
  <si>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</si>
  <si>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</si>
  <si>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</si>
  <si>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</si>
  <si>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</si>
  <si>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</si>
  <si>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</si>
  <si>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</si>
  <si>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</si>
  <si>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</si>
  <si>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</si>
  <si>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</si>
  <si>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</si>
  <si>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</si>
  <si>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</si>
  <si>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</si>
  <si>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</si>
  <si>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</si>
  <si>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</si>
  <si>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</si>
  <si>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</si>
  <si>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</si>
  <si>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</si>
  <si>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</si>
  <si>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</si>
  <si>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</si>
  <si>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</si>
  <si>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</si>
  <si>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</si>
  <si>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</si>
  <si>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</si>
  <si>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</si>
  <si>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</si>
  <si>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</si>
  <si>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</si>
  <si>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</si>
  <si>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</si>
  <si>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</si>
  <si>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</si>
  <si>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</si>
  <si>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</si>
  <si>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</si>
  <si>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</si>
  <si>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</si>
  <si>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</si>
  <si>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</si>
  <si>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</si>
  <si>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</si>
  <si>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</si>
  <si>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</si>
  <si>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</si>
  <si>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</si>
  <si>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</si>
  <si>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</si>
  <si>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</si>
  <si>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</si>
  <si>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</si>
  <si>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</si>
  <si>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</si>
  <si>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</si>
  <si>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</si>
  <si>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</si>
  <si>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</si>
  <si>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</si>
  <si>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</si>
  <si>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</si>
  <si>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</si>
  <si>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</si>
  <si>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</si>
  <si>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</si>
  <si>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</si>
  <si>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</si>
  <si>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</si>
  <si>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</si>
  <si>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</si>
  <si>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</si>
  <si>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</si>
  <si>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</si>
  <si>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</si>
  <si>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</si>
  <si>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</si>
  <si>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</si>
  <si>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</si>
  <si>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</si>
  <si>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</si>
  <si>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</si>
  <si>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</si>
  <si>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</si>
  <si>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</si>
  <si>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</si>
  <si>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</si>
  <si>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</si>
  <si>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</si>
  <si>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</si>
  <si>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</si>
  <si>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</si>
  <si>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</si>
  <si>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</si>
  <si>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</si>
  <si>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</si>
  <si>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</si>
  <si>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</si>
  <si>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</si>
  <si>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</si>
  <si>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</si>
  <si>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</si>
  <si>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</si>
  <si>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</si>
  <si>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</si>
  <si>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</si>
  <si>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</si>
  <si>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</si>
  <si>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</si>
  <si>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</si>
  <si>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</si>
  <si>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</si>
  <si>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</si>
  <si>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</si>
  <si>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</si>
  <si>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</si>
  <si>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</si>
  <si>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</si>
  <si>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</si>
  <si>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</si>
  <si>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</si>
  <si>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</si>
  <si>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</si>
  <si>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</si>
  <si>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</si>
  <si>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</si>
  <si>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</si>
  <si>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</si>
  <si>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</si>
  <si>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</si>
  <si>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</si>
  <si>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</si>
  <si>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</si>
  <si>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</si>
  <si>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</si>
  <si>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</si>
  <si>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</si>
  <si>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</si>
  <si>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</si>
  <si>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</si>
  <si>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</si>
  <si>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</si>
  <si>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</si>
  <si>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</si>
  <si>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</si>
  <si>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</si>
  <si>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</si>
  <si>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</si>
  <si>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</si>
  <si>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</si>
  <si>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</si>
  <si>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</si>
  <si>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</si>
  <si>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</si>
  <si>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</si>
  <si>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</si>
  <si>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</si>
  <si>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</si>
  <si>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</si>
  <si>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</si>
  <si>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</si>
  <si>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</si>
  <si>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</si>
  <si>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</si>
  <si>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</si>
  <si>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</si>
  <si>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</si>
  <si>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</si>
  <si>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</si>
  <si>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</si>
  <si>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</si>
  <si>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</si>
  <si>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</si>
  <si>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</si>
  <si>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</si>
  <si>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</si>
  <si>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</si>
  <si>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</si>
  <si>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</si>
  <si>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</si>
  <si>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</si>
  <si>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</si>
  <si>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</si>
  <si>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</si>
  <si>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</si>
  <si>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</si>
  <si>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</si>
  <si>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</si>
  <si>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</si>
  <si>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</si>
  <si>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</si>
  <si>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</si>
  <si>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</si>
  <si>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</si>
  <si>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</si>
  <si>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</si>
  <si>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</si>
  <si>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</si>
  <si>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</si>
  <si>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</si>
  <si>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</si>
  <si>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</si>
  <si>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</si>
  <si>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</si>
  <si>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</si>
  <si>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</si>
  <si>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</si>
  <si>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</si>
  <si>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</si>
  <si>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</si>
  <si>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</si>
  <si>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</si>
  <si>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</si>
  <si>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</si>
  <si>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</si>
  <si>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</si>
  <si>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</si>
  <si>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</si>
  <si>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</si>
  <si>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</si>
  <si>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</si>
  <si>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</si>
  <si>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</si>
  <si>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</si>
  <si>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</si>
  <si>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</si>
  <si>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</si>
  <si>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</si>
  <si>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</si>
  <si>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</si>
  <si>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</si>
  <si>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</si>
  <si>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</si>
  <si>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</si>
  <si>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</si>
  <si>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</si>
  <si>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</si>
  <si>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</si>
  <si>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</si>
  <si>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</si>
  <si>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</si>
  <si>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</si>
  <si>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</si>
  <si>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</si>
  <si>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</si>
  <si>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</si>
  <si>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</si>
  <si>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</si>
  <si>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</si>
  <si>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</si>
  <si>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</si>
  <si>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</si>
  <si>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</si>
  <si>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</si>
  <si>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</si>
  <si>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</si>
  <si>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</si>
  <si>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</si>
  <si>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</si>
  <si>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</si>
  <si>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</si>
  <si>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</si>
  <si>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</si>
  <si>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</si>
  <si>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</si>
  <si>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</si>
  <si>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</si>
  <si>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</si>
  <si>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</si>
  <si>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</si>
  <si>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</si>
  <si>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</si>
  <si>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</si>
  <si>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</si>
  <si>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</si>
  <si>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</si>
  <si>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</si>
  <si>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</si>
  <si>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</si>
  <si>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</si>
  <si>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</si>
  <si>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</si>
  <si>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</si>
  <si>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</si>
  <si>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</si>
  <si>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</si>
  <si>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</si>
  <si>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</si>
  <si>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</si>
  <si>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</si>
  <si>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</si>
  <si>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</si>
  <si>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</si>
  <si>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</si>
  <si>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</si>
  <si>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</si>
  <si>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</si>
  <si>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</si>
  <si>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</si>
  <si>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</si>
  <si>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</si>
  <si>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</si>
  <si>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</si>
  <si>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</si>
  <si>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</si>
  <si>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</si>
  <si>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</si>
  <si>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</si>
  <si>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</si>
  <si>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</si>
  <si>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</si>
  <si>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</si>
  <si>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</si>
  <si>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</si>
  <si>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</si>
  <si>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</si>
  <si>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</si>
  <si>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</si>
  <si>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</si>
  <si>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</si>
  <si>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</si>
  <si>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</si>
  <si>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</si>
  <si>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</si>
  <si>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</si>
  <si>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</si>
  <si>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</si>
  <si>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</si>
  <si>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</si>
  <si>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</si>
  <si>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</si>
  <si>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</si>
  <si>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</si>
  <si>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</si>
  <si>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</si>
  <si>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</si>
  <si>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</si>
  <si>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</si>
  <si>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</si>
  <si>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</si>
  <si>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</si>
  <si>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</si>
  <si>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</si>
  <si>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</si>
  <si>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</si>
  <si>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</si>
  <si>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</si>
  <si>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</si>
  <si>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</si>
  <si>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</si>
  <si>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</si>
  <si>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</si>
  <si>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</si>
  <si>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</si>
  <si>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</si>
  <si>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</si>
  <si>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</si>
  <si>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</si>
  <si>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</si>
  <si>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</si>
  <si>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</si>
  <si>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</si>
  <si>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</si>
  <si>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</si>
  <si>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</si>
  <si>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</si>
  <si>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</si>
  <si>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</si>
  <si>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</si>
  <si>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</si>
  <si>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</si>
  <si>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</si>
  <si>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</si>
  <si>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</si>
  <si>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</si>
  <si>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</si>
  <si>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</si>
  <si>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</si>
  <si>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</si>
  <si>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</si>
  <si>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</si>
  <si>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</si>
  <si>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</si>
  <si>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</si>
  <si>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</si>
  <si>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</si>
  <si>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</si>
  <si>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</si>
  <si>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</si>
  <si>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</si>
  <si>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</si>
  <si>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</si>
  <si>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</si>
  <si>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</si>
  <si>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</si>
  <si>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</si>
  <si>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</si>
  <si>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</si>
  <si>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</si>
  <si>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</si>
  <si>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</si>
  <si>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</si>
  <si>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</si>
  <si>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</si>
  <si>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</si>
  <si>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</si>
  <si>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</si>
  <si>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</si>
  <si>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</si>
  <si>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</si>
  <si>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</si>
  <si>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</si>
  <si>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</si>
  <si>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</si>
  <si>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</si>
  <si>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</si>
  <si>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</si>
  <si>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</si>
  <si>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</si>
  <si>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</si>
  <si>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</si>
  <si>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</si>
  <si>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</si>
  <si>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</si>
  <si>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</si>
  <si>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</si>
  <si>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</si>
  <si>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</si>
  <si>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</si>
  <si>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</si>
  <si>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</si>
  <si>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</si>
  <si>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</si>
  <si>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</si>
  <si>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</si>
  <si>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</si>
  <si>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</si>
  <si>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</si>
  <si>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</si>
  <si>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</si>
  <si>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</si>
  <si>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</si>
  <si>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</si>
  <si>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</si>
  <si>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</si>
  <si>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</si>
  <si>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</si>
  <si>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</si>
  <si>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</si>
  <si>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</si>
  <si>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</si>
  <si>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</si>
  <si>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</si>
  <si>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</si>
  <si>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</si>
  <si>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</si>
  <si>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</si>
  <si>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</si>
  <si>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</si>
  <si>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</si>
  <si>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</si>
  <si>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</si>
  <si>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</si>
  <si>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</si>
  <si>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</si>
  <si>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</si>
  <si>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</si>
  <si>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</si>
  <si>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</si>
  <si>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</si>
  <si>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</si>
  <si>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</si>
  <si>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</si>
  <si>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</si>
  <si>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</si>
  <si>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</si>
  <si>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</si>
  <si>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</si>
  <si>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</si>
  <si>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</si>
  <si>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</si>
  <si>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</si>
  <si>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</si>
  <si>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</si>
  <si>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</si>
  <si>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</si>
  <si>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</si>
  <si>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</si>
  <si>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</si>
  <si>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</si>
  <si>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</si>
  <si>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</si>
  <si>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</si>
  <si>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</si>
  <si>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</si>
  <si>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</si>
  <si>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</si>
  <si>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</si>
  <si>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</si>
  <si>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</si>
  <si>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</si>
  <si>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</si>
  <si>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</si>
  <si>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</si>
  <si>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</si>
  <si>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</si>
  <si>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</si>
  <si>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</si>
  <si>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</si>
  <si>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</si>
  <si>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</si>
  <si>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</si>
  <si>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</si>
  <si>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</si>
  <si>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</si>
  <si>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</si>
  <si>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</si>
  <si>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</si>
  <si>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</si>
  <si>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</si>
  <si>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</si>
  <si>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</si>
  <si>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</si>
  <si>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</si>
  <si>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</si>
  <si>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</si>
  <si>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</si>
  <si>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</si>
  <si>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</si>
  <si>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</si>
  <si>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</si>
  <si>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</si>
  <si>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</si>
  <si>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</si>
  <si>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</si>
  <si>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</si>
  <si>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</si>
  <si>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</si>
  <si>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</si>
  <si>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</si>
  <si>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</si>
  <si>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</si>
  <si>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</si>
  <si>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</si>
  <si>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</si>
  <si>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</si>
  <si>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</si>
  <si>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</si>
  <si>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</si>
  <si>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</si>
  <si>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</si>
  <si>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</si>
  <si>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</si>
  <si>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</si>
  <si>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</si>
  <si>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</si>
  <si>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</si>
  <si>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</si>
  <si>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</si>
  <si>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</si>
  <si>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</si>
  <si>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</si>
  <si>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</si>
  <si>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</si>
  <si>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</si>
  <si>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</si>
  <si>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</si>
  <si>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</si>
  <si>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</si>
  <si>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</si>
  <si>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</si>
  <si>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</si>
  <si>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</si>
  <si>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</si>
  <si>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</si>
  <si>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</si>
  <si>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</si>
  <si>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</si>
  <si>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</si>
  <si>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</si>
  <si>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</si>
  <si>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</si>
  <si>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</si>
  <si>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</si>
  <si>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</si>
  <si>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</si>
  <si>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</si>
  <si>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</si>
  <si>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</si>
  <si>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</si>
  <si>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</si>
  <si>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</si>
  <si>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</si>
  <si>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</si>
  <si>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</si>
  <si>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</si>
  <si>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</si>
  <si>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</si>
  <si>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</si>
  <si>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</si>
  <si>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</si>
  <si>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</si>
  <si>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</si>
  <si>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</si>
  <si>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</si>
  <si>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</si>
  <si>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</si>
  <si>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</si>
  <si>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</si>
  <si>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</si>
  <si>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</si>
  <si>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</si>
  <si>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</si>
  <si>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</si>
  <si>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</si>
  <si>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</si>
  <si>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</si>
  <si>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</si>
  <si>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</si>
  <si>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</si>
  <si>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</si>
  <si>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</si>
  <si>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</si>
  <si>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</si>
  <si>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</si>
  <si>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</si>
  <si>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</si>
  <si>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</si>
  <si>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</si>
  <si>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</si>
  <si>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</si>
  <si>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</si>
  <si>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</si>
  <si>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</si>
  <si>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</si>
  <si>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</si>
  <si>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</si>
  <si>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</si>
  <si>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</si>
  <si>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</si>
  <si>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</si>
  <si>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</si>
  <si>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</si>
  <si>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</si>
  <si>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</si>
  <si>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</si>
  <si>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</si>
  <si>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</si>
  <si>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</si>
  <si>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</si>
  <si>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</si>
  <si>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</si>
  <si>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</si>
  <si>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</si>
  <si>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</si>
  <si>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</si>
  <si>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</si>
  <si>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</si>
  <si>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</si>
  <si>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</si>
  <si>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</si>
  <si>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</si>
  <si>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</si>
  <si>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</si>
  <si>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</si>
  <si>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</si>
  <si>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</si>
  <si>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</si>
  <si>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</si>
  <si>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</si>
  <si>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</si>
  <si>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</si>
  <si>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</si>
  <si>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</si>
  <si>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</si>
  <si>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</si>
  <si>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</si>
  <si>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</si>
  <si>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</si>
  <si>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</si>
  <si>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</si>
  <si>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</si>
  <si>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</si>
  <si>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</si>
  <si>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</si>
  <si>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</si>
  <si>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</si>
  <si>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</si>
  <si>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</si>
  <si>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</si>
  <si>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</si>
  <si>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</si>
  <si>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</si>
  <si>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</si>
  <si>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</si>
  <si>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</si>
  <si>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</si>
  <si>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</si>
  <si>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</si>
  <si>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</si>
  <si>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</si>
  <si>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</si>
  <si>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</si>
  <si>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</si>
  <si>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</si>
  <si>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</si>
  <si>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</si>
  <si>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</si>
  <si>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</si>
  <si>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</si>
  <si>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</si>
  <si>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</si>
  <si>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</si>
  <si>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</si>
  <si>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</si>
  <si>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</si>
  <si>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</si>
  <si>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</si>
  <si>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</si>
  <si>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</si>
  <si>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</si>
  <si>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</si>
  <si>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</si>
  <si>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</si>
  <si>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</si>
  <si>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</si>
  <si>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</si>
  <si>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</si>
  <si>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</si>
  <si>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</si>
  <si>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</si>
  <si>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</si>
  <si>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</si>
  <si>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</si>
  <si>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</si>
  <si>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</si>
  <si>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</si>
  <si>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</si>
  <si>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</si>
  <si>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</si>
  <si>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</si>
  <si>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</si>
  <si>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</si>
  <si>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</si>
  <si>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</si>
  <si>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</si>
  <si>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</si>
  <si>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</si>
  <si>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</si>
  <si>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</si>
  <si>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</si>
  <si>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</si>
  <si>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</si>
  <si>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</si>
  <si>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</si>
  <si>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</si>
  <si>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</si>
  <si>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</si>
  <si>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</si>
  <si>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</si>
  <si>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</si>
  <si>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</si>
  <si>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</si>
  <si>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</si>
  <si>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</si>
  <si>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</si>
  <si>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</si>
  <si>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</si>
  <si>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</si>
  <si>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</si>
  <si>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</si>
  <si>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</si>
  <si>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</si>
  <si>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</si>
  <si>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</si>
  <si>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</si>
  <si>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</si>
  <si>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</si>
  <si>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</si>
  <si>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</si>
  <si>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</si>
  <si>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</si>
  <si>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</si>
  <si>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</si>
  <si>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</si>
  <si>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</si>
  <si>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</si>
  <si>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</si>
  <si>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</si>
  <si>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</si>
  <si>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</si>
  <si>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</si>
  <si>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</si>
  <si>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</si>
  <si>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</si>
  <si>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</si>
  <si>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</si>
  <si>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</si>
  <si>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</si>
  <si>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</si>
  <si>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</si>
  <si>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</si>
  <si>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</si>
  <si>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</si>
  <si>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</si>
  <si>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</si>
  <si>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</si>
  <si>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</si>
  <si>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</si>
  <si>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</si>
  <si>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</si>
  <si>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</si>
  <si>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</si>
  <si>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</si>
  <si>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</si>
  <si>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</si>
  <si>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</si>
  <si>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</si>
  <si>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</si>
  <si>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</si>
  <si>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</si>
  <si>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</si>
  <si>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</si>
  <si>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</si>
  <si>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</si>
  <si>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</si>
  <si>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</si>
  <si>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</si>
  <si>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</si>
  <si>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</si>
  <si>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</si>
  <si>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</si>
  <si>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</si>
  <si>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</si>
  <si>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</si>
  <si>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</si>
  <si>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</si>
  <si>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</si>
  <si>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</si>
  <si>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</si>
  <si>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</si>
  <si>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</si>
  <si>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</si>
  <si>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</si>
  <si>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</si>
  <si>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</si>
  <si>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</si>
  <si>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</si>
  <si>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</si>
  <si>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</si>
  <si>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</si>
  <si>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</si>
  <si>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</si>
  <si>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</si>
  <si>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</si>
  <si>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</si>
  <si>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</si>
  <si>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</si>
  <si>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</si>
  <si>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</si>
  <si>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</si>
  <si>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</si>
  <si>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</si>
  <si>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</si>
  <si>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</si>
  <si>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</si>
  <si>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</si>
  <si>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</si>
  <si>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</si>
  <si>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</si>
  <si>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</si>
  <si>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</si>
  <si>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</si>
  <si>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</si>
  <si>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</si>
  <si>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</si>
  <si>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</si>
  <si>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</si>
  <si>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</si>
  <si>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</si>
  <si>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</si>
  <si>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</si>
  <si>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</si>
  <si>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</si>
  <si>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</si>
  <si>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</si>
  <si>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</si>
  <si>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</si>
  <si>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</si>
  <si>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</si>
  <si>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</si>
  <si>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</si>
  <si>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</si>
  <si>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</si>
  <si>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</si>
  <si>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</si>
  <si>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</si>
  <si>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</si>
  <si>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</si>
  <si>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</si>
  <si>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</si>
  <si>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</si>
  <si>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</si>
  <si>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</si>
  <si>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</si>
  <si>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</si>
  <si>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</si>
  <si>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</si>
  <si>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</si>
  <si>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</si>
  <si>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</si>
  <si>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</si>
  <si>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</si>
  <si>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</si>
  <si>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</si>
  <si>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</si>
  <si>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</si>
  <si>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</si>
  <si>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</si>
  <si>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</si>
  <si>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</si>
  <si>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</si>
  <si>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</si>
  <si>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</si>
  <si>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</si>
  <si>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</si>
  <si>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</si>
  <si>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</si>
  <si>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</si>
  <si>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</si>
  <si>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</si>
  <si>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</si>
  <si>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</si>
  <si>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</si>
  <si>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</si>
  <si>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</si>
  <si>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</si>
  <si>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</si>
  <si>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</si>
  <si>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</si>
  <si>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</si>
  <si>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</si>
  <si>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</si>
  <si>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</si>
  <si>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</si>
  <si>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</si>
  <si>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</si>
  <si>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</si>
  <si>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</si>
  <si>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</si>
  <si>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</si>
  <si>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</si>
  <si>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</si>
  <si>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</si>
  <si>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</si>
  <si>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</si>
  <si>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</si>
  <si>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</si>
  <si>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</si>
  <si>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</si>
  <si>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</si>
  <si>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</si>
  <si>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</si>
  <si>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</si>
  <si>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</si>
  <si>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</si>
  <si>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</si>
  <si>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</si>
  <si>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</si>
  <si>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</si>
  <si>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</si>
  <si>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</si>
  <si>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</si>
  <si>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</si>
  <si>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</si>
  <si>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</si>
  <si>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</si>
  <si>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</si>
  <si>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</si>
  <si>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</si>
  <si>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</si>
  <si>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</si>
  <si>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</si>
  <si>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</si>
  <si>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</si>
  <si>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</si>
  <si>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</si>
  <si>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</si>
  <si>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</si>
  <si>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</si>
  <si>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</si>
  <si>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</si>
  <si>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</si>
  <si>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</si>
  <si>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</si>
  <si>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</si>
  <si>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</si>
  <si>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</si>
  <si>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</si>
  <si>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</si>
  <si>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</si>
  <si>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</si>
  <si>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</si>
  <si>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</si>
  <si>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</si>
  <si>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</si>
  <si>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</si>
  <si>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</si>
  <si>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</si>
  <si>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</si>
  <si>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</si>
  <si>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</si>
  <si>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</si>
  <si>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</si>
  <si>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</si>
  <si>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</si>
  <si>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</si>
  <si>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</si>
  <si>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</si>
  <si>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</si>
  <si>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</si>
  <si>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</si>
  <si>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</si>
  <si>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</si>
  <si>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</si>
  <si>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</si>
  <si>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</si>
  <si>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</si>
  <si>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</si>
  <si>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</si>
  <si>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</si>
  <si>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</si>
  <si>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</si>
  <si>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</si>
  <si>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</si>
  <si>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</si>
  <si>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</si>
  <si>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</si>
  <si>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</si>
  <si>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</si>
  <si>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</si>
  <si>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</si>
  <si>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</si>
  <si>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</si>
  <si>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</si>
  <si>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</si>
  <si>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</si>
  <si>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</si>
  <si>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</si>
  <si>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</si>
  <si>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</si>
  <si>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</si>
  <si>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</si>
  <si>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</si>
  <si>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</si>
  <si>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</si>
  <si>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</si>
  <si>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</si>
  <si>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</si>
  <si>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</si>
  <si>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</si>
  <si>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</si>
  <si>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</si>
  <si>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</si>
  <si>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</si>
  <si>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</si>
  <si>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</si>
  <si>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</si>
  <si>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</si>
  <si>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</si>
  <si>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</si>
  <si>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</si>
  <si>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</si>
  <si>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</si>
  <si>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</si>
  <si>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</si>
  <si>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</si>
  <si>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</si>
  <si>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</si>
  <si>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</si>
  <si>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</si>
  <si>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</si>
  <si>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</si>
  <si>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</si>
  <si>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</si>
  <si>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</si>
  <si>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</si>
  <si>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</si>
  <si>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</si>
  <si>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</si>
  <si>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</si>
  <si>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</si>
  <si>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</si>
  <si>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</si>
  <si>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</si>
  <si>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</si>
  <si>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</si>
  <si>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</si>
  <si>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</si>
  <si>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</si>
  <si>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</si>
  <si>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</si>
  <si>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</si>
  <si>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</si>
  <si>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</si>
  <si>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</si>
  <si>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</si>
  <si>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</si>
  <si>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</si>
  <si>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</si>
  <si>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</si>
  <si>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</si>
  <si>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</si>
  <si>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</si>
  <si>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</si>
  <si>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</si>
  <si>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</si>
  <si>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</si>
  <si>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</si>
  <si>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</si>
  <si>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</si>
  <si>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</si>
  <si>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</si>
  <si>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</si>
  <si>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</si>
  <si>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</si>
  <si>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</si>
  <si>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</si>
  <si>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</si>
  <si>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</si>
  <si>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</si>
  <si>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</si>
  <si>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</si>
  <si>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</si>
  <si>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</si>
  <si>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</si>
  <si>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</si>
  <si>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</si>
  <si>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</si>
  <si>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</si>
  <si>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</si>
  <si>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</si>
  <si>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</si>
  <si>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</si>
  <si>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</si>
  <si>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</si>
  <si>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</si>
  <si>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</si>
  <si>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</si>
  <si>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</si>
  <si>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</si>
  <si>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</si>
  <si>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</si>
  <si>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</si>
  <si>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</si>
  <si>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</si>
  <si>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</si>
  <si>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</si>
  <si>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</si>
  <si>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</si>
  <si>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</si>
  <si>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</si>
  <si>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</si>
  <si>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</si>
  <si>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</si>
  <si>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</si>
  <si>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</si>
  <si>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</si>
  <si>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</si>
  <si>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</si>
  <si>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</si>
  <si>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</si>
  <si>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</si>
  <si>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</si>
  <si>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</si>
  <si>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</si>
  <si>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</si>
  <si>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</si>
  <si>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</si>
  <si>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</si>
  <si>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</si>
  <si>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</si>
  <si>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</si>
  <si>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</si>
  <si>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</si>
  <si>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</si>
  <si>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</si>
  <si>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</si>
  <si>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</si>
  <si>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</si>
  <si>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</si>
  <si>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</si>
  <si>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</si>
  <si>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</si>
  <si>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</si>
  <si>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</si>
  <si>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</si>
  <si>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</si>
  <si>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</si>
  <si>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</si>
  <si>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</si>
  <si>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</si>
  <si>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</si>
  <si>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</si>
  <si>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</si>
  <si>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</si>
  <si>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</si>
  <si>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</si>
  <si>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</si>
  <si>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</si>
  <si>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</si>
  <si>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</si>
  <si>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</si>
  <si>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</si>
  <si>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</si>
  <si>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</si>
  <si>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</si>
  <si>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</si>
  <si>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</si>
  <si>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</si>
  <si>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</si>
  <si>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</si>
  <si>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</si>
  <si>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</si>
  <si>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</si>
  <si>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</si>
  <si>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</si>
  <si>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</si>
  <si>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</si>
  <si>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</si>
  <si>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</si>
  <si>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</si>
  <si>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</si>
  <si>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</si>
  <si>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</si>
  <si>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</si>
  <si>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</si>
  <si>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</si>
  <si>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</si>
  <si>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</si>
  <si>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</si>
  <si>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</si>
  <si>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</si>
  <si>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</si>
  <si>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</si>
  <si>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</si>
  <si>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</si>
  <si>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</si>
  <si>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</si>
  <si>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</si>
  <si>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</si>
  <si>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</si>
  <si>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</si>
  <si>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</si>
  <si>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</si>
  <si>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</si>
  <si>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</si>
  <si>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</si>
  <si>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</si>
  <si>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</si>
  <si>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</si>
  <si>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</si>
  <si>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</si>
  <si>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</si>
  <si>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</si>
  <si>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</si>
  <si>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</si>
  <si>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</si>
  <si>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</si>
  <si>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</si>
  <si>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</si>
  <si>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</si>
  <si>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</si>
  <si>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</si>
  <si>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</si>
  <si>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</si>
  <si>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</si>
  <si>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</si>
  <si>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</si>
  <si>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</si>
  <si>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</si>
  <si>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</si>
  <si>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</si>
  <si>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</si>
  <si>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</si>
  <si>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</si>
  <si>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</si>
  <si>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</si>
  <si>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</si>
  <si>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</si>
  <si>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</si>
  <si>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</si>
  <si>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</si>
  <si>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</si>
  <si>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</si>
  <si>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</si>
  <si>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</si>
  <si>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</si>
  <si>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</si>
  <si>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</si>
  <si>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</si>
  <si>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</si>
  <si>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</si>
  <si>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</si>
  <si>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</si>
  <si>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</si>
  <si>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</si>
  <si>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</si>
  <si>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</si>
  <si>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</si>
  <si>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</si>
  <si>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</si>
  <si>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</si>
  <si>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</si>
  <si>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</si>
  <si>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</si>
  <si>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</si>
  <si>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</si>
  <si>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</si>
  <si>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</si>
  <si>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</si>
  <si>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</si>
  <si>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</si>
  <si>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</si>
  <si>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</si>
  <si>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</si>
  <si>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</si>
  <si>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</si>
  <si>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</si>
  <si>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</si>
  <si>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</si>
  <si>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</si>
  <si>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</si>
  <si>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</si>
  <si>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</si>
  <si>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</si>
  <si>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</si>
  <si>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</si>
  <si>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</si>
  <si>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</si>
  <si>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</si>
  <si>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</si>
  <si>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</si>
  <si>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</si>
  <si>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</si>
  <si>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</si>
  <si>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</si>
  <si>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</si>
  <si>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</si>
  <si>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</si>
  <si>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</si>
  <si>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</si>
  <si>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</si>
  <si>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</si>
  <si>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</si>
  <si>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</si>
  <si>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</si>
  <si>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</si>
  <si>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</si>
  <si>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</si>
  <si>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</si>
  <si>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</si>
  <si>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</si>
  <si>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</si>
  <si>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</si>
  <si>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</si>
  <si>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</si>
  <si>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</si>
  <si>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</si>
  <si>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</si>
  <si>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</si>
  <si>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</si>
  <si>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</si>
  <si>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</si>
  <si>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</si>
  <si>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</si>
  <si>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</si>
  <si>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</si>
  <si>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</si>
  <si>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</si>
  <si>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</si>
  <si>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</si>
  <si>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</si>
  <si>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</si>
  <si>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</si>
  <si>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</si>
  <si>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</si>
  <si>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</si>
  <si>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</si>
  <si>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</si>
  <si>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</si>
  <si>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</si>
  <si>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</si>
  <si>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</si>
  <si>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</si>
  <si>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</si>
  <si>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</si>
  <si>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</si>
  <si>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</si>
  <si>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</si>
  <si>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</si>
  <si>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</si>
  <si>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</si>
  <si>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</si>
  <si>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</si>
  <si>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</si>
  <si>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</si>
  <si>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</si>
  <si>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</si>
  <si>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</si>
  <si>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</si>
  <si>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</si>
  <si>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</si>
  <si>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</si>
  <si>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</si>
  <si>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</si>
  <si>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</si>
  <si>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</si>
  <si>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</si>
  <si>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</si>
  <si>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</si>
  <si>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</si>
  <si>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</si>
  <si>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</si>
  <si>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</si>
  <si>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</si>
  <si>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</si>
  <si>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</si>
  <si>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</si>
  <si>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</si>
  <si>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</si>
  <si>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</si>
  <si>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</si>
  <si>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</si>
  <si>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</si>
  <si>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</si>
  <si>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</si>
  <si>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</si>
  <si>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</si>
  <si>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</si>
  <si>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</si>
  <si>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</si>
  <si>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</si>
  <si>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</si>
  <si>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</si>
  <si>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</si>
  <si>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</si>
  <si>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</si>
  <si>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</si>
  <si>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</si>
  <si>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</si>
  <si>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</si>
  <si>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</si>
  <si>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</si>
  <si>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</si>
  <si>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</si>
  <si>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</si>
  <si>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</si>
  <si>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</si>
  <si>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</si>
  <si>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</si>
  <si>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</si>
  <si>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</si>
  <si>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</si>
  <si>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</si>
  <si>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</si>
  <si>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</si>
  <si>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</si>
  <si>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</si>
  <si>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</si>
  <si>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</si>
  <si>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</si>
  <si>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</si>
  <si>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</si>
  <si>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</si>
  <si>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</si>
  <si>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</si>
  <si>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</si>
  <si>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</si>
  <si>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</si>
  <si>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</si>
  <si>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</si>
  <si>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</si>
  <si>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</si>
  <si>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</si>
  <si>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</si>
  <si>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</si>
  <si>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</si>
  <si>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</si>
  <si>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</si>
  <si>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</si>
  <si>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</si>
  <si>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</si>
  <si>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</si>
  <si>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</si>
  <si>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</si>
  <si>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</si>
  <si>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</si>
  <si>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</si>
  <si>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</si>
  <si>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</si>
  <si>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</si>
  <si>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</si>
  <si>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</si>
  <si>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</si>
  <si>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</si>
  <si>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</si>
  <si>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</si>
  <si>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</si>
  <si>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</si>
  <si>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</si>
  <si>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</si>
  <si>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</si>
  <si>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</si>
  <si>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</si>
  <si>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</si>
  <si>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</si>
  <si>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</si>
  <si>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</si>
  <si>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</si>
  <si>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</si>
  <si>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</si>
  <si>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</si>
  <si>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</si>
  <si>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</si>
  <si>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</si>
  <si>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</si>
  <si>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</si>
  <si>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</si>
  <si>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</si>
  <si>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</si>
  <si>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</si>
  <si>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</si>
  <si>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</si>
  <si>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</si>
  <si>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</si>
  <si>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</si>
  <si>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</si>
  <si>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</si>
  <si>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</si>
  <si>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</si>
  <si>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</si>
  <si>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</si>
  <si>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</si>
  <si>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</si>
  <si>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</si>
  <si>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</si>
  <si>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</si>
  <si>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</si>
  <si>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</si>
  <si>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</si>
  <si>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</si>
  <si>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</si>
  <si>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</si>
  <si>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</si>
  <si>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</si>
  <si>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</si>
  <si>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</si>
  <si>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</si>
  <si>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</si>
  <si>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</si>
  <si>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</si>
  <si>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</si>
  <si>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</si>
  <si>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</si>
  <si>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</si>
  <si>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</si>
  <si>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</si>
  <si>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</si>
  <si>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</si>
  <si>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</si>
  <si>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</si>
  <si>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</si>
  <si>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</si>
  <si>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</si>
  <si>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</si>
  <si>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</si>
  <si>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</si>
  <si>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</si>
  <si>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</si>
  <si>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</si>
  <si>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</si>
  <si>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</si>
  <si>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</si>
  <si>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</si>
  <si>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</si>
  <si>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</si>
  <si>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</si>
  <si>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</si>
  <si>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</si>
  <si>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</si>
  <si>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</si>
  <si>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</si>
  <si>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</si>
  <si>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</si>
  <si>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</si>
  <si>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</si>
  <si>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</si>
  <si>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</si>
  <si>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</si>
  <si>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</si>
  <si>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</si>
  <si>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</si>
  <si>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</si>
  <si>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</si>
  <si>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</si>
  <si>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</si>
  <si>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</si>
  <si>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</si>
  <si>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</si>
  <si>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</si>
  <si>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</si>
  <si>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</si>
  <si>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</si>
  <si>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</si>
  <si>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</si>
  <si>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</si>
  <si>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</si>
  <si>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</si>
  <si>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</si>
  <si>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</si>
  <si>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</si>
  <si>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</si>
  <si>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</si>
  <si>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</si>
  <si>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</si>
  <si>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</si>
  <si>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</si>
  <si>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</si>
  <si>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</si>
  <si>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</si>
  <si>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</si>
  <si>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</si>
  <si>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</si>
  <si>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</si>
  <si>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</si>
  <si>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</si>
  <si>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</si>
  <si>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</si>
  <si>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</si>
  <si>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</si>
  <si>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</si>
  <si>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</si>
  <si>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</si>
  <si>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</si>
  <si>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</si>
  <si>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</si>
  <si>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</si>
  <si>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</si>
  <si>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</si>
  <si>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</si>
  <si>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</si>
  <si>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</si>
  <si>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</si>
  <si>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</si>
  <si>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</si>
  <si>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</si>
  <si>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</si>
  <si>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</si>
  <si>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</si>
  <si>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</si>
  <si>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</si>
  <si>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</si>
  <si>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</si>
  <si>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</si>
  <si>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</si>
  <si>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</si>
  <si>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</si>
  <si>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</si>
  <si>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</si>
  <si>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</si>
  <si>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</si>
  <si>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</si>
  <si>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</si>
  <si>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</si>
  <si>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</si>
  <si>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</si>
  <si>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</si>
  <si>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</si>
  <si>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</si>
  <si>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</si>
  <si>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</si>
  <si>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</si>
  <si>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</si>
  <si>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</si>
  <si>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</si>
  <si>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</si>
  <si>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</si>
  <si>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</si>
  <si>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</si>
  <si>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</si>
  <si>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</si>
  <si>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</si>
  <si>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</si>
  <si>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</si>
  <si>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</si>
  <si>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</si>
  <si>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</si>
  <si>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</si>
  <si>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</si>
  <si>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</si>
  <si>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</si>
  <si>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</si>
  <si>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</si>
  <si>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</si>
  <si>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</si>
  <si>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</si>
  <si>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</si>
  <si>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</si>
  <si>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</si>
  <si>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</si>
  <si>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</si>
  <si>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</si>
  <si>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</si>
  <si>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</si>
  <si>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</si>
  <si>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</si>
  <si>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</si>
  <si>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</si>
  <si>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</si>
  <si>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</si>
  <si>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</si>
  <si>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</si>
  <si>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</si>
  <si>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</si>
  <si>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</si>
  <si>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</si>
  <si>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</si>
  <si>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</si>
  <si>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</si>
  <si>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</si>
  <si>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</si>
  <si>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</si>
  <si>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</si>
  <si>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</si>
  <si>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</si>
  <si>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</si>
  <si>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</si>
  <si>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</si>
  <si>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</si>
  <si>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</si>
  <si>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</si>
  <si>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</si>
  <si>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</si>
  <si>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</si>
  <si>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</si>
  <si>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</si>
  <si>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</si>
  <si>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</si>
  <si>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</si>
  <si>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</si>
  <si>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</si>
  <si>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</si>
  <si>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</si>
  <si>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</si>
  <si>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</si>
  <si>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</si>
  <si>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</si>
  <si>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</si>
  <si>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</si>
  <si>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</si>
  <si>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</si>
  <si>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</si>
  <si>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</si>
  <si>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</si>
  <si>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</si>
  <si>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</si>
  <si>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</si>
  <si>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</si>
  <si>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</si>
  <si>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</si>
  <si>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</si>
  <si>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</si>
  <si>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</si>
  <si>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</si>
  <si>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</si>
  <si>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</si>
  <si>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</si>
  <si>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</si>
  <si>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</si>
  <si>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</si>
  <si>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</si>
  <si>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</si>
  <si>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</si>
  <si>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</si>
  <si>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</si>
  <si>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</si>
  <si>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</si>
  <si>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</si>
  <si>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</si>
  <si>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</si>
  <si>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</si>
  <si>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</si>
  <si>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</si>
  <si>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</si>
  <si>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</si>
  <si>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</si>
  <si>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</si>
  <si>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</si>
  <si>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</si>
  <si>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</si>
  <si>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</si>
  <si>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</si>
  <si>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</si>
  <si>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</si>
  <si>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</si>
  <si>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</si>
  <si>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</si>
  <si>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</si>
  <si>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</si>
  <si>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</si>
  <si>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</si>
  <si>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</si>
  <si>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</si>
  <si>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</si>
  <si>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</si>
  <si>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</si>
  <si>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</si>
  <si>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</si>
  <si>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</si>
  <si>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</si>
  <si>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</si>
  <si>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</si>
  <si>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</si>
  <si>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</si>
  <si>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</si>
  <si>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</si>
  <si>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</si>
  <si>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</si>
  <si>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</si>
  <si>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</si>
  <si>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</si>
  <si>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</si>
  <si>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</si>
  <si>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</si>
  <si>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</si>
  <si>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</si>
  <si>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</si>
  <si>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</si>
  <si>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</si>
  <si>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</si>
  <si>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</si>
  <si>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</si>
  <si>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</si>
  <si>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</si>
  <si>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</si>
  <si>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</si>
  <si>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</si>
  <si>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</si>
  <si>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</si>
  <si>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</si>
  <si>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</si>
  <si>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</si>
  <si>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</si>
  <si>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</si>
  <si>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</si>
  <si>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</si>
  <si>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</si>
  <si>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</si>
  <si>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</si>
  <si>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</si>
  <si>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</si>
  <si>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</si>
  <si>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</si>
  <si>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</si>
  <si>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</si>
  <si>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</si>
  <si>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</si>
  <si>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</si>
  <si>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</si>
  <si>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</si>
  <si>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</si>
  <si>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</si>
  <si>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</si>
  <si>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</si>
  <si>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</si>
  <si>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</si>
  <si>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</si>
  <si>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</si>
  <si>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</si>
  <si>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</si>
  <si>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</si>
  <si>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</si>
  <si>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</si>
  <si>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</si>
  <si>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</si>
  <si>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</si>
  <si>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</si>
  <si>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</si>
  <si>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</si>
  <si>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</si>
  <si>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</si>
  <si>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</si>
  <si>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</si>
  <si>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</si>
  <si>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</si>
  <si>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</si>
  <si>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</si>
  <si>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</si>
  <si>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</si>
  <si>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</si>
  <si>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</si>
  <si>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</si>
  <si>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</si>
  <si>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</si>
  <si>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</si>
  <si>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</si>
  <si>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</si>
  <si>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</si>
  <si>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</si>
  <si>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</si>
  <si>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</si>
  <si>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</si>
  <si>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</si>
  <si>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</si>
  <si>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</si>
  <si>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</si>
  <si>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</si>
  <si>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</si>
  <si>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</si>
  <si>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</si>
  <si>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</si>
  <si>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</si>
  <si>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</si>
  <si>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</si>
  <si>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</si>
  <si>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</si>
  <si>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</si>
  <si>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</si>
  <si>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</si>
  <si>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</si>
  <si>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</si>
  <si>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</si>
  <si>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</si>
  <si>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</si>
  <si>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</si>
  <si>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</si>
  <si>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</si>
  <si>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</si>
  <si>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</si>
  <si>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</si>
  <si>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</si>
  <si>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</si>
  <si>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</si>
  <si>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</si>
  <si>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</si>
  <si>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</si>
  <si>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</si>
  <si>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</si>
  <si>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</si>
  <si>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</si>
  <si>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</si>
  <si>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</si>
  <si>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</si>
  <si>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</si>
  <si>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</si>
  <si>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</si>
  <si>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</si>
  <si>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</si>
  <si>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</si>
  <si>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</si>
  <si>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</si>
  <si>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</si>
  <si>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</si>
  <si>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</si>
  <si>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</si>
  <si>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</si>
  <si>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</si>
  <si>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</si>
  <si>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</si>
  <si>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</si>
  <si>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</si>
  <si>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</si>
  <si>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</si>
  <si>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</si>
  <si>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</si>
  <si>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</si>
  <si>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</si>
  <si>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</si>
  <si>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</si>
  <si>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</si>
  <si>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</si>
  <si>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</si>
  <si>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</si>
  <si>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</si>
  <si>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</si>
  <si>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</si>
  <si>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</si>
  <si>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</si>
  <si>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</si>
  <si>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</si>
  <si>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</si>
  <si>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</si>
  <si>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</si>
  <si>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</si>
  <si>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</si>
  <si>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</si>
  <si>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</si>
  <si>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</si>
  <si>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</si>
  <si>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</si>
  <si>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</si>
  <si>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</si>
  <si>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</si>
  <si>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</si>
  <si>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</si>
  <si>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</si>
  <si>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</si>
  <si>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</si>
  <si>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</si>
  <si>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</si>
  <si>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</si>
  <si>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</si>
  <si>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</si>
  <si>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</si>
  <si>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</si>
  <si>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</si>
  <si>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</si>
  <si>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</si>
  <si>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</si>
  <si>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</si>
  <si>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</si>
  <si>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</si>
  <si>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</si>
  <si>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</si>
  <si>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</si>
  <si>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</si>
  <si>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</si>
  <si>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</si>
  <si>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</si>
  <si>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</si>
  <si>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</si>
  <si>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</si>
  <si>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</si>
  <si>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</si>
  <si>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</si>
  <si>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</si>
  <si>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</si>
  <si>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</si>
  <si>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</si>
  <si>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</si>
  <si>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</si>
  <si>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</si>
  <si>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</si>
  <si>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</si>
  <si>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</si>
  <si>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</si>
  <si>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</si>
  <si>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</si>
  <si>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</si>
  <si>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</si>
  <si>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</si>
  <si>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</si>
  <si>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</si>
  <si>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</si>
  <si>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</si>
  <si>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</si>
  <si>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</si>
  <si>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</si>
  <si>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</si>
  <si>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</si>
  <si>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</si>
  <si>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</si>
  <si>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</si>
  <si>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</si>
  <si>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</si>
  <si>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</si>
  <si>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</si>
  <si>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</si>
  <si>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</si>
  <si>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</si>
  <si>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</si>
  <si>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</si>
  <si>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</si>
  <si>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</si>
  <si>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</si>
  <si>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</si>
  <si>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</si>
  <si>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</si>
  <si>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</si>
  <si>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</si>
  <si>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</si>
  <si>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</si>
  <si>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</si>
  <si>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</si>
  <si>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</si>
  <si>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</si>
  <si>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</si>
  <si>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</si>
  <si>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</si>
  <si>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</si>
  <si>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</si>
  <si>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</si>
  <si>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</si>
  <si>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</si>
  <si>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</si>
  <si>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</si>
  <si>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</si>
  <si>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</si>
  <si>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</si>
  <si>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</si>
  <si>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</si>
  <si>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</si>
  <si>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</si>
  <si>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</si>
  <si>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</si>
  <si>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</si>
  <si>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</si>
  <si>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</si>
  <si>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</si>
  <si>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</si>
  <si>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</si>
  <si>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</si>
  <si>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</si>
  <si>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</si>
  <si>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</si>
  <si>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</si>
  <si>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</si>
  <si>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</si>
  <si>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</si>
  <si>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</si>
  <si>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</si>
  <si>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</si>
  <si>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</si>
  <si>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</si>
  <si>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</si>
  <si>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</si>
  <si>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</si>
  <si>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</si>
  <si>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</si>
  <si>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</si>
  <si>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</si>
  <si>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</si>
  <si>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</si>
  <si>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</si>
  <si>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</si>
  <si>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</si>
  <si>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</si>
  <si>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</si>
  <si>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</si>
  <si>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</si>
  <si>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</si>
  <si>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</si>
  <si>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</si>
  <si>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</si>
  <si>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</si>
  <si>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</si>
  <si>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</si>
  <si>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</si>
  <si>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</si>
  <si>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</si>
  <si>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</si>
  <si>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</si>
  <si>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</si>
  <si>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</si>
  <si>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</si>
  <si>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</si>
  <si>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</si>
  <si>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</si>
  <si>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</si>
  <si>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</si>
  <si>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</si>
  <si>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</si>
  <si>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</si>
  <si>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</si>
  <si>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</si>
  <si>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</si>
  <si>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</si>
  <si>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</si>
  <si>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</si>
  <si>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</si>
  <si>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</si>
  <si>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</si>
  <si>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</si>
  <si>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</si>
  <si>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</si>
  <si>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</si>
  <si>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</si>
  <si>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</si>
  <si>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</si>
  <si>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</si>
  <si>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</si>
  <si>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</si>
  <si>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</si>
  <si>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</si>
  <si>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</si>
  <si>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</si>
  <si>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</si>
  <si>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</si>
  <si>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</si>
  <si>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</si>
  <si>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</si>
  <si>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</si>
  <si>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</si>
  <si>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</si>
  <si>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</si>
  <si>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</si>
  <si>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</si>
  <si>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</si>
  <si>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</si>
  <si>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</si>
  <si>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</si>
  <si>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</si>
  <si>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</si>
  <si>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</si>
  <si>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</si>
  <si>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</si>
  <si>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</si>
  <si>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</si>
  <si>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</si>
  <si>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</si>
  <si>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</si>
  <si>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</si>
  <si>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</si>
  <si>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</si>
  <si>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</si>
  <si>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</si>
  <si>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</si>
  <si>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</si>
  <si>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</si>
  <si>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</si>
  <si>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</si>
  <si>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</si>
  <si>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</si>
  <si>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</si>
  <si>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</si>
  <si>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</si>
  <si>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</si>
  <si>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</si>
  <si>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</si>
  <si>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</si>
  <si>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</si>
  <si>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</si>
  <si>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</si>
  <si>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</si>
  <si>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</si>
  <si>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</si>
  <si>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</si>
  <si>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</si>
  <si>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</si>
  <si>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</si>
  <si>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</si>
  <si>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</si>
  <si>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</si>
  <si>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</si>
  <si>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</si>
  <si>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</si>
  <si>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</si>
  <si>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</si>
  <si>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</si>
  <si>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</si>
  <si>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</si>
  <si>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</si>
  <si>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</si>
  <si>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</si>
  <si>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</si>
  <si>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</si>
  <si>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</si>
  <si>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</si>
  <si>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</si>
  <si>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</si>
  <si>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</si>
  <si>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</si>
  <si>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</si>
  <si>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</si>
  <si>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</si>
  <si>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</si>
  <si>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</si>
  <si>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</si>
  <si>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</si>
  <si>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</si>
  <si>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</si>
  <si>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</si>
  <si>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</si>
  <si>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</si>
  <si>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</si>
  <si>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</si>
  <si>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</si>
  <si>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</si>
  <si>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</si>
  <si>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</si>
  <si>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</si>
  <si>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</si>
  <si>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</si>
  <si>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</si>
  <si>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</si>
  <si>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</si>
  <si>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</si>
  <si>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</si>
  <si>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</si>
  <si>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</si>
  <si>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</si>
  <si>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</si>
  <si>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</si>
  <si>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</si>
  <si>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</si>
  <si>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</si>
  <si>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</si>
  <si>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</si>
  <si>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</si>
  <si>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</si>
  <si>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</si>
  <si>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</si>
  <si>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</si>
  <si>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</si>
  <si>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</si>
  <si>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</si>
  <si>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</si>
  <si>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</si>
  <si>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</si>
  <si>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</si>
  <si>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</si>
  <si>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</si>
  <si>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</si>
  <si>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</si>
  <si>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</si>
  <si>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</si>
  <si>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</si>
  <si>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</si>
  <si>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</si>
  <si>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</si>
  <si>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</si>
  <si>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</si>
  <si>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</si>
  <si>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</si>
  <si>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</si>
  <si>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</si>
  <si>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</si>
  <si>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</si>
  <si>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</si>
  <si>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</si>
  <si>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</si>
  <si>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</si>
  <si>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</si>
  <si>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</si>
  <si>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</si>
  <si>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</si>
  <si>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</si>
  <si>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</si>
  <si>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</si>
  <si>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</si>
  <si>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</si>
  <si>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</si>
  <si>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</si>
  <si>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</si>
  <si>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</si>
  <si>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</si>
  <si>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</si>
  <si>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</si>
  <si>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</si>
  <si>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</si>
  <si>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</si>
  <si>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</si>
  <si>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</si>
  <si>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</si>
  <si>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</si>
  <si>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</si>
  <si>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</si>
  <si>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</si>
  <si>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</si>
  <si>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</si>
  <si>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</si>
  <si>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</si>
  <si>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</si>
  <si>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</si>
  <si>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</si>
  <si>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</si>
  <si>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</si>
  <si>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</si>
  <si>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</si>
  <si>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</si>
  <si>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</si>
  <si>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</si>
  <si>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</si>
  <si>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</si>
  <si>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</si>
  <si>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</si>
  <si>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</si>
  <si>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</si>
  <si>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</si>
  <si>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</si>
  <si>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</si>
  <si>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</si>
  <si>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</si>
  <si>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</si>
  <si>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</si>
  <si>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</si>
  <si>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</si>
  <si>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</si>
  <si>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</si>
  <si>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</si>
  <si>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</si>
  <si>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</si>
  <si>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</si>
  <si>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</si>
  <si>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</si>
  <si>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</si>
  <si>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</si>
  <si>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</si>
  <si>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</si>
  <si>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</si>
  <si>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</si>
  <si>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</si>
  <si>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</si>
  <si>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</si>
  <si>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</si>
  <si>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</si>
  <si>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</si>
  <si>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</si>
  <si>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</si>
  <si>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</si>
  <si>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</si>
  <si>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</si>
  <si>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</si>
  <si>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</si>
  <si>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</si>
  <si>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</si>
  <si>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</si>
  <si>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</si>
  <si>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</si>
  <si>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</si>
  <si>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</si>
  <si>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</si>
  <si>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</si>
  <si>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</si>
  <si>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</si>
  <si>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</si>
  <si>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</si>
  <si>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</si>
  <si>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</si>
  <si>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</si>
  <si>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</si>
  <si>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</si>
  <si>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</si>
  <si>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</si>
  <si>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</si>
  <si>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</si>
  <si>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</si>
  <si>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</si>
  <si>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</si>
  <si>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</si>
  <si>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</si>
  <si>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</si>
  <si>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</si>
  <si>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</si>
  <si>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</si>
  <si>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</si>
  <si>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</si>
  <si>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</si>
  <si>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</si>
  <si>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</si>
  <si>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</si>
  <si>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</si>
  <si>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</si>
  <si>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</si>
  <si>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</si>
  <si>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</si>
  <si>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</si>
  <si>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</si>
  <si>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</si>
  <si>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</si>
  <si>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</si>
  <si>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</si>
  <si>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</si>
  <si>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</si>
  <si>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</si>
  <si>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</si>
  <si>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</si>
  <si>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</si>
  <si>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</si>
  <si>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</si>
  <si>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</si>
  <si>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</si>
  <si>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</si>
  <si>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</si>
  <si>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</si>
  <si>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</si>
  <si>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</si>
  <si>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</si>
  <si>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</si>
  <si>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</si>
  <si>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</si>
  <si>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</si>
  <si>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</si>
  <si>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</si>
  <si>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</si>
  <si>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</si>
  <si>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</si>
  <si>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</si>
  <si>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</si>
  <si>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</si>
  <si>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</si>
  <si>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</si>
  <si>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</si>
  <si>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</si>
  <si>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</si>
  <si>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</si>
  <si>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</si>
  <si>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</si>
  <si>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</si>
  <si>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</si>
  <si>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</si>
  <si>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</si>
  <si>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</si>
  <si>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</si>
  <si>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</si>
  <si>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</si>
  <si>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</si>
  <si>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</si>
  <si>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</si>
  <si>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</si>
  <si>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</si>
  <si>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</si>
  <si>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</si>
  <si>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</si>
  <si>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</si>
  <si>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</si>
  <si>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</si>
  <si>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</si>
  <si>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</si>
  <si>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</si>
  <si>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</si>
  <si>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</si>
  <si>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</si>
  <si>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</si>
  <si>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</si>
  <si>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</si>
  <si>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</si>
  <si>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</si>
  <si>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</si>
  <si>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</si>
  <si>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</si>
  <si>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</si>
  <si>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</si>
  <si>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</si>
  <si>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</si>
  <si>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</si>
  <si>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</si>
  <si>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</si>
  <si>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</si>
  <si>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</si>
  <si>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</si>
  <si>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</si>
  <si>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</si>
  <si>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</si>
  <si>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</si>
  <si>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</si>
  <si>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</si>
  <si>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</si>
  <si>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</si>
  <si>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</si>
  <si>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</si>
  <si>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</si>
  <si>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</si>
  <si>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</si>
  <si>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</si>
  <si>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</si>
  <si>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</si>
  <si>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</si>
  <si>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</si>
  <si>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</si>
  <si>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</si>
  <si>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</si>
  <si>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</si>
  <si>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</si>
  <si>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</si>
  <si>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</si>
  <si>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</si>
  <si>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</si>
  <si>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</si>
  <si>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</si>
  <si>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</si>
  <si>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</si>
  <si>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</si>
  <si>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</si>
  <si>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</si>
  <si>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</si>
  <si>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</si>
  <si>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</si>
  <si>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</si>
  <si>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</si>
  <si>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</si>
  <si>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</si>
  <si>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</si>
  <si>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</si>
  <si>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</si>
  <si>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</si>
  <si>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</si>
  <si>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</si>
  <si>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</si>
  <si>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</si>
  <si>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</si>
  <si>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</si>
  <si>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</si>
  <si>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</si>
  <si>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</si>
  <si>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</si>
  <si>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</si>
  <si>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</si>
  <si>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</si>
  <si>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</si>
  <si>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</si>
  <si>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</si>
  <si>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</si>
  <si>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</si>
  <si>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</si>
  <si>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</si>
  <si>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</si>
  <si>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</si>
  <si>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</si>
  <si>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</si>
  <si>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</si>
  <si>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</si>
  <si>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</si>
  <si>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</si>
  <si>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</si>
  <si>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</si>
  <si>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</si>
  <si>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</si>
  <si>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</si>
  <si>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</si>
  <si>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</si>
  <si>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</si>
  <si>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</si>
  <si>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</si>
  <si>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</si>
  <si>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</si>
  <si>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</si>
  <si>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</si>
  <si>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</si>
  <si>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</si>
  <si>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</si>
  <si>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</si>
  <si>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</si>
  <si>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</si>
  <si>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</si>
  <si>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</si>
  <si>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</si>
  <si>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</si>
  <si>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</si>
  <si>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</si>
  <si>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</si>
  <si>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</si>
  <si>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</si>
  <si>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</si>
  <si>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</si>
  <si>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</si>
  <si>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</si>
  <si>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</si>
  <si>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</si>
  <si>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</si>
  <si>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</si>
  <si>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</si>
  <si>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</si>
  <si>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</si>
  <si>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</si>
  <si>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</si>
  <si>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</si>
  <si>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</si>
  <si>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</si>
  <si>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</si>
  <si>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</si>
  <si>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</si>
  <si>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</si>
  <si>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</si>
  <si>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</si>
  <si>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</si>
  <si>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</si>
  <si>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</si>
  <si>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</si>
  <si>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</si>
  <si>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</si>
  <si>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</si>
  <si>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</si>
  <si>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</si>
  <si>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</si>
  <si>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</si>
  <si>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</si>
  <si>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</si>
  <si>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</si>
  <si>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</si>
  <si>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</si>
  <si>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</si>
  <si>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</si>
  <si>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</si>
  <si>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</si>
  <si>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</si>
  <si>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</si>
  <si>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</si>
  <si>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</si>
  <si>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</si>
  <si>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</si>
  <si>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</si>
  <si>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</si>
  <si>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</si>
  <si>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</si>
  <si>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</si>
  <si>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</si>
  <si>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</si>
  <si>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</si>
  <si>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</si>
  <si>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</si>
  <si>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</si>
  <si>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</si>
  <si>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</si>
  <si>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</si>
  <si>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</si>
  <si>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</si>
  <si>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</si>
  <si>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</si>
  <si>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</si>
  <si>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</si>
  <si>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</si>
  <si>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</si>
  <si>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</si>
  <si>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</si>
  <si>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</si>
  <si>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</si>
  <si>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</si>
  <si>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</si>
  <si>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</si>
  <si>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</si>
  <si>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</si>
  <si>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</si>
  <si>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</si>
  <si>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</si>
  <si>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</si>
  <si>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</si>
  <si>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</si>
  <si>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</si>
  <si>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</si>
  <si>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</si>
  <si>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</si>
  <si>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</si>
  <si>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</si>
  <si>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</si>
  <si>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</si>
  <si>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</si>
  <si>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</si>
  <si>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</si>
  <si>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</si>
  <si>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</si>
  <si>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</si>
  <si>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</si>
  <si>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</si>
  <si>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</si>
  <si>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</si>
  <si>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</si>
  <si>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</si>
  <si>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</si>
  <si>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</si>
  <si>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</si>
  <si>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</si>
  <si>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</si>
  <si>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</si>
  <si>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</si>
  <si>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</si>
  <si>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</si>
  <si>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</si>
  <si>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</si>
  <si>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</si>
  <si>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</si>
  <si>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</si>
  <si>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</si>
  <si>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</si>
  <si>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</si>
  <si>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</si>
  <si>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</si>
  <si>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</si>
  <si>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</si>
  <si>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</si>
  <si>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</si>
  <si>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</si>
  <si>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</si>
  <si>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</si>
  <si>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</si>
  <si>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</si>
  <si>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</si>
  <si>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</si>
  <si>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</si>
  <si>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</si>
  <si>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</si>
  <si>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</si>
  <si>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</si>
  <si>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</si>
  <si>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</si>
  <si>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</si>
  <si>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</si>
  <si>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</si>
  <si>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</si>
  <si>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</si>
  <si>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</si>
  <si>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</si>
  <si>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</si>
  <si>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</si>
  <si>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</si>
  <si>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</si>
  <si>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</si>
  <si>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</si>
  <si>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</si>
  <si>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</si>
  <si>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</si>
  <si>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</si>
  <si>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</si>
  <si>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</si>
  <si>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</si>
  <si>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</si>
  <si>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</si>
  <si>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</si>
  <si>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</si>
  <si>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</si>
  <si>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</si>
  <si>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</si>
  <si>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</si>
  <si>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</si>
  <si>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</si>
  <si>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</si>
  <si>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</si>
  <si>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</si>
  <si>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</si>
  <si>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</si>
  <si>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</si>
  <si>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</si>
  <si>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</si>
  <si>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</si>
  <si>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</si>
  <si>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</si>
  <si>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</si>
  <si>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</si>
  <si>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</si>
  <si>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</si>
  <si>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</si>
  <si>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</si>
  <si>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</si>
  <si>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</si>
  <si>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</si>
  <si>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</si>
  <si>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</si>
  <si>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</si>
  <si>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</si>
  <si>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</si>
  <si>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</si>
  <si>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</si>
  <si>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</si>
  <si>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</si>
  <si>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</si>
  <si>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</si>
  <si>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</si>
  <si>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</si>
  <si>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</si>
  <si>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</si>
  <si>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</si>
  <si>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</si>
  <si>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</si>
  <si>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</si>
  <si>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</si>
  <si>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</si>
  <si>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</si>
  <si>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</si>
  <si>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</si>
  <si>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</si>
  <si>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</si>
  <si>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</si>
  <si>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</si>
  <si>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</si>
  <si>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</si>
  <si>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</si>
  <si>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</si>
  <si>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</si>
  <si>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</si>
  <si>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</si>
  <si>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</si>
  <si>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</si>
  <si>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</si>
  <si>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</si>
  <si>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</si>
  <si>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</si>
  <si>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</si>
  <si>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</si>
  <si>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</si>
  <si>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</si>
  <si>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</si>
  <si>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</si>
  <si>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</si>
  <si>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</si>
  <si>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</si>
  <si>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</si>
  <si>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</si>
  <si>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</si>
  <si>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</si>
  <si>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</si>
  <si>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</si>
  <si>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</si>
  <si>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</si>
  <si>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</si>
  <si>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</si>
  <si>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</si>
  <si>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</si>
  <si>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</si>
  <si>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</si>
  <si>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</si>
  <si>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</si>
  <si>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</si>
  <si>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</si>
  <si>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</si>
  <si>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</si>
  <si>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</si>
  <si>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</si>
  <si>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</si>
  <si>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</si>
  <si>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</si>
  <si>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</si>
  <si>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</si>
  <si>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</si>
  <si>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</si>
  <si>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</si>
  <si>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</si>
  <si>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</si>
  <si>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</si>
  <si>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</si>
  <si>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</si>
  <si>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</si>
  <si>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</si>
  <si>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</si>
  <si>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</si>
  <si>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</si>
  <si>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</si>
  <si>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</si>
  <si>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</si>
  <si>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</si>
  <si>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</si>
  <si>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</si>
  <si>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</si>
  <si>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</si>
  <si>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</si>
  <si>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</si>
  <si>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</si>
  <si>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</si>
  <si>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</si>
  <si>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</si>
  <si>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</si>
  <si>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</si>
  <si>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</si>
  <si>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</si>
  <si>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</si>
  <si>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</si>
  <si>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</si>
  <si>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</si>
  <si>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</si>
  <si>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</si>
  <si>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</si>
  <si>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</si>
  <si>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</si>
  <si>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</si>
  <si>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</si>
  <si>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</si>
  <si>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</si>
  <si>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</si>
  <si>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</si>
  <si>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</si>
  <si>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</si>
  <si>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</si>
  <si>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</si>
  <si>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</si>
  <si>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</si>
  <si>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</si>
  <si>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</si>
  <si>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</si>
  <si>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</si>
  <si>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</si>
  <si>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</si>
  <si>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</si>
  <si>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</si>
  <si>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</si>
  <si>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</si>
  <si>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</si>
  <si>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</si>
  <si>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</si>
  <si>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</si>
  <si>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</si>
  <si>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</si>
  <si>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</si>
  <si>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</si>
  <si>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</si>
  <si>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</si>
  <si>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</si>
  <si>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</si>
  <si>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</si>
  <si>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</si>
  <si>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</si>
  <si>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</si>
  <si>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</si>
  <si>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</si>
  <si>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</si>
  <si>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</si>
  <si>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</si>
  <si>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</si>
  <si>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</si>
  <si>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</si>
  <si>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</si>
  <si>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</si>
  <si>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</si>
  <si>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</si>
  <si>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</si>
  <si>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</si>
  <si>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</si>
  <si>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</si>
  <si>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</si>
  <si>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</si>
  <si>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</si>
  <si>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</si>
  <si>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</si>
  <si>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</si>
  <si>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</si>
  <si>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</si>
  <si>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</si>
  <si>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</si>
  <si>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</si>
  <si>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</si>
  <si>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</si>
  <si>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</si>
  <si>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</si>
  <si>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</si>
  <si>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</si>
  <si>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</si>
  <si>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</si>
  <si>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</si>
  <si>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</si>
  <si>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</si>
  <si>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</si>
  <si>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</si>
  <si>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</si>
  <si>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</si>
  <si>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</si>
  <si>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</si>
  <si>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</si>
  <si>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</si>
  <si>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</si>
  <si>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</si>
  <si>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</si>
  <si>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</si>
  <si>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</si>
  <si>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</si>
  <si>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</si>
  <si>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</si>
  <si>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</si>
  <si>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</si>
  <si>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</si>
  <si>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</si>
  <si>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</si>
  <si>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</si>
  <si>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</si>
  <si>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</si>
  <si>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</si>
  <si>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</si>
  <si>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</si>
  <si>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</si>
  <si>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</si>
  <si>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</si>
  <si>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</si>
  <si>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</si>
  <si>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</si>
  <si>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</si>
  <si>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</si>
  <si>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</si>
  <si>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</si>
  <si>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</si>
  <si>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</si>
  <si>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</si>
  <si>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</si>
  <si>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</si>
  <si>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</si>
  <si>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</si>
  <si>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</si>
  <si>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</si>
  <si>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</si>
  <si>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</si>
  <si>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</si>
  <si>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</si>
  <si>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</si>
  <si>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</si>
  <si>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</si>
  <si>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</si>
  <si>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</si>
  <si>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</si>
  <si>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</si>
  <si>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</si>
  <si>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</si>
  <si>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</si>
  <si>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</si>
  <si>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</si>
  <si>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</si>
  <si>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</si>
  <si>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</si>
  <si>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</si>
  <si>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</si>
  <si>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</si>
  <si>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</si>
  <si>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</si>
  <si>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</si>
  <si>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</si>
  <si>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</si>
  <si>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</si>
  <si>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</si>
  <si>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</si>
  <si>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</si>
  <si>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</si>
  <si>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</si>
  <si>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</si>
  <si>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</si>
  <si>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</si>
  <si>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</si>
  <si>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</si>
  <si>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</si>
  <si>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</si>
  <si>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</si>
  <si>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</si>
  <si>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</si>
  <si>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</si>
  <si>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</si>
  <si>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</si>
  <si>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</si>
  <si>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</si>
  <si>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</si>
  <si>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</si>
  <si>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</si>
  <si>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</si>
  <si>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</si>
  <si>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</si>
  <si>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</si>
  <si>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</si>
  <si>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</si>
  <si>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</si>
  <si>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</si>
  <si>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</si>
  <si>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</si>
  <si>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</si>
  <si>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</si>
  <si>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</si>
  <si>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</si>
  <si>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</si>
  <si>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</si>
  <si>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</si>
  <si>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</si>
  <si>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</si>
  <si>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</si>
  <si>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</si>
  <si>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</si>
  <si>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</si>
  <si>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</si>
  <si>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</si>
  <si>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</si>
  <si>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</si>
  <si>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</si>
  <si>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</si>
  <si>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</si>
  <si>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</si>
  <si>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</si>
  <si>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</si>
  <si>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</si>
  <si>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</si>
  <si>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</si>
  <si>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</si>
  <si>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</si>
  <si>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</si>
  <si>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</si>
  <si>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</si>
  <si>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</si>
  <si>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</si>
  <si>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</si>
  <si>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</si>
  <si>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</si>
  <si>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</si>
  <si>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</si>
  <si>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</si>
  <si>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</si>
  <si>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</si>
  <si>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</si>
  <si>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</si>
  <si>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</si>
  <si>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</si>
  <si>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</si>
  <si>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</si>
  <si>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</si>
  <si>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</si>
  <si>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</si>
  <si>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</si>
  <si>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</si>
  <si>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</si>
  <si>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</si>
  <si>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</si>
  <si>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</si>
  <si>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</si>
  <si>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</si>
  <si>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</si>
  <si>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</si>
  <si>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</si>
  <si>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</si>
  <si>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</si>
  <si>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</si>
  <si>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</si>
  <si>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</si>
  <si>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</si>
  <si>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</si>
  <si>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</si>
  <si>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</si>
  <si>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</si>
  <si>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</si>
  <si>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</si>
  <si>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</si>
  <si>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</si>
  <si>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</si>
  <si>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</si>
  <si>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</si>
  <si>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</si>
  <si>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</si>
  <si>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</si>
  <si>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</si>
  <si>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</si>
  <si>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</si>
  <si>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</si>
  <si>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</si>
  <si>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</si>
  <si>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</si>
  <si>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</si>
  <si>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</si>
  <si>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</si>
  <si>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</si>
  <si>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</si>
  <si>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</si>
  <si>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</si>
  <si>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</si>
  <si>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</si>
  <si>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</si>
  <si>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</si>
  <si>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</si>
  <si>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</si>
  <si>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</si>
  <si>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</si>
  <si>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</si>
  <si>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</si>
  <si>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</si>
  <si>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</si>
  <si>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</si>
  <si>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</si>
  <si>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</si>
  <si>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</si>
  <si>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</si>
  <si>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</si>
  <si>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</si>
  <si>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</si>
  <si>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</si>
  <si>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</si>
  <si>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</si>
  <si>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</si>
  <si>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</si>
  <si>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</si>
  <si>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</si>
  <si>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</si>
  <si>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</si>
  <si>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</si>
  <si>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</si>
  <si>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</si>
  <si>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</si>
  <si>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</si>
  <si>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</si>
  <si>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</si>
  <si>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</si>
  <si>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</si>
  <si>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</si>
  <si>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</si>
  <si>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</si>
  <si>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</si>
  <si>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</si>
  <si>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</si>
  <si>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</si>
  <si>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</si>
  <si>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</si>
  <si>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</si>
  <si>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</si>
  <si>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</si>
  <si>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</si>
  <si>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</si>
  <si>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</si>
  <si>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</si>
  <si>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</si>
  <si>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</si>
  <si>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</si>
  <si>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</si>
  <si>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</si>
  <si>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</si>
  <si>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</si>
  <si>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</si>
  <si>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</si>
  <si>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</si>
  <si>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</si>
  <si>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</si>
  <si>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</si>
  <si>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</si>
  <si>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</si>
  <si>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</si>
  <si>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</si>
  <si>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</si>
  <si>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</si>
  <si>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</si>
  <si>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</si>
  <si>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</si>
  <si>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</si>
  <si>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</si>
  <si>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</si>
  <si>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</si>
  <si>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</si>
  <si>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</si>
  <si>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</si>
  <si>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</si>
  <si>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</si>
  <si>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</si>
  <si>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</si>
  <si>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</si>
  <si>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</si>
  <si>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</si>
  <si>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</si>
  <si>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</si>
  <si>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</si>
  <si>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</si>
  <si>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</si>
  <si>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</si>
  <si>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</si>
  <si>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</si>
  <si>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</si>
  <si>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</si>
  <si>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</si>
  <si>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</si>
  <si>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</si>
  <si>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</si>
  <si>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</si>
  <si>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</si>
  <si>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</si>
  <si>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</si>
  <si>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</si>
  <si>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</si>
  <si>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</si>
  <si>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</si>
  <si>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</si>
  <si>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</si>
  <si>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</si>
  <si>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</si>
  <si>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</si>
  <si>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</si>
  <si>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</si>
  <si>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</si>
  <si>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</si>
  <si>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</si>
  <si>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</si>
  <si>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</si>
  <si>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</si>
  <si>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</si>
  <si>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</si>
  <si>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</si>
  <si>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</si>
  <si>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</si>
  <si>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</si>
  <si>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</si>
  <si>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</si>
  <si>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</si>
  <si>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</si>
  <si>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</si>
  <si>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</si>
  <si>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</si>
  <si>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</si>
  <si>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</si>
  <si>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</si>
  <si>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</si>
  <si>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</si>
  <si>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</si>
  <si>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</si>
  <si>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</si>
  <si>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</si>
  <si>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</si>
  <si>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</si>
  <si>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</si>
  <si>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</si>
  <si>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</si>
  <si>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</si>
  <si>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</si>
  <si>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</si>
  <si>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</si>
  <si>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</si>
  <si>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</si>
  <si>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</si>
  <si>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</si>
  <si>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</si>
  <si>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</si>
  <si>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</si>
  <si>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</si>
  <si>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</si>
  <si>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</si>
  <si>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</si>
  <si>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</si>
  <si>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</si>
  <si>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</si>
  <si>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</si>
  <si>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</si>
  <si>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</si>
  <si>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</si>
  <si>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</si>
  <si>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</si>
  <si>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</si>
  <si>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</si>
  <si>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</si>
  <si>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</si>
  <si>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</si>
  <si>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</si>
  <si>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</si>
  <si>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</si>
  <si>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</si>
  <si>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</si>
  <si>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</si>
  <si>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</si>
  <si>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</si>
  <si>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</si>
  <si>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</si>
  <si>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</si>
  <si>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</si>
  <si>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</si>
  <si>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</si>
  <si>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</si>
  <si>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</si>
  <si>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</si>
  <si>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</si>
  <si>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</si>
  <si>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</si>
  <si>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</si>
  <si>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</si>
  <si>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</si>
  <si>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</si>
  <si>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</si>
  <si>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</si>
  <si>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</si>
  <si>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</si>
  <si>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</si>
  <si>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</si>
  <si>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</si>
  <si>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</si>
  <si>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</si>
  <si>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</si>
  <si>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</si>
  <si>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</si>
  <si>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</si>
  <si>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</si>
  <si>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</si>
  <si>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</si>
  <si>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</si>
  <si>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</si>
  <si>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</si>
  <si>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</si>
  <si>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</si>
  <si>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</si>
  <si>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</si>
  <si>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</si>
  <si>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</si>
  <si>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</si>
  <si>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</si>
  <si>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</si>
  <si>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</si>
  <si>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</si>
  <si>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</si>
  <si>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</si>
  <si>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</si>
  <si>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</si>
  <si>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</si>
  <si>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</si>
  <si>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</si>
  <si>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</si>
  <si>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</si>
  <si>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</si>
  <si>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</si>
  <si>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</si>
  <si>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</si>
  <si>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</si>
  <si>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</si>
  <si>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</si>
  <si>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</si>
  <si>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</si>
  <si>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</si>
  <si>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</si>
  <si>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</si>
  <si>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</si>
  <si>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</si>
  <si>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</si>
  <si>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</si>
  <si>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</si>
  <si>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</si>
  <si>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</si>
  <si>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</si>
  <si>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</si>
  <si>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</si>
  <si>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</si>
  <si>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</si>
  <si>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</si>
  <si>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</si>
  <si>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</si>
  <si>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</si>
  <si>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</si>
  <si>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</si>
  <si>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</si>
  <si>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</si>
  <si>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</si>
  <si>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</si>
  <si>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</si>
  <si>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</si>
  <si>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</si>
  <si>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</si>
  <si>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</si>
  <si>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</si>
  <si>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</si>
  <si>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</si>
  <si>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</si>
  <si>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</si>
  <si>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</si>
  <si>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</si>
  <si>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</si>
  <si>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</si>
  <si>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</si>
  <si>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</si>
  <si>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</si>
  <si>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</si>
  <si>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</si>
  <si>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</si>
  <si>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</si>
  <si>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</si>
  <si>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</si>
  <si>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</si>
  <si>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</si>
  <si>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</si>
  <si>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</si>
  <si>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</si>
  <si>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</si>
  <si>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</si>
  <si>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</si>
  <si>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</si>
  <si>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</si>
  <si>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</si>
  <si>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</si>
  <si>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</si>
  <si>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</si>
  <si>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</si>
  <si>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</si>
  <si>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</si>
  <si>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</si>
  <si>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</si>
  <si>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</si>
  <si>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</si>
  <si>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</si>
  <si>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</si>
  <si>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</si>
  <si>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</si>
  <si>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</si>
  <si>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</si>
  <si>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</si>
  <si>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</si>
  <si>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</si>
  <si>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</si>
  <si>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</si>
  <si>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</si>
  <si>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</si>
  <si>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</si>
  <si>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</si>
  <si>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</si>
  <si>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</si>
  <si>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</si>
  <si>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</si>
  <si>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</si>
  <si>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</si>
  <si>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</si>
  <si>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</si>
  <si>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</si>
  <si>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</si>
  <si>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</si>
  <si>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</si>
  <si>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</si>
  <si>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</si>
  <si>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</si>
  <si>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</si>
  <si>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</si>
  <si>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</si>
  <si>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</si>
  <si>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</si>
  <si>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</si>
  <si>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</si>
  <si>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</si>
  <si>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</si>
  <si>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</si>
  <si>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</si>
  <si>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</si>
  <si>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</si>
  <si>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</si>
  <si>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</si>
  <si>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</si>
  <si>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</si>
  <si>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</si>
  <si>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</si>
  <si>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</si>
  <si>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</si>
  <si>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</si>
  <si>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</si>
  <si>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</si>
  <si>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</si>
  <si>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</si>
  <si>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</si>
  <si>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</si>
  <si>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</si>
  <si>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</si>
  <si>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</si>
  <si>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</si>
  <si>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</si>
  <si>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</si>
  <si>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</si>
  <si>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</si>
  <si>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</si>
  <si>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</si>
  <si>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</si>
  <si>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</si>
  <si>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</si>
  <si>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</si>
  <si>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</si>
  <si>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</si>
  <si>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</si>
  <si>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</si>
  <si>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</si>
  <si>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</si>
  <si>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</si>
  <si>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</si>
  <si>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</si>
  <si>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</si>
  <si>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</si>
  <si>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</si>
  <si>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</si>
  <si>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</si>
  <si>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</si>
  <si>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</si>
  <si>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</si>
  <si>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</si>
  <si>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</si>
  <si>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</si>
  <si>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</si>
  <si>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</si>
  <si>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</si>
  <si>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</si>
  <si>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</si>
  <si>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</si>
  <si>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</si>
  <si>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</si>
  <si>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</si>
  <si>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</si>
  <si>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</si>
  <si>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</si>
  <si>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</si>
  <si>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</si>
  <si>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</si>
  <si>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</si>
  <si>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</si>
  <si>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</si>
  <si>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</si>
  <si>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</si>
  <si>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</si>
  <si>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</si>
  <si>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</si>
  <si>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</si>
  <si>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</si>
  <si>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</si>
  <si>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</si>
  <si>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</si>
  <si>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</si>
  <si>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</si>
  <si>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</si>
  <si>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</si>
  <si>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</si>
  <si>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</si>
  <si>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</si>
  <si>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</si>
  <si>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</si>
  <si>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</si>
  <si>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</si>
  <si>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</si>
  <si>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</si>
  <si>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</si>
  <si>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</si>
  <si>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</si>
  <si>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</si>
  <si>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</si>
  <si>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</si>
  <si>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</si>
  <si>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</si>
  <si>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</si>
  <si>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</si>
  <si>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</si>
  <si>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</si>
  <si>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</si>
  <si>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</si>
  <si>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</si>
  <si>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</si>
  <si>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</si>
  <si>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</si>
  <si>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</si>
  <si>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</si>
  <si>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</si>
  <si>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</si>
  <si>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</si>
  <si>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</si>
  <si>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</si>
  <si>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</si>
  <si>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</si>
  <si>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</si>
  <si>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</si>
  <si>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</si>
  <si>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</si>
  <si>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</si>
  <si>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</si>
  <si>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</si>
  <si>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</si>
  <si>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</si>
  <si>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</si>
  <si>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</si>
  <si>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</si>
  <si>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</si>
  <si>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</si>
  <si>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</si>
  <si>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</si>
  <si>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</si>
  <si>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</si>
  <si>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</si>
  <si>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</si>
  <si>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</si>
  <si>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</si>
  <si>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</si>
  <si>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</si>
  <si>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</si>
  <si>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</si>
  <si>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</si>
  <si>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</si>
  <si>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</si>
  <si>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</si>
  <si>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</si>
  <si>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</si>
  <si>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</si>
  <si>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</si>
  <si>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</si>
  <si>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</si>
  <si>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</si>
  <si>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</si>
  <si>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</si>
  <si>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</si>
  <si>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</si>
  <si>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</si>
  <si>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</si>
  <si>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</si>
  <si>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</si>
  <si>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</si>
  <si>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</si>
  <si>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</si>
  <si>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</si>
  <si>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</si>
  <si>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</si>
  <si>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</si>
  <si>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</si>
  <si>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</si>
  <si>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</si>
  <si>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</si>
  <si>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</si>
  <si>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</si>
  <si>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</si>
  <si>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</si>
  <si>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</si>
  <si>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</si>
  <si>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</si>
  <si>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</si>
  <si>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</si>
  <si>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</si>
  <si>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</si>
  <si>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</si>
  <si>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</si>
  <si>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</si>
  <si>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</si>
  <si>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</si>
  <si>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</si>
  <si>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</si>
  <si>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</si>
  <si>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</si>
  <si>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</si>
  <si>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</si>
  <si>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</si>
  <si>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</si>
  <si>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</si>
  <si>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</si>
  <si>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</si>
  <si>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</si>
  <si>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</si>
  <si>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</si>
  <si>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</si>
  <si>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</si>
  <si>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</si>
  <si>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</si>
  <si>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</si>
  <si>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</si>
  <si>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</si>
  <si>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</si>
  <si>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</si>
  <si>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</si>
  <si>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</si>
  <si>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</si>
  <si>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</si>
  <si>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</si>
  <si>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</si>
  <si>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</si>
  <si>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</si>
  <si>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</si>
  <si>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</si>
  <si>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</si>
  <si>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</si>
  <si>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</si>
  <si>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</si>
  <si>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</si>
  <si>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</si>
  <si>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</si>
  <si>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</si>
  <si>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</si>
  <si>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</si>
  <si>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</si>
  <si>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</si>
  <si>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</si>
  <si>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</si>
  <si>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</si>
  <si>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</si>
  <si>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</si>
  <si>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</si>
  <si>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</si>
  <si>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</si>
  <si>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</si>
  <si>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</si>
  <si>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</si>
  <si>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</si>
  <si>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</si>
  <si>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</si>
  <si>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</si>
  <si>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</si>
  <si>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</si>
  <si>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</si>
  <si>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</si>
  <si>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</si>
  <si>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</si>
  <si>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</si>
  <si>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</si>
  <si>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</si>
  <si>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</si>
  <si>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</si>
  <si>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</si>
  <si>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</si>
  <si>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</si>
  <si>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</si>
  <si>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</si>
  <si>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</si>
  <si>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</si>
  <si>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</si>
  <si>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</si>
  <si>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</si>
  <si>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</si>
  <si>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</si>
  <si>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</si>
  <si>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</si>
  <si>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</si>
  <si>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</si>
  <si>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</si>
  <si>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</si>
  <si>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</si>
  <si>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</si>
  <si>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</si>
  <si>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</si>
  <si>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</si>
  <si>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</si>
  <si>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</si>
  <si>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</si>
  <si>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</si>
  <si>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</si>
  <si>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</si>
  <si>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</si>
  <si>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</si>
  <si>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</si>
  <si>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</si>
  <si>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</si>
  <si>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</si>
  <si>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</si>
  <si>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</si>
  <si>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</si>
  <si>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</si>
  <si>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</si>
  <si>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</si>
  <si>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</si>
  <si>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</si>
  <si>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</si>
  <si>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</si>
  <si>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</si>
  <si>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</si>
  <si>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</si>
  <si>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</si>
  <si>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</si>
  <si>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</si>
  <si>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</si>
  <si>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</si>
  <si>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</si>
  <si>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</si>
  <si>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</si>
  <si>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</si>
  <si>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</si>
  <si>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</si>
  <si>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</si>
  <si>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</si>
  <si>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</si>
  <si>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</si>
  <si>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</si>
  <si>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</si>
  <si>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</si>
  <si>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</si>
  <si>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</si>
  <si>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</si>
  <si>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</si>
  <si>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</si>
  <si>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</si>
  <si>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</si>
  <si>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</si>
  <si>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</si>
  <si>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</si>
  <si>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</si>
  <si>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</si>
  <si>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</si>
  <si>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</si>
  <si>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</si>
  <si>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</si>
  <si>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</si>
  <si>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</si>
  <si>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</si>
  <si>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</si>
  <si>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</si>
  <si>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</si>
  <si>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</si>
  <si>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</si>
  <si>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</si>
  <si>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</si>
  <si>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</si>
  <si>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</si>
  <si>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</si>
  <si>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</si>
  <si>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</si>
  <si>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</si>
  <si>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</si>
  <si>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</si>
  <si>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</si>
  <si>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</si>
  <si>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</si>
  <si>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</si>
  <si>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</si>
  <si>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</si>
  <si>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</si>
  <si>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</si>
  <si>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</si>
  <si>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</si>
  <si>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</si>
  <si>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</si>
  <si>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</si>
  <si>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</si>
  <si>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</si>
  <si>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</si>
  <si>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</si>
  <si>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</si>
  <si>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</si>
  <si>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</si>
  <si>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</si>
  <si>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</si>
  <si>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</si>
  <si>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</si>
  <si>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</si>
  <si>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</si>
  <si>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</si>
  <si>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</si>
  <si>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</si>
  <si>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</si>
  <si>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</si>
  <si>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</si>
  <si>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</si>
  <si>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</si>
  <si>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</si>
  <si>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</si>
  <si>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</si>
  <si>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</si>
  <si>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</si>
  <si>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</si>
  <si>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</si>
  <si>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</si>
  <si>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</si>
  <si>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</si>
  <si>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</si>
  <si>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</si>
  <si>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</si>
  <si>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</si>
  <si>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</si>
  <si>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</si>
  <si>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</si>
  <si>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</si>
  <si>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</si>
  <si>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</si>
  <si>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</si>
  <si>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</si>
  <si>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</si>
  <si>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</si>
  <si>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</si>
  <si>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</si>
  <si>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</si>
  <si>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</si>
  <si>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</si>
  <si>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</si>
  <si>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</si>
  <si>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</si>
  <si>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</si>
  <si>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</si>
  <si>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</si>
  <si>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</si>
  <si>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</si>
  <si>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</si>
  <si>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</si>
  <si>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</si>
  <si>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</si>
  <si>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</si>
  <si>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</si>
  <si>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</si>
  <si>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</si>
  <si>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</si>
  <si>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</si>
  <si>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</si>
  <si>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</si>
  <si>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</si>
  <si>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</si>
  <si>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</si>
  <si>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</si>
  <si>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</si>
  <si>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</si>
  <si>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</si>
  <si>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</si>
  <si>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</si>
  <si>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</si>
  <si>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</si>
  <si>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</si>
  <si>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</si>
  <si>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</si>
  <si>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</si>
  <si>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</si>
  <si>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</si>
  <si>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</si>
  <si>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</si>
  <si>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</si>
  <si>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</si>
  <si>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</si>
  <si>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</si>
  <si>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</si>
  <si>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</si>
  <si>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</si>
  <si>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</si>
  <si>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</si>
  <si>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</si>
  <si>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</si>
  <si>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</si>
  <si>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</si>
  <si>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</si>
  <si>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</si>
  <si>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</si>
  <si>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</si>
  <si>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</si>
  <si>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</si>
  <si>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</si>
  <si>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</si>
  <si>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</si>
  <si>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</si>
  <si>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</si>
  <si>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</si>
  <si>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</si>
  <si>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</si>
  <si>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</si>
  <si>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</si>
  <si>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</si>
  <si>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</si>
  <si>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</si>
  <si>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</si>
  <si>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</si>
  <si>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</si>
  <si>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</si>
  <si>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</si>
  <si>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</si>
  <si>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</si>
  <si>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</si>
  <si>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</si>
  <si>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</si>
  <si>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</si>
  <si>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</si>
  <si>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</si>
  <si>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</si>
  <si>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</si>
  <si>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</si>
  <si>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</si>
  <si>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</si>
  <si>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</si>
  <si>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</si>
  <si>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</si>
  <si>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</si>
  <si>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</si>
  <si>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</si>
  <si>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</si>
  <si>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</si>
  <si>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</si>
  <si>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</si>
  <si>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</si>
  <si>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</si>
  <si>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</si>
  <si>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</si>
  <si>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</si>
  <si>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</si>
  <si>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</si>
  <si>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</si>
  <si>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</si>
  <si>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</si>
  <si>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</si>
  <si>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</si>
  <si>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</si>
  <si>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</si>
  <si>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</si>
  <si>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</si>
  <si>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</si>
  <si>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</si>
  <si>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</si>
  <si>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</si>
  <si>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</si>
  <si>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</si>
  <si>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</si>
  <si>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</si>
  <si>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</si>
  <si>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</si>
  <si>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</si>
  <si>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</si>
  <si>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</si>
  <si>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</si>
  <si>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</si>
  <si>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</si>
  <si>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</si>
  <si>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</si>
  <si>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</si>
  <si>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</si>
  <si>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</si>
  <si>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</si>
  <si>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</si>
  <si>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</si>
  <si>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</si>
  <si>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</si>
  <si>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</si>
  <si>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</si>
  <si>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</si>
  <si>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</si>
  <si>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</si>
  <si>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</si>
  <si>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</si>
  <si>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</si>
  <si>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</si>
  <si>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</si>
  <si>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 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</si>
  <si>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</si>
  <si>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</si>
  <si>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</si>
  <si>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</si>
  <si>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</si>
  <si>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</si>
  <si>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</si>
  <si>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</si>
  <si>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</si>
  <si>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</si>
  <si>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</si>
  <si>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</si>
  <si>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</si>
  <si>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</si>
  <si>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</si>
  <si>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</si>
  <si>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</si>
  <si>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</si>
  <si>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</si>
  <si>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</si>
  <si>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</si>
  <si>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>Canceled</t>
  </si>
  <si>
    <t>Find Term:</t>
  </si>
  <si>
    <t>&gt;=</t>
  </si>
  <si>
    <t>&lt;</t>
  </si>
  <si>
    <t>Note: Total excludes Live campaigns</t>
  </si>
  <si>
    <t>Goal Category for Chart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</si>
</sst>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1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0" fontId="0" fillId="0" borderId="0" xfId="0" applyAlignment="1">
      <alignment horizontal="right"/>
    </xf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0" fontId="3" fillId="5" borderId="0" xfId="0" applyFont="1" applyFill="1"/>
    <xf numFmtId="0" fontId="1" fillId="6" borderId="0" xfId="0" applyFont="1" applyFill="1" applyAlignment="1">
      <alignment horizontal="center"/>
    </xf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theme="6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_ Assignment - KickStart My Chart_C.Campbell.xlsx]Category Stacked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Stacked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Stacked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Stacked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A7-457C-B779-75BBB57E80B6}"/>
            </c:ext>
          </c:extLst>
        </c:ser>
        <c:ser>
          <c:idx val="1"/>
          <c:order val="1"/>
          <c:tx>
            <c:strRef>
              <c:f>'Category Stacked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Stacked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Stacked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A7-457C-B779-75BBB57E80B6}"/>
            </c:ext>
          </c:extLst>
        </c:ser>
        <c:ser>
          <c:idx val="2"/>
          <c:order val="2"/>
          <c:tx>
            <c:strRef>
              <c:f>'Category Stacked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Stacked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Stacked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A7-457C-B779-75BBB57E80B6}"/>
            </c:ext>
          </c:extLst>
        </c:ser>
        <c:ser>
          <c:idx val="3"/>
          <c:order val="3"/>
          <c:tx>
            <c:strRef>
              <c:f>'Category Stacked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Stacked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Stacked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A7-457C-B779-75BBB57E8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7394960"/>
        <c:axId val="427391352"/>
      </c:barChart>
      <c:catAx>
        <c:axId val="42739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391352"/>
        <c:crosses val="autoZero"/>
        <c:auto val="1"/>
        <c:lblAlgn val="ctr"/>
        <c:lblOffset val="100"/>
        <c:noMultiLvlLbl val="0"/>
      </c:catAx>
      <c:valAx>
        <c:axId val="427391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39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_ Assignment - KickStart My Chart_C.Campbell.xlsx]Sub-Cateory Stacked Pivot!PivotTable2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'Sub-Cateory Stacked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'Sub-Cateory Stacked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'Sub-Cateory Stacked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C1-44F1-B0F7-39D18D4A9AA4}"/>
            </c:ext>
          </c:extLst>
        </c:ser>
        <c:ser>
          <c:idx val="1"/>
          <c:order val="1"/>
          <c:tx>
            <c:strRef>
              <c:f>'Sub-Cateory Stacked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'Sub-Cateory Stacked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'Sub-Cateory Stacked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C1-44F1-B0F7-39D18D4A9AA4}"/>
            </c:ext>
          </c:extLst>
        </c:ser>
        <c:ser>
          <c:idx val="2"/>
          <c:order val="2"/>
          <c:tx>
            <c:strRef>
              <c:f>'Sub-Cateory Stacked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'Sub-Cateory Stacked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'Sub-Cateory Stacked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C1-44F1-B0F7-39D18D4A9AA4}"/>
            </c:ext>
          </c:extLst>
        </c:ser>
        <c:ser>
          <c:idx val="3"/>
          <c:order val="3"/>
          <c:tx>
            <c:strRef>
              <c:f>'Sub-Cateory Stacked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'Sub-Cateory Stacked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'Sub-Cateory Stacked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C1-44F1-B0F7-39D18D4A9A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7394960"/>
        <c:axId val="427391352"/>
      </c:barChart>
      <c:catAx>
        <c:axId val="42739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391352"/>
        <c:crosses val="autoZero"/>
        <c:auto val="1"/>
        <c:lblAlgn val="ctr"/>
        <c:lblOffset val="100"/>
        <c:noMultiLvlLbl val="0"/>
      </c:catAx>
      <c:valAx>
        <c:axId val="427391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39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_ Assignment - KickStart My Chart_C.Campbell.xlsx]Category by Date!PivotTable2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'Category by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'Category by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by 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DF-4F6D-BAAC-A734CFBBA14E}"/>
            </c:ext>
          </c:extLst>
        </c:ser>
        <c:ser>
          <c:idx val="1"/>
          <c:order val="1"/>
          <c:tx>
            <c:strRef>
              <c:f>'Category by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'Category by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by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DF-4F6D-BAAC-A734CFBBA14E}"/>
            </c:ext>
          </c:extLst>
        </c:ser>
        <c:ser>
          <c:idx val="2"/>
          <c:order val="2"/>
          <c:tx>
            <c:strRef>
              <c:f>'Category by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'Category by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by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DF-4F6D-BAAC-A734CFBBA14E}"/>
            </c:ext>
          </c:extLst>
        </c:ser>
        <c:ser>
          <c:idx val="3"/>
          <c:order val="3"/>
          <c:tx>
            <c:strRef>
              <c:f>'Category by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'Category by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by Date'!$E$7:$E$19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7A-4E95-85F5-29EFC414F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7394960"/>
        <c:axId val="427391352"/>
      </c:lineChart>
      <c:catAx>
        <c:axId val="42739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391352"/>
        <c:crosses val="autoZero"/>
        <c:auto val="1"/>
        <c:lblAlgn val="ctr"/>
        <c:lblOffset val="100"/>
        <c:noMultiLvlLbl val="0"/>
      </c:catAx>
      <c:valAx>
        <c:axId val="427391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39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Bonus!$J$3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Bonus!$I$4:$I$15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Bonus!$J$4:$J$15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D6-4DDC-8E0A-62AA15A24CDB}"/>
            </c:ext>
          </c:extLst>
        </c:ser>
        <c:ser>
          <c:idx val="1"/>
          <c:order val="1"/>
          <c:tx>
            <c:strRef>
              <c:f>Bonus!$K$3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Bonus!$I$4:$I$15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Bonus!$K$4:$K$15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D6-4DDC-8E0A-62AA15A24CDB}"/>
            </c:ext>
          </c:extLst>
        </c:ser>
        <c:ser>
          <c:idx val="2"/>
          <c:order val="2"/>
          <c:tx>
            <c:strRef>
              <c:f>Bonus!$L$3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Bonus!$I$4:$I$15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Bonus!$L$4:$L$15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D6-4DDC-8E0A-62AA15A24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7453016"/>
        <c:axId val="427451704"/>
      </c:lineChart>
      <c:catAx>
        <c:axId val="42745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451704"/>
        <c:crosses val="autoZero"/>
        <c:auto val="1"/>
        <c:lblAlgn val="ctr"/>
        <c:lblOffset val="100"/>
        <c:noMultiLvlLbl val="0"/>
      </c:catAx>
      <c:valAx>
        <c:axId val="427451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45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495300</xdr:colOff>
      <xdr:row>3</xdr:row>
      <xdr:rowOff>76200</xdr:rowOff>
    </xdr:from>
    <xdr:to>
      <xdr:col>15</xdr:col>
      <xdr:colOff>390525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245587-31A1-4BC7-AFC7-59FBB7E271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324645</xdr:colOff>
      <xdr:row>4</xdr:row>
      <xdr:rowOff>104775</xdr:rowOff>
    </xdr:from>
    <xdr:to>
      <xdr:col>17</xdr:col>
      <xdr:colOff>114301</xdr:colOff>
      <xdr:row>24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333F76-A3B0-456F-9475-2E1660A216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324645</xdr:colOff>
      <xdr:row>4</xdr:row>
      <xdr:rowOff>104775</xdr:rowOff>
    </xdr:from>
    <xdr:to>
      <xdr:col>17</xdr:col>
      <xdr:colOff>114301</xdr:colOff>
      <xdr:row>24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1F680C-3C09-4A46-9B39-5468C90834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1204912</xdr:colOff>
      <xdr:row>17</xdr:row>
      <xdr:rowOff>147636</xdr:rowOff>
    </xdr:from>
    <xdr:to>
      <xdr:col>10</xdr:col>
      <xdr:colOff>1314450</xdr:colOff>
      <xdr:row>41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2455F4-3849-4557-B4AC-FF34333AB4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uce Campbell" refreshedDate="43380.739719444442" createdVersion="6" refreshedVersion="6" minRefreshableVersion="3" recordCount="4114" xr:uid="{37C83823-CF94-41DA-AD4B-CE6A8797E734}">
  <cacheSource type="worksheet">
    <worksheetSource ref="A1:R4115" sheet="Source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uce Campbell" refreshedDate="43380.761202199072" createdVersion="6" refreshedVersion="6" minRefreshableVersion="3" recordCount="4114" xr:uid="{80D41ECB-D0DA-48B9-9B2B-3A8CF4E75089}">
  <cacheSource type="worksheet">
    <worksheetSource ref="A1:T4115" sheet="Source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D9616C-001B-4CC7-ADE9-866223C23CA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7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F9C34F-0C22-4C38-A112-D3A42345DDD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5888F5-5BA6-4A31-BA59-F844A69196F6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2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tabColor theme="0" tint="-0.499984740745262"/>
  </sheetPr>
  <dimension ref="A1:T4115"/>
  <sheetViews>
    <sheetView tabSelected="1" topLeftCell="K1" zoomScaleNormal="100" workbookViewId="0">
      <selection activeCell="T1" sqref="T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.5703125" customWidth="1"/>
    <col min="16" max="16" width="23.85546875" customWidth="1"/>
    <col min="17" max="17" width="12.5703125" customWidth="1"/>
    <col min="18" max="18" width="22.140625" customWidth="1"/>
    <col min="19" max="19" width="12" bestFit="1" customWidth="1"/>
    <col min="20" max="20" width="16.5703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0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ROUND(IFERROR(E2/L2,0),2)</f>
        <v>63.92</v>
      </c>
      <c r="Q2" t="str">
        <f>LEFT(N2,FIND("/",N2)-1)</f>
        <v>film &amp; video</v>
      </c>
      <c r="R2" t="str">
        <f>RIGHT(N2,LEN(N2)-FIND("/",N2))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ROUND(IFERROR(E3/L3,0),2)</f>
        <v>185.48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69.27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146.88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31.5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96.71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86.67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ROUND(IFERROR(E67/L67,0),2)</f>
        <v>132.05000000000001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62.33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69.72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85.96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30.67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273.83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53.04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40.01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31.38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21.67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50.59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53.13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56.67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40.78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27.9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28.73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>
        <f t="shared" ref="P131:P194" si="13">ROUND(IFERROR(E131/L131,0),2)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>
        <f t="shared" ref="P195:P258" si="19">ROUND(IFERROR(E195/L195,0),2)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ROUND(IFERROR(E259/L259,0),2)</f>
        <v>66.7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ROUND(IFERROR(E323/L323,0),2)</f>
        <v>106.62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ROUND(IFERROR(E387/L387,0),2)</f>
        <v>111.8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ROUND(IFERROR(E451/L451,0),2)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ROUND(IFERROR(E515/L515,0),2)</f>
        <v>102.38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150.15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93.43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29.26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63.83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34.75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40.85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252.02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402.71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135.04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ROUND(IFERROR(E579/L579,0),2)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389.29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24.78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16.43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45.39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16.38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37.89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76.67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ROUND(IFERROR(E643/L643,0),2)</f>
        <v>151.32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23.52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42.89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10.56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85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50.3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72.59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6.5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90.86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ROUND(IFERROR(E707/L707,0),2)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117.7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23.95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44.69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39.17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57.3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ROUND(IFERROR(E771/L771,0),2)</f>
        <v>31.85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66.67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63.49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80.59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92.55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60.86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88.33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45.44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46.22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178.61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74.61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305.56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79.83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86.67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27.61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25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89.42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224.13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43.52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39.82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126.81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113.88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36.61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60.66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ROUND(IFERROR(E835/L835,0),2)</f>
        <v>148.78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58.63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109.71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60.74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63.38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34.01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46.67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59.26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22.74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52.92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34.18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346.67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28.58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46.59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21.47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14.13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83.38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29.29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27.86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>
        <f t="shared" ref="P899:P962" si="85">ROUND(IFERROR(E899/L899,0),2)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32.67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41.67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50.67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58.42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99.86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50.65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33.29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ROUND(IFERROR(E963/L963,0),2)</f>
        <v>364.35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41.89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49.67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43.98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51.38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82.09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52.41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30.29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89.6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80.67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ROUND(IFERROR(E1027/L1027,0),2)</f>
        <v>71.849999999999994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43.98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37.67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43.42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ROUND(IFERROR(E1091/L1091,0),2)</f>
        <v>23.96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ROUND(IFERROR(E1155/L1155,0),2)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ROUND(IFERROR(E1219/L1219,0),2)</f>
        <v>148.57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64.47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94.49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55.7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38.18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27.15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50.69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77.64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43.54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99.16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189.29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76.67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46.07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53.01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73.36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127.98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ROUND(IFERROR(E1283/L1283,0),2)</f>
        <v>104.73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65.87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44.19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27.73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39.83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92.04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135.63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ROUND(IFERROR(E1347/L1347,0),2)</f>
        <v>53.57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63.48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83.97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55.61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48.71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30.58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73.91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73.36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50.25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68.94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160.79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27.32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196.83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47.76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72.06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62.17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>
        <f t="shared" ref="P1411:P1474" si="133">ROUND(IFERROR(E1411/L1411,0),2)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ROUND(IFERROR(E1475/L1475,0),2)</f>
        <v>38.46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ROUND(IFERROR(E1539/L1539,0),2)</f>
        <v>96.38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ROUND(IFERROR(E1603/L1603,0),2)</f>
        <v>48.33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66.69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87.83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52.83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66.69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86.96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112.02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61.58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45.88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84.21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117.23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86.49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67.73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38.89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94.74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39.97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42.86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88.47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44.65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ROUND(IFERROR(E1667/L1667,0),2)</f>
        <v>44.96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52.6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44.61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26.15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89.25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40.42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74.58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80.13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171.43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57.73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61.09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114.82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115.71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11.67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28.13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216.67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>
        <f t="shared" ref="P1731:P1794" si="163">ROUND(IFERROR(E1731/L1731,0),2)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56.67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ROUND(IFERROR(E1795/L1795,0),2)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24.58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53.16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83.89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75.77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67.39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50.88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79.53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134.21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88.04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70.58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53.29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ROUND(IFERROR(E1859/L1859,0),2)</f>
        <v>136.36000000000001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70.63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ROUND(IFERROR(E1923/L1923,0),2)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ROUND(IFERROR(E1987/L1987,0),2)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ROUND(IFERROR(E2051/L2051,0),2)</f>
        <v>80.989999999999995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ROUND(IFERROR(E2115/L2115,0),2)</f>
        <v>68.599999999999994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91.63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64.37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21.86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90.28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67.31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88.75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ROUND(IFERROR(E2179/L2179,0),2)</f>
        <v>65.87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40.35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76.86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ROUND(IFERROR(E2243/L2243,0),2)</f>
        <v>49.47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46.09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53.83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100.47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44.21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52.95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ROUND(IFERROR(E2307/L2307,0),2)</f>
        <v>109.11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15.43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97.41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47.86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>
        <f t="shared" ref="P2371:P2434" si="223">ROUND(IFERROR(E2371/L2371,0),2)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57.88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>
        <f t="shared" ref="P2435:P2498" si="229">ROUND(IFERROR(E2435/L2435,0),2)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ROUND(IFERROR(E2499/L2499,0),2)</f>
        <v>80.55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>
        <f t="shared" ref="P2563:P2626" si="241">ROUND(IFERROR(E2563/L2563,0),2)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ROUND(IFERROR(E2627/L2627,0),2)</f>
        <v>27.58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ROUND(IFERROR(E2691/L2691,0),2)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53.95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92.39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94.64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170.7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ROUND(IFERROR(E2755/L2755,0),2)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66.67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36.86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126.46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47.88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89.67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87.36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44.86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65.38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47.46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37.21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ROUND(IFERROR(E2819/L2819,0),2)</f>
        <v>23.64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63.83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8.86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50.67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104.57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98.31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35.04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272.73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63.85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30.19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44.54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125.81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19.7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60.67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29.79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29.56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26.67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105.03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119.13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>
        <f t="shared" ref="P2883:P2946" si="271">ROUND(IFERROR(E2883/L2883,0),2)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486.43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46.93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203.67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48.56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51.62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>
        <f t="shared" ref="P2947:P3010" si="277">ROUND(IFERROR(E2947/L2947,0),2)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2.67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78.94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95.59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113.57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60.69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110.22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136.46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97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94.41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63.23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88.87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ROUND(IFERROR(E3011/L3011,0),2)</f>
        <v>233.9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50.69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67.7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84.86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45.54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88.59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96.53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70.67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20.88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61.31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ROUND(IFERROR(E3075/L3075,0),2)</f>
        <v>92.14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23.67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67.78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53.53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56.79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70.11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57.89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61.18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139.24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29.05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ROUND(IFERROR(E3139/L3139,0),2)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31.21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82.61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80.16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28.41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58.1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31.62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33.03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77.34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46.77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41.67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ROUND(IFERROR(E3203/L3203,0),2)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63.11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50.16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127.81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66.59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45.88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106.8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77.22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97.38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34.92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88.74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58.69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23.87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81.13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57.63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46.43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60.48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65.58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177.09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29.17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251.74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41.24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ROUND(IFERROR(E3267/L3267,0),2)</f>
        <v>70.290000000000006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48.33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53.18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38.24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76.03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105.21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68.67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73.53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48.44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26.61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33.67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19.27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84.29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45.98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53.34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75.09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209.84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29.07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49.44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93.98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66.45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24.55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ROUND(IFERROR(E3331/L3331,0),2)</f>
        <v>44.92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27.78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81.03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136.85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177.62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109.08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91.67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71.67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83.43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302.31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44.14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866.67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61.39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29.67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45.48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30.78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421.11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85.21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65.17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51.22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184.68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41.67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ROUND(IFERROR(E3395/L3395,0),2)</f>
        <v>36.07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11.67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27.07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118.13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44.76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99.79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117.65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29.43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81.38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199.17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46.43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37.78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81.78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46.61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95.24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62.83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58.95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84.17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89.79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64.16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64.52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41.13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41.41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145.87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358.69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ROUND(IFERROR(E3459/L3459,0),2)</f>
        <v>50.98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45.04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17.53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57.92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29.71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64.47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50.4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41.67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88.74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39.6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164.62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51.88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40.29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64.91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125.38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47.85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40.24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60.29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96.67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ROUND(IFERROR(E3523/L3523,0),2)</f>
        <v>45.62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41.03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45.11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36.67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42.3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78.88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44.85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13.53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46.13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54.14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31.38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119.18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164.62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24.29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40.94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171.43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179.28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43.13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47.41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15.13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21.1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59.12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97.92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26.54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122.54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55.56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135.63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30.94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ROUND(IFERROR(E3587/L3587,0),2)</f>
        <v>176.09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22.61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82.26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68.06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77.19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77.73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40.78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49.06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30.67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66.67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56.07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47.03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47.67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88.24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80.72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ROUND(IFERROR(E3651/L3651,0),2)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57.78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44.24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60.91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31.58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53.44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64.38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66.13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62.17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45.35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59.17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57.26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74.12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62.67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33.67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15.15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80.87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53.85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30.93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110.87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ROUND(IFERROR(E3715/L3715,0),2)</f>
        <v>106.84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51.92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86.23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47.66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72.89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49.55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62.59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51.67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100.63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41.7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ROUND(IFERROR(E3779/L3779,0),2)</f>
        <v>48.54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41.67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53.29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78.52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48.34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62.63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139.56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120.12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21.67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ROUND(IFERROR(E3843/L3843,0),2)</f>
        <v>25.65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70.17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23.63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188.56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46.43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50.88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47.26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ROUND(IFERROR(E3907/L3907,0),2)</f>
        <v>24.71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63.13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61.67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83.14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33.67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10.17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32.36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53.13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47.91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ROUND(IFERROR(E3971/L3971,0),2)</f>
        <v>35.17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22.67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26.38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33.74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11.62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29.24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32.36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66.67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ROUND(IFERROR(E4035/L4035,0),2)</f>
        <v>65.34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166.06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86.62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64.17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179.12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44.31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29.17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10.67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>
        <f t="shared" ref="P4099:P4115" si="385">ROUND(IFERROR(E4099/L4099,0),2)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45.79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15.67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conditionalFormatting sqref="F2:F4115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97A55-10CA-4E4A-B16A-AAD461AA6289}">
  <sheetPr codeName="Sheet1">
    <tabColor theme="8"/>
  </sheetPr>
  <dimension ref="A1:F14"/>
  <sheetViews>
    <sheetView workbookViewId="0">
      <selection activeCell="F25" sqref="F2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8323</v>
      </c>
    </row>
    <row r="3" spans="1:6" x14ac:dyDescent="0.25">
      <c r="A3" s="7" t="s">
        <v>8321</v>
      </c>
      <c r="B3" s="7" t="s">
        <v>8322</v>
      </c>
    </row>
    <row r="4" spans="1:6" x14ac:dyDescent="0.2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8" t="s">
        <v>8311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8312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8313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8314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8316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8317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8319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426A2-E911-4E66-9A58-E126F1483AC0}">
  <sheetPr codeName="Sheet3">
    <tabColor theme="8"/>
  </sheetPr>
  <dimension ref="A1:F47"/>
  <sheetViews>
    <sheetView workbookViewId="0">
      <selection activeCell="G32" sqref="G3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8323</v>
      </c>
    </row>
    <row r="2" spans="1:6" x14ac:dyDescent="0.25">
      <c r="A2" s="7" t="s">
        <v>8308</v>
      </c>
      <c r="B2" t="s">
        <v>8323</v>
      </c>
    </row>
    <row r="4" spans="1:6" x14ac:dyDescent="0.25">
      <c r="A4" s="7" t="s">
        <v>8321</v>
      </c>
      <c r="B4" s="7" t="s">
        <v>8322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8350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8336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8351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8337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8325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8326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8338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8339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8352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8330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8356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8357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8340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8341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8358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8342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8333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8362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8346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8353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8347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8348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8349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8363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8343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8354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8331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8344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8327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8328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8332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8359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8364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8334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8329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8355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8335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8361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8345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8320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32AF2-247A-4232-8F14-FD40EC00A57D}">
  <sheetPr codeName="Sheet4">
    <tabColor theme="8"/>
  </sheetPr>
  <dimension ref="A2:F19"/>
  <sheetViews>
    <sheetView workbookViewId="0">
      <selection activeCell="E24" sqref="E2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7" t="s">
        <v>8308</v>
      </c>
      <c r="B2" t="s">
        <v>8323</v>
      </c>
    </row>
    <row r="3" spans="1:6" x14ac:dyDescent="0.25">
      <c r="A3" s="7" t="s">
        <v>8379</v>
      </c>
      <c r="B3" t="s">
        <v>8323</v>
      </c>
    </row>
    <row r="5" spans="1:6" x14ac:dyDescent="0.25">
      <c r="A5" s="7" t="s">
        <v>8321</v>
      </c>
      <c r="B5" s="7" t="s">
        <v>8322</v>
      </c>
    </row>
    <row r="6" spans="1:6" x14ac:dyDescent="0.25">
      <c r="A6" s="7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8320</v>
      </c>
    </row>
    <row r="7" spans="1:6" x14ac:dyDescent="0.25">
      <c r="A7" s="12" t="s">
        <v>8373</v>
      </c>
      <c r="B7" s="9">
        <v>34</v>
      </c>
      <c r="C7" s="9">
        <v>149</v>
      </c>
      <c r="D7" s="9">
        <v>2</v>
      </c>
      <c r="E7" s="9">
        <v>182</v>
      </c>
      <c r="F7" s="9">
        <v>367</v>
      </c>
    </row>
    <row r="8" spans="1:6" x14ac:dyDescent="0.25">
      <c r="A8" s="12" t="s">
        <v>8374</v>
      </c>
      <c r="B8" s="9">
        <v>27</v>
      </c>
      <c r="C8" s="9">
        <v>106</v>
      </c>
      <c r="D8" s="9">
        <v>18</v>
      </c>
      <c r="E8" s="9">
        <v>202</v>
      </c>
      <c r="F8" s="9">
        <v>353</v>
      </c>
    </row>
    <row r="9" spans="1:6" x14ac:dyDescent="0.25">
      <c r="A9" s="12" t="s">
        <v>8375</v>
      </c>
      <c r="B9" s="9">
        <v>28</v>
      </c>
      <c r="C9" s="9">
        <v>108</v>
      </c>
      <c r="D9" s="9">
        <v>30</v>
      </c>
      <c r="E9" s="9">
        <v>180</v>
      </c>
      <c r="F9" s="9">
        <v>346</v>
      </c>
    </row>
    <row r="10" spans="1:6" x14ac:dyDescent="0.25">
      <c r="A10" s="12" t="s">
        <v>8376</v>
      </c>
      <c r="B10" s="9">
        <v>27</v>
      </c>
      <c r="C10" s="9">
        <v>102</v>
      </c>
      <c r="D10" s="9"/>
      <c r="E10" s="9">
        <v>192</v>
      </c>
      <c r="F10" s="9">
        <v>321</v>
      </c>
    </row>
    <row r="11" spans="1:6" x14ac:dyDescent="0.25">
      <c r="A11" s="12" t="s">
        <v>8367</v>
      </c>
      <c r="B11" s="9">
        <v>26</v>
      </c>
      <c r="C11" s="9">
        <v>126</v>
      </c>
      <c r="D11" s="9"/>
      <c r="E11" s="9">
        <v>234</v>
      </c>
      <c r="F11" s="9">
        <v>386</v>
      </c>
    </row>
    <row r="12" spans="1:6" x14ac:dyDescent="0.25">
      <c r="A12" s="12" t="s">
        <v>8377</v>
      </c>
      <c r="B12" s="9">
        <v>27</v>
      </c>
      <c r="C12" s="9">
        <v>147</v>
      </c>
      <c r="D12" s="9"/>
      <c r="E12" s="9">
        <v>211</v>
      </c>
      <c r="F12" s="9">
        <v>385</v>
      </c>
    </row>
    <row r="13" spans="1:6" x14ac:dyDescent="0.25">
      <c r="A13" s="12" t="s">
        <v>8368</v>
      </c>
      <c r="B13" s="9">
        <v>43</v>
      </c>
      <c r="C13" s="9">
        <v>150</v>
      </c>
      <c r="D13" s="9"/>
      <c r="E13" s="9">
        <v>194</v>
      </c>
      <c r="F13" s="9">
        <v>387</v>
      </c>
    </row>
    <row r="14" spans="1:6" x14ac:dyDescent="0.25">
      <c r="A14" s="12" t="s">
        <v>8369</v>
      </c>
      <c r="B14" s="9">
        <v>33</v>
      </c>
      <c r="C14" s="9">
        <v>134</v>
      </c>
      <c r="D14" s="9"/>
      <c r="E14" s="9">
        <v>166</v>
      </c>
      <c r="F14" s="9">
        <v>333</v>
      </c>
    </row>
    <row r="15" spans="1:6" x14ac:dyDescent="0.25">
      <c r="A15" s="12" t="s">
        <v>8370</v>
      </c>
      <c r="B15" s="9">
        <v>24</v>
      </c>
      <c r="C15" s="9">
        <v>127</v>
      </c>
      <c r="D15" s="9"/>
      <c r="E15" s="9">
        <v>147</v>
      </c>
      <c r="F15" s="9">
        <v>298</v>
      </c>
    </row>
    <row r="16" spans="1:6" x14ac:dyDescent="0.25">
      <c r="A16" s="12" t="s">
        <v>8371</v>
      </c>
      <c r="B16" s="9">
        <v>20</v>
      </c>
      <c r="C16" s="9">
        <v>149</v>
      </c>
      <c r="D16" s="9"/>
      <c r="E16" s="9">
        <v>183</v>
      </c>
      <c r="F16" s="9">
        <v>352</v>
      </c>
    </row>
    <row r="17" spans="1:6" x14ac:dyDescent="0.25">
      <c r="A17" s="12" t="s">
        <v>8372</v>
      </c>
      <c r="B17" s="9">
        <v>37</v>
      </c>
      <c r="C17" s="9">
        <v>114</v>
      </c>
      <c r="D17" s="9"/>
      <c r="E17" s="9">
        <v>183</v>
      </c>
      <c r="F17" s="9">
        <v>334</v>
      </c>
    </row>
    <row r="18" spans="1:6" x14ac:dyDescent="0.25">
      <c r="A18" s="12" t="s">
        <v>8378</v>
      </c>
      <c r="B18" s="9">
        <v>23</v>
      </c>
      <c r="C18" s="9">
        <v>118</v>
      </c>
      <c r="D18" s="9"/>
      <c r="E18" s="9">
        <v>111</v>
      </c>
      <c r="F18" s="9">
        <v>252</v>
      </c>
    </row>
    <row r="19" spans="1:6" x14ac:dyDescent="0.25">
      <c r="A19" s="12" t="s">
        <v>8320</v>
      </c>
      <c r="B19" s="9">
        <v>349</v>
      </c>
      <c r="C19" s="9">
        <v>1530</v>
      </c>
      <c r="D19" s="9">
        <v>50</v>
      </c>
      <c r="E19" s="9">
        <v>2185</v>
      </c>
      <c r="F19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F57C9-F2F1-436B-A20C-C603D9649A89}">
  <sheetPr>
    <tabColor theme="7"/>
  </sheetPr>
  <dimension ref="A1:L15"/>
  <sheetViews>
    <sheetView topLeftCell="A12" workbookViewId="0">
      <selection activeCell="E21" sqref="E21"/>
    </sheetView>
  </sheetViews>
  <sheetFormatPr defaultRowHeight="15" x14ac:dyDescent="0.25"/>
  <cols>
    <col min="3" max="3" width="3.85546875" customWidth="1"/>
    <col min="4" max="4" width="31" customWidth="1"/>
    <col min="5" max="5" width="20" customWidth="1"/>
    <col min="6" max="12" width="22.28515625" customWidth="1"/>
    <col min="13" max="13" width="20" customWidth="1"/>
  </cols>
  <sheetData>
    <row r="1" spans="1:12" x14ac:dyDescent="0.25">
      <c r="D1" s="14" t="s">
        <v>8403</v>
      </c>
      <c r="E1" s="13" t="s">
        <v>8400</v>
      </c>
      <c r="F1" s="13" t="s">
        <v>8401</v>
      </c>
      <c r="G1" s="13" t="s">
        <v>8402</v>
      </c>
    </row>
    <row r="2" spans="1:12" x14ac:dyDescent="0.25">
      <c r="E2" s="13"/>
      <c r="F2" s="13"/>
      <c r="G2" s="13"/>
      <c r="H2" s="18" t="s">
        <v>8406</v>
      </c>
      <c r="I2" s="18"/>
    </row>
    <row r="3" spans="1:12" x14ac:dyDescent="0.25">
      <c r="A3" s="1" t="s">
        <v>8404</v>
      </c>
      <c r="B3" s="1" t="s">
        <v>8405</v>
      </c>
      <c r="C3" s="13"/>
      <c r="D3" s="10" t="s">
        <v>8380</v>
      </c>
      <c r="E3" s="15" t="s">
        <v>8381</v>
      </c>
      <c r="F3" s="15" t="s">
        <v>8382</v>
      </c>
      <c r="G3" s="15" t="s">
        <v>8383</v>
      </c>
      <c r="H3" s="16" t="s">
        <v>8384</v>
      </c>
      <c r="I3" s="19" t="s">
        <v>8407</v>
      </c>
      <c r="J3" s="17" t="s">
        <v>8385</v>
      </c>
      <c r="K3" s="17" t="s">
        <v>8386</v>
      </c>
      <c r="L3" s="17" t="s">
        <v>8387</v>
      </c>
    </row>
    <row r="4" spans="1:12" x14ac:dyDescent="0.25">
      <c r="A4">
        <v>0</v>
      </c>
      <c r="B4" s="13">
        <v>1000</v>
      </c>
      <c r="C4" s="13"/>
      <c r="D4" t="s">
        <v>8388</v>
      </c>
      <c r="E4" s="6">
        <f>COUNTIFS('Source Data'!$F:$F,Bonus!E$1,'Source Data'!$D:$D,"&lt;"&amp;Bonus!$B4,'Source Data'!$D:$D,"&gt;="&amp;$A4)</f>
        <v>322</v>
      </c>
      <c r="F4" s="6">
        <f>COUNTIFS('Source Data'!$F:$F,Bonus!F$1,'Source Data'!$D:$D,"&lt;"&amp;Bonus!$B4,'Source Data'!$D:$D,"&gt;="&amp;$A4)</f>
        <v>113</v>
      </c>
      <c r="G4" s="6">
        <f>COUNTIFS('Source Data'!$F:$F,Bonus!G$1,'Source Data'!$D:$D,"&lt;"&amp;Bonus!$B4,'Source Data'!$D:$D,"&gt;="&amp;$A4)</f>
        <v>18</v>
      </c>
      <c r="H4" s="6">
        <f>SUM(E4:G4)</f>
        <v>453</v>
      </c>
      <c r="I4" s="6" t="str">
        <f>D4</f>
        <v>Less Than 1000</v>
      </c>
      <c r="J4" s="5">
        <f>E4/$H4</f>
        <v>0.71081677704194257</v>
      </c>
      <c r="K4" s="5">
        <f>F4/$H4</f>
        <v>0.24944812362030905</v>
      </c>
      <c r="L4" s="5">
        <f>G4/$H4</f>
        <v>3.9735099337748346E-2</v>
      </c>
    </row>
    <row r="5" spans="1:12" x14ac:dyDescent="0.25">
      <c r="A5">
        <f>VALUE(LEFT(D5,FIND(" t",D5)-1))</f>
        <v>1000</v>
      </c>
      <c r="B5" s="13">
        <f t="shared" ref="B5:B14" si="0">VALUE(RIGHT(D5,LEN(D5)-FIND("to",D5)-2))</f>
        <v>4999</v>
      </c>
      <c r="C5" s="13"/>
      <c r="D5" t="s">
        <v>8389</v>
      </c>
      <c r="E5" s="6">
        <f>COUNTIFS('Source Data'!$F:$F,Bonus!E$1,'Source Data'!$D:$D,"&lt;"&amp;Bonus!$B5,'Source Data'!$D:$D,"&gt;="&amp;$A5)</f>
        <v>931</v>
      </c>
      <c r="F5" s="6">
        <f>COUNTIFS('Source Data'!$F:$F,Bonus!F$1,'Source Data'!$D:$D,"&lt;"&amp;Bonus!$B5,'Source Data'!$D:$D,"&gt;="&amp;$A5)</f>
        <v>420</v>
      </c>
      <c r="G5" s="6">
        <f>COUNTIFS('Source Data'!$F:$F,Bonus!G$1,'Source Data'!$D:$D,"&lt;"&amp;Bonus!$B5,'Source Data'!$D:$D,"&gt;="&amp;$A5)</f>
        <v>60</v>
      </c>
      <c r="H5" s="6">
        <f t="shared" ref="H5:H15" si="1">SUM(E5:G5)</f>
        <v>1411</v>
      </c>
      <c r="I5" s="6" t="str">
        <f t="shared" ref="I5:I15" si="2">D5</f>
        <v>1000 to 4999</v>
      </c>
      <c r="J5" s="5">
        <f t="shared" ref="J5:J15" si="3">E5/$H5</f>
        <v>0.65981573352232459</v>
      </c>
      <c r="K5" s="5">
        <f t="shared" ref="K5:K15" si="4">F5/$H5</f>
        <v>0.297661233167966</v>
      </c>
      <c r="L5" s="5">
        <f t="shared" ref="L5:L15" si="5">G5/$H5</f>
        <v>4.2523033309709427E-2</v>
      </c>
    </row>
    <row r="6" spans="1:12" x14ac:dyDescent="0.25">
      <c r="A6">
        <f t="shared" ref="A6:A14" si="6">VALUE(LEFT(D6,FIND(" t",D6)-1))</f>
        <v>5000</v>
      </c>
      <c r="B6" s="13">
        <f t="shared" si="0"/>
        <v>9999</v>
      </c>
      <c r="C6" s="13"/>
      <c r="D6" t="s">
        <v>8390</v>
      </c>
      <c r="E6" s="6">
        <f>COUNTIFS('Source Data'!$F:$F,Bonus!E$1,'Source Data'!$D:$D,"&lt;"&amp;Bonus!$B6,'Source Data'!$D:$D,"&gt;="&amp;$A6)</f>
        <v>380</v>
      </c>
      <c r="F6" s="6">
        <f>COUNTIFS('Source Data'!$F:$F,Bonus!F$1,'Source Data'!$D:$D,"&lt;"&amp;Bonus!$B6,'Source Data'!$D:$D,"&gt;="&amp;$A6)</f>
        <v>282</v>
      </c>
      <c r="G6" s="6">
        <f>COUNTIFS('Source Data'!$F:$F,Bonus!G$1,'Source Data'!$D:$D,"&lt;"&amp;Bonus!$B6,'Source Data'!$D:$D,"&gt;="&amp;$A6)</f>
        <v>51</v>
      </c>
      <c r="H6" s="6">
        <f t="shared" si="1"/>
        <v>713</v>
      </c>
      <c r="I6" s="6" t="str">
        <f t="shared" si="2"/>
        <v>5000 to 9999</v>
      </c>
      <c r="J6" s="5">
        <f t="shared" si="3"/>
        <v>0.53295932678821878</v>
      </c>
      <c r="K6" s="5">
        <f t="shared" si="4"/>
        <v>0.39551192145862551</v>
      </c>
      <c r="L6" s="5">
        <f t="shared" si="5"/>
        <v>7.1528751753155678E-2</v>
      </c>
    </row>
    <row r="7" spans="1:12" x14ac:dyDescent="0.25">
      <c r="A7">
        <f t="shared" si="6"/>
        <v>10000</v>
      </c>
      <c r="B7" s="13">
        <f t="shared" si="0"/>
        <v>14999</v>
      </c>
      <c r="C7" s="13"/>
      <c r="D7" t="s">
        <v>8391</v>
      </c>
      <c r="E7" s="6">
        <f>COUNTIFS('Source Data'!$F:$F,Bonus!E$1,'Source Data'!$D:$D,"&lt;"&amp;Bonus!$B7,'Source Data'!$D:$D,"&gt;="&amp;$A7)</f>
        <v>168</v>
      </c>
      <c r="F7" s="6">
        <f>COUNTIFS('Source Data'!$F:$F,Bonus!F$1,'Source Data'!$D:$D,"&lt;"&amp;Bonus!$B7,'Source Data'!$D:$D,"&gt;="&amp;$A7)</f>
        <v>144</v>
      </c>
      <c r="G7" s="6">
        <f>COUNTIFS('Source Data'!$F:$F,Bonus!G$1,'Source Data'!$D:$D,"&lt;"&amp;Bonus!$B7,'Source Data'!$D:$D,"&gt;="&amp;$A7)</f>
        <v>40</v>
      </c>
      <c r="H7" s="6">
        <f t="shared" si="1"/>
        <v>352</v>
      </c>
      <c r="I7" s="6" t="str">
        <f t="shared" si="2"/>
        <v>10000 to 14999</v>
      </c>
      <c r="J7" s="5">
        <f t="shared" si="3"/>
        <v>0.47727272727272729</v>
      </c>
      <c r="K7" s="5">
        <f t="shared" si="4"/>
        <v>0.40909090909090912</v>
      </c>
      <c r="L7" s="5">
        <f t="shared" si="5"/>
        <v>0.11363636363636363</v>
      </c>
    </row>
    <row r="8" spans="1:12" x14ac:dyDescent="0.25">
      <c r="A8">
        <f t="shared" si="6"/>
        <v>15000</v>
      </c>
      <c r="B8" s="13">
        <f t="shared" si="0"/>
        <v>19999</v>
      </c>
      <c r="C8" s="13"/>
      <c r="D8" t="s">
        <v>8392</v>
      </c>
      <c r="E8" s="6">
        <f>COUNTIFS('Source Data'!$F:$F,Bonus!E$1,'Source Data'!$D:$D,"&lt;"&amp;Bonus!$B8,'Source Data'!$D:$D,"&gt;="&amp;$A8)</f>
        <v>94</v>
      </c>
      <c r="F8" s="6">
        <f>COUNTIFS('Source Data'!$F:$F,Bonus!F$1,'Source Data'!$D:$D,"&lt;"&amp;Bonus!$B8,'Source Data'!$D:$D,"&gt;="&amp;$A8)</f>
        <v>90</v>
      </c>
      <c r="G8" s="6">
        <f>COUNTIFS('Source Data'!$F:$F,Bonus!G$1,'Source Data'!$D:$D,"&lt;"&amp;Bonus!$B8,'Source Data'!$D:$D,"&gt;="&amp;$A8)</f>
        <v>17</v>
      </c>
      <c r="H8" s="6">
        <f t="shared" si="1"/>
        <v>201</v>
      </c>
      <c r="I8" s="6" t="str">
        <f t="shared" si="2"/>
        <v>15000 to 19999</v>
      </c>
      <c r="J8" s="5">
        <f t="shared" si="3"/>
        <v>0.46766169154228854</v>
      </c>
      <c r="K8" s="5">
        <f t="shared" si="4"/>
        <v>0.44776119402985076</v>
      </c>
      <c r="L8" s="5">
        <f t="shared" si="5"/>
        <v>8.45771144278607E-2</v>
      </c>
    </row>
    <row r="9" spans="1:12" x14ac:dyDescent="0.25">
      <c r="A9">
        <f t="shared" si="6"/>
        <v>20000</v>
      </c>
      <c r="B9" s="13">
        <f t="shared" si="0"/>
        <v>24999</v>
      </c>
      <c r="C9" s="13"/>
      <c r="D9" t="s">
        <v>8393</v>
      </c>
      <c r="E9" s="6">
        <f>COUNTIFS('Source Data'!$F:$F,Bonus!E$1,'Source Data'!$D:$D,"&lt;"&amp;Bonus!$B9,'Source Data'!$D:$D,"&gt;="&amp;$A9)</f>
        <v>62</v>
      </c>
      <c r="F9" s="6">
        <f>COUNTIFS('Source Data'!$F:$F,Bonus!F$1,'Source Data'!$D:$D,"&lt;"&amp;Bonus!$B9,'Source Data'!$D:$D,"&gt;="&amp;$A9)</f>
        <v>72</v>
      </c>
      <c r="G9" s="6">
        <f>COUNTIFS('Source Data'!$F:$F,Bonus!G$1,'Source Data'!$D:$D,"&lt;"&amp;Bonus!$B9,'Source Data'!$D:$D,"&gt;="&amp;$A9)</f>
        <v>14</v>
      </c>
      <c r="H9" s="6">
        <f t="shared" si="1"/>
        <v>148</v>
      </c>
      <c r="I9" s="6" t="str">
        <f t="shared" si="2"/>
        <v>20000 to 24999</v>
      </c>
      <c r="J9" s="5">
        <f t="shared" si="3"/>
        <v>0.41891891891891891</v>
      </c>
      <c r="K9" s="5">
        <f t="shared" si="4"/>
        <v>0.48648648648648651</v>
      </c>
      <c r="L9" s="5">
        <f t="shared" si="5"/>
        <v>9.45945945945946E-2</v>
      </c>
    </row>
    <row r="10" spans="1:12" x14ac:dyDescent="0.25">
      <c r="A10">
        <f t="shared" si="6"/>
        <v>25000</v>
      </c>
      <c r="B10" s="13">
        <f t="shared" si="0"/>
        <v>29999</v>
      </c>
      <c r="C10" s="13"/>
      <c r="D10" t="s">
        <v>8394</v>
      </c>
      <c r="E10" s="6">
        <f>COUNTIFS('Source Data'!$F:$F,Bonus!E$1,'Source Data'!$D:$D,"&lt;"&amp;Bonus!$B10,'Source Data'!$D:$D,"&gt;="&amp;$A10)</f>
        <v>55</v>
      </c>
      <c r="F10" s="6">
        <f>COUNTIFS('Source Data'!$F:$F,Bonus!F$1,'Source Data'!$D:$D,"&lt;"&amp;Bonus!$B10,'Source Data'!$D:$D,"&gt;="&amp;$A10)</f>
        <v>64</v>
      </c>
      <c r="G10" s="6">
        <f>COUNTIFS('Source Data'!$F:$F,Bonus!G$1,'Source Data'!$D:$D,"&lt;"&amp;Bonus!$B10,'Source Data'!$D:$D,"&gt;="&amp;$A10)</f>
        <v>18</v>
      </c>
      <c r="H10" s="6">
        <f t="shared" si="1"/>
        <v>137</v>
      </c>
      <c r="I10" s="6" t="str">
        <f t="shared" si="2"/>
        <v>25000 to 29999</v>
      </c>
      <c r="J10" s="5">
        <f t="shared" si="3"/>
        <v>0.40145985401459855</v>
      </c>
      <c r="K10" s="5">
        <f t="shared" si="4"/>
        <v>0.46715328467153283</v>
      </c>
      <c r="L10" s="5">
        <f t="shared" si="5"/>
        <v>0.13138686131386862</v>
      </c>
    </row>
    <row r="11" spans="1:12" x14ac:dyDescent="0.25">
      <c r="A11">
        <f t="shared" si="6"/>
        <v>30000</v>
      </c>
      <c r="B11" s="13">
        <f t="shared" si="0"/>
        <v>34999</v>
      </c>
      <c r="C11" s="13"/>
      <c r="D11" t="s">
        <v>8395</v>
      </c>
      <c r="E11" s="6">
        <f>COUNTIFS('Source Data'!$F:$F,Bonus!E$1,'Source Data'!$D:$D,"&lt;"&amp;Bonus!$B11,'Source Data'!$D:$D,"&gt;="&amp;$A11)</f>
        <v>32</v>
      </c>
      <c r="F11" s="6">
        <f>COUNTIFS('Source Data'!$F:$F,Bonus!F$1,'Source Data'!$D:$D,"&lt;"&amp;Bonus!$B11,'Source Data'!$D:$D,"&gt;="&amp;$A11)</f>
        <v>37</v>
      </c>
      <c r="G11" s="6">
        <f>COUNTIFS('Source Data'!$F:$F,Bonus!G$1,'Source Data'!$D:$D,"&lt;"&amp;Bonus!$B11,'Source Data'!$D:$D,"&gt;="&amp;$A11)</f>
        <v>13</v>
      </c>
      <c r="H11" s="6">
        <f t="shared" si="1"/>
        <v>82</v>
      </c>
      <c r="I11" s="6" t="str">
        <f t="shared" si="2"/>
        <v>30000 to 34999</v>
      </c>
      <c r="J11" s="5">
        <f t="shared" si="3"/>
        <v>0.3902439024390244</v>
      </c>
      <c r="K11" s="5">
        <f t="shared" si="4"/>
        <v>0.45121951219512196</v>
      </c>
      <c r="L11" s="5">
        <f t="shared" si="5"/>
        <v>0.15853658536585366</v>
      </c>
    </row>
    <row r="12" spans="1:12" x14ac:dyDescent="0.25">
      <c r="A12">
        <f t="shared" si="6"/>
        <v>35000</v>
      </c>
      <c r="B12" s="13">
        <f t="shared" si="0"/>
        <v>39999</v>
      </c>
      <c r="C12" s="13"/>
      <c r="D12" t="s">
        <v>8396</v>
      </c>
      <c r="E12" s="6">
        <f>COUNTIFS('Source Data'!$F:$F,Bonus!E$1,'Source Data'!$D:$D,"&lt;"&amp;Bonus!$B12,'Source Data'!$D:$D,"&gt;="&amp;$A12)</f>
        <v>26</v>
      </c>
      <c r="F12" s="6">
        <f>COUNTIFS('Source Data'!$F:$F,Bonus!F$1,'Source Data'!$D:$D,"&lt;"&amp;Bonus!$B12,'Source Data'!$D:$D,"&gt;="&amp;$A12)</f>
        <v>22</v>
      </c>
      <c r="G12" s="6">
        <f>COUNTIFS('Source Data'!$F:$F,Bonus!G$1,'Source Data'!$D:$D,"&lt;"&amp;Bonus!$B12,'Source Data'!$D:$D,"&gt;="&amp;$A12)</f>
        <v>7</v>
      </c>
      <c r="H12" s="6">
        <f t="shared" si="1"/>
        <v>55</v>
      </c>
      <c r="I12" s="6" t="str">
        <f t="shared" si="2"/>
        <v>35000 to 39999</v>
      </c>
      <c r="J12" s="5">
        <f t="shared" si="3"/>
        <v>0.47272727272727272</v>
      </c>
      <c r="K12" s="5">
        <f t="shared" si="4"/>
        <v>0.4</v>
      </c>
      <c r="L12" s="5">
        <f t="shared" si="5"/>
        <v>0.12727272727272726</v>
      </c>
    </row>
    <row r="13" spans="1:12" x14ac:dyDescent="0.25">
      <c r="A13">
        <f t="shared" si="6"/>
        <v>40000</v>
      </c>
      <c r="B13" s="13">
        <f t="shared" si="0"/>
        <v>44999</v>
      </c>
      <c r="C13" s="13"/>
      <c r="D13" t="s">
        <v>8397</v>
      </c>
      <c r="E13" s="6">
        <f>COUNTIFS('Source Data'!$F:$F,Bonus!E$1,'Source Data'!$D:$D,"&lt;"&amp;Bonus!$B13,'Source Data'!$D:$D,"&gt;="&amp;$A13)</f>
        <v>21</v>
      </c>
      <c r="F13" s="6">
        <f>COUNTIFS('Source Data'!$F:$F,Bonus!F$1,'Source Data'!$D:$D,"&lt;"&amp;Bonus!$B13,'Source Data'!$D:$D,"&gt;="&amp;$A13)</f>
        <v>16</v>
      </c>
      <c r="G13" s="6">
        <f>COUNTIFS('Source Data'!$F:$F,Bonus!G$1,'Source Data'!$D:$D,"&lt;"&amp;Bonus!$B13,'Source Data'!$D:$D,"&gt;="&amp;$A13)</f>
        <v>6</v>
      </c>
      <c r="H13" s="6">
        <f t="shared" si="1"/>
        <v>43</v>
      </c>
      <c r="I13" s="6" t="str">
        <f t="shared" si="2"/>
        <v>40000 to 44999</v>
      </c>
      <c r="J13" s="5">
        <f t="shared" si="3"/>
        <v>0.48837209302325579</v>
      </c>
      <c r="K13" s="5">
        <f t="shared" si="4"/>
        <v>0.37209302325581395</v>
      </c>
      <c r="L13" s="5">
        <f t="shared" si="5"/>
        <v>0.13953488372093023</v>
      </c>
    </row>
    <row r="14" spans="1:12" x14ac:dyDescent="0.25">
      <c r="A14">
        <f t="shared" si="6"/>
        <v>45000</v>
      </c>
      <c r="B14" s="13">
        <f t="shared" si="0"/>
        <v>49999</v>
      </c>
      <c r="C14" s="13"/>
      <c r="D14" t="s">
        <v>8398</v>
      </c>
      <c r="E14" s="6">
        <f>COUNTIFS('Source Data'!$F:$F,Bonus!E$1,'Source Data'!$D:$D,"&lt;"&amp;Bonus!$B14,'Source Data'!$D:$D,"&gt;="&amp;$A14)</f>
        <v>6</v>
      </c>
      <c r="F14" s="6">
        <f>COUNTIFS('Source Data'!$F:$F,Bonus!F$1,'Source Data'!$D:$D,"&lt;"&amp;Bonus!$B14,'Source Data'!$D:$D,"&gt;="&amp;$A14)</f>
        <v>11</v>
      </c>
      <c r="G14" s="6">
        <f>COUNTIFS('Source Data'!$F:$F,Bonus!G$1,'Source Data'!$D:$D,"&lt;"&amp;Bonus!$B14,'Source Data'!$D:$D,"&gt;="&amp;$A14)</f>
        <v>4</v>
      </c>
      <c r="H14" s="6">
        <f t="shared" si="1"/>
        <v>21</v>
      </c>
      <c r="I14" s="6" t="str">
        <f t="shared" si="2"/>
        <v>45000 to 49999</v>
      </c>
      <c r="J14" s="5">
        <f t="shared" si="3"/>
        <v>0.2857142857142857</v>
      </c>
      <c r="K14" s="5">
        <f t="shared" si="4"/>
        <v>0.52380952380952384</v>
      </c>
      <c r="L14" s="5">
        <f t="shared" si="5"/>
        <v>0.19047619047619047</v>
      </c>
    </row>
    <row r="15" spans="1:12" x14ac:dyDescent="0.25">
      <c r="A15">
        <v>50000</v>
      </c>
      <c r="B15" s="13">
        <v>9.9999999999999903E+28</v>
      </c>
      <c r="C15" s="13"/>
      <c r="D15" t="s">
        <v>8399</v>
      </c>
      <c r="E15" s="6">
        <f>COUNTIFS('Source Data'!$F:$F,Bonus!E$1,'Source Data'!$D:$D,"&lt;"&amp;Bonus!$B15,'Source Data'!$D:$D,"&gt;="&amp;$A15)</f>
        <v>86</v>
      </c>
      <c r="F15" s="6">
        <f>COUNTIFS('Source Data'!$F:$F,Bonus!F$1,'Source Data'!$D:$D,"&lt;"&amp;Bonus!$B15,'Source Data'!$D:$D,"&gt;="&amp;$A15)</f>
        <v>258</v>
      </c>
      <c r="G15" s="6">
        <f>COUNTIFS('Source Data'!$F:$F,Bonus!G$1,'Source Data'!$D:$D,"&lt;"&amp;Bonus!$B15,'Source Data'!$D:$D,"&gt;="&amp;$A15)</f>
        <v>100</v>
      </c>
      <c r="H15" s="6">
        <f t="shared" si="1"/>
        <v>444</v>
      </c>
      <c r="I15" s="6" t="str">
        <f t="shared" si="2"/>
        <v>Greater than or equal to 50000</v>
      </c>
      <c r="J15" s="5">
        <f t="shared" si="3"/>
        <v>0.19369369369369369</v>
      </c>
      <c r="K15" s="5">
        <f t="shared" si="4"/>
        <v>0.58108108108108103</v>
      </c>
      <c r="L15" s="5">
        <f t="shared" si="5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Source Data</vt:lpstr>
      <vt:lpstr>Category Stacked Pivot</vt:lpstr>
      <vt:lpstr>Sub-Cateory Stacked Pivot</vt:lpstr>
      <vt:lpstr>Category by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Bruce Campbell</cp:lastModifiedBy>
  <dcterms:created xsi:type="dcterms:W3CDTF">2017-04-20T15:17:24Z</dcterms:created>
  <dcterms:modified xsi:type="dcterms:W3CDTF">2018-10-14T01:10:33Z</dcterms:modified>
</cp:coreProperties>
</file>