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dav\OneDrive\Documents\School\Data Analytics Bootcamp\Homework\HW001\"/>
    </mc:Choice>
  </mc:AlternateContent>
  <xr:revisionPtr revIDLastSave="355" documentId="11_989E3A0A3E8CA54282BABEA3E2C09D2E15D6CC1A" xr6:coauthVersionLast="40" xr6:coauthVersionMax="40" xr10:uidLastSave="{600B6C37-CD26-4477-BF5E-0ACEB982C93A}"/>
  <bookViews>
    <workbookView xWindow="0" yWindow="0" windowWidth="14370" windowHeight="12780" activeTab="4" xr2:uid="{00000000-000D-0000-FFFF-FFFF00000000}"/>
  </bookViews>
  <sheets>
    <sheet name="RawData" sheetId="1" r:id="rId1"/>
    <sheet name="PivotTable" sheetId="2" r:id="rId2"/>
    <sheet name="PivotTable2" sheetId="4" r:id="rId3"/>
    <sheet name="PivotTable3" sheetId="5" r:id="rId4"/>
    <sheet name="Bonus" sheetId="6" r:id="rId5"/>
  </sheets>
  <definedNames>
    <definedName name="_xlnm._FilterDatabase" localSheetId="0" hidden="1">RawData!$A$1:$N$4115</definedName>
  </definedNames>
  <calcPr calcId="191029"/>
  <pivotCaches>
    <pivotCache cacheId="16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6" l="1"/>
  <c r="D13" i="6"/>
  <c r="D12" i="6"/>
  <c r="D11" i="6"/>
  <c r="D10" i="6"/>
  <c r="D9" i="6"/>
  <c r="D8" i="6"/>
  <c r="D6" i="6"/>
  <c r="D5" i="6"/>
  <c r="D4" i="6"/>
  <c r="D3" i="6"/>
  <c r="D7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E10" i="6" s="1"/>
  <c r="B9" i="6"/>
  <c r="B8" i="6"/>
  <c r="B7" i="6"/>
  <c r="B6" i="6"/>
  <c r="E6" i="6" s="1"/>
  <c r="B5" i="6"/>
  <c r="B4" i="6"/>
  <c r="C2" i="6"/>
  <c r="C3" i="6"/>
  <c r="B3" i="6"/>
  <c r="B2" i="6"/>
  <c r="G6" i="6" l="1"/>
  <c r="G10" i="6"/>
  <c r="H6" i="6"/>
  <c r="H10" i="6"/>
  <c r="E13" i="6"/>
  <c r="F13" i="6" s="1"/>
  <c r="E9" i="6"/>
  <c r="H9" i="6" s="1"/>
  <c r="E5" i="6"/>
  <c r="H5" i="6" s="1"/>
  <c r="F10" i="6"/>
  <c r="F6" i="6"/>
  <c r="E12" i="6"/>
  <c r="H12" i="6" s="1"/>
  <c r="E8" i="6"/>
  <c r="H8" i="6" s="1"/>
  <c r="E4" i="6"/>
  <c r="H4" i="6" s="1"/>
  <c r="E11" i="6"/>
  <c r="F11" i="6" s="1"/>
  <c r="E7" i="6"/>
  <c r="H7" i="6" s="1"/>
  <c r="E3" i="6"/>
  <c r="G3" i="6" s="1"/>
  <c r="E2" i="6"/>
  <c r="G2" i="6" s="1"/>
  <c r="F9" i="6" l="1"/>
  <c r="F2" i="6"/>
  <c r="G12" i="6"/>
  <c r="G9" i="6"/>
  <c r="F12" i="6"/>
  <c r="F7" i="6"/>
  <c r="H3" i="6"/>
  <c r="G13" i="6"/>
  <c r="H2" i="6"/>
  <c r="H13" i="6"/>
  <c r="G8" i="6"/>
  <c r="F4" i="6"/>
  <c r="G11" i="6"/>
  <c r="F5" i="6"/>
  <c r="G5" i="6"/>
  <c r="H11" i="6"/>
  <c r="G4" i="6"/>
  <c r="G7" i="6"/>
  <c r="F3" i="6"/>
  <c r="F8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<sst xmlns="http://schemas.openxmlformats.org/spreadsheetml/2006/main" count="24819" uniqueCount="8400">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</sst>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3" fontId="1" fillId="0" borderId="0" xfId="0" applyNumberFormat="1" applyFont="1" applyAlignment="1">
      <alignment horizontal="center"/>
    </xf>
    <xf numFmtId="3" fontId="3" fillId="0" borderId="0" xfId="1" applyNumberFormat="1" applyFont="1"/>
    <xf numFmtId="3" fontId="0" fillId="0" borderId="0" xfId="0" applyNumberForma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theme="5" tint="0.79998168889431442"/>
        </patternFill>
      </fill>
    </dxf>
    <dxf>
      <font>
        <color theme="5" tint="-0.499984740745262"/>
      </font>
      <fill>
        <patternFill>
          <bgColor theme="7" tint="0.79998168889431442"/>
        </patternFill>
      </fill>
    </dxf>
    <dxf>
      <font>
        <color theme="4" tint="-0.499984740745262"/>
      </font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8-408C-9BDB-B547E501E849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58-408C-9BDB-B547E501E849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58-408C-9BDB-B547E501E849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58-408C-9BDB-B547E501E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17162808"/>
        <c:axId val="717160512"/>
        <c:axId val="0"/>
      </c:bar3DChart>
      <c:catAx>
        <c:axId val="71716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60512"/>
        <c:crosses val="autoZero"/>
        <c:auto val="1"/>
        <c:lblAlgn val="ctr"/>
        <c:lblOffset val="100"/>
        <c:noMultiLvlLbl val="0"/>
      </c:catAx>
      <c:valAx>
        <c:axId val="7171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16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PivotTable2!$B$5:$B$46</c:f>
              <c:numCache>
                <c:formatCode>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EC-45ED-9188-FA0439AA5DF6}"/>
            </c:ext>
          </c:extLst>
        </c:ser>
        <c:ser>
          <c:idx val="1"/>
          <c:order val="1"/>
          <c:tx>
            <c:strRef>
              <c:f>PivotTable2!$C$3:$C$4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PivotTable2!$C$5:$C$46</c:f>
              <c:numCache>
                <c:formatCode>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EC-45ED-9188-FA0439AA5DF6}"/>
            </c:ext>
          </c:extLst>
        </c:ser>
        <c:ser>
          <c:idx val="2"/>
          <c:order val="2"/>
          <c:tx>
            <c:strRef>
              <c:f>PivotTable2!$D$3:$D$4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PivotTable2!$D$5:$D$46</c:f>
              <c:numCache>
                <c:formatCode>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EC-45ED-9188-FA0439AA5DF6}"/>
            </c:ext>
          </c:extLst>
        </c:ser>
        <c:ser>
          <c:idx val="3"/>
          <c:order val="3"/>
          <c:tx>
            <c:strRef>
              <c:f>PivotTable2!$E$3:$E$4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PivotTable2!$A$5:$A$46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PivotTable2!$E$5:$E$46</c:f>
              <c:numCache>
                <c:formatCode>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EC-45ED-9188-FA0439AA5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379024"/>
        <c:axId val="757379352"/>
      </c:barChart>
      <c:catAx>
        <c:axId val="7573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79352"/>
        <c:crosses val="autoZero"/>
        <c:auto val="1"/>
        <c:lblAlgn val="ctr"/>
        <c:lblOffset val="100"/>
        <c:noMultiLvlLbl val="0"/>
      </c:catAx>
      <c:valAx>
        <c:axId val="75737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3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7-484F-A8BC-C51FC8471A0C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7-484F-A8BC-C51FC8471A0C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7-484F-A8BC-C51FC8471A0C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37-484F-A8BC-C51FC8471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931816"/>
        <c:axId val="726454728"/>
      </c:lineChart>
      <c:catAx>
        <c:axId val="65393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54728"/>
        <c:crosses val="autoZero"/>
        <c:auto val="1"/>
        <c:lblAlgn val="ctr"/>
        <c:lblOffset val="100"/>
        <c:noMultiLvlLbl val="0"/>
      </c:catAx>
      <c:valAx>
        <c:axId val="7264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3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0.30097087378640774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43-4CAA-8136-60EEF73F3B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0.34951456310679613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3-4CAA-8136-60EEF73F3B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0.34951456310679613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43-4CAA-8136-60EEF73F3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736632"/>
        <c:axId val="507737288"/>
      </c:lineChart>
      <c:catAx>
        <c:axId val="507736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37288"/>
        <c:crosses val="autoZero"/>
        <c:auto val="1"/>
        <c:lblAlgn val="ctr"/>
        <c:lblOffset val="100"/>
        <c:noMultiLvlLbl val="0"/>
      </c:catAx>
      <c:valAx>
        <c:axId val="50773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73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380999</xdr:colOff>
      <xdr:row>1</xdr:row>
      <xdr:rowOff>90487</xdr:rowOff>
    </xdr:from>
    <xdr:to>
      <xdr:col>22</xdr:col>
      <xdr:colOff>352424</xdr:colOff>
      <xdr:row>40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741FA-FD75-4C14-A6B4-CD44677AE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5</xdr:row>
      <xdr:rowOff>38099</xdr:rowOff>
    </xdr:from>
    <xdr:to>
      <xdr:col>20</xdr:col>
      <xdr:colOff>342900</xdr:colOff>
      <xdr:row>43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79EC1-0830-48FD-9F40-61BB0470F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138111</xdr:rowOff>
    </xdr:from>
    <xdr:to>
      <xdr:col>19</xdr:col>
      <xdr:colOff>552450</xdr:colOff>
      <xdr:row>27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775A5-803B-4BAD-B295-3B848A784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13</xdr:row>
      <xdr:rowOff>90486</xdr:rowOff>
    </xdr:from>
    <xdr:to>
      <xdr:col>7</xdr:col>
      <xdr:colOff>1323974</xdr:colOff>
      <xdr:row>40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E2FA9B-78C7-4932-A8FC-5A24F18CC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 Davis" refreshedDate="43485.606561574074" createdVersion="6" refreshedVersion="6" minRefreshableVersion="3" recordCount="4114" xr:uid="{4BB24F2F-6294-4B34-876B-F0C38C7B3E1D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ed"/>
        <s v="failed"/>
        <s v="live"/>
        <s v="cancelled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3">
      <sharedItems containsSemiMixedTypes="0" containsString="0" containsNumber="1" minValue="0" maxValue="2260300"/>
    </cacheField>
    <cacheField name="average_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s Davis" refreshedDate="43485.619506481482" createdVersion="6" refreshedVersion="6" minRefreshableVersion="3" recordCount="4114" xr:uid="{7777D0D7-199E-402D-B997-1252B8DCA8D3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3">
      <sharedItems containsSemiMixedTypes="0" containsString="0" containsNumber="1" minValue="0" maxValue="2260300"/>
    </cacheField>
    <cacheField name="average_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67D0A-1E2F-40EB-BDB7-8E8099DB6EBB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m="1" x="4"/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F3F22-C149-4094-B23A-2ED483E70E39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m="1" x="4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7" baseItem="28" numFmtId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9C15F-6AEA-4BA0-92DE-A9FA70E5895D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F611" sqref="F61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7.4257812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0.140625" style="8" bestFit="1" customWidth="1"/>
    <col min="16" max="16" width="22.85546875" bestFit="1" customWidth="1"/>
    <col min="17" max="17" width="13.42578125" bestFit="1" customWidth="1"/>
    <col min="18" max="18" width="17.42578125" bestFit="1" customWidth="1"/>
    <col min="19" max="19" width="31.7109375" bestFit="1" customWidth="1"/>
    <col min="20" max="20" width="1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9">
        <f>E2/L2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4">
        <f>(((J2/60)/60)/24)+DATE(1970,1,1)+(-5/24)</f>
        <v>42176.798738425925</v>
      </c>
      <c r="T2" s="14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9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42405.494016203702</v>
      </c>
      <c r="T4" s="14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41828.306793981479</v>
      </c>
      <c r="T5" s="14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42327.625914351847</v>
      </c>
      <c r="T6" s="14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42563.724618055552</v>
      </c>
      <c r="T7" s="14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41793.864004629628</v>
      </c>
      <c r="T8" s="14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42515.838738425926</v>
      </c>
      <c r="T9" s="14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42468.736249999994</v>
      </c>
      <c r="T10" s="14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42446.895185185182</v>
      </c>
      <c r="T11" s="14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41779.859710648147</v>
      </c>
      <c r="T12" s="14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42572.570162037031</v>
      </c>
      <c r="T13" s="14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41791.504918981482</v>
      </c>
      <c r="T14" s="14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42508.468854166662</v>
      </c>
      <c r="T15" s="14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41807.818148148144</v>
      </c>
      <c r="T16" s="14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42256.183541666665</v>
      </c>
      <c r="T17" s="14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41760.588090277779</v>
      </c>
      <c r="T18" s="14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41917.523402777777</v>
      </c>
      <c r="T19" s="14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41869.333981481483</v>
      </c>
      <c r="T20" s="14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42175.608032407406</v>
      </c>
      <c r="T21" s="14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42200.549907407411</v>
      </c>
      <c r="T22" s="14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41878.418854166666</v>
      </c>
      <c r="T23" s="14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41989.703009259254</v>
      </c>
      <c r="T24" s="14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42097.570613425924</v>
      </c>
      <c r="T25" s="14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42229.611840277772</v>
      </c>
      <c r="T26" s="14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42317.816678240742</v>
      </c>
      <c r="T27" s="14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41828.307222222218</v>
      </c>
      <c r="T28" s="14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41928.956400462957</v>
      </c>
      <c r="T29" s="14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42324.755601851844</v>
      </c>
      <c r="T30" s="14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41812.464907407404</v>
      </c>
      <c r="T31" s="14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41842.084664351853</v>
      </c>
      <c r="T32" s="14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42376.583726851844</v>
      </c>
      <c r="T33" s="14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42461.419178240736</v>
      </c>
      <c r="T34" s="14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42286.452557870369</v>
      </c>
      <c r="T35" s="14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41841.113437499997</v>
      </c>
      <c r="T36" s="14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42098.083495370367</v>
      </c>
      <c r="T37" s="14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42068.098668981482</v>
      </c>
      <c r="T38" s="14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42032.484710648147</v>
      </c>
      <c r="T39" s="14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41374.848888888882</v>
      </c>
      <c r="T40" s="14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41753.838749999995</v>
      </c>
      <c r="T41" s="14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41789.005648148144</v>
      </c>
      <c r="T42" s="14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41887.360578703701</v>
      </c>
      <c r="T43" s="14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41971.430856481478</v>
      </c>
      <c r="T44" s="14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41802.582013888888</v>
      </c>
      <c r="T45" s="14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41873.890474537038</v>
      </c>
      <c r="T46" s="14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42457.415590277778</v>
      </c>
      <c r="T47" s="14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42323.756643518522</v>
      </c>
      <c r="T48" s="14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41932.611192129625</v>
      </c>
      <c r="T49" s="14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42033.308564814812</v>
      </c>
      <c r="T50" s="14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42270.968113425923</v>
      </c>
      <c r="T51" s="14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41995.544652777775</v>
      </c>
      <c r="T52" s="14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42196.720335648148</v>
      </c>
      <c r="T53" s="14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41807.493587962963</v>
      </c>
      <c r="T54" s="14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41719.340798611105</v>
      </c>
      <c r="T55" s="14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42333.504872685182</v>
      </c>
      <c r="T56" s="14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42496.760601851849</v>
      </c>
      <c r="T57" s="14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42149.340555555551</v>
      </c>
      <c r="T58" s="14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42089.624560185184</v>
      </c>
      <c r="T59" s="14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41932.536712962959</v>
      </c>
      <c r="T60" s="14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42230.027500000004</v>
      </c>
      <c r="T61" s="14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41701.693483796291</v>
      </c>
      <c r="T62" s="14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41409.605983796297</v>
      </c>
      <c r="T63" s="14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41311.591180555552</v>
      </c>
      <c r="T64" s="14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41612.703854166662</v>
      </c>
      <c r="T65" s="14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41432.809965277775</v>
      </c>
      <c r="T66" s="14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9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4">
        <f t="shared" ref="S67:S130" si="10">(((J67/60)/60)/24)+DATE(1970,1,1)+(-5/24)</f>
        <v>41835.612893518519</v>
      </c>
      <c r="T67" s="14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4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4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4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4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4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4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41207.801863425921</v>
      </c>
      <c r="T74" s="14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4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4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4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4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40996.936539351853</v>
      </c>
      <c r="T79" s="14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4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4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4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41099.950543981482</v>
      </c>
      <c r="T83" s="14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4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4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4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4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4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40322.331053240734</v>
      </c>
      <c r="T89" s="14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4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41402.543888888889</v>
      </c>
      <c r="T91" s="14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4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4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4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4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4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4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4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4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41214.586504629624</v>
      </c>
      <c r="T100" s="14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4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4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4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4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4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4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4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40987.568298611113</v>
      </c>
      <c r="T108" s="14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4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4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4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4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4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41717.834699074068</v>
      </c>
      <c r="T114" s="14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4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4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40918.530601851846</v>
      </c>
      <c r="T117" s="14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4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4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4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4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4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4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4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4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4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4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4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4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4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9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(((J131/60)/60)/24)+DATE(1970,1,1)+(-5/24)</f>
        <v>41882.728969907403</v>
      </c>
      <c r="T131" s="14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41778.707083333327</v>
      </c>
      <c r="T132" s="14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4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4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4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4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4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4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4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4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4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4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4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4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42558.855810185189</v>
      </c>
      <c r="T145" s="14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4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4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4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4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4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4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4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4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41874.869212962964</v>
      </c>
      <c r="T154" s="14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4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4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4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4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4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4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4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42171.704756944448</v>
      </c>
      <c r="T162" s="14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4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4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4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4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4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4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4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4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4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4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4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4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4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4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4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4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4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4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4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4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4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4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4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4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4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4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4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4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4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4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4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4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9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(((J195/60)/60)/24)+DATE(1970,1,1)+(-5/24)</f>
        <v>41911.726458333331</v>
      </c>
      <c r="T195" s="14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4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4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4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4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4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4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41866.875034722223</v>
      </c>
      <c r="T202" s="14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4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4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4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4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4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4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4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4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4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4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42235.951585648152</v>
      </c>
      <c r="T213" s="14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4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4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4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4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4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4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4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4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4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4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4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4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4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4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4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4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4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4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42129.568877314807</v>
      </c>
      <c r="T232" s="14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42341.750590277778</v>
      </c>
      <c r="T233" s="14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4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4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4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4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42320.876145833325</v>
      </c>
      <c r="T238" s="14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4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42713.754166666658</v>
      </c>
      <c r="T240" s="14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4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4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4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4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4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4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4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4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4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4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4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4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4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40266.454375000001</v>
      </c>
      <c r="T254" s="14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4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42263.744328703695</v>
      </c>
      <c r="T256" s="14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4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4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(((J259/60)/60)/24)+DATE(1970,1,1)+(-5/24)</f>
        <v>42479.418541666666</v>
      </c>
      <c r="T259" s="14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4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4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4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4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4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4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4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40267.037384259253</v>
      </c>
      <c r="T267" s="14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4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4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4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4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40637.658217592587</v>
      </c>
      <c r="T272" s="14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41611.891909722224</v>
      </c>
      <c r="T273" s="14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4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4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4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4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</v>
      </c>
      <c r="T278" s="14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4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4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4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41744.382349537031</v>
      </c>
      <c r="T282" s="14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4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4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4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4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4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</v>
      </c>
      <c r="T288" s="14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4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4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4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4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4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4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4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4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4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4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42089.519687500004</v>
      </c>
      <c r="T299" s="14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4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4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4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4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4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41031.862800925926</v>
      </c>
      <c r="T305" s="14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4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4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4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41282.736122685179</v>
      </c>
      <c r="T309" s="14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4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4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4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4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4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4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4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4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4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4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4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4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4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9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(((J323/60)/60)/24)+DATE(1970,1,1)+(-5/24)</f>
        <v>42647.238263888888</v>
      </c>
      <c r="T323" s="14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4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4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4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4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4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4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4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4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4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4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4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4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4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4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4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4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4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4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4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4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4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4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4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4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42261.291909722226</v>
      </c>
      <c r="T348" s="14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4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4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4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4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4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4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4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4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4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4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4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4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41934.862152777772</v>
      </c>
      <c r="T361" s="14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4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4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4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4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4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4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41019.584699074068</v>
      </c>
      <c r="T368" s="14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4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4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4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4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4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4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4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4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4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4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4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4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4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4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4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4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4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4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9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(((J387/60)/60)/24)+DATE(1970,1,1)+(-5/24)</f>
        <v>41934.376168981478</v>
      </c>
      <c r="T387" s="14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4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4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42548.867824074077</v>
      </c>
      <c r="T390" s="14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41673.854745370365</v>
      </c>
      <c r="T391" s="14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4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40864.833923611113</v>
      </c>
      <c r="T393" s="14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4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4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4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4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41082.356550925921</v>
      </c>
      <c r="T398" s="14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4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4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4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4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4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4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4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41646.419699074075</v>
      </c>
      <c r="T406" s="14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4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4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4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4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4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42113.77311342593</v>
      </c>
      <c r="T412" s="14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4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4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4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4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4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4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41360.76226851852</v>
      </c>
      <c r="T419" s="14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4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4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4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4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41863.052048611105</v>
      </c>
      <c r="T424" s="14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4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4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4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4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42285.700694444437</v>
      </c>
      <c r="T429" s="14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4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4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4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42526.662997685176</v>
      </c>
      <c r="T433" s="14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4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42228.42155092593</v>
      </c>
      <c r="T435" s="14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4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4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4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4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4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41919.553449074068</v>
      </c>
      <c r="T441" s="14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4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4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4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4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4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4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4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4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4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9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(((J451/60)/60)/24)+DATE(1970,1,1)+(-5/24)</f>
        <v>41534.359780092593</v>
      </c>
      <c r="T451" s="14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4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4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42107.495543981473</v>
      </c>
      <c r="T454" s="14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4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4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40970.794236111105</v>
      </c>
      <c r="T457" s="14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41547.486122685179</v>
      </c>
      <c r="T458" s="14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4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4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4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4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4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40704.918298611112</v>
      </c>
      <c r="T464" s="14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4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42488.640451388892</v>
      </c>
      <c r="T466" s="14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4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4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4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41040.959293981476</v>
      </c>
      <c r="T470" s="14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4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4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4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4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4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4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4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4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4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4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4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41465.291840277772</v>
      </c>
      <c r="T482" s="14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4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42447.68854166667</v>
      </c>
      <c r="T484" s="14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4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4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41381.297442129624</v>
      </c>
      <c r="T487" s="14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4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4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4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4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41113.760243055556</v>
      </c>
      <c r="T492" s="14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42366.774293981485</v>
      </c>
      <c r="T493" s="14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4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42114.517800925918</v>
      </c>
      <c r="T495" s="14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4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4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4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4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4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4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40247.677673611113</v>
      </c>
      <c r="T502" s="14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4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4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4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4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4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4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4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4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4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4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4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4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9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(((J515/60)/60)/24)+DATE(1970,1,1)+(-5/24)</f>
        <v>42552.445659722223</v>
      </c>
      <c r="T515" s="14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4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4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4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4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4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41218.183113425926</v>
      </c>
      <c r="T521" s="14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4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4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4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4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4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4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4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4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4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4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4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4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4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4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4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42711.336863425917</v>
      </c>
      <c r="T537" s="14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42179.136655092596</v>
      </c>
      <c r="T538" s="14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4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4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4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4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4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4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4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4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4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4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4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4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4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4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4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4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4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4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4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4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4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4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4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4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4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42692.18072916667</v>
      </c>
      <c r="T564" s="14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4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4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42165.576956018522</v>
      </c>
      <c r="T567" s="14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4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4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4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4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42388.589918981481</v>
      </c>
      <c r="T572" s="14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4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42282.507962962954</v>
      </c>
      <c r="T574" s="14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4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4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4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4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4">
        <f t="shared" ref="S579:S642" si="58">(((J579/60)/60)/24)+DATE(1970,1,1)+(-5/24)</f>
        <v>42450.380810185183</v>
      </c>
      <c r="T579" s="14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4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4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4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4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4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4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4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4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4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4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42631.56118055556</v>
      </c>
      <c r="T590" s="14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4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4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4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4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4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4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42082.861550925918</v>
      </c>
      <c r="T597" s="14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4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4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4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4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4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4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4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4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4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</v>
      </c>
      <c r="T607" s="14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4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4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4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4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4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4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42584.823449074065</v>
      </c>
      <c r="T614" s="14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4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4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4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42761.167905092596</v>
      </c>
      <c r="T618" s="14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4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4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4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4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4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4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4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4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4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4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4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4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4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4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4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4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42507.090995370374</v>
      </c>
      <c r="T635" s="14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4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4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4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4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4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4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42683.21197916667</v>
      </c>
      <c r="T642" s="14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9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4">
        <f t="shared" ref="S643:S706" si="64">(((J643/60)/60)/24)+DATE(1970,1,1)+(-5/24)</f>
        <v>42199.361666666664</v>
      </c>
      <c r="T643" s="14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4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4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4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4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4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4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4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4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4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4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4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4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4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4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4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4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4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4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4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4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4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4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4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4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41838.623819444445</v>
      </c>
      <c r="T668" s="14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4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4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4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4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4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4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4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4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4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42012.559965277782</v>
      </c>
      <c r="T678" s="14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4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4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4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4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4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4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4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4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4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4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4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4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4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4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4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4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4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4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4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4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4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</v>
      </c>
      <c r="T700" s="14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4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4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4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4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4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4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9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4">
        <f t="shared" ref="S707:S770" si="70">(((J707/60)/60)/24)+DATE(1970,1,1)+(-5/24)</f>
        <v>42726.283310185179</v>
      </c>
      <c r="T707" s="14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4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4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4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4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4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4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42384.472592592596</v>
      </c>
      <c r="T714" s="14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4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4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4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4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41857.645856481482</v>
      </c>
      <c r="T719" s="14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4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4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4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4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4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42184.608206018522</v>
      </c>
      <c r="T725" s="14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4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4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4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41246.811909722215</v>
      </c>
      <c r="T729" s="14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4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4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4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4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4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4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4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4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4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4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41943.395763888882</v>
      </c>
      <c r="T740" s="14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4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4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4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4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4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4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4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4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4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4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4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4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4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4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4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4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4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4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4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4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4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4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4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4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41471.238518518512</v>
      </c>
      <c r="T765" s="14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4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4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4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4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4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9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4">
        <f t="shared" ref="S771:S834" si="76">(((J771/60)/60)/24)+DATE(1970,1,1)+(-5/24)</f>
        <v>41604.788124999999</v>
      </c>
      <c r="T771" s="14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41289.791307870371</v>
      </c>
      <c r="T772" s="14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4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4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42100.527604166658</v>
      </c>
      <c r="T775" s="14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4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4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4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4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4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4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4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41402.792523148149</v>
      </c>
      <c r="T783" s="14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4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4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4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41303.385590277772</v>
      </c>
      <c r="T787" s="14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4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4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4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41276.977777777778</v>
      </c>
      <c r="T791" s="14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4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4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41555.665312500001</v>
      </c>
      <c r="T794" s="14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4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4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4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4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4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4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4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4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4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41122.813935185186</v>
      </c>
      <c r="T804" s="14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4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40729.897291666668</v>
      </c>
      <c r="T806" s="14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4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4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4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4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4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4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4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4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4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4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4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4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4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4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4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4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4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4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4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4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4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4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4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41072.84238425926</v>
      </c>
      <c r="T830" s="14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4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4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4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4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9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4">
        <f t="shared" ref="S835:S898" si="82">(((J835/60)/60)/24)+DATE(1970,1,1)+(-5/24)</f>
        <v>41718.669849537036</v>
      </c>
      <c r="T835" s="14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4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4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4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4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4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4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4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</v>
      </c>
      <c r="T843" s="14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41526.384062500001</v>
      </c>
      <c r="T844" s="14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4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4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4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4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42165.590000000004</v>
      </c>
      <c r="T849" s="14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4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4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4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4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4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4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4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42544.916863425926</v>
      </c>
      <c r="T857" s="14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4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4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4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4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4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4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4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4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4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41230.564780092594</v>
      </c>
      <c r="T867" s="14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4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4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4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41342.637233796297</v>
      </c>
      <c r="T871" s="14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4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4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4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41183.958796296298</v>
      </c>
      <c r="T875" s="14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4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4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4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41597.580555555556</v>
      </c>
      <c r="T879" s="14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4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4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4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4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4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4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40981.594282407401</v>
      </c>
      <c r="T886" s="14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4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4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4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4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4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4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4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4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4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42496.773263888892</v>
      </c>
      <c r="T896" s="14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4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42218.664652777778</v>
      </c>
      <c r="T898" s="14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4">
        <f t="shared" ref="S899:S962" si="88">(((J899/60)/60)/24)+DATE(1970,1,1)+(-5/24)</f>
        <v>41211.480416666665</v>
      </c>
      <c r="T899" s="14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4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4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4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4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4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4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4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4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4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4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4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4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4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4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4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4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41116.554942129631</v>
      </c>
      <c r="T916" s="14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4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4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4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4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4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41562.463217592594</v>
      </c>
      <c r="T922" s="14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40846.962685185179</v>
      </c>
      <c r="T923" s="14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4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4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41288.734594907408</v>
      </c>
      <c r="T926" s="14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4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4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4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4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4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4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4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4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41710.960752314815</v>
      </c>
      <c r="T935" s="14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4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4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4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4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4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4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4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4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42382.634953703695</v>
      </c>
      <c r="T944" s="14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4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4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42732.664652777778</v>
      </c>
      <c r="T947" s="14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4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4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4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4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4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</v>
      </c>
      <c r="T953" s="14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4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4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4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4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4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4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4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4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4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9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(((J963/60)/60)/24)+DATE(1970,1,1)+(-5/24)</f>
        <v>42740.485358796293</v>
      </c>
      <c r="T963" s="14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4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4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4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4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4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4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4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4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4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4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4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4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4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4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4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4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4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42506.208657407398</v>
      </c>
      <c r="T981" s="14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4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4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4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42574.459317129629</v>
      </c>
      <c r="T985" s="14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4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4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4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4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4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4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4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4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4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4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4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4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4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4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4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4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42748.851388888892</v>
      </c>
      <c r="T1002" s="14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4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4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4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4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42276.416469907403</v>
      </c>
      <c r="T1007" s="14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4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4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4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4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4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4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4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4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4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4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4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4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4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4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4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4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42111.438391203708</v>
      </c>
      <c r="T1024" s="14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4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4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9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(((J1027/60)/60)/24)+DATE(1970,1,1)+(-5/24)</f>
        <v>42049.625428240739</v>
      </c>
      <c r="T1027" s="14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4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4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4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4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4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4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4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42688.524074074077</v>
      </c>
      <c r="T1035" s="14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4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4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4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4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4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4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4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41830.851759259262</v>
      </c>
      <c r="T1043" s="14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4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4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4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41844.666087962964</v>
      </c>
      <c r="T1047" s="14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4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41918.610127314809</v>
      </c>
      <c r="T1049" s="14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4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4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4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4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4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4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4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4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4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42678.662997685176</v>
      </c>
      <c r="T1059" s="14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4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4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4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4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4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4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4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4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41445.754421296297</v>
      </c>
      <c r="T1068" s="14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4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42440.162777777768</v>
      </c>
      <c r="T1070" s="14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4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4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4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4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4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4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4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4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4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4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42479.35805555556</v>
      </c>
      <c r="T1081" s="14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4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4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41101.697777777779</v>
      </c>
      <c r="T1084" s="14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4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4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4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4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41775.505636574075</v>
      </c>
      <c r="T1089" s="14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4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9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(((J1091/60)/60)/24)+DATE(1970,1,1)+(-5/24)</f>
        <v>42150.981192129628</v>
      </c>
      <c r="T1091" s="14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4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4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4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4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40795.505011574067</v>
      </c>
      <c r="T1096" s="14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4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4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4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4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4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4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4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4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4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4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4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4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4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4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4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4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42346.995254629634</v>
      </c>
      <c r="T1113" s="14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4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4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4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4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41009.638981481476</v>
      </c>
      <c r="T1118" s="14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4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4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4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4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4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4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4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4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4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</v>
      </c>
      <c r="T1128" s="14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4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4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4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4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4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4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4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4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42558.781180555547</v>
      </c>
      <c r="T1137" s="14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42327.463298611103</v>
      </c>
      <c r="T1138" s="14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4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4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41975.139189814807</v>
      </c>
      <c r="T1141" s="14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4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4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42021.797766203708</v>
      </c>
      <c r="T1144" s="14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4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4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41854.539259259262</v>
      </c>
      <c r="T1147" s="14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4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4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4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4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4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42223.894247685181</v>
      </c>
      <c r="T1153" s="14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4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9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(((J1155/60)/60)/24)+DATE(1970,1,1)+(-5/24)</f>
        <v>42143.505844907406</v>
      </c>
      <c r="T1155" s="14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4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4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4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4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4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4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4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4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4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4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4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41792.006134259253</v>
      </c>
      <c r="T1167" s="14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4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4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4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4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4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4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41841.473981481482</v>
      </c>
      <c r="T1174" s="14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4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4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4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4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4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4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4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4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4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4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4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4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4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4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4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4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4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4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4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4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42409.567743055559</v>
      </c>
      <c r="T1195" s="14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4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4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4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4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4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4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4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4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42152.080486111103</v>
      </c>
      <c r="T1204" s="14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4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4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4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42772.567743055559</v>
      </c>
      <c r="T1208" s="14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4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4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4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4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4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4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4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4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4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4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(((J1219/60)/60)/24)+DATE(1970,1,1)+(-5/24)</f>
        <v>42535.6011574074</v>
      </c>
      <c r="T1219" s="14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4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42633.253622685181</v>
      </c>
      <c r="T1221" s="14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4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4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4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4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4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4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4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4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4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4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4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4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41506.639699074076</v>
      </c>
      <c r="T1234" s="14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4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4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4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4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4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4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4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4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4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4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4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41355.617164351846</v>
      </c>
      <c r="T1246" s="14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41774.391597222217</v>
      </c>
      <c r="T1247" s="14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4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4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4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41067.532534722224</v>
      </c>
      <c r="T1251" s="14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4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4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4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4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4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4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40921.711006944446</v>
      </c>
      <c r="T1258" s="14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4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4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4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4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4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4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4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4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4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4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4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4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42445.614722222213</v>
      </c>
      <c r="T1271" s="14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40933.648634259262</v>
      </c>
      <c r="T1272" s="14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4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4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4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4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4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4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4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4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4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4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9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(((J1283/60)/60)/24)+DATE(1970,1,1)+(-5/24)</f>
        <v>41463.535138888888</v>
      </c>
      <c r="T1283" s="14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41586.266840277778</v>
      </c>
      <c r="T1284" s="14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4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4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4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4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4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4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42708.926446759251</v>
      </c>
      <c r="T1291" s="14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4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4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4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4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4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4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4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4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42458.472592592596</v>
      </c>
      <c r="T1300" s="14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4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4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4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4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4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4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4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4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42387.294895833329</v>
      </c>
      <c r="T1309" s="14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4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4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4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4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4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4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4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4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42393.753576388881</v>
      </c>
      <c r="T1318" s="14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4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4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4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4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4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4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4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4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4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41974.583657407398</v>
      </c>
      <c r="T1328" s="14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4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4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4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4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4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4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4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4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4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4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4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4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4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4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4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42172.608090277768</v>
      </c>
      <c r="T1344" s="14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4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4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9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(((J1347/60)/60)/24)+DATE(1970,1,1)+(-5/24)</f>
        <v>41799.606006944443</v>
      </c>
      <c r="T1347" s="14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4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4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</v>
      </c>
      <c r="T1350" s="14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4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4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4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4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4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4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4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41429.830555555556</v>
      </c>
      <c r="T1358" s="14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4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4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4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4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4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4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4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41951.487337962957</v>
      </c>
      <c r="T1366" s="14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4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4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4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4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4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4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4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4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4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4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4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4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4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42568.551041666658</v>
      </c>
      <c r="T1380" s="14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42130.28328703704</v>
      </c>
      <c r="T1381" s="14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4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4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4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4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4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4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4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4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4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4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42087.594976851848</v>
      </c>
      <c r="T1392" s="14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4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4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4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4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4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4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4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4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4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4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4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4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4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4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4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4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4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4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9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(((J1411/60)/60)/24)+DATE(1970,1,1)+(-5/24)</f>
        <v>41944.925173611111</v>
      </c>
      <c r="T1411" s="14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4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4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4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4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4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4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4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4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4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4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4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4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4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4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4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4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4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4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4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42073.852337962955</v>
      </c>
      <c r="T1431" s="14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41961.605185185181</v>
      </c>
      <c r="T1432" s="14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4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4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4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4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4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4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4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4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42040.621539351843</v>
      </c>
      <c r="T1441" s="14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4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4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4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4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4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4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4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4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4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4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4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4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4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4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4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4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4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4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4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4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4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4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4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4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4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4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4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4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40645.806122685186</v>
      </c>
      <c r="T1470" s="14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4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4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4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4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9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(((J1475/60)/60)/24)+DATE(1970,1,1)+(-5/24)</f>
        <v>40939.771284722221</v>
      </c>
      <c r="T1475" s="14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41500.519583333327</v>
      </c>
      <c r="T1476" s="14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4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4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4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4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4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4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4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41136.649722222224</v>
      </c>
      <c r="T1484" s="14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4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4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4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4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4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4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4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4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4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4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41411.658275462964</v>
      </c>
      <c r="T1495" s="14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4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4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4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4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4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4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4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4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4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4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4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4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4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40254.242002314815</v>
      </c>
      <c r="T1509" s="14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4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4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41809.176828703698</v>
      </c>
      <c r="T1512" s="14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4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4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4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4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4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4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4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4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4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4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4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4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4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4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4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4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4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4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4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42275.558969907412</v>
      </c>
      <c r="T1532" s="14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4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4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4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42221.465995370374</v>
      </c>
      <c r="T1536" s="14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4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4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(((J1539/60)/60)/24)+DATE(1970,1,1)+(-5/24)</f>
        <v>42552.106793981475</v>
      </c>
      <c r="T1539" s="14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4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42705.710868055547</v>
      </c>
      <c r="T1541" s="14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4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4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4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4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4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4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4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4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4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4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4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4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4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4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4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4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4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4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4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42107.844895833325</v>
      </c>
      <c r="T1561" s="14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4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4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4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4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4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4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4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41671.728530092587</v>
      </c>
      <c r="T1569" s="14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4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4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4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42144.561145833337</v>
      </c>
      <c r="T1573" s="14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4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4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4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41799.315925925926</v>
      </c>
      <c r="T1577" s="14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4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41054.639444444445</v>
      </c>
      <c r="T1579" s="14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4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4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40989.841736111113</v>
      </c>
      <c r="T1582" s="14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4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4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4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4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4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42068.896087962967</v>
      </c>
      <c r="T1588" s="14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4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4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4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4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4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4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4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4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4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4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4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4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4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41790.848981481482</v>
      </c>
      <c r="T1602" s="14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9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(((J1603/60)/60)/24)+DATE(1970,1,1)+(-5/24)</f>
        <v>40637.884641203702</v>
      </c>
      <c r="T1603" s="14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4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4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4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4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4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4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4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4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4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4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4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4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41794.772789351846</v>
      </c>
      <c r="T1616" s="14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4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4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4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4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41875.977847222224</v>
      </c>
      <c r="T1621" s="14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4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4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41950.086504629624</v>
      </c>
      <c r="T1624" s="14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4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4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4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41579.639664351853</v>
      </c>
      <c r="T1628" s="14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4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4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4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4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4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40750.132569444439</v>
      </c>
      <c r="T1634" s="14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4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4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4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4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4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4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4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4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4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4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4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4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41521.409027777772</v>
      </c>
      <c r="T1647" s="14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4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4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4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4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4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4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4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4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4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4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4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4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4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4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4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4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4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4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40939.553449074068</v>
      </c>
      <c r="T1666" s="14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9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4">
        <f t="shared" ref="S1667:S1730" si="160">(((J1667/60)/60)/24)+DATE(1970,1,1)+(-5/24)</f>
        <v>40564.441122685181</v>
      </c>
      <c r="T1667" s="14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4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4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40844.941423611104</v>
      </c>
      <c r="T1670" s="14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4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40313.722210648149</v>
      </c>
      <c r="T1672" s="14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4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4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4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4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4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40973.517905092594</v>
      </c>
      <c r="T1678" s="14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4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4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4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4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4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4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4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4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4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4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4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4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4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4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</v>
      </c>
      <c r="T1693" s="14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4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4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4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4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4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</v>
      </c>
      <c r="T1699" s="14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4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4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4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4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4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42187.073344907411</v>
      </c>
      <c r="T1705" s="14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4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4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4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4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4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41841.355486111104</v>
      </c>
      <c r="T1711" s="14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42341.382962962954</v>
      </c>
      <c r="T1712" s="14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4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4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4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4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4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4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42460.773587962954</v>
      </c>
      <c r="T1719" s="14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4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4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4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4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4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4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4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4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4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42044.719641203708</v>
      </c>
      <c r="T1729" s="14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4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9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(((J1731/60)/60)/24)+DATE(1970,1,1)+(-5/24)</f>
        <v>42470.843819444439</v>
      </c>
      <c r="T1731" s="14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42271.879432870373</v>
      </c>
      <c r="T1732" s="14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4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4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4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4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42559.605844907412</v>
      </c>
      <c r="T1737" s="14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4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42175.740648148152</v>
      </c>
      <c r="T1739" s="14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4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4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42171.60905092593</v>
      </c>
      <c r="T1742" s="14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4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42710.668634259251</v>
      </c>
      <c r="T1744" s="14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4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4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4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4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42292.227199074077</v>
      </c>
      <c r="T1749" s="14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4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4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4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4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4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4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4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4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4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4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4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4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4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4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4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4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4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4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4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4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4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4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4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41905.771296296298</v>
      </c>
      <c r="T1773" s="14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4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4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4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41891.768055555556</v>
      </c>
      <c r="T1777" s="14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4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4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4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4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42493.392476851855</v>
      </c>
      <c r="T1782" s="14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4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4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4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4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4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4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4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4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4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42010.466180555559</v>
      </c>
      <c r="T1792" s="14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4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4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9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(((J1795/60)/60)/24)+DATE(1970,1,1)+(-5/24)</f>
        <v>41940.683333333334</v>
      </c>
      <c r="T1795" s="14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4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4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4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4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4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4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4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4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4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42017.863217592596</v>
      </c>
      <c r="T1805" s="14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4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4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4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4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4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4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4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4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4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4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4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42172.698344907411</v>
      </c>
      <c r="T1817" s="14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4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4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4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4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42064.87604166667</v>
      </c>
      <c r="T1822" s="14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4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41634.588680555549</v>
      </c>
      <c r="T1824" s="14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4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41626.707951388889</v>
      </c>
      <c r="T1826" s="14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4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4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4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4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4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4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4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4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4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4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4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4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4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4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4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4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4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4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4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4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4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4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4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4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4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4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4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4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4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4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4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4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(((J1859/60)/60)/24)+DATE(1970,1,1)+(-5/24)</f>
        <v>41864.560335648144</v>
      </c>
      <c r="T1859" s="14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4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4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41655.500972222217</v>
      </c>
      <c r="T1862" s="14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4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42755.284421296288</v>
      </c>
      <c r="T1864" s="14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4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4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4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4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4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4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4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4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4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4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4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4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4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41776.076446759253</v>
      </c>
      <c r="T1878" s="14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4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4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4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4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4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4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4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4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4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4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4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4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4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4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4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4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4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40920.696562500001</v>
      </c>
      <c r="T1896" s="14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4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4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41680.375069444446</v>
      </c>
      <c r="T1899" s="14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4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4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4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4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4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4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4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4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4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4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4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4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4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4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4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4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4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4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4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4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4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42113.667233796288</v>
      </c>
      <c r="T1921" s="14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4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9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(((J1923/60)/60)/24)+DATE(1970,1,1)+(-5/24)</f>
        <v>41074.013229166667</v>
      </c>
      <c r="T1923" s="14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4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4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4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4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4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4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41371.439745370371</v>
      </c>
      <c r="T1930" s="14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4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4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4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40911.601539351846</v>
      </c>
      <c r="T1934" s="14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4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4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41773.72420138889</v>
      </c>
      <c r="T1937" s="14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4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4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4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4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4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4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4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4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4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42157.043495370373</v>
      </c>
      <c r="T1947" s="14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41688.941678240735</v>
      </c>
      <c r="T1948" s="14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4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4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41800.214710648142</v>
      </c>
      <c r="T1951" s="14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4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4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4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4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4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4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4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41178.890196759254</v>
      </c>
      <c r="T1959" s="14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4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41871.63726851852</v>
      </c>
      <c r="T1961" s="14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4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4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4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4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4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4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4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4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4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4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4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4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4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4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4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4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4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4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4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4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4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4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4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4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4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9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(((J1987/60)/60)/24)+DATE(1970,1,1)+(-5/24)</f>
        <v>42555.490405092591</v>
      </c>
      <c r="T1987" s="14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42413.225497685176</v>
      </c>
      <c r="T1988" s="14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4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4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4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4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4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4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42329.380057870374</v>
      </c>
      <c r="T1995" s="14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4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4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4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4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4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4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4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4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4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4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4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4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4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4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4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4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4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4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4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4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4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4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41312.672442129624</v>
      </c>
      <c r="T2018" s="14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4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4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4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</v>
      </c>
      <c r="T2022" s="14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4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4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4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4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4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4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42048.605543981481</v>
      </c>
      <c r="T2029" s="14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4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4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4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4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4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4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4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4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41738.656469907408</v>
      </c>
      <c r="T2038" s="14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4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4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4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41578.718784722223</v>
      </c>
      <c r="T2042" s="14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4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4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4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4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41068.880173611105</v>
      </c>
      <c r="T2047" s="14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4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4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4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9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(((J2051/60)/60)/24)+DATE(1970,1,1)+(-5/24)</f>
        <v>41575.319016203699</v>
      </c>
      <c r="T2051" s="14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4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4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4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4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4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4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4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4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4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4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4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4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4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4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4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4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4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4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4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4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4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4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4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4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4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4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4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4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4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4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4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41003.948553240742</v>
      </c>
      <c r="T2083" s="14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4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4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4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4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4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4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40395.506388888884</v>
      </c>
      <c r="T2090" s="14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4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41299.173090277778</v>
      </c>
      <c r="T2092" s="14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40555.114328703698</v>
      </c>
      <c r="T2093" s="14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4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4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4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40758.525150462956</v>
      </c>
      <c r="T2097" s="14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4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40818.376562499994</v>
      </c>
      <c r="T2099" s="14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4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4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4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4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4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4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4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4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4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4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4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4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4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4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4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9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(((J2115/60)/60)/24)+DATE(1970,1,1)+(-5/24)</f>
        <v>41870.657129629624</v>
      </c>
      <c r="T2115" s="14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4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4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4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4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4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4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4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4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4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4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40463.819849537031</v>
      </c>
      <c r="T2126" s="14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4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4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42045.297025462954</v>
      </c>
      <c r="T2129" s="14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4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4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4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4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4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4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4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41156.755011574067</v>
      </c>
      <c r="T2137" s="14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4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4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4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4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4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4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4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4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4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4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4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4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4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4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4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42520.639050925929</v>
      </c>
      <c r="T2153" s="14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4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4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4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4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4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4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4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40710.522847222215</v>
      </c>
      <c r="T2161" s="14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4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42240.644201388881</v>
      </c>
      <c r="T2163" s="14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4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4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4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4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4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4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4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4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4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4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42082.371759259251</v>
      </c>
      <c r="T2174" s="14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4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4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4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4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(((J2179/60)/60)/24)+DATE(1970,1,1)+(-5/24)</f>
        <v>42502.042442129627</v>
      </c>
      <c r="T2179" s="14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4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4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4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4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4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42745.157141203708</v>
      </c>
      <c r="T2185" s="14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4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41319.141655092593</v>
      </c>
      <c r="T2187" s="14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4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4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4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4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4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4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4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4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4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4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4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4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4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4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4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41276.638483796298</v>
      </c>
      <c r="T2203" s="14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4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4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4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41031.613298611104</v>
      </c>
      <c r="T2207" s="14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4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4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4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4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4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4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4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4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4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4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42194.543344907412</v>
      </c>
      <c r="T2218" s="14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4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4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4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4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4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4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4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4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4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4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4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4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4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4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4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4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42331.170590277768</v>
      </c>
      <c r="T2235" s="14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4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4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4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4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4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4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4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9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(((J2243/60)/60)/24)+DATE(1970,1,1)+(-5/24)</f>
        <v>42766.619212962956</v>
      </c>
      <c r="T2243" s="14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4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4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4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41660.500196759262</v>
      </c>
      <c r="T2247" s="14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4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4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4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41336.494965277772</v>
      </c>
      <c r="T2251" s="14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4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4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4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4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4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4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4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4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4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4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4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4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4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4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4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4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4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4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42775.874016203699</v>
      </c>
      <c r="T2270" s="14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4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4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4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42315.491157407399</v>
      </c>
      <c r="T2274" s="14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4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4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41965.408321759263</v>
      </c>
      <c r="T2277" s="14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4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4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42338.500775462955</v>
      </c>
      <c r="T2280" s="14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42020.598368055551</v>
      </c>
      <c r="T2281" s="14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4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4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4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4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4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41058.977349537032</v>
      </c>
      <c r="T2287" s="14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4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4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4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4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4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4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4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4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4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4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4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4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4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4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4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4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4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4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4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9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(((J2307/60)/60)/24)+DATE(1970,1,1)+(-5/24)</f>
        <v>41834.486944444441</v>
      </c>
      <c r="T2307" s="14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4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41004.594131944439</v>
      </c>
      <c r="T2309" s="14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4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4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4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4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4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4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4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4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4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4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4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4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4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4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42804.687141203707</v>
      </c>
      <c r="T2324" s="14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</v>
      </c>
      <c r="T2325" s="14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4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4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4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41842.708796296298</v>
      </c>
      <c r="T2329" s="14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42139.573344907411</v>
      </c>
      <c r="T2330" s="14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4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4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4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4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4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4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4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4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4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41789.688472222217</v>
      </c>
      <c r="T2340" s="14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4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4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4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4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4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4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4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4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42577.399027777778</v>
      </c>
      <c r="T2349" s="14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4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4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4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4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4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4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4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42096.709907407399</v>
      </c>
      <c r="T2357" s="14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4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42264.411782407398</v>
      </c>
      <c r="T2359" s="14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4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4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4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4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4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4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4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4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4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4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4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9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(((J2371/60)/60)/24)+DATE(1970,1,1)+(-5/24)</f>
        <v>42380.60429398148</v>
      </c>
      <c r="T2371" s="14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4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4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4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42215.453981481485</v>
      </c>
      <c r="T2375" s="14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42017.634953703695</v>
      </c>
      <c r="T2376" s="14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4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4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4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4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4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4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4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4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4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4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4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4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4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4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4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4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4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4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4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4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4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4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4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4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4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4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4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4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42399.674282407403</v>
      </c>
      <c r="T2405" s="14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4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4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4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4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4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4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4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4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4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4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4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4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4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4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4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41993.529965277768</v>
      </c>
      <c r="T2421" s="14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4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4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4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4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4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4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42163.961712962955</v>
      </c>
      <c r="T2428" s="14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</v>
      </c>
      <c r="T2429" s="14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4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4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4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4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4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9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(((J2435/60)/60)/24)+DATE(1970,1,1)+(-5/24)</f>
        <v>42397.691469907404</v>
      </c>
      <c r="T2435" s="14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42179.977708333325</v>
      </c>
      <c r="T2436" s="14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42252.069282407399</v>
      </c>
      <c r="T2437" s="14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4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4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4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4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42383.691122685181</v>
      </c>
      <c r="T2442" s="14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4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42052.458657407398</v>
      </c>
      <c r="T2444" s="14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4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4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4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4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4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4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4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4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4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4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4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</v>
      </c>
      <c r="T2456" s="14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4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4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4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4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4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4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4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4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4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4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4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4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4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41173.945844907401</v>
      </c>
      <c r="T2470" s="14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4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4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4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4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4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4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40310.079340277778</v>
      </c>
      <c r="T2477" s="14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4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4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4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4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4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4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4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4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4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4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4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4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4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4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41023.019398148142</v>
      </c>
      <c r="T2492" s="14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4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4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4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41022.436851851846</v>
      </c>
      <c r="T2496" s="14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4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41327.788101851853</v>
      </c>
      <c r="T2498" s="14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(((J2499/60)/60)/24)+DATE(1970,1,1)+(-5/24)</f>
        <v>40730.670578703699</v>
      </c>
      <c r="T2499" s="14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4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41226.440243055549</v>
      </c>
      <c r="T2501" s="14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41053.564525462964</v>
      </c>
      <c r="T2502" s="14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42244.568333333329</v>
      </c>
      <c r="T2503" s="14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4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4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4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4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4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4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4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4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</v>
      </c>
      <c r="T2512" s="14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4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4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4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4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4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4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4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4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4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4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4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4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4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4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41058.636238425926</v>
      </c>
      <c r="T2527" s="14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4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4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4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4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4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4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4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4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40127.492037037038</v>
      </c>
      <c r="T2536" s="14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4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4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4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4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4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4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41483.240949074068</v>
      </c>
      <c r="T2543" s="14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4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4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4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42026.929837962954</v>
      </c>
      <c r="T2547" s="14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41524.650219907402</v>
      </c>
      <c r="T2548" s="14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4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42618.417094907411</v>
      </c>
      <c r="T2550" s="14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4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4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4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4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41112.99082175926</v>
      </c>
      <c r="T2555" s="14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4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4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4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4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42093.651689814818</v>
      </c>
      <c r="T2560" s="14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4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4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9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(((J2563/60)/60)/24)+DATE(1970,1,1)+(-5/24)</f>
        <v>42260.320474537039</v>
      </c>
      <c r="T2563" s="14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4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4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4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4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4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4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4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4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4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4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4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4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4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</v>
      </c>
      <c r="T2577" s="14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4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4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42237.814571759263</v>
      </c>
      <c r="T2580" s="14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4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4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4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4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4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42139.964918981481</v>
      </c>
      <c r="T2586" s="14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4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4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4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4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4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4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4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4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42089.636875000004</v>
      </c>
      <c r="T2595" s="14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4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4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4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4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4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4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4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</v>
      </c>
      <c r="T2603" s="14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4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4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4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4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41726.504421296297</v>
      </c>
      <c r="T2608" s="14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4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4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4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4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4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4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4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4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4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4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4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4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4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4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42115.539212962954</v>
      </c>
      <c r="T2623" s="14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4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4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41144.213217592594</v>
      </c>
      <c r="T2626" s="14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9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(((J2627/60)/60)/24)+DATE(1970,1,1)+(-5/24)</f>
        <v>42658.601944444446</v>
      </c>
      <c r="T2627" s="14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4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4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4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4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4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4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4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4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42612.448159722226</v>
      </c>
      <c r="T2636" s="14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4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4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4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4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4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4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4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4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42689.374016203699</v>
      </c>
      <c r="T2645" s="14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4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4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4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4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4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4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4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42327.597326388881</v>
      </c>
      <c r="T2653" s="14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4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4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42055.39266203704</v>
      </c>
      <c r="T2656" s="14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4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42767.480185185181</v>
      </c>
      <c r="T2658" s="14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4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42551.675856481481</v>
      </c>
      <c r="T2660" s="14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42081.861226851855</v>
      </c>
      <c r="T2661" s="14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4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4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4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4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4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4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4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4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42275.380381944437</v>
      </c>
      <c r="T2670" s="14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42318.827499999999</v>
      </c>
      <c r="T2671" s="14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4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41962.540694444448</v>
      </c>
      <c r="T2673" s="14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4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4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4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4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4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41792.821099537032</v>
      </c>
      <c r="T2679" s="14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4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4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4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4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4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4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41820.706307870365</v>
      </c>
      <c r="T2686" s="14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4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4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4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42027.910532407412</v>
      </c>
      <c r="T2690" s="14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9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(((J2691/60)/60)/24)+DATE(1970,1,1)+(-5/24)</f>
        <v>42551.753356481473</v>
      </c>
      <c r="T2691" s="14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4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4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4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4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4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4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4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4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4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4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41870.666342592594</v>
      </c>
      <c r="T2702" s="14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4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4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4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4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4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4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4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4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4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4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41780.536921296298</v>
      </c>
      <c r="T2713" s="14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4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4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4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4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4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41934.706585648149</v>
      </c>
      <c r="T2719" s="14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4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4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42655.257557870362</v>
      </c>
      <c r="T2722" s="14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4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4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4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4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4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4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4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4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4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4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4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4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4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4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4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4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4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4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4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4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4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4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4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4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4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4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41044.439780092594</v>
      </c>
      <c r="T2749" s="14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4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4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</v>
      </c>
      <c r="T2752" s="14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41747.678726851853</v>
      </c>
      <c r="T2753" s="14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4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9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(((J2755/60)/60)/24)+DATE(1970,1,1)+(-5/24)</f>
        <v>41117.692395833328</v>
      </c>
      <c r="T2755" s="14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41863.427673611113</v>
      </c>
      <c r="T2756" s="14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4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41620.692141203705</v>
      </c>
      <c r="T2758" s="14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4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4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4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4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4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4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4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4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4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40736.459699074068</v>
      </c>
      <c r="T2768" s="14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4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4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41745.617939814809</v>
      </c>
      <c r="T2771" s="14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4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4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4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4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4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4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4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4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4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4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4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4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4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4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4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4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4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4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42550.493553240733</v>
      </c>
      <c r="T2790" s="14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4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4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4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4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4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4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4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4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4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4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4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4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4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4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4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4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4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4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4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4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4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4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4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4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4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4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4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4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9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(((J2819/60)/60)/24)+DATE(1970,1,1)+(-5/24)</f>
        <v>42023.42664351852</v>
      </c>
      <c r="T2819" s="14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4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4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4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4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4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4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4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4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4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4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4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4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4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4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4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4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4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4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4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4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4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4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4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</v>
      </c>
      <c r="T2843" s="14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41784.744155092587</v>
      </c>
      <c r="T2844" s="14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4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4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4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4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4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4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4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4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4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4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4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4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4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4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4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4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4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42480.592314814807</v>
      </c>
      <c r="T2862" s="14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4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4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4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4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4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4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4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4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4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4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4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4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4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4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4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4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42672.746805555551</v>
      </c>
      <c r="T2879" s="14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4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4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42192.69736111111</v>
      </c>
      <c r="T2882" s="14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9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4">
        <f t="shared" ref="S2883:S2946" si="274">(((J2883/60)/60)/24)+DATE(1970,1,1)+(-5/24)</f>
        <v>41916.389305555553</v>
      </c>
      <c r="T2883" s="14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42461.387939814813</v>
      </c>
      <c r="T2884" s="14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42370.694872685184</v>
      </c>
      <c r="T2885" s="14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41948.518923611111</v>
      </c>
      <c r="T2886" s="14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42046.868067129624</v>
      </c>
      <c r="T2887" s="14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42261.424583333333</v>
      </c>
      <c r="T2888" s="14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41985.219027777777</v>
      </c>
      <c r="T2889" s="14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41922.326851851853</v>
      </c>
      <c r="T2890" s="14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41850.654918981476</v>
      </c>
      <c r="T2891" s="14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41831.534629629627</v>
      </c>
      <c r="T2892" s="14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42415.675092592595</v>
      </c>
      <c r="T2893" s="14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41869.505833333329</v>
      </c>
      <c r="T2894" s="14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41953.564756944441</v>
      </c>
      <c r="T2895" s="14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42037.777951388889</v>
      </c>
      <c r="T2896" s="14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41811.347129629627</v>
      </c>
      <c r="T2897" s="14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42701.700474537036</v>
      </c>
      <c r="T2898" s="14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42258.438171296293</v>
      </c>
      <c r="T2899" s="14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42278.456631944442</v>
      </c>
      <c r="T2900" s="14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42514.869884259257</v>
      </c>
      <c r="T2901" s="14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41830.025833333333</v>
      </c>
      <c r="T2902" s="14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41982.696053240739</v>
      </c>
      <c r="T2903" s="14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42210.231435185182</v>
      </c>
      <c r="T2904" s="14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42195.95854166666</v>
      </c>
      <c r="T2905" s="14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41940.759618055556</v>
      </c>
      <c r="T2906" s="14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42605.848530092589</v>
      </c>
      <c r="T2907" s="14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42199.440578703703</v>
      </c>
      <c r="T2908" s="14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42444.669409722213</v>
      </c>
      <c r="T2909" s="14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42499.523368055547</v>
      </c>
      <c r="T2910" s="14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41929.057881944442</v>
      </c>
      <c r="T2911" s="14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42107.632951388885</v>
      </c>
      <c r="T2912" s="14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42142.560486111113</v>
      </c>
      <c r="T2913" s="14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42353.923310185179</v>
      </c>
      <c r="T2914" s="14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41828.714571759258</v>
      </c>
      <c r="T2915" s="14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42017.699004629627</v>
      </c>
      <c r="T2916" s="14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42415.189699074072</v>
      </c>
      <c r="T2917" s="14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41755.268391203703</v>
      </c>
      <c r="T2918" s="14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42245.026006944441</v>
      </c>
      <c r="T2919" s="14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42278.421377314815</v>
      </c>
      <c r="T2920" s="14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41826.411215277774</v>
      </c>
      <c r="T2921" s="14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42058.584143518521</v>
      </c>
      <c r="T2922" s="14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41877.678287037037</v>
      </c>
      <c r="T2923" s="14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42097.665821759256</v>
      </c>
      <c r="T2924" s="14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42012.944201388884</v>
      </c>
      <c r="T2925" s="14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42103.348495370366</v>
      </c>
      <c r="T2926" s="14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41863.375787037032</v>
      </c>
      <c r="T2927" s="14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42044.557627314811</v>
      </c>
      <c r="T2928" s="14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41806.460983796293</v>
      </c>
      <c r="T2929" s="14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42403.789884259262</v>
      </c>
      <c r="T2930" s="14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41754.355995370366</v>
      </c>
      <c r="T2931" s="14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42101.375740740739</v>
      </c>
      <c r="T2932" s="14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41872.082905092589</v>
      </c>
      <c r="T2933" s="14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42024.956446759257</v>
      </c>
      <c r="T2934" s="14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42495.748298611106</v>
      </c>
      <c r="T2935" s="14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41775.427824074075</v>
      </c>
      <c r="T2936" s="14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42553.375092592592</v>
      </c>
      <c r="T2937" s="14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41912.442395833328</v>
      </c>
      <c r="T2938" s="14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41803.248993055553</v>
      </c>
      <c r="T2939" s="14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42004.495532407404</v>
      </c>
      <c r="T2940" s="14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41845.60083333333</v>
      </c>
      <c r="T2941" s="14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41982.565023148149</v>
      </c>
      <c r="T2942" s="14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42034.751793981479</v>
      </c>
      <c r="T2943" s="14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42334.595590277771</v>
      </c>
      <c r="T2944" s="14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42076.921064814807</v>
      </c>
      <c r="T2945" s="14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42132.705995370365</v>
      </c>
      <c r="T2946" s="14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9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4">
        <f t="shared" ref="S2947:S3010" si="280">(((J2947/60)/60)/24)+DATE(1970,1,1)+(-5/24)</f>
        <v>42117.931250000001</v>
      </c>
      <c r="T2947" s="14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42567.322824074072</v>
      </c>
      <c r="T2948" s="14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42649.353784722225</v>
      </c>
      <c r="T2949" s="14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42097.440891203696</v>
      </c>
      <c r="T2950" s="14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42297.61478009259</v>
      </c>
      <c r="T2951" s="14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42362.156851851854</v>
      </c>
      <c r="T2952" s="14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41872.594594907401</v>
      </c>
      <c r="T2953" s="14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42628.481932870367</v>
      </c>
      <c r="T2954" s="14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42255.583576388883</v>
      </c>
      <c r="T2955" s="14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42790.375034722216</v>
      </c>
      <c r="T2956" s="14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42141.532974537033</v>
      </c>
      <c r="T2957" s="14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42464.750578703701</v>
      </c>
      <c r="T2958" s="14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42030.80291666666</v>
      </c>
      <c r="T2959" s="14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42438.570798611108</v>
      </c>
      <c r="T2960" s="14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42497.800057870372</v>
      </c>
      <c r="T2961" s="14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41863.54887731481</v>
      </c>
      <c r="T2962" s="14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42061.004155092589</v>
      </c>
      <c r="T2963" s="14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42036.035949074074</v>
      </c>
      <c r="T2964" s="14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42157.26185185185</v>
      </c>
      <c r="T2965" s="14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41827.701608796291</v>
      </c>
      <c r="T2966" s="14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42162.521215277775</v>
      </c>
      <c r="T2967" s="14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42233.530231481483</v>
      </c>
      <c r="T2968" s="14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42041.989490740736</v>
      </c>
      <c r="T2969" s="14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42585.315509259257</v>
      </c>
      <c r="T2970" s="14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42097.578159722216</v>
      </c>
      <c r="T2971" s="14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41808.461238425924</v>
      </c>
      <c r="T2972" s="14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41852.449976851851</v>
      </c>
      <c r="T2973" s="14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42693.90185185185</v>
      </c>
      <c r="T2974" s="14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42341.610046296293</v>
      </c>
      <c r="T2975" s="14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41879.852673611109</v>
      </c>
      <c r="T2976" s="14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41941.475532407407</v>
      </c>
      <c r="T2977" s="14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42425.522337962961</v>
      </c>
      <c r="T2978" s="14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42026.672847222224</v>
      </c>
      <c r="T2979" s="14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41922.432256944441</v>
      </c>
      <c r="T2980" s="14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41993.616006944438</v>
      </c>
      <c r="T2981" s="14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42219.70752314815</v>
      </c>
      <c r="T2982" s="14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42225.351342592585</v>
      </c>
      <c r="T2983" s="14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42381.478506944441</v>
      </c>
      <c r="T2984" s="14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41894.424027777779</v>
      </c>
      <c r="T2985" s="14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42576.070381944439</v>
      </c>
      <c r="T2986" s="14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42654.765370370362</v>
      </c>
      <c r="T2987" s="14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42431.29173611111</v>
      </c>
      <c r="T2988" s="14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42627.098969907405</v>
      </c>
      <c r="T2989" s="14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42511.153715277782</v>
      </c>
      <c r="T2990" s="14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42336.812060185184</v>
      </c>
      <c r="T2991" s="14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42341.365972222215</v>
      </c>
      <c r="T2992" s="14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42740.628819444442</v>
      </c>
      <c r="T2993" s="14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42622.559143518512</v>
      </c>
      <c r="T2994" s="14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42390.63040509259</v>
      </c>
      <c r="T2995" s="14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41885.270509259259</v>
      </c>
      <c r="T2996" s="14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42724.456840277773</v>
      </c>
      <c r="T2997" s="14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42090.70416666667</v>
      </c>
      <c r="T2998" s="14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42775.525381944441</v>
      </c>
      <c r="T2999" s="14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41777.985289351847</v>
      </c>
      <c r="T3000" s="14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42780.531944444439</v>
      </c>
      <c r="T3001" s="14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42752.61886574074</v>
      </c>
      <c r="T3002" s="14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42534.687291666669</v>
      </c>
      <c r="T3003" s="14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41239.627916666665</v>
      </c>
      <c r="T3004" s="14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42398.640925925924</v>
      </c>
      <c r="T3005" s="14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41928.672731481478</v>
      </c>
      <c r="T3006" s="14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41888.466493055552</v>
      </c>
      <c r="T3007" s="14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41957.548506944448</v>
      </c>
      <c r="T3008" s="14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42098.007905092592</v>
      </c>
      <c r="T3009" s="14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42360.003692129627</v>
      </c>
      <c r="T3010" s="14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9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4">
        <f t="shared" ref="S3011:S3074" si="286">(((J3011/60)/60)/24)+DATE(1970,1,1)+(-5/24)</f>
        <v>41939.361574074072</v>
      </c>
      <c r="T3011" s="14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41996.624062499999</v>
      </c>
      <c r="T3012" s="14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42334.260601851849</v>
      </c>
      <c r="T3013" s="14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42024.494560185187</v>
      </c>
      <c r="T3014" s="14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42146.627881944441</v>
      </c>
      <c r="T3015" s="14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41919.915277777778</v>
      </c>
      <c r="T3016" s="14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41785.518958333334</v>
      </c>
      <c r="T3017" s="14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41778.339722222219</v>
      </c>
      <c r="T3018" s="14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41841.641701388886</v>
      </c>
      <c r="T3019" s="14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42163.090000000004</v>
      </c>
      <c r="T3020" s="14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41758.625231481477</v>
      </c>
      <c r="T3021" s="14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42170.638113425921</v>
      </c>
      <c r="T3022" s="14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42660.410520833328</v>
      </c>
      <c r="T3023" s="14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42564.745474537034</v>
      </c>
      <c r="T3024" s="14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42121.46743055556</v>
      </c>
      <c r="T3025" s="14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41158.785590277774</v>
      </c>
      <c r="T3026" s="14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41761.301076388889</v>
      </c>
      <c r="T3027" s="14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42783.251064814809</v>
      </c>
      <c r="T3028" s="14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42053.49596064815</v>
      </c>
      <c r="T3029" s="14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42567.055844907409</v>
      </c>
      <c r="T3030" s="14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41932.500543981478</v>
      </c>
      <c r="T3031" s="14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42233.5390162037</v>
      </c>
      <c r="T3032" s="14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42597.674155092587</v>
      </c>
      <c r="T3033" s="14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42227.836331018516</v>
      </c>
      <c r="T3034" s="14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42569.901909722219</v>
      </c>
      <c r="T3035" s="14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42644.327025462961</v>
      </c>
      <c r="T3036" s="14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41368.351956018516</v>
      </c>
      <c r="T3037" s="14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41466.576898148145</v>
      </c>
      <c r="T3038" s="14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40378.684872685182</v>
      </c>
      <c r="T3039" s="14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42373.043946759259</v>
      </c>
      <c r="T3040" s="14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41610.586087962962</v>
      </c>
      <c r="T3041" s="14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42177.583576388883</v>
      </c>
      <c r="T3042" s="14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42359.660277777781</v>
      </c>
      <c r="T3043" s="14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42253.479710648149</v>
      </c>
      <c r="T3044" s="14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42082.862256944441</v>
      </c>
      <c r="T3045" s="14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42387.518495370365</v>
      </c>
      <c r="T3046" s="14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41842.947395833333</v>
      </c>
      <c r="T3047" s="14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41862.59474537037</v>
      </c>
      <c r="T3048" s="14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42443.780717592592</v>
      </c>
      <c r="T3049" s="14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41975.692847222213</v>
      </c>
      <c r="T3050" s="14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42138.806192129625</v>
      </c>
      <c r="T3051" s="14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42464.960185185184</v>
      </c>
      <c r="T3052" s="14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42744.207696759251</v>
      </c>
      <c r="T3053" s="14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42122.461736111109</v>
      </c>
      <c r="T3054" s="14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41862.553391203699</v>
      </c>
      <c r="T3055" s="14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42027.624467592592</v>
      </c>
      <c r="T3056" s="14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41953.749884259254</v>
      </c>
      <c r="T3057" s="14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41851.428055555552</v>
      </c>
      <c r="T3058" s="14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42433.442256944443</v>
      </c>
      <c r="T3059" s="14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42460.165972222218</v>
      </c>
      <c r="T3060" s="14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41829.727384259255</v>
      </c>
      <c r="T3061" s="14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42245.066365740735</v>
      </c>
      <c r="T3062" s="14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41834.575787037036</v>
      </c>
      <c r="T3063" s="14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42248.3274537037</v>
      </c>
      <c r="T3064" s="14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42630.714560185181</v>
      </c>
      <c r="T3065" s="14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42298.9218287037</v>
      </c>
      <c r="T3066" s="14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41824.846898148149</v>
      </c>
      <c r="T3067" s="14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42531.020104166666</v>
      </c>
      <c r="T3068" s="14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42226.730081018519</v>
      </c>
      <c r="T3069" s="14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42263.483240740738</v>
      </c>
      <c r="T3070" s="14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41957.625393518516</v>
      </c>
      <c r="T3071" s="14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42690.525104166663</v>
      </c>
      <c r="T3072" s="14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42097.524085648147</v>
      </c>
      <c r="T3073" s="14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42658.482199074067</v>
      </c>
      <c r="T3074" s="14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9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4">
        <f t="shared" ref="S3075:S3138" si="292">(((J3075/60)/60)/24)+DATE(1970,1,1)+(-5/24)</f>
        <v>42111.475694444445</v>
      </c>
      <c r="T3075" s="14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42409.362951388881</v>
      </c>
      <c r="T3076" s="14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42550.893981481473</v>
      </c>
      <c r="T3077" s="14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42226.443553240737</v>
      </c>
      <c r="T3078" s="14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42766.74858796296</v>
      </c>
      <c r="T3079" s="14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42030.930497685178</v>
      </c>
      <c r="T3080" s="14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42055.50503472222</v>
      </c>
      <c r="T3081" s="14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41939.8199537037</v>
      </c>
      <c r="T3082" s="14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42236.973275462959</v>
      </c>
      <c r="T3083" s="14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42293.714652777773</v>
      </c>
      <c r="T3084" s="14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41853.355069444442</v>
      </c>
      <c r="T3085" s="14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42100.515405092585</v>
      </c>
      <c r="T3086" s="14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42246.675451388881</v>
      </c>
      <c r="T3087" s="14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42173.462488425925</v>
      </c>
      <c r="T3088" s="14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42664.942013888889</v>
      </c>
      <c r="T3089" s="14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41981.363969907405</v>
      </c>
      <c r="T3090" s="14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42528.334293981483</v>
      </c>
      <c r="T3091" s="14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42065.610474537032</v>
      </c>
      <c r="T3092" s="14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42566.740081018514</v>
      </c>
      <c r="T3093" s="14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42255.41101851852</v>
      </c>
      <c r="T3094" s="14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41760.700706018513</v>
      </c>
      <c r="T3095" s="14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42207.587453703702</v>
      </c>
      <c r="T3096" s="14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42522.81689814815</v>
      </c>
      <c r="T3097" s="14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42114.617199074077</v>
      </c>
      <c r="T3098" s="14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42629.29515046296</v>
      </c>
      <c r="T3099" s="14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42359.58390046296</v>
      </c>
      <c r="T3100" s="14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42381.981377314813</v>
      </c>
      <c r="T3101" s="14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41902.4140625</v>
      </c>
      <c r="T3102" s="14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42171.175196759257</v>
      </c>
      <c r="T3103" s="14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42555.132152777776</v>
      </c>
      <c r="T3104" s="14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42106.94798611111</v>
      </c>
      <c r="T3105" s="14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42006.70035879629</v>
      </c>
      <c r="T3106" s="14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41876.510601851849</v>
      </c>
      <c r="T3107" s="14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42241.22078703704</v>
      </c>
      <c r="T3108" s="14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42128.605914351843</v>
      </c>
      <c r="T3109" s="14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42062.47215277778</v>
      </c>
      <c r="T3110" s="14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41843.916782407403</v>
      </c>
      <c r="T3111" s="14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42744.823136574072</v>
      </c>
      <c r="T3112" s="14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41885.38680555555</v>
      </c>
      <c r="T3113" s="14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42614.913587962961</v>
      </c>
      <c r="T3114" s="14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42081.522939814815</v>
      </c>
      <c r="T3115" s="14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41843.42418981481</v>
      </c>
      <c r="T3116" s="14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42496.238738425927</v>
      </c>
      <c r="T3117" s="14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42081.30700231481</v>
      </c>
      <c r="T3118" s="14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42509.166203703695</v>
      </c>
      <c r="T3119" s="14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42534.441238425927</v>
      </c>
      <c r="T3120" s="14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42059.837175925924</v>
      </c>
      <c r="T3121" s="14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42435.733749999999</v>
      </c>
      <c r="T3122" s="14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41848.471469907403</v>
      </c>
      <c r="T3123" s="14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42678.723749999997</v>
      </c>
      <c r="T3124" s="14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42530.784699074073</v>
      </c>
      <c r="T3125" s="14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41977.571770833332</v>
      </c>
      <c r="T3126" s="14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42345.998518518514</v>
      </c>
      <c r="T3127" s="14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42426.809745370374</v>
      </c>
      <c r="T3128" s="14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42034.648483796293</v>
      </c>
      <c r="T3129" s="14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42780.617372685178</v>
      </c>
      <c r="T3130" s="14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42803.634479166663</v>
      </c>
      <c r="T3131" s="14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42808.431898148141</v>
      </c>
      <c r="T3132" s="14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42803.370891203704</v>
      </c>
      <c r="T3133" s="14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42786.141898148147</v>
      </c>
      <c r="T3134" s="14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42788.356874999998</v>
      </c>
      <c r="T3135" s="14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42800.511793981481</v>
      </c>
      <c r="T3136" s="14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42806.943530092591</v>
      </c>
      <c r="T3137" s="14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42789.25409722222</v>
      </c>
      <c r="T3138" s="14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9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4">
        <f t="shared" ref="S3139:S3202" si="298">(((J3139/60)/60)/24)+DATE(1970,1,1)+(-5/24)</f>
        <v>42807.676724537036</v>
      </c>
      <c r="T3139" s="14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42809.437581018516</v>
      </c>
      <c r="T3140" s="14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42785.062037037038</v>
      </c>
      <c r="T3141" s="14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42802.510451388887</v>
      </c>
      <c r="T3142" s="14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42800.544999999998</v>
      </c>
      <c r="T3143" s="14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42783.304849537039</v>
      </c>
      <c r="T3144" s="14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42808.149953703702</v>
      </c>
      <c r="T3145" s="14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42796.329942129632</v>
      </c>
      <c r="T3146" s="14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42761.832569444443</v>
      </c>
      <c r="T3147" s="14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42796.474143518521</v>
      </c>
      <c r="T3148" s="14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41909.761053240742</v>
      </c>
      <c r="T3149" s="14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41891.456990740735</v>
      </c>
      <c r="T3150" s="14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41225.809027777774</v>
      </c>
      <c r="T3151" s="14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40478.055590277778</v>
      </c>
      <c r="T3152" s="14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41862.631643518514</v>
      </c>
      <c r="T3153" s="14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41550.659340277773</v>
      </c>
      <c r="T3154" s="14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40632.946030092593</v>
      </c>
      <c r="T3155" s="14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40970.667337962957</v>
      </c>
      <c r="T3156" s="14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41233.290798611109</v>
      </c>
      <c r="T3157" s="14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41026.744722222218</v>
      </c>
      <c r="T3158" s="14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41829.579918981479</v>
      </c>
      <c r="T3159" s="14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41447.631388888884</v>
      </c>
      <c r="T3160" s="14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40883.858344907407</v>
      </c>
      <c r="T3161" s="14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41841.056562499994</v>
      </c>
      <c r="T3162" s="14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41897.327800925923</v>
      </c>
      <c r="T3163" s="14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41799.47756944444</v>
      </c>
      <c r="T3164" s="14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41775.545428240737</v>
      </c>
      <c r="T3165" s="14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41766.597395833334</v>
      </c>
      <c r="T3166" s="14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40643.950925925921</v>
      </c>
      <c r="T3167" s="14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41940.483252314814</v>
      </c>
      <c r="T3168" s="14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41838.967372685183</v>
      </c>
      <c r="T3169" s="14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41771.897604166668</v>
      </c>
      <c r="T3170" s="14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41591.529641203699</v>
      </c>
      <c r="T3171" s="14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41788.872037037036</v>
      </c>
      <c r="T3172" s="14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42466.399976851848</v>
      </c>
      <c r="T3173" s="14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40923.521620370368</v>
      </c>
      <c r="T3174" s="14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41878.670046296291</v>
      </c>
      <c r="T3175" s="14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41862.656342592592</v>
      </c>
      <c r="T3176" s="14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40531.678553240738</v>
      </c>
      <c r="T3177" s="14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41477.722581018512</v>
      </c>
      <c r="T3178" s="14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41781.458437499998</v>
      </c>
      <c r="T3179" s="14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41806.396701388883</v>
      </c>
      <c r="T3180" s="14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41375.49387731481</v>
      </c>
      <c r="T3181" s="14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41780.204270833332</v>
      </c>
      <c r="T3182" s="14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41779.101701388885</v>
      </c>
      <c r="T3183" s="14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40883.740983796291</v>
      </c>
      <c r="T3184" s="14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41491.586446759255</v>
      </c>
      <c r="T3185" s="14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41791.785081018512</v>
      </c>
      <c r="T3186" s="14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41829.768993055557</v>
      </c>
      <c r="T3187" s="14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41868.715717592589</v>
      </c>
      <c r="T3188" s="14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41835.458020833328</v>
      </c>
      <c r="T3189" s="14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42144.207199074073</v>
      </c>
      <c r="T3190" s="14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42118.138101851851</v>
      </c>
      <c r="T3191" s="14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42682.942997685182</v>
      </c>
      <c r="T3192" s="14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42538.547094907401</v>
      </c>
      <c r="T3193" s="14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42018.732164351844</v>
      </c>
      <c r="T3194" s="14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42010.759907407402</v>
      </c>
      <c r="T3195" s="14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42181.854143518511</v>
      </c>
      <c r="T3196" s="14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42017.385902777773</v>
      </c>
      <c r="T3197" s="14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42157.389756944445</v>
      </c>
      <c r="T3198" s="14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42009.28493055555</v>
      </c>
      <c r="T3199" s="14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42013.216168981475</v>
      </c>
      <c r="T3200" s="14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41858.553449074068</v>
      </c>
      <c r="T3201" s="14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42460.112280092588</v>
      </c>
      <c r="T3202" s="14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9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4">
        <f t="shared" ref="S3203:S3266" si="304">(((J3203/60)/60)/24)+DATE(1970,1,1)+(-5/24)</f>
        <v>41861.558761574073</v>
      </c>
      <c r="T3203" s="14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42293.645208333335</v>
      </c>
      <c r="T3204" s="14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42242.780347222222</v>
      </c>
      <c r="T3205" s="14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42172.477766203701</v>
      </c>
      <c r="T3206" s="14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42095.166342592587</v>
      </c>
      <c r="T3207" s="14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42236.067719907405</v>
      </c>
      <c r="T3208" s="14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42057.069525462961</v>
      </c>
      <c r="T3209" s="14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41827.396724537037</v>
      </c>
      <c r="T3210" s="14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41778.428912037038</v>
      </c>
      <c r="T3211" s="14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41013.728229166663</v>
      </c>
      <c r="T3212" s="14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41834.378240740742</v>
      </c>
      <c r="T3213" s="14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41829.587395833332</v>
      </c>
      <c r="T3214" s="14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42171.555081018516</v>
      </c>
      <c r="T3215" s="14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42337.584178240737</v>
      </c>
      <c r="T3216" s="14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42219.456840277773</v>
      </c>
      <c r="T3217" s="14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42165.254293981481</v>
      </c>
      <c r="T3218" s="14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42648.337777777771</v>
      </c>
      <c r="T3219" s="14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41970.793819444443</v>
      </c>
      <c r="T3220" s="14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42050.77484953704</v>
      </c>
      <c r="T3221" s="14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42772.625046296293</v>
      </c>
      <c r="T3222" s="14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42155.488460648143</v>
      </c>
      <c r="T3223" s="14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42270.373807870368</v>
      </c>
      <c r="T3224" s="14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42206.62703703704</v>
      </c>
      <c r="T3225" s="14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42697.642511574071</v>
      </c>
      <c r="T3226" s="14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42503.351134259261</v>
      </c>
      <c r="T3227" s="14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42277.375138888885</v>
      </c>
      <c r="T3228" s="14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42722.674027777779</v>
      </c>
      <c r="T3229" s="14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42323.500972222224</v>
      </c>
      <c r="T3230" s="14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41933.083310185182</v>
      </c>
      <c r="T3231" s="14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41897.959791666668</v>
      </c>
      <c r="T3232" s="14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42446.735497685186</v>
      </c>
      <c r="T3233" s="14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42463.605520833335</v>
      </c>
      <c r="T3234" s="14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42766.596701388888</v>
      </c>
      <c r="T3235" s="14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42734.581111111103</v>
      </c>
      <c r="T3236" s="14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42522.139479166661</v>
      </c>
      <c r="T3237" s="14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42702.708715277775</v>
      </c>
      <c r="T3238" s="14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42252.266018518516</v>
      </c>
      <c r="T3239" s="14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42156.302060185182</v>
      </c>
      <c r="T3240" s="14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42277.880706018514</v>
      </c>
      <c r="T3241" s="14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42754.485509259255</v>
      </c>
      <c r="T3242" s="14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41893.116550925923</v>
      </c>
      <c r="T3243" s="14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41871.547361111108</v>
      </c>
      <c r="T3244" s="14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42261.888449074067</v>
      </c>
      <c r="T3245" s="14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42675.485902777778</v>
      </c>
      <c r="T3246" s="14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42135.391874999994</v>
      </c>
      <c r="T3247" s="14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42230.263888888883</v>
      </c>
      <c r="T3248" s="14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42167.22583333333</v>
      </c>
      <c r="T3249" s="14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42068.68005787037</v>
      </c>
      <c r="T3250" s="14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42145.538356481477</v>
      </c>
      <c r="T3251" s="14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41918.533842592587</v>
      </c>
      <c r="T3252" s="14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42146.52275462963</v>
      </c>
      <c r="T3253" s="14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42590.264351851853</v>
      </c>
      <c r="T3254" s="14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42602.368379629632</v>
      </c>
      <c r="T3255" s="14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42058.877418981479</v>
      </c>
      <c r="T3256" s="14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41889.559895833328</v>
      </c>
      <c r="T3257" s="14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42144.365474537037</v>
      </c>
      <c r="T3258" s="14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42758.351296296292</v>
      </c>
      <c r="T3259" s="14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41982.678946759253</v>
      </c>
      <c r="T3260" s="14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42614.552604166667</v>
      </c>
      <c r="T3261" s="14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42303.464328703696</v>
      </c>
      <c r="T3262" s="14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42171.517083333332</v>
      </c>
      <c r="T3263" s="14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41964.107199074067</v>
      </c>
      <c r="T3264" s="14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42284.30773148148</v>
      </c>
      <c r="T3265" s="14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42016.591874999998</v>
      </c>
      <c r="T3266" s="14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9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4">
        <f t="shared" ref="S3267:S3330" si="310">(((J3267/60)/60)/24)+DATE(1970,1,1)+(-5/24)</f>
        <v>42311.503645833327</v>
      </c>
      <c r="T3267" s="14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42136.32780092593</v>
      </c>
      <c r="T3268" s="14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42172.549305555549</v>
      </c>
      <c r="T3269" s="14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42590.695925925924</v>
      </c>
      <c r="T3270" s="14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42137.18746527777</v>
      </c>
      <c r="T3271" s="14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42167.324826388889</v>
      </c>
      <c r="T3272" s="14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41915.22887731481</v>
      </c>
      <c r="T3273" s="14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42284.291770833333</v>
      </c>
      <c r="T3274" s="14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42611.5930787037</v>
      </c>
      <c r="T3275" s="14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42400.496203703697</v>
      </c>
      <c r="T3276" s="14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42017.672118055554</v>
      </c>
      <c r="T3277" s="14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42426.741655092592</v>
      </c>
      <c r="T3278" s="14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41931.474606481483</v>
      </c>
      <c r="T3279" s="14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42124.640081018515</v>
      </c>
      <c r="T3280" s="14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42430.894201388881</v>
      </c>
      <c r="T3281" s="14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42121.548587962963</v>
      </c>
      <c r="T3282" s="14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42218.811400462961</v>
      </c>
      <c r="T3283" s="14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42444.985972222225</v>
      </c>
      <c r="T3284" s="14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42379.535856481474</v>
      </c>
      <c r="T3285" s="14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42380.676539351851</v>
      </c>
      <c r="T3286" s="14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42762.734097222223</v>
      </c>
      <c r="T3287" s="14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42567.631736111107</v>
      </c>
      <c r="T3288" s="14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42311.541990740741</v>
      </c>
      <c r="T3289" s="14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42505.566145833327</v>
      </c>
      <c r="T3290" s="14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42758.159745370365</v>
      </c>
      <c r="T3291" s="14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42775.306608796294</v>
      </c>
      <c r="T3292" s="14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42232.494212962956</v>
      </c>
      <c r="T3293" s="14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42282.561898148146</v>
      </c>
      <c r="T3294" s="14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42768.217037037037</v>
      </c>
      <c r="T3295" s="14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42141.33280092592</v>
      </c>
      <c r="T3296" s="14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42609.234131944446</v>
      </c>
      <c r="T3297" s="14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42309.54828703704</v>
      </c>
      <c r="T3298" s="14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42193.563148148147</v>
      </c>
      <c r="T3299" s="14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42239.749629629623</v>
      </c>
      <c r="T3300" s="14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42261.709062499998</v>
      </c>
      <c r="T3301" s="14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42102.535439814812</v>
      </c>
      <c r="T3302" s="14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42538.527500000004</v>
      </c>
      <c r="T3303" s="14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42681.143240740734</v>
      </c>
      <c r="T3304" s="14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42056.443101851844</v>
      </c>
      <c r="T3305" s="14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42696.41611111111</v>
      </c>
      <c r="T3306" s="14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42186.647546296292</v>
      </c>
      <c r="T3307" s="14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42493.010902777773</v>
      </c>
      <c r="T3308" s="14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42474.848831018513</v>
      </c>
      <c r="T3309" s="14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42452.668576388889</v>
      </c>
      <c r="T3310" s="14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42628.441874999997</v>
      </c>
      <c r="T3311" s="14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42253.720196759255</v>
      </c>
      <c r="T3312" s="14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42264.083449074074</v>
      </c>
      <c r="T3313" s="14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42664.601226851846</v>
      </c>
      <c r="T3314" s="14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42382.036076388882</v>
      </c>
      <c r="T3315" s="14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42105.059155092589</v>
      </c>
      <c r="T3316" s="14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42466.095381944448</v>
      </c>
      <c r="T3317" s="14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41826.662905092591</v>
      </c>
      <c r="T3318" s="14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42498.831296296288</v>
      </c>
      <c r="T3319" s="14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42431.093668981477</v>
      </c>
      <c r="T3320" s="14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41990.377152777779</v>
      </c>
      <c r="T3321" s="14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42512.837465277778</v>
      </c>
      <c r="T3322" s="14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41913.891956018517</v>
      </c>
      <c r="T3323" s="14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42520.802037037036</v>
      </c>
      <c r="T3324" s="14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42608.157499999994</v>
      </c>
      <c r="T3325" s="14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42512.374884259254</v>
      </c>
      <c r="T3326" s="14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42064.577280092592</v>
      </c>
      <c r="T3327" s="14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42041.505844907406</v>
      </c>
      <c r="T3328" s="14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42468.166273148141</v>
      </c>
      <c r="T3329" s="14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41822.366701388884</v>
      </c>
      <c r="T3330" s="14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9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4">
        <f t="shared" ref="S3331:S3394" si="316">(((J3331/60)/60)/24)+DATE(1970,1,1)+(-5/24)</f>
        <v>41837.114675925921</v>
      </c>
      <c r="T3331" s="14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42065.679027777776</v>
      </c>
      <c r="T3332" s="14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42248.48942129629</v>
      </c>
      <c r="T3333" s="14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41809.651967592588</v>
      </c>
      <c r="T3334" s="14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42148.468518518515</v>
      </c>
      <c r="T3335" s="14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42185.312754629624</v>
      </c>
      <c r="T3336" s="14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41827.465810185182</v>
      </c>
      <c r="T3337" s="14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42437.190347222226</v>
      </c>
      <c r="T3338" s="14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41901.073692129627</v>
      </c>
      <c r="T3339" s="14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42769.366666666661</v>
      </c>
      <c r="T3340" s="14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42549.457384259258</v>
      </c>
      <c r="T3341" s="14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42685.765671296293</v>
      </c>
      <c r="T3342" s="14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42510.590520833335</v>
      </c>
      <c r="T3343" s="14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42062.088078703695</v>
      </c>
      <c r="T3344" s="14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42452.708148148151</v>
      </c>
      <c r="T3345" s="14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41850.991817129623</v>
      </c>
      <c r="T3346" s="14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42052.897777777776</v>
      </c>
      <c r="T3347" s="14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42053.816087962965</v>
      </c>
      <c r="T3348" s="14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42484.343217592592</v>
      </c>
      <c r="T3349" s="14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42466.350462962961</v>
      </c>
      <c r="T3350" s="14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42512.902453703697</v>
      </c>
      <c r="T3351" s="14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42302.493182870363</v>
      </c>
      <c r="T3352" s="14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41806.187094907407</v>
      </c>
      <c r="T3353" s="14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42495.784467592595</v>
      </c>
      <c r="T3354" s="14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42479.223958333336</v>
      </c>
      <c r="T3355" s="14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42270.518587962964</v>
      </c>
      <c r="T3356" s="14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42489.411192129628</v>
      </c>
      <c r="T3357" s="14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42536.607314814813</v>
      </c>
      <c r="T3358" s="14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41822.209606481476</v>
      </c>
      <c r="T3359" s="14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41932.102766203701</v>
      </c>
      <c r="T3360" s="14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42745.848773148151</v>
      </c>
      <c r="T3361" s="14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42696.874340277776</v>
      </c>
      <c r="T3362" s="14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41865.817013888889</v>
      </c>
      <c r="T3363" s="14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42055.883298611108</v>
      </c>
      <c r="T3364" s="14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41851.563020833331</v>
      </c>
      <c r="T3365" s="14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42422.769085648142</v>
      </c>
      <c r="T3366" s="14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42320.893425925926</v>
      </c>
      <c r="T3367" s="14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42106.859224537031</v>
      </c>
      <c r="T3368" s="14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42192.725624999999</v>
      </c>
      <c r="T3369" s="14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41968.991423611107</v>
      </c>
      <c r="T3370" s="14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42689.833101851851</v>
      </c>
      <c r="T3371" s="14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42690.125983796293</v>
      </c>
      <c r="T3372" s="14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42312.666261574072</v>
      </c>
      <c r="T3373" s="14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41855.339768518512</v>
      </c>
      <c r="T3374" s="14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42179.646296296291</v>
      </c>
      <c r="T3375" s="14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42275.523333333331</v>
      </c>
      <c r="T3376" s="14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41765.402465277773</v>
      </c>
      <c r="T3377" s="14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42059.492986111109</v>
      </c>
      <c r="T3378" s="14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42053.524293981485</v>
      </c>
      <c r="T3379" s="14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41858.147060185183</v>
      </c>
      <c r="T3380" s="14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42225.305555555555</v>
      </c>
      <c r="T3381" s="14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41937.745115740734</v>
      </c>
      <c r="T3382" s="14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42043.976655092592</v>
      </c>
      <c r="T3383" s="14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42559.222870370366</v>
      </c>
      <c r="T3384" s="14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42524.574305555558</v>
      </c>
      <c r="T3385" s="14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42291.879259259258</v>
      </c>
      <c r="T3386" s="14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41953.659166666665</v>
      </c>
      <c r="T3387" s="14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41946.436412037037</v>
      </c>
      <c r="T3388" s="14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41947.554259259254</v>
      </c>
      <c r="T3389" s="14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42143.252789351849</v>
      </c>
      <c r="T3390" s="14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42494.355115740742</v>
      </c>
      <c r="T3391" s="14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41815.56649305555</v>
      </c>
      <c r="T3392" s="14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41830.337361111109</v>
      </c>
      <c r="T3393" s="14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42446.63721064815</v>
      </c>
      <c r="T3394" s="14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9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4">
        <f t="shared" ref="S3395:S3458" si="322">(((J3395/60)/60)/24)+DATE(1970,1,1)+(-5/24)</f>
        <v>41923.713310185187</v>
      </c>
      <c r="T3395" s="14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41817.387094907404</v>
      </c>
      <c r="T3396" s="14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42140.503981481481</v>
      </c>
      <c r="T3397" s="14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41764.238298611104</v>
      </c>
      <c r="T3398" s="14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42378.270011574066</v>
      </c>
      <c r="T3399" s="14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41941.543703703705</v>
      </c>
      <c r="T3400" s="14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42026.712094907409</v>
      </c>
      <c r="T3401" s="14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41834.745532407404</v>
      </c>
      <c r="T3402" s="14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42193.5155787037</v>
      </c>
      <c r="T3403" s="14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42290.410219907404</v>
      </c>
      <c r="T3404" s="14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42150.253749999996</v>
      </c>
      <c r="T3405" s="14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42152.295162037037</v>
      </c>
      <c r="T3406" s="14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42409.808865740742</v>
      </c>
      <c r="T3407" s="14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41791.284444444442</v>
      </c>
      <c r="T3408" s="14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41796.21399305555</v>
      </c>
      <c r="T3409" s="14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41808.78361111111</v>
      </c>
      <c r="T3410" s="14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42544.605995370373</v>
      </c>
      <c r="T3411" s="14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42499.83321759259</v>
      </c>
      <c r="T3412" s="14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42264.814490740733</v>
      </c>
      <c r="T3413" s="14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41879.750717592593</v>
      </c>
      <c r="T3414" s="14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42053.524745370371</v>
      </c>
      <c r="T3415" s="14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42675.624131944445</v>
      </c>
      <c r="T3416" s="14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42466.935833333329</v>
      </c>
      <c r="T3417" s="14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42089.204224537032</v>
      </c>
      <c r="T3418" s="14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41894.705416666664</v>
      </c>
      <c r="T3419" s="14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41752.626238425924</v>
      </c>
      <c r="T3420" s="14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42448.613252314812</v>
      </c>
      <c r="T3421" s="14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42404.881967592592</v>
      </c>
      <c r="T3422" s="14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42037.582905092589</v>
      </c>
      <c r="T3423" s="14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42323.353888888887</v>
      </c>
      <c r="T3424" s="14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42088.703020833331</v>
      </c>
      <c r="T3425" s="14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42018.468564814808</v>
      </c>
      <c r="T3426" s="14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41884.40898148148</v>
      </c>
      <c r="T3427" s="14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41883.848414351851</v>
      </c>
      <c r="T3428" s="14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41792.436944444438</v>
      </c>
      <c r="T3429" s="14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42038.512118055551</v>
      </c>
      <c r="T3430" s="14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42661.813206018516</v>
      </c>
      <c r="T3431" s="14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41820.737280092588</v>
      </c>
      <c r="T3432" s="14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41839.522604166668</v>
      </c>
      <c r="T3433" s="14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42380.372847222221</v>
      </c>
      <c r="T3434" s="14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41775.854803240742</v>
      </c>
      <c r="T3435" s="14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41800.172094907408</v>
      </c>
      <c r="T3436" s="14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42572.408483796295</v>
      </c>
      <c r="T3437" s="14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41851.333252314813</v>
      </c>
      <c r="T3438" s="14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42205.502546296295</v>
      </c>
      <c r="T3439" s="14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42100.719525462955</v>
      </c>
      <c r="T3440" s="14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42374.702893518515</v>
      </c>
      <c r="T3441" s="14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41808.914675925924</v>
      </c>
      <c r="T3442" s="14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42294.221307870372</v>
      </c>
      <c r="T3443" s="14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42124.63277777777</v>
      </c>
      <c r="T3444" s="14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41861.316504629627</v>
      </c>
      <c r="T3445" s="14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42521.08317129629</v>
      </c>
      <c r="T3446" s="14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42272.322175925925</v>
      </c>
      <c r="T3447" s="14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42016.624131944445</v>
      </c>
      <c r="T3448" s="14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42402.680694444447</v>
      </c>
      <c r="T3449" s="14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41959.910752314812</v>
      </c>
      <c r="T3450" s="14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42531.844189814808</v>
      </c>
      <c r="T3451" s="14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42036.496192129627</v>
      </c>
      <c r="T3452" s="14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42088.515358796292</v>
      </c>
      <c r="T3453" s="14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41820.430856481478</v>
      </c>
      <c r="T3454" s="14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42535.770324074074</v>
      </c>
      <c r="T3455" s="14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41821.490266203698</v>
      </c>
      <c r="T3456" s="14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42626.541979166665</v>
      </c>
      <c r="T3457" s="14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41820.997303240736</v>
      </c>
      <c r="T3458" s="14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9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4">
        <f t="shared" ref="S3459:S3522" si="328">(((J3459/60)/60)/24)+DATE(1970,1,1)+(-5/24)</f>
        <v>42016.498344907406</v>
      </c>
      <c r="T3459" s="14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42010.994247685179</v>
      </c>
      <c r="T3460" s="14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42480.271527777775</v>
      </c>
      <c r="T3461" s="14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41852.318888888884</v>
      </c>
      <c r="T3462" s="14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42643.424525462957</v>
      </c>
      <c r="T3463" s="14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42179.690138888887</v>
      </c>
      <c r="T3464" s="14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42612.710474537038</v>
      </c>
      <c r="T3465" s="14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42574.921724537031</v>
      </c>
      <c r="T3466" s="14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42200.417499999996</v>
      </c>
      <c r="T3467" s="14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42419.810763888883</v>
      </c>
      <c r="T3468" s="14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42053.463333333326</v>
      </c>
      <c r="T3469" s="14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42605.557048611103</v>
      </c>
      <c r="T3470" s="14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42458.433391203704</v>
      </c>
      <c r="T3471" s="14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42528.813680555548</v>
      </c>
      <c r="T3472" s="14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41841.612152777772</v>
      </c>
      <c r="T3473" s="14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41927.962164351848</v>
      </c>
      <c r="T3474" s="14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42062.626111111109</v>
      </c>
      <c r="T3475" s="14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42541.293182870366</v>
      </c>
      <c r="T3476" s="14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41918.672499999993</v>
      </c>
      <c r="T3477" s="14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41921.071643518517</v>
      </c>
      <c r="T3478" s="14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42128.528275462959</v>
      </c>
      <c r="T3479" s="14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42053.708587962967</v>
      </c>
      <c r="T3480" s="14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41781.646759259253</v>
      </c>
      <c r="T3481" s="14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42171.109108796292</v>
      </c>
      <c r="T3482" s="14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41989.039212962954</v>
      </c>
      <c r="T3483" s="14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41796.563263888886</v>
      </c>
      <c r="T3484" s="14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41793.460428240738</v>
      </c>
      <c r="T3485" s="14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42506.552071759252</v>
      </c>
      <c r="T3486" s="14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42372.484722222223</v>
      </c>
      <c r="T3487" s="14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42126.666678240734</v>
      </c>
      <c r="T3488" s="14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42149.732083333329</v>
      </c>
      <c r="T3489" s="14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42087.55972222222</v>
      </c>
      <c r="T3490" s="14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41753.427442129629</v>
      </c>
      <c r="T3491" s="14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42443.594027777777</v>
      </c>
      <c r="T3492" s="14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42121.041481481479</v>
      </c>
      <c r="T3493" s="14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42267.800891203697</v>
      </c>
      <c r="T3494" s="14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41848.657824074071</v>
      </c>
      <c r="T3495" s="14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42689.006655092591</v>
      </c>
      <c r="T3496" s="14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41915.554502314815</v>
      </c>
      <c r="T3497" s="14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42584.638495370367</v>
      </c>
      <c r="T3498" s="14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42511.533611111103</v>
      </c>
      <c r="T3499" s="14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42458.950277777774</v>
      </c>
      <c r="T3500" s="14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42131.827835648146</v>
      </c>
      <c r="T3501" s="14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42419.711087962954</v>
      </c>
      <c r="T3502" s="14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42233.555497685178</v>
      </c>
      <c r="T3503" s="14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42430.631064814814</v>
      </c>
      <c r="T3504" s="14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42545.27</v>
      </c>
      <c r="T3505" s="14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42297.540405092594</v>
      </c>
      <c r="T3506" s="14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41760.727372685185</v>
      </c>
      <c r="T3507" s="14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41829.525925925926</v>
      </c>
      <c r="T3508" s="14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42491.714548611104</v>
      </c>
      <c r="T3509" s="14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42477.521446759252</v>
      </c>
      <c r="T3510" s="14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41950.651226851849</v>
      </c>
      <c r="T3511" s="14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41802.412569444445</v>
      </c>
      <c r="T3512" s="14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41927.665451388886</v>
      </c>
      <c r="T3513" s="14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42057.328611111108</v>
      </c>
      <c r="T3514" s="14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41780.887870370367</v>
      </c>
      <c r="T3515" s="14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42020.638333333329</v>
      </c>
      <c r="T3516" s="14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42125.564479166664</v>
      </c>
      <c r="T3517" s="14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41855.801736111105</v>
      </c>
      <c r="T3518" s="14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41794.609189814815</v>
      </c>
      <c r="T3519" s="14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41893.575219907405</v>
      </c>
      <c r="T3520" s="14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42037.390624999993</v>
      </c>
      <c r="T3521" s="14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42227.615879629629</v>
      </c>
      <c r="T3522" s="14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9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4">
        <f t="shared" ref="S3523:S3586" si="334">(((J3523/60)/60)/24)+DATE(1970,1,1)+(-5/24)</f>
        <v>41881.153009259258</v>
      </c>
      <c r="T3523" s="14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42234.581550925919</v>
      </c>
      <c r="T3524" s="14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42581.189212962963</v>
      </c>
      <c r="T3525" s="14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41880.555243055554</v>
      </c>
      <c r="T3526" s="14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42214.487337962964</v>
      </c>
      <c r="T3527" s="14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42460.126979166664</v>
      </c>
      <c r="T3528" s="14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42166.814872685187</v>
      </c>
      <c r="T3529" s="14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42733.293032407404</v>
      </c>
      <c r="T3530" s="14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42177.553449074076</v>
      </c>
      <c r="T3531" s="14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42442.41501157407</v>
      </c>
      <c r="T3532" s="14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42521.44599537037</v>
      </c>
      <c r="T3533" s="14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41884.391516203701</v>
      </c>
      <c r="T3534" s="14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42289.552858796298</v>
      </c>
      <c r="T3535" s="14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42243.416932870365</v>
      </c>
      <c r="T3536" s="14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42248.431828703695</v>
      </c>
      <c r="T3537" s="14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42328.518807870372</v>
      </c>
      <c r="T3538" s="14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41923.146018518513</v>
      </c>
      <c r="T3539" s="14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42571.212268518517</v>
      </c>
      <c r="T3540" s="14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42600.547708333332</v>
      </c>
      <c r="T3541" s="14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42516.795034722221</v>
      </c>
      <c r="T3542" s="14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42222.521701388883</v>
      </c>
      <c r="T3543" s="14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41829.391458333332</v>
      </c>
      <c r="T3544" s="14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42150.546979166662</v>
      </c>
      <c r="T3545" s="14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42040.623344907406</v>
      </c>
      <c r="T3546" s="14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42075.599062499998</v>
      </c>
      <c r="T3547" s="14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42073.452361111107</v>
      </c>
      <c r="T3548" s="14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42479.870381944442</v>
      </c>
      <c r="T3549" s="14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42411.733958333331</v>
      </c>
      <c r="T3550" s="14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42223.186030092591</v>
      </c>
      <c r="T3551" s="14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42462.685162037036</v>
      </c>
      <c r="T3552" s="14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41753.307523148142</v>
      </c>
      <c r="T3553" s="14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41788.378749999996</v>
      </c>
      <c r="T3554" s="14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42195.820370370369</v>
      </c>
      <c r="T3555" s="14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42015.842118055552</v>
      </c>
      <c r="T3556" s="14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42661.233726851853</v>
      </c>
      <c r="T3557" s="14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41808.441249999996</v>
      </c>
      <c r="T3558" s="14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41730.068414351852</v>
      </c>
      <c r="T3559" s="14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42139.608506944445</v>
      </c>
      <c r="T3560" s="14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42193.887824074067</v>
      </c>
      <c r="T3561" s="14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42115.681319444448</v>
      </c>
      <c r="T3562" s="14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42203.471967592595</v>
      </c>
      <c r="T3563" s="14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42433.553553240738</v>
      </c>
      <c r="T3564" s="14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42555.46361111111</v>
      </c>
      <c r="T3565" s="14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42236.414918981485</v>
      </c>
      <c r="T3566" s="14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41974.534814814811</v>
      </c>
      <c r="T3567" s="14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41997.299571759257</v>
      </c>
      <c r="T3568" s="14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42135.602361111109</v>
      </c>
      <c r="T3569" s="14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41869.532337962963</v>
      </c>
      <c r="T3570" s="14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41982.480277777773</v>
      </c>
      <c r="T3571" s="14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41976.123645833337</v>
      </c>
      <c r="T3572" s="14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41912.650613425925</v>
      </c>
      <c r="T3573" s="14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42146.36206018518</v>
      </c>
      <c r="T3574" s="14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41921.167199074072</v>
      </c>
      <c r="T3575" s="14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41926.734351851846</v>
      </c>
      <c r="T3576" s="14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42561.575543981475</v>
      </c>
      <c r="T3577" s="14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42649.340902777774</v>
      </c>
      <c r="T3578" s="14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42093.578506944446</v>
      </c>
      <c r="T3579" s="14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42460.525196759256</v>
      </c>
      <c r="T3580" s="14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42430.553888888891</v>
      </c>
      <c r="T3581" s="14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42025.967847222222</v>
      </c>
      <c r="T3582" s="14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41836.26284722222</v>
      </c>
      <c r="T3583" s="14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42450.887523148143</v>
      </c>
      <c r="T3584" s="14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42418.217650462961</v>
      </c>
      <c r="T3585" s="14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42168.108148148145</v>
      </c>
      <c r="T3586" s="14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9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4">
        <f t="shared" ref="S3587:S3650" si="340">(((J3587/60)/60)/24)+DATE(1970,1,1)+(-5/24)</f>
        <v>41964.507986111108</v>
      </c>
      <c r="T3587" s="14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42576.489236111105</v>
      </c>
      <c r="T3588" s="14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42503.331643518519</v>
      </c>
      <c r="T3589" s="14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42101.620486111111</v>
      </c>
      <c r="T3590" s="14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42125.439201388886</v>
      </c>
      <c r="T3591" s="14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41902.125393518516</v>
      </c>
      <c r="T3592" s="14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42003.74009259259</v>
      </c>
      <c r="T3593" s="14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41988.621608796289</v>
      </c>
      <c r="T3594" s="14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41974.690266203703</v>
      </c>
      <c r="T3595" s="14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42591.858587962961</v>
      </c>
      <c r="T3596" s="14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42049.800034722219</v>
      </c>
      <c r="T3597" s="14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41856.506736111107</v>
      </c>
      <c r="T3598" s="14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42417.377199074072</v>
      </c>
      <c r="T3599" s="14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41866.590532407405</v>
      </c>
      <c r="T3600" s="14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42220.586539351854</v>
      </c>
      <c r="T3601" s="14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42628.640787037039</v>
      </c>
      <c r="T3602" s="14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41990.790300925924</v>
      </c>
      <c r="T3603" s="14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42447.68609953703</v>
      </c>
      <c r="T3604" s="14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42283.656018518515</v>
      </c>
      <c r="T3605" s="14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42482.80736111111</v>
      </c>
      <c r="T3606" s="14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42383.584791666661</v>
      </c>
      <c r="T3607" s="14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42566.396493055552</v>
      </c>
      <c r="T3608" s="14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42338.755578703705</v>
      </c>
      <c r="T3609" s="14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42506.50104166667</v>
      </c>
      <c r="T3610" s="14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42429.783391203695</v>
      </c>
      <c r="T3611" s="14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42203.22379629629</v>
      </c>
      <c r="T3612" s="14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42072.162048611113</v>
      </c>
      <c r="T3613" s="14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41789.518645833334</v>
      </c>
      <c r="T3614" s="14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41788.381643518514</v>
      </c>
      <c r="T3615" s="14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42143.833518518521</v>
      </c>
      <c r="T3616" s="14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42318.385370370372</v>
      </c>
      <c r="T3617" s="14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42052.741481481477</v>
      </c>
      <c r="T3618" s="14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42779.401956018519</v>
      </c>
      <c r="T3619" s="14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42128.419560185182</v>
      </c>
      <c r="T3620" s="14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42660.92391203704</v>
      </c>
      <c r="T3621" s="14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42037.72987268518</v>
      </c>
      <c r="T3622" s="14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42619.727361111109</v>
      </c>
      <c r="T3623" s="14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41877.013553240737</v>
      </c>
      <c r="T3624" s="14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41828.528587962959</v>
      </c>
      <c r="T3625" s="14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42545.565856481473</v>
      </c>
      <c r="T3626" s="14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42157.444178240738</v>
      </c>
      <c r="T3627" s="14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41846.458993055552</v>
      </c>
      <c r="T3628" s="14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42460.533414351848</v>
      </c>
      <c r="T3629" s="14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42291.6249537037</v>
      </c>
      <c r="T3630" s="14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42436.886157407404</v>
      </c>
      <c r="T3631" s="14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41942.638773148145</v>
      </c>
      <c r="T3632" s="14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41880.54510416666</v>
      </c>
      <c r="T3633" s="14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41946.728576388887</v>
      </c>
      <c r="T3634" s="14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42649.415127314809</v>
      </c>
      <c r="T3635" s="14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42700.958032407405</v>
      </c>
      <c r="T3636" s="14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42450.674490740734</v>
      </c>
      <c r="T3637" s="14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42226.486446759263</v>
      </c>
      <c r="T3638" s="14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41975.492303240739</v>
      </c>
      <c r="T3639" s="14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42053.464490740742</v>
      </c>
      <c r="T3640" s="14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42590.468819444439</v>
      </c>
      <c r="T3641" s="14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42104.573263888888</v>
      </c>
      <c r="T3642" s="14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41899.418738425928</v>
      </c>
      <c r="T3643" s="14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42297.607951388891</v>
      </c>
      <c r="T3644" s="14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42284.935636574075</v>
      </c>
      <c r="T3645" s="14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42409.033414351848</v>
      </c>
      <c r="T3646" s="14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42665.762013888881</v>
      </c>
      <c r="T3647" s="14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42140.21298611111</v>
      </c>
      <c r="T3648" s="14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42598.540821759256</v>
      </c>
      <c r="T3649" s="14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41887.083854166667</v>
      </c>
      <c r="T3650" s="14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9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4">
        <f t="shared" ref="S3651:S3714" si="346">(((J3651/60)/60)/24)+DATE(1970,1,1)+(-5/24)</f>
        <v>41780.504560185182</v>
      </c>
      <c r="T3651" s="14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42381.270648148151</v>
      </c>
      <c r="T3652" s="14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41828.437986111108</v>
      </c>
      <c r="T3653" s="14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42596.436365740738</v>
      </c>
      <c r="T3654" s="14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42191.155173611107</v>
      </c>
      <c r="T3655" s="14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42440.20817129629</v>
      </c>
      <c r="T3656" s="14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42173.594884259255</v>
      </c>
      <c r="T3657" s="14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42737.70180555556</v>
      </c>
      <c r="T3658" s="14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42499.421516203707</v>
      </c>
      <c r="T3659" s="14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41775.650231481479</v>
      </c>
      <c r="T3660" s="14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42055.068865740737</v>
      </c>
      <c r="T3661" s="14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41971.672743055555</v>
      </c>
      <c r="T3662" s="14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42447.688333333332</v>
      </c>
      <c r="T3663" s="14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42064.011736111112</v>
      </c>
      <c r="T3664" s="14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42665.243402777771</v>
      </c>
      <c r="T3665" s="14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42523.04038194444</v>
      </c>
      <c r="T3666" s="14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42294.59979166666</v>
      </c>
      <c r="T3667" s="14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41822.696550925924</v>
      </c>
      <c r="T3668" s="14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42173.761793981481</v>
      </c>
      <c r="T3669" s="14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42185.347824074073</v>
      </c>
      <c r="T3670" s="14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42136.466863425921</v>
      </c>
      <c r="T3671" s="14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42142.305682870363</v>
      </c>
      <c r="T3672" s="14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41820.419756944444</v>
      </c>
      <c r="T3673" s="14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41878.738240740735</v>
      </c>
      <c r="T3674" s="14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41914.086770833332</v>
      </c>
      <c r="T3675" s="14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42556.664687499993</v>
      </c>
      <c r="T3676" s="14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42493.388680555552</v>
      </c>
      <c r="T3677" s="14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41876.607453703698</v>
      </c>
      <c r="T3678" s="14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41802.365949074068</v>
      </c>
      <c r="T3679" s="14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42120.322893518511</v>
      </c>
      <c r="T3680" s="14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41786.553020833329</v>
      </c>
      <c r="T3681" s="14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42627.245763888881</v>
      </c>
      <c r="T3682" s="14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42374.443171296291</v>
      </c>
      <c r="T3683" s="14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41772.477060185185</v>
      </c>
      <c r="T3684" s="14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42632.908518518518</v>
      </c>
      <c r="T3685" s="14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42218.97206018518</v>
      </c>
      <c r="T3686" s="14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41753.384942129625</v>
      </c>
      <c r="T3687" s="14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42230.454398148147</v>
      </c>
      <c r="T3688" s="14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41787.009895833333</v>
      </c>
      <c r="T3689" s="14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41829.578749999993</v>
      </c>
      <c r="T3690" s="14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42147.61850694444</v>
      </c>
      <c r="T3691" s="14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41940.389849537038</v>
      </c>
      <c r="T3692" s="14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42020.492233796293</v>
      </c>
      <c r="T3693" s="14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41891.756701388884</v>
      </c>
      <c r="T3694" s="14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42308.98297453703</v>
      </c>
      <c r="T3695" s="14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42489.925543981481</v>
      </c>
      <c r="T3696" s="14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41995.662152777775</v>
      </c>
      <c r="T3697" s="14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41988.408749999995</v>
      </c>
      <c r="T3698" s="14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42479.2575</v>
      </c>
      <c r="T3699" s="14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42401.598229166666</v>
      </c>
      <c r="T3700" s="14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41897.393703703703</v>
      </c>
      <c r="T3701" s="14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41882.37731481481</v>
      </c>
      <c r="T3702" s="14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42129.333252314813</v>
      </c>
      <c r="T3703" s="14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42524.329675925925</v>
      </c>
      <c r="T3704" s="14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42556.296157407407</v>
      </c>
      <c r="T3705" s="14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42461.481412037036</v>
      </c>
      <c r="T3706" s="14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41792.334652777776</v>
      </c>
      <c r="T3707" s="14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41879.705428240741</v>
      </c>
      <c r="T3708" s="14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42551.840023148143</v>
      </c>
      <c r="T3709" s="14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41809.933865740735</v>
      </c>
      <c r="T3710" s="14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41785.499374999999</v>
      </c>
      <c r="T3711" s="14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42072.367916666662</v>
      </c>
      <c r="T3712" s="14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41779.5158912037</v>
      </c>
      <c r="T3713" s="14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42133.963738425926</v>
      </c>
      <c r="T3714" s="14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9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4">
        <f t="shared" ref="S3715:S3778" si="352">(((J3715/60)/60)/24)+DATE(1970,1,1)+(-5/24)</f>
        <v>42505.529699074068</v>
      </c>
      <c r="T3715" s="14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42118.347997685189</v>
      </c>
      <c r="T3716" s="14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42036.787256944437</v>
      </c>
      <c r="T3717" s="14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42360.679502314808</v>
      </c>
      <c r="T3718" s="14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42102.657974537033</v>
      </c>
      <c r="T3719" s="14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42032.507812499993</v>
      </c>
      <c r="T3720" s="14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42147.521597222221</v>
      </c>
      <c r="T3721" s="14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42165.784791666665</v>
      </c>
      <c r="T3722" s="14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41927.727824074071</v>
      </c>
      <c r="T3723" s="14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42381.463506944441</v>
      </c>
      <c r="T3724" s="14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41943.544699074075</v>
      </c>
      <c r="T3725" s="14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42465.283101851855</v>
      </c>
      <c r="T3726" s="14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42401.736886574072</v>
      </c>
      <c r="T3727" s="14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42461.932534722226</v>
      </c>
      <c r="T3728" s="14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42632.139976851853</v>
      </c>
      <c r="T3729" s="14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42204.962685185186</v>
      </c>
      <c r="T3730" s="14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42040.996666666666</v>
      </c>
      <c r="T3731" s="14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42203.46943287037</v>
      </c>
      <c r="T3732" s="14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41983.544513888883</v>
      </c>
      <c r="T3733" s="14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41968.469131944446</v>
      </c>
      <c r="T3734" s="14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42102.816064814811</v>
      </c>
      <c r="T3735" s="14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42089.693240740737</v>
      </c>
      <c r="T3736" s="14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42122.484826388885</v>
      </c>
      <c r="T3737" s="14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42048.503391203696</v>
      </c>
      <c r="T3738" s="14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42297.482673611106</v>
      </c>
      <c r="T3739" s="14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41813.730381944442</v>
      </c>
      <c r="T3740" s="14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42548.241527777776</v>
      </c>
      <c r="T3741" s="14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41832.881423611107</v>
      </c>
      <c r="T3742" s="14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42325.712384259255</v>
      </c>
      <c r="T3743" s="14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41858.006296296291</v>
      </c>
      <c r="T3744" s="14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41793.501898148148</v>
      </c>
      <c r="T3745" s="14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41793.605925925927</v>
      </c>
      <c r="T3746" s="14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41831.489606481482</v>
      </c>
      <c r="T3747" s="14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42621.18100694444</v>
      </c>
      <c r="T3748" s="14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42164.091388888883</v>
      </c>
      <c r="T3749" s="14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42395.498101851852</v>
      </c>
      <c r="T3750" s="14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42457.918842592589</v>
      </c>
      <c r="T3751" s="14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42016.773240740738</v>
      </c>
      <c r="T3752" s="14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42402.827233796292</v>
      </c>
      <c r="T3753" s="14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42619.594155092585</v>
      </c>
      <c r="T3754" s="14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42128.615740740737</v>
      </c>
      <c r="T3755" s="14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41808.67288194444</v>
      </c>
      <c r="T3756" s="14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42445.658645833326</v>
      </c>
      <c r="T3757" s="14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41771.606458333328</v>
      </c>
      <c r="T3758" s="14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41954.642534722218</v>
      </c>
      <c r="T3759" s="14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41747.26317129629</v>
      </c>
      <c r="T3760" s="14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42181.899918981479</v>
      </c>
      <c r="T3761" s="14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41739.316967592589</v>
      </c>
      <c r="T3762" s="14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42173.258530092593</v>
      </c>
      <c r="T3763" s="14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42193.605196759258</v>
      </c>
      <c r="T3764" s="14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42065.541967592588</v>
      </c>
      <c r="T3765" s="14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42499.634629629632</v>
      </c>
      <c r="T3766" s="14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41820.568078703705</v>
      </c>
      <c r="T3767" s="14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41787.958854166667</v>
      </c>
      <c r="T3768" s="14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42049.811307870368</v>
      </c>
      <c r="T3769" s="14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41772.519560185181</v>
      </c>
      <c r="T3770" s="14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42445.389803240738</v>
      </c>
      <c r="T3771" s="14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42138.722337962965</v>
      </c>
      <c r="T3772" s="14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42493.64875</v>
      </c>
      <c r="T3773" s="14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42682.408634259256</v>
      </c>
      <c r="T3774" s="14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42655.79684027777</v>
      </c>
      <c r="T3775" s="14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42087.583969907406</v>
      </c>
      <c r="T3776" s="14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42075.734293981477</v>
      </c>
      <c r="T3777" s="14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41814.159467592588</v>
      </c>
      <c r="T3778" s="14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9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4">
        <f t="shared" ref="S3779:S3842" si="358">(((J3779/60)/60)/24)+DATE(1970,1,1)+(-5/24)</f>
        <v>41886.903020833335</v>
      </c>
      <c r="T3779" s="14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41989.610879629625</v>
      </c>
      <c r="T3780" s="14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42425.527083333327</v>
      </c>
      <c r="T3781" s="14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42166.011400462965</v>
      </c>
      <c r="T3782" s="14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41865.674594907403</v>
      </c>
      <c r="T3783" s="14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42546.653900462967</v>
      </c>
      <c r="T3784" s="14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42419.931944444441</v>
      </c>
      <c r="T3785" s="14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42531.772361111107</v>
      </c>
      <c r="T3786" s="14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42548.430196759255</v>
      </c>
      <c r="T3787" s="14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42486.829571759255</v>
      </c>
      <c r="T3788" s="14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42167.326458333329</v>
      </c>
      <c r="T3789" s="14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42333.487488425926</v>
      </c>
      <c r="T3790" s="14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42138.590486111112</v>
      </c>
      <c r="T3791" s="14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42666.458599537036</v>
      </c>
      <c r="T3792" s="14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41766.4837037037</v>
      </c>
      <c r="T3793" s="14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42170.238680555551</v>
      </c>
      <c r="T3794" s="14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41968.73065972222</v>
      </c>
      <c r="T3795" s="14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42132.372152777774</v>
      </c>
      <c r="T3796" s="14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42201.227893518517</v>
      </c>
      <c r="T3797" s="14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42688.821250000001</v>
      </c>
      <c r="T3798" s="14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42084.673206018517</v>
      </c>
      <c r="T3799" s="14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41831.514444444445</v>
      </c>
      <c r="T3800" s="14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42410.722719907404</v>
      </c>
      <c r="T3801" s="14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41982.528738425921</v>
      </c>
      <c r="T3802" s="14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41975.467777777776</v>
      </c>
      <c r="T3803" s="14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42268.917893518512</v>
      </c>
      <c r="T3804" s="14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42403.763518518514</v>
      </c>
      <c r="T3805" s="14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42526.801203703704</v>
      </c>
      <c r="T3806" s="14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41849.678703703699</v>
      </c>
      <c r="T3807" s="14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41799.050706018512</v>
      </c>
      <c r="T3808" s="14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42090.700682870367</v>
      </c>
      <c r="T3809" s="14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42059.24559027778</v>
      </c>
      <c r="T3810" s="14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41800.318368055552</v>
      </c>
      <c r="T3811" s="14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42054.640717592592</v>
      </c>
      <c r="T3812" s="14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42487.418668981474</v>
      </c>
      <c r="T3813" s="14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42109.542916666665</v>
      </c>
      <c r="T3814" s="14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42497.067372685182</v>
      </c>
      <c r="T3815" s="14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42058.695740740739</v>
      </c>
      <c r="T3816" s="14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42207.051585648143</v>
      </c>
      <c r="T3817" s="14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41807.481747685182</v>
      </c>
      <c r="T3818" s="14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42284.488611111105</v>
      </c>
      <c r="T3819" s="14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42045.634050925924</v>
      </c>
      <c r="T3820" s="14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42184.001203703701</v>
      </c>
      <c r="T3821" s="14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42160.443483796298</v>
      </c>
      <c r="T3822" s="14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42340.972303240742</v>
      </c>
      <c r="T3823" s="14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42329.629826388882</v>
      </c>
      <c r="T3824" s="14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42170.701898148145</v>
      </c>
      <c r="T3825" s="14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42571.417858796289</v>
      </c>
      <c r="T3826" s="14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42150.861273148148</v>
      </c>
      <c r="T3827" s="14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42101.215208333328</v>
      </c>
      <c r="T3828" s="14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42034.719918981478</v>
      </c>
      <c r="T3829" s="14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41944.319293981483</v>
      </c>
      <c r="T3830" s="14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42593.657071759262</v>
      </c>
      <c r="T3831" s="14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42503.532534722217</v>
      </c>
      <c r="T3832" s="14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41927.640567129631</v>
      </c>
      <c r="T3833" s="14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42374.906655092585</v>
      </c>
      <c r="T3834" s="14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41963.66402777777</v>
      </c>
      <c r="T3835" s="14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42143.236886574072</v>
      </c>
      <c r="T3836" s="14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42460.733888888884</v>
      </c>
      <c r="T3837" s="14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42553.718194444438</v>
      </c>
      <c r="T3838" s="14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42152.557384259257</v>
      </c>
      <c r="T3839" s="14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42116.502418981479</v>
      </c>
      <c r="T3840" s="14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42154.934305555551</v>
      </c>
      <c r="T3841" s="14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42432.493391203701</v>
      </c>
      <c r="T3842" s="14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9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4">
        <f t="shared" ref="S3843:S3906" si="364">(((J3843/60)/60)/24)+DATE(1970,1,1)+(-5/24)</f>
        <v>41780.57739583333</v>
      </c>
      <c r="T3843" s="14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41740.285324074073</v>
      </c>
      <c r="T3844" s="14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41765.864166666666</v>
      </c>
      <c r="T3845" s="14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41766.408958333333</v>
      </c>
      <c r="T3846" s="14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42248.418680555551</v>
      </c>
      <c r="T3847" s="14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41885.01321759259</v>
      </c>
      <c r="T3848" s="14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42159.016099537032</v>
      </c>
      <c r="T3849" s="14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42265.608668981477</v>
      </c>
      <c r="T3850" s="14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42136.558842592589</v>
      </c>
      <c r="T3851" s="14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41974.916006944441</v>
      </c>
      <c r="T3852" s="14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42172.23123842592</v>
      </c>
      <c r="T3853" s="14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42064.982361111113</v>
      </c>
      <c r="T3854" s="14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41848.631689814814</v>
      </c>
      <c r="T3855" s="14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42103.67659722222</v>
      </c>
      <c r="T3856" s="14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42059.762395833335</v>
      </c>
      <c r="T3857" s="14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42041.534756944442</v>
      </c>
      <c r="T3858" s="14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41829.528819444444</v>
      </c>
      <c r="T3859" s="14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42128.222731481481</v>
      </c>
      <c r="T3860" s="14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41789.685266203705</v>
      </c>
      <c r="T3861" s="14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41833.452662037031</v>
      </c>
      <c r="T3862" s="14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41914.381678240738</v>
      </c>
      <c r="T3863" s="14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42611.052731481475</v>
      </c>
      <c r="T3864" s="14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42253.424826388888</v>
      </c>
      <c r="T3865" s="14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42295.683495370373</v>
      </c>
      <c r="T3866" s="14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41841.44326388889</v>
      </c>
      <c r="T3867" s="14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42402.738668981481</v>
      </c>
      <c r="T3868" s="14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42509.605775462966</v>
      </c>
      <c r="T3869" s="14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41865.451446759253</v>
      </c>
      <c r="T3870" s="14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42047.516111111108</v>
      </c>
      <c r="T3871" s="14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41792.963865740734</v>
      </c>
      <c r="T3872" s="14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42763.572337962956</v>
      </c>
      <c r="T3873" s="14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42179.9374537037</v>
      </c>
      <c r="T3874" s="14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42255.487673611111</v>
      </c>
      <c r="T3875" s="14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42006.808124999996</v>
      </c>
      <c r="T3876" s="14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42615.138483796291</v>
      </c>
      <c r="T3877" s="14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42372.415833333333</v>
      </c>
      <c r="T3878" s="14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42682.469351851854</v>
      </c>
      <c r="T3879" s="14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42154.610486111109</v>
      </c>
      <c r="T3880" s="14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41999.652731481481</v>
      </c>
      <c r="T3881" s="14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41815.606712962959</v>
      </c>
      <c r="T3882" s="14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42755.810173611106</v>
      </c>
      <c r="T3883" s="14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42373.77511574074</v>
      </c>
      <c r="T3884" s="14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41854.394317129627</v>
      </c>
      <c r="T3885" s="14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42065.583240740736</v>
      </c>
      <c r="T3886" s="14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42469.742951388886</v>
      </c>
      <c r="T3887" s="14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41954.019699074073</v>
      </c>
      <c r="T3888" s="14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42079.649641203701</v>
      </c>
      <c r="T3889" s="14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42762.337476851848</v>
      </c>
      <c r="T3890" s="14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41976.796643518515</v>
      </c>
      <c r="T3891" s="14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42171.55027777778</v>
      </c>
      <c r="T3892" s="14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42055.924120370364</v>
      </c>
      <c r="T3893" s="14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41867.44394675926</v>
      </c>
      <c r="T3894" s="14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41779.449537037035</v>
      </c>
      <c r="T3895" s="14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42679.750138888885</v>
      </c>
      <c r="T3896" s="14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42032.041875000003</v>
      </c>
      <c r="T3897" s="14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41792.983541666668</v>
      </c>
      <c r="T3898" s="14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41982.665312499994</v>
      </c>
      <c r="T3899" s="14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42193.273958333331</v>
      </c>
      <c r="T3900" s="14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41843.566678240735</v>
      </c>
      <c r="T3901" s="14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42135.884155092594</v>
      </c>
      <c r="T3902" s="14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42317.618043981485</v>
      </c>
      <c r="T3903" s="14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42663.259745370371</v>
      </c>
      <c r="T3904" s="14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42185.802835648145</v>
      </c>
      <c r="T3905" s="14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42095.020833333336</v>
      </c>
      <c r="T3906" s="14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9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4">
        <f t="shared" ref="S3907:S3970" si="370">(((J3907/60)/60)/24)+DATE(1970,1,1)+(-5/24)</f>
        <v>42124.415543981479</v>
      </c>
      <c r="T3907" s="14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42143.709409722222</v>
      </c>
      <c r="T3908" s="14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41906.611180555556</v>
      </c>
      <c r="T3909" s="14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41833.927037037036</v>
      </c>
      <c r="T3910" s="14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41863.150949074072</v>
      </c>
      <c r="T3911" s="14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42224.548576388886</v>
      </c>
      <c r="T3912" s="14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41939.603900462964</v>
      </c>
      <c r="T3913" s="14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42059.061689814807</v>
      </c>
      <c r="T3914" s="14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42308.002881944441</v>
      </c>
      <c r="T3915" s="14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42114.610601851848</v>
      </c>
      <c r="T3916" s="14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42492.776724537034</v>
      </c>
      <c r="T3917" s="14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42494.263333333329</v>
      </c>
      <c r="T3918" s="14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41863.318993055553</v>
      </c>
      <c r="T3919" s="14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41843.456284722219</v>
      </c>
      <c r="T3920" s="14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42358.476539351854</v>
      </c>
      <c r="T3921" s="14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42657.178935185184</v>
      </c>
      <c r="T3922" s="14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41926.333969907406</v>
      </c>
      <c r="T3923" s="14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42020.560300925928</v>
      </c>
      <c r="T3924" s="14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42075.771655092591</v>
      </c>
      <c r="T3925" s="14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41786.751412037032</v>
      </c>
      <c r="T3926" s="14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41820.662488425922</v>
      </c>
      <c r="T3927" s="14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41969.876712962963</v>
      </c>
      <c r="T3928" s="14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41830.059074074074</v>
      </c>
      <c r="T3929" s="14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42265.474849537037</v>
      </c>
      <c r="T3930" s="14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42601.618807870364</v>
      </c>
      <c r="T3931" s="14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42433.13041666666</v>
      </c>
      <c r="T3932" s="14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42227.943368055552</v>
      </c>
      <c r="T3933" s="14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42414.960231481477</v>
      </c>
      <c r="T3934" s="14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42538.759976851848</v>
      </c>
      <c r="T3935" s="14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42233.463414351849</v>
      </c>
      <c r="T3936" s="14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42221.448449074065</v>
      </c>
      <c r="T3937" s="14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42675.054629629631</v>
      </c>
      <c r="T3938" s="14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42534.423148148147</v>
      </c>
      <c r="T3939" s="14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42151.697384259263</v>
      </c>
      <c r="T3940" s="14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41915.191886574074</v>
      </c>
      <c r="T3941" s="14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41961.284155092588</v>
      </c>
      <c r="T3942" s="14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41940.378900462958</v>
      </c>
      <c r="T3943" s="14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42111.695763888885</v>
      </c>
      <c r="T3944" s="14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42279.570231481477</v>
      </c>
      <c r="T3945" s="14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42213.454571759255</v>
      </c>
      <c r="T3946" s="14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42109.593379629623</v>
      </c>
      <c r="T3947" s="14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42031.625254629624</v>
      </c>
      <c r="T3948" s="14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42614.934537037036</v>
      </c>
      <c r="T3949" s="14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41829.117164351846</v>
      </c>
      <c r="T3950" s="14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42015.912280092591</v>
      </c>
      <c r="T3951" s="14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42439.493981481479</v>
      </c>
      <c r="T3952" s="14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42433.617384259262</v>
      </c>
      <c r="T3953" s="14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42243.582060185181</v>
      </c>
      <c r="T3954" s="14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42549.840115740742</v>
      </c>
      <c r="T3955" s="14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41774.442870370367</v>
      </c>
      <c r="T3956" s="14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42306.640520833331</v>
      </c>
      <c r="T3957" s="14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42457.723692129628</v>
      </c>
      <c r="T3958" s="14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42513.767986111103</v>
      </c>
      <c r="T3959" s="14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41816.742037037038</v>
      </c>
      <c r="T3960" s="14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41880.580509259256</v>
      </c>
      <c r="T3961" s="14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42342.63722222222</v>
      </c>
      <c r="T3962" s="14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41745.682986111111</v>
      </c>
      <c r="T3963" s="14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42311.413124999999</v>
      </c>
      <c r="T3964" s="14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42295.945798611108</v>
      </c>
      <c r="T3965" s="14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42053.513726851852</v>
      </c>
      <c r="T3966" s="14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42414.027546296296</v>
      </c>
      <c r="T3967" s="14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41801.503217592588</v>
      </c>
      <c r="T3968" s="14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42770.082256944443</v>
      </c>
      <c r="T3969" s="14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42452.60732638889</v>
      </c>
      <c r="T3970" s="14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9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4">
        <f t="shared" ref="S3971:S4034" si="376">(((J3971/60)/60)/24)+DATE(1970,1,1)+(-5/24)</f>
        <v>42601.646365740737</v>
      </c>
      <c r="T3971" s="14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42447.655219907399</v>
      </c>
      <c r="T3972" s="14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41811.327847222223</v>
      </c>
      <c r="T3973" s="14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41980.859189814808</v>
      </c>
      <c r="T3974" s="14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42469.475810185184</v>
      </c>
      <c r="T3975" s="14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42493.338518518511</v>
      </c>
      <c r="T3976" s="14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42534.658541666664</v>
      </c>
      <c r="T3977" s="14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41830.650011574071</v>
      </c>
      <c r="T3978" s="14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42543.580231481479</v>
      </c>
      <c r="T3979" s="14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41975.434641203705</v>
      </c>
      <c r="T3980" s="14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42069.695104166669</v>
      </c>
      <c r="T3981" s="14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41795.390590277777</v>
      </c>
      <c r="T3982" s="14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42507.971631944441</v>
      </c>
      <c r="T3983" s="14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42132.601620370369</v>
      </c>
      <c r="T3984" s="14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41747.661527777775</v>
      </c>
      <c r="T3985" s="14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41920.755138888882</v>
      </c>
      <c r="T3986" s="14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42399.499074074069</v>
      </c>
      <c r="T3987" s="14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42467.340208333328</v>
      </c>
      <c r="T3988" s="14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41765.716319444444</v>
      </c>
      <c r="T3989" s="14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42229.872835648144</v>
      </c>
      <c r="T3990" s="14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42286.541446759256</v>
      </c>
      <c r="T3991" s="14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42401.464039351849</v>
      </c>
      <c r="T3992" s="14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42125.436134259253</v>
      </c>
      <c r="T3993" s="14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42289.732164351844</v>
      </c>
      <c r="T3994" s="14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42107.656388888885</v>
      </c>
      <c r="T3995" s="14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41809.181597222218</v>
      </c>
      <c r="T3996" s="14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42019.475428240738</v>
      </c>
      <c r="T3997" s="14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41950.058611111104</v>
      </c>
      <c r="T3998" s="14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42069.183113425919</v>
      </c>
      <c r="T3999" s="14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42061.754930555551</v>
      </c>
      <c r="T4000" s="14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41842.620347222219</v>
      </c>
      <c r="T4001" s="14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42437.437013888884</v>
      </c>
      <c r="T4002" s="14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42775.755879629629</v>
      </c>
      <c r="T4003" s="14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41878.835196759253</v>
      </c>
      <c r="T4004" s="14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42020.379016203697</v>
      </c>
      <c r="T4005" s="14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41889.954363425924</v>
      </c>
      <c r="T4006" s="14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41872.599363425921</v>
      </c>
      <c r="T4007" s="14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42391.564664351848</v>
      </c>
      <c r="T4008" s="14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41848.564594907402</v>
      </c>
      <c r="T4009" s="14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42177.755868055552</v>
      </c>
      <c r="T4010" s="14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41851.492592592593</v>
      </c>
      <c r="T4011" s="14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41921.562106481477</v>
      </c>
      <c r="T4012" s="14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42002.336550925924</v>
      </c>
      <c r="T4013" s="14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42096.336215277777</v>
      </c>
      <c r="T4014" s="14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42021.092858796292</v>
      </c>
      <c r="T4015" s="14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42419.037835648145</v>
      </c>
      <c r="T4016" s="14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42174.572488425918</v>
      </c>
      <c r="T4017" s="14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41869.664351851847</v>
      </c>
      <c r="T4018" s="14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41856.463819444441</v>
      </c>
      <c r="T4019" s="14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42620.702638888884</v>
      </c>
      <c r="T4020" s="14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42417.467546296299</v>
      </c>
      <c r="T4021" s="14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42056.982627314814</v>
      </c>
      <c r="T4022" s="14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41878.703217592592</v>
      </c>
      <c r="T4023" s="14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41990.375775462955</v>
      </c>
      <c r="T4024" s="14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42408.791238425918</v>
      </c>
      <c r="T4025" s="14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42217.461770833332</v>
      </c>
      <c r="T4026" s="14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42151.029351851852</v>
      </c>
      <c r="T4027" s="14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42282.447210648148</v>
      </c>
      <c r="T4028" s="14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42768.762511574074</v>
      </c>
      <c r="T4029" s="14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41765.730324074073</v>
      </c>
      <c r="T4030" s="14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42321.816782407412</v>
      </c>
      <c r="T4031" s="14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42374.446747685179</v>
      </c>
      <c r="T4032" s="14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41941.376898148148</v>
      </c>
      <c r="T4033" s="14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42293.60087962963</v>
      </c>
      <c r="T4034" s="14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9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4">
        <f t="shared" ref="S4035:S4098" si="382">(((J4035/60)/60)/24)+DATE(1970,1,1)+(-5/24)</f>
        <v>42614.06046296296</v>
      </c>
      <c r="T4035" s="14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42067.739004629628</v>
      </c>
      <c r="T4036" s="14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41903.674618055549</v>
      </c>
      <c r="T4037" s="14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41804.728749999995</v>
      </c>
      <c r="T4038" s="14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42496.862442129634</v>
      </c>
      <c r="T4039" s="14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41869.59039351852</v>
      </c>
      <c r="T4040" s="14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42305.462581018517</v>
      </c>
      <c r="T4041" s="14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42144.023194444446</v>
      </c>
      <c r="T4042" s="14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42559.265671296293</v>
      </c>
      <c r="T4043" s="14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41994.875740740739</v>
      </c>
      <c r="T4044" s="14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41948.749131944445</v>
      </c>
      <c r="T4045" s="14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42074.011365740742</v>
      </c>
      <c r="T4046" s="14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41841.992928240739</v>
      </c>
      <c r="T4047" s="14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41904.442245370366</v>
      </c>
      <c r="T4048" s="14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41990.814155092587</v>
      </c>
      <c r="T4049" s="14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42436.300775462958</v>
      </c>
      <c r="T4050" s="14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42169.750173611108</v>
      </c>
      <c r="T4051" s="14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41905.428136574068</v>
      </c>
      <c r="T4052" s="14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41761.601817129631</v>
      </c>
      <c r="T4053" s="14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41865.670324074068</v>
      </c>
      <c r="T4054" s="14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41928.481805555552</v>
      </c>
      <c r="T4055" s="14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42613.632928240739</v>
      </c>
      <c r="T4056" s="14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41779.44017361111</v>
      </c>
      <c r="T4057" s="14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42534.724988425929</v>
      </c>
      <c r="T4058" s="14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42310.760185185187</v>
      </c>
      <c r="T4059" s="14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42445.852361111109</v>
      </c>
      <c r="T4060" s="14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41866.432314814811</v>
      </c>
      <c r="T4061" s="14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41779.486759259256</v>
      </c>
      <c r="T4062" s="14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42420.933136574073</v>
      </c>
      <c r="T4063" s="14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42523.530879629623</v>
      </c>
      <c r="T4064" s="14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41787.473194444443</v>
      </c>
      <c r="T4065" s="14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42093.379930555551</v>
      </c>
      <c r="T4066" s="14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41833.74318287037</v>
      </c>
      <c r="T4067" s="14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42478.830879629626</v>
      </c>
      <c r="T4068" s="14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42234.909143518518</v>
      </c>
      <c r="T4069" s="14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42718.755266203698</v>
      </c>
      <c r="T4070" s="14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42022.453194444439</v>
      </c>
      <c r="T4071" s="14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42031.458564814813</v>
      </c>
      <c r="T4072" s="14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42700.59642361111</v>
      </c>
      <c r="T4073" s="14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41812.566099537034</v>
      </c>
      <c r="T4074" s="14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42078.136875000004</v>
      </c>
      <c r="T4075" s="14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42283.344618055555</v>
      </c>
      <c r="T4076" s="14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41778.837604166663</v>
      </c>
      <c r="T4077" s="14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41905.587372685186</v>
      </c>
      <c r="T4078" s="14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42695.502245370364</v>
      </c>
      <c r="T4079" s="14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42732.579189814809</v>
      </c>
      <c r="T4080" s="14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42510.730567129627</v>
      </c>
      <c r="T4081" s="14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42511.489768518521</v>
      </c>
      <c r="T4082" s="14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42041.372974537029</v>
      </c>
      <c r="T4083" s="14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42306.980937499997</v>
      </c>
      <c r="T4084" s="14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42353.553425925922</v>
      </c>
      <c r="T4085" s="14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42622.228078703702</v>
      </c>
      <c r="T4086" s="14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42058.395543981482</v>
      </c>
      <c r="T4087" s="14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42304.732627314814</v>
      </c>
      <c r="T4088" s="14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42538.53456018518</v>
      </c>
      <c r="T4089" s="14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41990.40421296296</v>
      </c>
      <c r="T4090" s="14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42122.524166666662</v>
      </c>
      <c r="T4091" s="14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42209.464548611104</v>
      </c>
      <c r="T4092" s="14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41990.298043981478</v>
      </c>
      <c r="T4093" s="14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42038.986655092587</v>
      </c>
      <c r="T4094" s="14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42178.607557870368</v>
      </c>
      <c r="T4095" s="14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41889.878472222219</v>
      </c>
      <c r="T4096" s="14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42692.823495370372</v>
      </c>
      <c r="T4097" s="14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42750.321979166663</v>
      </c>
      <c r="T4098" s="14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9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4">
        <f t="shared" ref="S4099:S4115" si="388">(((J4099/60)/60)/24)+DATE(1970,1,1)+(-5/24)</f>
        <v>42344.616168981483</v>
      </c>
      <c r="T4099" s="14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42495.51385416666</v>
      </c>
      <c r="T4100" s="14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42570.642048611109</v>
      </c>
      <c r="T4101" s="14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41926.916550925926</v>
      </c>
      <c r="T4102" s="14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42730.695393518516</v>
      </c>
      <c r="T4103" s="14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42475.639733796292</v>
      </c>
      <c r="T4104" s="14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42188.624606481484</v>
      </c>
      <c r="T4105" s="14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42640.069837962961</v>
      </c>
      <c r="T4106" s="14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42696.802187499998</v>
      </c>
      <c r="T4107" s="14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42052.841041666667</v>
      </c>
      <c r="T4108" s="14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41883.708344907405</v>
      </c>
      <c r="T4109" s="14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42766.823344907411</v>
      </c>
      <c r="T4110" s="14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42307.331064814811</v>
      </c>
      <c r="T4111" s="14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42512.418414351843</v>
      </c>
      <c r="T4112" s="14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42028.927546296291</v>
      </c>
      <c r="T4113" s="14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42400.738263888888</v>
      </c>
      <c r="T4114" s="14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42358.364849537036</v>
      </c>
      <c r="T4115" s="14">
        <f t="shared" si="389"/>
        <v>42377.06527777778</v>
      </c>
    </row>
  </sheetData>
  <autoFilter ref="A1:N4115" xr:uid="{506C9A0D-1FA2-4AE1-8A3B-EF7DB066C74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1A91-76F8-4393-A87E-E7E655499FAC}">
  <dimension ref="A1:F14"/>
  <sheetViews>
    <sheetView workbookViewId="0">
      <selection activeCell="B9" sqref="B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8311</v>
      </c>
      <c r="B4" t="s">
        <v>8219</v>
      </c>
      <c r="C4" t="s">
        <v>8220</v>
      </c>
      <c r="D4" t="s">
        <v>8221</v>
      </c>
      <c r="E4" t="s">
        <v>8222</v>
      </c>
      <c r="F4" t="s">
        <v>8321</v>
      </c>
    </row>
    <row r="5" spans="1:6" x14ac:dyDescent="0.25">
      <c r="A5" s="11" t="s">
        <v>8312</v>
      </c>
      <c r="B5" s="12">
        <v>300</v>
      </c>
      <c r="C5" s="12">
        <v>40</v>
      </c>
      <c r="D5" s="12">
        <v>180</v>
      </c>
      <c r="E5" s="12"/>
      <c r="F5" s="12">
        <v>520</v>
      </c>
    </row>
    <row r="6" spans="1:6" x14ac:dyDescent="0.25">
      <c r="A6" s="11" t="s">
        <v>8313</v>
      </c>
      <c r="B6" s="12">
        <v>34</v>
      </c>
      <c r="C6" s="12">
        <v>20</v>
      </c>
      <c r="D6" s="12">
        <v>140</v>
      </c>
      <c r="E6" s="12">
        <v>6</v>
      </c>
      <c r="F6" s="12">
        <v>200</v>
      </c>
    </row>
    <row r="7" spans="1:6" x14ac:dyDescent="0.25">
      <c r="A7" s="11" t="s">
        <v>8314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8315</v>
      </c>
      <c r="B8" s="12"/>
      <c r="C8" s="12">
        <v>24</v>
      </c>
      <c r="D8" s="12"/>
      <c r="E8" s="12"/>
      <c r="F8" s="12">
        <v>24</v>
      </c>
    </row>
    <row r="9" spans="1:6" x14ac:dyDescent="0.25">
      <c r="A9" s="11" t="s">
        <v>8316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8317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8318</v>
      </c>
      <c r="B11" s="12">
        <v>80</v>
      </c>
      <c r="C11" s="12">
        <v>30</v>
      </c>
      <c r="D11" s="12">
        <v>127</v>
      </c>
      <c r="E11" s="12"/>
      <c r="F11" s="12">
        <v>237</v>
      </c>
    </row>
    <row r="12" spans="1:6" x14ac:dyDescent="0.25">
      <c r="A12" s="11" t="s">
        <v>8319</v>
      </c>
      <c r="B12" s="12">
        <v>209</v>
      </c>
      <c r="C12" s="12">
        <v>178</v>
      </c>
      <c r="D12" s="12">
        <v>213</v>
      </c>
      <c r="E12" s="12"/>
      <c r="F12" s="12">
        <v>600</v>
      </c>
    </row>
    <row r="13" spans="1:6" x14ac:dyDescent="0.25">
      <c r="A13" s="11" t="s">
        <v>8320</v>
      </c>
      <c r="B13" s="12">
        <v>839</v>
      </c>
      <c r="C13" s="12">
        <v>37</v>
      </c>
      <c r="D13" s="12">
        <v>493</v>
      </c>
      <c r="E13" s="12">
        <v>24</v>
      </c>
      <c r="F13" s="12">
        <v>1393</v>
      </c>
    </row>
    <row r="14" spans="1:6" x14ac:dyDescent="0.25">
      <c r="A14" s="11" t="s">
        <v>8321</v>
      </c>
      <c r="B14" s="12">
        <v>2185</v>
      </c>
      <c r="C14" s="12">
        <v>349</v>
      </c>
      <c r="D14" s="12">
        <v>1530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E019E-6354-4755-AB34-3F2F38978A0D}">
  <dimension ref="A1:F46"/>
  <sheetViews>
    <sheetView workbookViewId="0">
      <selection activeCell="Q49" sqref="Q4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1" t="s">
        <v>8324</v>
      </c>
      <c r="B5" s="13"/>
      <c r="C5" s="13">
        <v>100</v>
      </c>
      <c r="D5" s="13"/>
      <c r="E5" s="13"/>
      <c r="F5" s="13">
        <v>100</v>
      </c>
    </row>
    <row r="6" spans="1:6" x14ac:dyDescent="0.25">
      <c r="A6" s="11" t="s">
        <v>8325</v>
      </c>
      <c r="B6" s="13">
        <v>20</v>
      </c>
      <c r="C6" s="13"/>
      <c r="D6" s="13"/>
      <c r="E6" s="13"/>
      <c r="F6" s="13">
        <v>20</v>
      </c>
    </row>
    <row r="7" spans="1:6" x14ac:dyDescent="0.25">
      <c r="A7" s="11" t="s">
        <v>8326</v>
      </c>
      <c r="B7" s="13">
        <v>24</v>
      </c>
      <c r="C7" s="13"/>
      <c r="D7" s="13"/>
      <c r="E7" s="13"/>
      <c r="F7" s="13">
        <v>24</v>
      </c>
    </row>
    <row r="8" spans="1:6" x14ac:dyDescent="0.25">
      <c r="A8" s="11" t="s">
        <v>8327</v>
      </c>
      <c r="B8" s="13"/>
      <c r="C8" s="13">
        <v>40</v>
      </c>
      <c r="D8" s="13"/>
      <c r="E8" s="13"/>
      <c r="F8" s="13">
        <v>40</v>
      </c>
    </row>
    <row r="9" spans="1:6" x14ac:dyDescent="0.25">
      <c r="A9" s="11" t="s">
        <v>8328</v>
      </c>
      <c r="B9" s="13"/>
      <c r="C9" s="13"/>
      <c r="D9" s="13"/>
      <c r="E9" s="13">
        <v>40</v>
      </c>
      <c r="F9" s="13">
        <v>40</v>
      </c>
    </row>
    <row r="10" spans="1:6" x14ac:dyDescent="0.25">
      <c r="A10" s="11" t="s">
        <v>8329</v>
      </c>
      <c r="B10" s="13"/>
      <c r="C10" s="13"/>
      <c r="D10" s="13"/>
      <c r="E10" s="13">
        <v>180</v>
      </c>
      <c r="F10" s="13">
        <v>180</v>
      </c>
    </row>
    <row r="11" spans="1:6" x14ac:dyDescent="0.25">
      <c r="A11" s="11" t="s">
        <v>8330</v>
      </c>
      <c r="B11" s="13"/>
      <c r="C11" s="13">
        <v>80</v>
      </c>
      <c r="D11" s="13"/>
      <c r="E11" s="13"/>
      <c r="F11" s="13">
        <v>80</v>
      </c>
    </row>
    <row r="12" spans="1:6" x14ac:dyDescent="0.25">
      <c r="A12" s="11" t="s">
        <v>8331</v>
      </c>
      <c r="B12" s="13"/>
      <c r="C12" s="13"/>
      <c r="D12" s="13"/>
      <c r="E12" s="13">
        <v>40</v>
      </c>
      <c r="F12" s="13">
        <v>40</v>
      </c>
    </row>
    <row r="13" spans="1:6" x14ac:dyDescent="0.25">
      <c r="A13" s="11" t="s">
        <v>8332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25">
      <c r="A14" s="11" t="s">
        <v>8333</v>
      </c>
      <c r="B14" s="13"/>
      <c r="C14" s="13">
        <v>40</v>
      </c>
      <c r="D14" s="13"/>
      <c r="E14" s="13"/>
      <c r="F14" s="13">
        <v>40</v>
      </c>
    </row>
    <row r="15" spans="1:6" x14ac:dyDescent="0.25">
      <c r="A15" s="11" t="s">
        <v>8334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25">
      <c r="A16" s="11" t="s">
        <v>8335</v>
      </c>
      <c r="B16" s="13"/>
      <c r="C16" s="13">
        <v>20</v>
      </c>
      <c r="D16" s="13"/>
      <c r="E16" s="13"/>
      <c r="F16" s="13">
        <v>20</v>
      </c>
    </row>
    <row r="17" spans="1:6" x14ac:dyDescent="0.25">
      <c r="A17" s="11" t="s">
        <v>8336</v>
      </c>
      <c r="B17" s="13"/>
      <c r="C17" s="13"/>
      <c r="D17" s="13"/>
      <c r="E17" s="13">
        <v>140</v>
      </c>
      <c r="F17" s="13">
        <v>140</v>
      </c>
    </row>
    <row r="18" spans="1:6" x14ac:dyDescent="0.25">
      <c r="A18" s="11" t="s">
        <v>8337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25">
      <c r="A19" s="11" t="s">
        <v>8338</v>
      </c>
      <c r="B19" s="13"/>
      <c r="C19" s="13">
        <v>60</v>
      </c>
      <c r="D19" s="13"/>
      <c r="E19" s="13"/>
      <c r="F19" s="13">
        <v>60</v>
      </c>
    </row>
    <row r="20" spans="1:6" x14ac:dyDescent="0.25">
      <c r="A20" s="11" t="s">
        <v>8339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25">
      <c r="A21" s="11" t="s">
        <v>8340</v>
      </c>
      <c r="B21" s="13"/>
      <c r="C21" s="13"/>
      <c r="D21" s="13"/>
      <c r="E21" s="13">
        <v>20</v>
      </c>
      <c r="F21" s="13">
        <v>20</v>
      </c>
    </row>
    <row r="22" spans="1:6" x14ac:dyDescent="0.25">
      <c r="A22" s="11" t="s">
        <v>8341</v>
      </c>
      <c r="B22" s="13"/>
      <c r="C22" s="13">
        <v>40</v>
      </c>
      <c r="D22" s="13"/>
      <c r="E22" s="13"/>
      <c r="F22" s="13">
        <v>40</v>
      </c>
    </row>
    <row r="23" spans="1:6" x14ac:dyDescent="0.25">
      <c r="A23" s="11" t="s">
        <v>8342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25">
      <c r="A24" s="11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25">
      <c r="A25" s="11" t="s">
        <v>8344</v>
      </c>
      <c r="B25" s="13"/>
      <c r="C25" s="13"/>
      <c r="D25" s="13"/>
      <c r="E25" s="13">
        <v>60</v>
      </c>
      <c r="F25" s="13">
        <v>60</v>
      </c>
    </row>
    <row r="26" spans="1:6" x14ac:dyDescent="0.25">
      <c r="A26" s="11" t="s">
        <v>8345</v>
      </c>
      <c r="B26" s="13"/>
      <c r="C26" s="13">
        <v>20</v>
      </c>
      <c r="D26" s="13"/>
      <c r="E26" s="13"/>
      <c r="F26" s="13">
        <v>20</v>
      </c>
    </row>
    <row r="27" spans="1:6" x14ac:dyDescent="0.25">
      <c r="A27" s="11" t="s">
        <v>8346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25">
      <c r="A28" s="11" t="s">
        <v>8347</v>
      </c>
      <c r="B28" s="13"/>
      <c r="C28" s="13">
        <v>20</v>
      </c>
      <c r="D28" s="13"/>
      <c r="E28" s="13"/>
      <c r="F28" s="13">
        <v>20</v>
      </c>
    </row>
    <row r="29" spans="1:6" x14ac:dyDescent="0.25">
      <c r="A29" s="11" t="s">
        <v>8348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25">
      <c r="A30" s="11" t="s">
        <v>8349</v>
      </c>
      <c r="B30" s="13"/>
      <c r="C30" s="13"/>
      <c r="D30" s="13"/>
      <c r="E30" s="13">
        <v>40</v>
      </c>
      <c r="F30" s="13">
        <v>40</v>
      </c>
    </row>
    <row r="31" spans="1:6" x14ac:dyDescent="0.25">
      <c r="A31" s="11" t="s">
        <v>8350</v>
      </c>
      <c r="B31" s="13"/>
      <c r="C31" s="13"/>
      <c r="D31" s="13"/>
      <c r="E31" s="13">
        <v>20</v>
      </c>
      <c r="F31" s="13">
        <v>20</v>
      </c>
    </row>
    <row r="32" spans="1:6" x14ac:dyDescent="0.25">
      <c r="A32" s="11" t="s">
        <v>8351</v>
      </c>
      <c r="B32" s="13"/>
      <c r="C32" s="13">
        <v>20</v>
      </c>
      <c r="D32" s="13"/>
      <c r="E32" s="13"/>
      <c r="F32" s="13">
        <v>20</v>
      </c>
    </row>
    <row r="33" spans="1:6" x14ac:dyDescent="0.25">
      <c r="A33" s="11" t="s">
        <v>8352</v>
      </c>
      <c r="B33" s="13"/>
      <c r="C33" s="13"/>
      <c r="D33" s="13"/>
      <c r="E33" s="13">
        <v>260</v>
      </c>
      <c r="F33" s="13">
        <v>260</v>
      </c>
    </row>
    <row r="34" spans="1:6" x14ac:dyDescent="0.25">
      <c r="A34" s="11" t="s">
        <v>8353</v>
      </c>
      <c r="B34" s="13">
        <v>40</v>
      </c>
      <c r="C34" s="13"/>
      <c r="D34" s="13"/>
      <c r="E34" s="13"/>
      <c r="F34" s="13">
        <v>40</v>
      </c>
    </row>
    <row r="35" spans="1:6" x14ac:dyDescent="0.25">
      <c r="A35" s="11" t="s">
        <v>8354</v>
      </c>
      <c r="B35" s="13"/>
      <c r="C35" s="13"/>
      <c r="D35" s="13"/>
      <c r="E35" s="13">
        <v>60</v>
      </c>
      <c r="F35" s="13">
        <v>60</v>
      </c>
    </row>
    <row r="36" spans="1:6" x14ac:dyDescent="0.25">
      <c r="A36" s="11" t="s">
        <v>8355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25">
      <c r="A37" s="11" t="s">
        <v>8356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25">
      <c r="A38" s="11" t="s">
        <v>8357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25">
      <c r="A39" s="11" t="s">
        <v>8358</v>
      </c>
      <c r="B39" s="13"/>
      <c r="C39" s="13"/>
      <c r="D39" s="13"/>
      <c r="E39" s="13">
        <v>80</v>
      </c>
      <c r="F39" s="13">
        <v>80</v>
      </c>
    </row>
    <row r="40" spans="1:6" x14ac:dyDescent="0.25">
      <c r="A40" s="11" t="s">
        <v>8359</v>
      </c>
      <c r="B40" s="13"/>
      <c r="C40" s="13"/>
      <c r="D40" s="13"/>
      <c r="E40" s="13">
        <v>60</v>
      </c>
      <c r="F40" s="13">
        <v>60</v>
      </c>
    </row>
    <row r="41" spans="1:6" x14ac:dyDescent="0.25">
      <c r="A41" s="11" t="s">
        <v>8360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25">
      <c r="A42" s="11" t="s">
        <v>8361</v>
      </c>
      <c r="B42" s="13"/>
      <c r="C42" s="13">
        <v>100</v>
      </c>
      <c r="D42" s="13"/>
      <c r="E42" s="13"/>
      <c r="F42" s="13">
        <v>100</v>
      </c>
    </row>
    <row r="43" spans="1:6" x14ac:dyDescent="0.25">
      <c r="A43" s="11" t="s">
        <v>8362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25">
      <c r="A44" s="11" t="s">
        <v>8363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25">
      <c r="A45" s="11" t="s">
        <v>8364</v>
      </c>
      <c r="B45" s="13">
        <v>20</v>
      </c>
      <c r="C45" s="13"/>
      <c r="D45" s="13"/>
      <c r="E45" s="13"/>
      <c r="F45" s="13">
        <v>20</v>
      </c>
    </row>
    <row r="46" spans="1:6" x14ac:dyDescent="0.25">
      <c r="A46" s="11" t="s">
        <v>8321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5ADCC-9126-4C6C-B6BD-8FB39B8B95EC}">
  <dimension ref="A1:F18"/>
  <sheetViews>
    <sheetView workbookViewId="0">
      <selection activeCell="E33" sqref="E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8.85546875" bestFit="1" customWidth="1"/>
    <col min="6" max="6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8379</v>
      </c>
      <c r="B2" t="s">
        <v>8310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8311</v>
      </c>
      <c r="B5" t="s">
        <v>8219</v>
      </c>
      <c r="C5" t="s">
        <v>8221</v>
      </c>
      <c r="D5" t="s">
        <v>8222</v>
      </c>
      <c r="E5" t="s">
        <v>8220</v>
      </c>
      <c r="F5" t="s">
        <v>8321</v>
      </c>
    </row>
    <row r="6" spans="1:6" x14ac:dyDescent="0.25">
      <c r="A6" s="15" t="s">
        <v>8369</v>
      </c>
      <c r="B6" s="12">
        <v>183</v>
      </c>
      <c r="C6" s="12">
        <v>149</v>
      </c>
      <c r="D6" s="12">
        <v>2</v>
      </c>
      <c r="E6" s="12">
        <v>34</v>
      </c>
      <c r="F6" s="12">
        <v>368</v>
      </c>
    </row>
    <row r="7" spans="1:6" x14ac:dyDescent="0.25">
      <c r="A7" s="15" t="s">
        <v>8377</v>
      </c>
      <c r="B7" s="12">
        <v>202</v>
      </c>
      <c r="C7" s="12">
        <v>105</v>
      </c>
      <c r="D7" s="12">
        <v>18</v>
      </c>
      <c r="E7" s="12">
        <v>27</v>
      </c>
      <c r="F7" s="12">
        <v>352</v>
      </c>
    </row>
    <row r="8" spans="1:6" x14ac:dyDescent="0.25">
      <c r="A8" s="15" t="s">
        <v>8373</v>
      </c>
      <c r="B8" s="12">
        <v>179</v>
      </c>
      <c r="C8" s="12">
        <v>108</v>
      </c>
      <c r="D8" s="12">
        <v>30</v>
      </c>
      <c r="E8" s="12">
        <v>28</v>
      </c>
      <c r="F8" s="12">
        <v>345</v>
      </c>
    </row>
    <row r="9" spans="1:6" x14ac:dyDescent="0.25">
      <c r="A9" s="15" t="s">
        <v>8374</v>
      </c>
      <c r="B9" s="12">
        <v>193</v>
      </c>
      <c r="C9" s="12">
        <v>103</v>
      </c>
      <c r="D9" s="12"/>
      <c r="E9" s="12">
        <v>27</v>
      </c>
      <c r="F9" s="12">
        <v>323</v>
      </c>
    </row>
    <row r="10" spans="1:6" x14ac:dyDescent="0.25">
      <c r="A10" s="15" t="s">
        <v>8370</v>
      </c>
      <c r="B10" s="12">
        <v>233</v>
      </c>
      <c r="C10" s="12">
        <v>126</v>
      </c>
      <c r="D10" s="12"/>
      <c r="E10" s="12">
        <v>26</v>
      </c>
      <c r="F10" s="12">
        <v>385</v>
      </c>
    </row>
    <row r="11" spans="1:6" x14ac:dyDescent="0.25">
      <c r="A11" s="15" t="s">
        <v>8378</v>
      </c>
      <c r="B11" s="12">
        <v>213</v>
      </c>
      <c r="C11" s="12">
        <v>148</v>
      </c>
      <c r="D11" s="12"/>
      <c r="E11" s="12">
        <v>27</v>
      </c>
      <c r="F11" s="12">
        <v>388</v>
      </c>
    </row>
    <row r="12" spans="1:6" x14ac:dyDescent="0.25">
      <c r="A12" s="15" t="s">
        <v>8371</v>
      </c>
      <c r="B12" s="12">
        <v>192</v>
      </c>
      <c r="C12" s="12">
        <v>148</v>
      </c>
      <c r="D12" s="12"/>
      <c r="E12" s="12">
        <v>44</v>
      </c>
      <c r="F12" s="12">
        <v>384</v>
      </c>
    </row>
    <row r="13" spans="1:6" x14ac:dyDescent="0.25">
      <c r="A13" s="15" t="s">
        <v>8368</v>
      </c>
      <c r="B13" s="12">
        <v>167</v>
      </c>
      <c r="C13" s="12">
        <v>134</v>
      </c>
      <c r="D13" s="12"/>
      <c r="E13" s="12">
        <v>32</v>
      </c>
      <c r="F13" s="12">
        <v>333</v>
      </c>
    </row>
    <row r="14" spans="1:6" x14ac:dyDescent="0.25">
      <c r="A14" s="15" t="s">
        <v>8367</v>
      </c>
      <c r="B14" s="12">
        <v>148</v>
      </c>
      <c r="C14" s="12">
        <v>127</v>
      </c>
      <c r="D14" s="12"/>
      <c r="E14" s="12">
        <v>24</v>
      </c>
      <c r="F14" s="12">
        <v>299</v>
      </c>
    </row>
    <row r="15" spans="1:6" x14ac:dyDescent="0.25">
      <c r="A15" s="15" t="s">
        <v>8375</v>
      </c>
      <c r="B15" s="12">
        <v>184</v>
      </c>
      <c r="C15" s="12">
        <v>150</v>
      </c>
      <c r="D15" s="12"/>
      <c r="E15" s="12">
        <v>20</v>
      </c>
      <c r="F15" s="12">
        <v>354</v>
      </c>
    </row>
    <row r="16" spans="1:6" x14ac:dyDescent="0.25">
      <c r="A16" s="15" t="s">
        <v>8376</v>
      </c>
      <c r="B16" s="12">
        <v>180</v>
      </c>
      <c r="C16" s="12">
        <v>113</v>
      </c>
      <c r="D16" s="12"/>
      <c r="E16" s="12">
        <v>37</v>
      </c>
      <c r="F16" s="12">
        <v>330</v>
      </c>
    </row>
    <row r="17" spans="1:6" x14ac:dyDescent="0.25">
      <c r="A17" s="15" t="s">
        <v>8372</v>
      </c>
      <c r="B17" s="12">
        <v>111</v>
      </c>
      <c r="C17" s="12">
        <v>119</v>
      </c>
      <c r="D17" s="12"/>
      <c r="E17" s="12">
        <v>23</v>
      </c>
      <c r="F17" s="12">
        <v>253</v>
      </c>
    </row>
    <row r="18" spans="1:6" x14ac:dyDescent="0.25">
      <c r="A18" s="15" t="s">
        <v>8321</v>
      </c>
      <c r="B18" s="12">
        <v>2185</v>
      </c>
      <c r="C18" s="12">
        <v>1530</v>
      </c>
      <c r="D18" s="12">
        <v>50</v>
      </c>
      <c r="E18" s="12">
        <v>349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9189-5B2F-48DD-B72A-673FA0BB1AF4}">
  <dimension ref="A1:H13"/>
  <sheetViews>
    <sheetView tabSelected="1" workbookViewId="0">
      <selection activeCell="L15" sqref="L1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8380</v>
      </c>
      <c r="B2">
        <f>COUNTIFS(RawData!$D:$D,"&lt;1000",RawData!F:F,"successful")</f>
        <v>322</v>
      </c>
      <c r="C2">
        <f>COUNTIFS(RawData!$D:$D,"&lt;1000",RawData!F:F,"failed")</f>
        <v>113</v>
      </c>
      <c r="D2">
        <f>COUNTIFS(RawData!$D:$D,"&lt;1000",RawData!F:F,"canceled")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8381</v>
      </c>
      <c r="B3">
        <f>COUNTIFS(RawData!$D:$D,"&gt;=1000",RawData!$D:$D,"&lt;4999",RawData!$F:$F,"successful")</f>
        <v>931</v>
      </c>
      <c r="C3">
        <f>COUNTIFS(RawData!$D:$D,"&gt;=1000",RawData!$D:$D,"&lt;4999",RawData!$F:$F,"failed")</f>
        <v>420</v>
      </c>
      <c r="D3">
        <f>COUNTIFS(RawData!$D:$D,"&gt;=1000",RawData!$D:$D,"&lt;4999",RawData!$F:$F,"canceled")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t="s">
        <v>8382</v>
      </c>
      <c r="B4">
        <f>COUNTIFS(RawData!$D:$D,"&gt;=5000",RawData!$D:$D,"&lt;9999",RawData!$F:$F,"successful")</f>
        <v>380</v>
      </c>
      <c r="C4">
        <f>COUNTIFS(RawData!$D:$D,"&gt;=5000",RawData!$D:$D,"&lt;9999",RawData!$F:$F,"failed")</f>
        <v>282</v>
      </c>
      <c r="D4">
        <f>COUNTIFS(RawData!$D:$D,"&gt;=5000",RawData!$D:$D,"&lt;9999",RawData!$F:$F,"canceled")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8383</v>
      </c>
      <c r="B5">
        <f>COUNTIFS(RawData!$D:$D,"&gt;=10000",RawData!$D:$D,"&lt;14999",RawData!$F:$F,"successful")</f>
        <v>168</v>
      </c>
      <c r="C5">
        <f>COUNTIFS(RawData!$D:$D,"&gt;=10000",RawData!$D:$D,"&lt;14999",RawData!$F:$F,"failed")</f>
        <v>144</v>
      </c>
      <c r="D5">
        <f>COUNTIFS(RawData!$D:$D,"&gt;=10000",RawData!$D:$D,"&lt;14999",RawData!$F:$F,"canceled")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8384</v>
      </c>
      <c r="B6">
        <f>COUNTIFS(RawData!$D:$D,"&gt;=15000",RawData!$D:$D,"&lt;19999",RawData!$F:$F,"successful")</f>
        <v>94</v>
      </c>
      <c r="C6">
        <f>COUNTIFS(RawData!$D:$D,"&gt;=15000",RawData!$D:$D,"&lt;19999",RawData!$F:$F,"failed")</f>
        <v>90</v>
      </c>
      <c r="D6">
        <f>COUNTIFS(RawData!$D:$D,"&gt;=15000",RawData!$D:$D,"&lt;19999",RawData!$F:$F,"canceled")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8385</v>
      </c>
      <c r="B7">
        <f>COUNTIFS(RawData!$D:$D,"&gt;=20000",RawData!$D:$D,"&lt;24999",RawData!$F:$F,"successful")</f>
        <v>62</v>
      </c>
      <c r="C7">
        <f>COUNTIFS(RawData!$D:$D,"&gt;=20000",RawData!$D:$D,"&lt;24999",RawData!$F:$F,"failed")</f>
        <v>72</v>
      </c>
      <c r="D7">
        <f>COUNTIFS(RawData!$D:$D,"&gt;=20000",RawData!$D:$D,"&lt;24999",RawData!$F:$F,"failed")</f>
        <v>72</v>
      </c>
      <c r="E7">
        <f t="shared" si="0"/>
        <v>206</v>
      </c>
      <c r="F7" s="5">
        <f t="shared" si="1"/>
        <v>0.30097087378640774</v>
      </c>
      <c r="G7" s="5">
        <f t="shared" si="2"/>
        <v>0.34951456310679613</v>
      </c>
      <c r="H7" s="5">
        <f t="shared" si="3"/>
        <v>0.34951456310679613</v>
      </c>
    </row>
    <row r="8" spans="1:8" x14ac:dyDescent="0.25">
      <c r="A8" t="s">
        <v>8386</v>
      </c>
      <c r="B8">
        <f>COUNTIFS(RawData!$D:$D,"&gt;=25000",RawData!$D:$D,"&lt;29999",RawData!$F:$F,"successful")</f>
        <v>55</v>
      </c>
      <c r="C8">
        <f>COUNTIFS(RawData!$D:$D,"&gt;=25000",RawData!$D:$D,"&lt;29999",RawData!$F:$F,"failed")</f>
        <v>64</v>
      </c>
      <c r="D8">
        <f>COUNTIFS(RawData!$D:$D,"&gt;=25000",RawData!$D:$D,"&lt;29999",RawData!$F:$F,"canceled")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8387</v>
      </c>
      <c r="B9">
        <f>COUNTIFS(RawData!$D:$D,"&gt;=30000",RawData!$D:$D,"&lt;34999",RawData!$F:$F,"successful")</f>
        <v>32</v>
      </c>
      <c r="C9">
        <f>COUNTIFS(RawData!$D:$D,"&gt;=30000",RawData!$D:$D,"&lt;34999",RawData!$F:$F,"failed")</f>
        <v>37</v>
      </c>
      <c r="D9">
        <f>COUNTIFS(RawData!$D:$D,"&gt;=30000",RawData!$D:$D,"&lt;34999",RawData!$F:$F,"canceled")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8388</v>
      </c>
      <c r="B10">
        <f>COUNTIFS(RawData!$D:$D,"&gt;=35000",RawData!$D:$D,"&lt;39999",RawData!$F:$F,"successful")</f>
        <v>26</v>
      </c>
      <c r="C10">
        <f>COUNTIFS(RawData!$D:$D,"&gt;=35000",RawData!$D:$D,"&lt;39999",RawData!$F:$F,"failed")</f>
        <v>22</v>
      </c>
      <c r="D10">
        <f>COUNTIFS(RawData!$D:$D,"&gt;=35000",RawData!$D:$D,"&lt;39999",RawData!$F:$F,"canceled")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8389</v>
      </c>
      <c r="B11">
        <f>COUNTIFS(RawData!$D:$D,"&gt;=40000",RawData!$D:$D,"&lt;44999",RawData!$F:$F,"successful")</f>
        <v>21</v>
      </c>
      <c r="C11">
        <f>COUNTIFS(RawData!$D:$D,"&gt;=40000",RawData!$D:$D,"&lt;44999",RawData!$F:$F,"failed")</f>
        <v>16</v>
      </c>
      <c r="D11">
        <f>COUNTIFS(RawData!$D:$D,"&gt;=40000",RawData!$D:$D,"&lt;44999",RawData!$F:$F,"canceled")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8390</v>
      </c>
      <c r="B12">
        <f>COUNTIFS(RawData!$D:$D,"&gt;=45000",RawData!$D:$D,"&lt;49999",RawData!$F:$F,"successful")</f>
        <v>6</v>
      </c>
      <c r="C12">
        <f>COUNTIFS(RawData!$D:$D,"&gt;=45000",RawData!$D:$D,"&lt;49999",RawData!$F:$F,"failed")</f>
        <v>11</v>
      </c>
      <c r="D12">
        <f>COUNTIFS(RawData!$D:$D,"&gt;=45000",RawData!$D:$D,"&lt;49999",RawData!$F:$F,"canceled")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8391</v>
      </c>
      <c r="B13">
        <f>COUNTIFS(RawData!$D:$D,"&gt;=50000",RawData!$F:$F,"successful")</f>
        <v>86</v>
      </c>
      <c r="C13">
        <f>COUNTIFS(RawData!$D:$D,"&gt;=50000",RawData!$F:$F,"failed")</f>
        <v>258</v>
      </c>
      <c r="D13">
        <f>COUNTIFS(RawData!$D:$D,"&gt;=50000",RawData!$F:$F,"canceled")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RawData</vt:lpstr>
      <vt:lpstr>PivotTable</vt:lpstr>
      <vt:lpstr>PivotTable2</vt:lpstr>
      <vt:lpstr>PivotTable3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Chas Davis</cp:lastModifiedBy>
  <dcterms:created xsi:type="dcterms:W3CDTF">2017-04-20T15:17:24Z</dcterms:created>
  <dcterms:modified xsi:type="dcterms:W3CDTF">2019-01-20T20:43:43Z</dcterms:modified>
</cp:coreProperties>
</file>