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D:\EconGraduate\4thTerm\Intern_智汇绿行\数据修改\已修改about\"/>
    </mc:Choice>
  </mc:AlternateContent>
  <xr:revisionPtr revIDLastSave="0" documentId="8_{831695ED-3F48-49D8-8826-4B35A9A67EC2}" xr6:coauthVersionLast="47" xr6:coauthVersionMax="47" xr10:uidLastSave="{00000000-0000-0000-0000-000000000000}"/>
  <bookViews>
    <workbookView xWindow="-110" yWindow="-110" windowWidth="21820" windowHeight="13900" xr2:uid="{8F9B5C44-3B4B-41B6-87BA-AC45D2D767E5}"/>
  </bookViews>
  <sheets>
    <sheet name="About" sheetId="1" r:id="rId1"/>
    <sheet name="Data" sheetId="2" r:id="rId2"/>
    <sheet name="PEUDfSbQL"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5" l="1"/>
  <c r="B5" i="5"/>
  <c r="D6" i="5"/>
  <c r="C6" i="5"/>
  <c r="C3" i="5"/>
  <c r="D3" i="5"/>
  <c r="C4" i="5"/>
  <c r="D4" i="5"/>
  <c r="D2" i="5"/>
  <c r="C2" i="5"/>
  <c r="D5" i="5"/>
  <c r="B6" i="5"/>
  <c r="B3" i="5"/>
  <c r="B2" i="5"/>
</calcChain>
</file>

<file path=xl/sharedStrings.xml><?xml version="1.0" encoding="utf-8"?>
<sst xmlns="http://schemas.openxmlformats.org/spreadsheetml/2006/main" count="137" uniqueCount="51">
  <si>
    <t>lighting</t>
  </si>
  <si>
    <t>appliances</t>
  </si>
  <si>
    <t>other</t>
  </si>
  <si>
    <t>cooling and ventilation</t>
  </si>
  <si>
    <t>envelope</t>
  </si>
  <si>
    <t>heating</t>
  </si>
  <si>
    <t>Commercial</t>
  </si>
  <si>
    <t>Urban Residential</t>
  </si>
  <si>
    <t>Rural Residential</t>
  </si>
  <si>
    <t>Percent Difference in E Use (dimensionless)</t>
  </si>
  <si>
    <t>适用建筑类型</t>
  </si>
  <si>
    <t>能效等级</t>
  </si>
  <si>
    <t>节能率</t>
  </si>
  <si>
    <t>%能效提升率</t>
  </si>
  <si>
    <t>统计设备数</t>
  </si>
  <si>
    <t>储水式热水器 50L</t>
  </si>
  <si>
    <t>住宅</t>
  </si>
  <si>
    <t>2级</t>
  </si>
  <si>
    <t>1级</t>
  </si>
  <si>
    <t>燃气热水器 10L</t>
  </si>
  <si>
    <t>heating</t>
    <phoneticPr fontId="2" type="noConversion"/>
  </si>
  <si>
    <t>3级</t>
  </si>
  <si>
    <t>能效比</t>
  </si>
  <si>
    <t>2p空调 柜式</t>
  </si>
  <si>
    <t>大2p空调 柜式</t>
  </si>
  <si>
    <t>3p空调 柜式</t>
  </si>
  <si>
    <t>大3p空调 柜式</t>
  </si>
  <si>
    <t>1p空调 挂式</t>
  </si>
  <si>
    <t>大1p空调 挂式</t>
  </si>
  <si>
    <t>小1.5p空调 挂式</t>
  </si>
  <si>
    <t>1.5p空调 挂式</t>
  </si>
  <si>
    <t>大1.5p空调 挂式</t>
  </si>
  <si>
    <t>200L冰箱</t>
  </si>
  <si>
    <t>对开门冰箱</t>
  </si>
  <si>
    <t>波轮洗衣机</t>
  </si>
  <si>
    <t>光效率</t>
  </si>
  <si>
    <t>T8-36w日光灯</t>
  </si>
  <si>
    <t>commercial</t>
  </si>
  <si>
    <t>T5-28w节能灯</t>
  </si>
  <si>
    <t>T8-18w LED灯</t>
  </si>
  <si>
    <t>cooling</t>
    <phoneticPr fontId="2" type="noConversion"/>
  </si>
  <si>
    <t>appliance</t>
    <phoneticPr fontId="2" type="noConversion"/>
  </si>
  <si>
    <t>lighting</t>
    <phoneticPr fontId="2" type="noConversion"/>
  </si>
  <si>
    <t>Journal of Beijing Technology and Business University</t>
    <phoneticPr fontId="2" type="noConversion"/>
  </si>
  <si>
    <t>PEUDfSbQL Perc E Use Difference from Std by Qual Level</t>
    <phoneticPr fontId="6" type="noConversion"/>
  </si>
  <si>
    <t>source:</t>
    <phoneticPr fontId="2" type="noConversion"/>
  </si>
  <si>
    <t>Energy saving rate of household appliances at each energy efficiency level</t>
    <phoneticPr fontId="2" type="noConversion"/>
  </si>
  <si>
    <t>Analysis of energy-saving appliance consumption and energy-saving effects among urban residents in Beijing</t>
    <phoneticPr fontId="2" type="noConversion"/>
  </si>
  <si>
    <t>https://www.alljournals.cn/view_abstract.aspx?pcid=01BA20E8BA813E1924CB483152CA50D4FC5BD3CBB47B847F&amp;cid=585D04A2453D8AD5DDFFE8BE5B16E24C&amp;jid=B8953A985582063D5E5275BB653C4519&amp;aid=2F6A25B0C5D771F7D6DC5F87FE60DEE9&amp;yid=99E9153A83D4CB11&amp;vid=&amp;iid=&amp;sid=&amp;eid=&amp;from_absract=1</t>
    <phoneticPr fontId="2" type="noConversion"/>
  </si>
  <si>
    <t>note:</t>
    <phoneticPr fontId="2" type="noConversion"/>
  </si>
  <si>
    <t>Check the energy saving rate and price of household appliances of each energy efficiency level, and find the change rate of energy consumption and price of household appliances to calculate the elasticity.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</si>
</sst>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
  </numFmts>
  <fonts count="8" x14ac:knownFonts="1">
    <font>
      <sz val="11"/>
      <color theme="1"/>
      <name val="宋体"/>
      <family val="2"/>
      <scheme val="minor"/>
    </font>
    <font>
      <b/>
      <sz val="11"/>
      <color theme="1"/>
      <name val="宋体"/>
      <family val="2"/>
      <scheme val="minor"/>
    </font>
    <font>
      <sz val="9"/>
      <name val="宋体"/>
      <family val="3"/>
      <charset val="134"/>
      <scheme val="minor"/>
    </font>
    <font>
      <sz val="10"/>
      <color rgb="FF000000"/>
      <name val="Times New Roman"/>
      <family val="1"/>
    </font>
    <font>
      <b/>
      <sz val="11"/>
      <color theme="1"/>
      <name val="宋体"/>
      <family val="3"/>
      <charset val="134"/>
      <scheme val="minor"/>
    </font>
    <font>
      <u/>
      <sz val="11"/>
      <color theme="10"/>
      <name val="宋体"/>
      <family val="2"/>
      <scheme val="minor"/>
    </font>
    <font>
      <sz val="9"/>
      <name val="宋体"/>
      <family val="2"/>
      <charset val="134"/>
      <scheme val="minor"/>
    </font>
    <font>
      <sz val="11"/>
      <color theme="1"/>
      <name val="宋体"/>
      <family val="3"/>
      <charset val="134"/>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14">
    <xf numFmtId="0" fontId="0" fillId="0" borderId="0" xfId="0"/>
    <xf numFmtId="0" fontId="1" fillId="0" borderId="0" xfId="0" applyFont="1"/>
    <xf numFmtId="0" fontId="0" fillId="0" borderId="0" xfId="0" applyAlignment="1">
      <alignment wrapText="1"/>
    </xf>
    <xf numFmtId="0" fontId="0" fillId="0" borderId="0" xfId="0" applyAlignment="1">
      <alignment horizontal="right"/>
    </xf>
    <xf numFmtId="176" fontId="0" fillId="0" borderId="0" xfId="0" applyNumberFormat="1" applyAlignment="1">
      <alignment horizontal="right"/>
    </xf>
    <xf numFmtId="0" fontId="1" fillId="0" borderId="0" xfId="0" applyFont="1" applyAlignment="1">
      <alignment horizontal="right"/>
    </xf>
    <xf numFmtId="0" fontId="1" fillId="0" borderId="0" xfId="0" applyFont="1" applyAlignment="1">
      <alignment wrapText="1"/>
    </xf>
    <xf numFmtId="0" fontId="4" fillId="0" borderId="0" xfId="0" applyFont="1" applyAlignment="1">
      <alignment vertical="center"/>
    </xf>
    <xf numFmtId="0" fontId="0" fillId="0" borderId="0" xfId="0" applyAlignment="1">
      <alignment vertical="center"/>
    </xf>
    <xf numFmtId="0" fontId="1" fillId="2" borderId="0" xfId="0" applyFont="1" applyFill="1"/>
    <xf numFmtId="0" fontId="0" fillId="0" borderId="0" xfId="0" applyAlignment="1">
      <alignment horizontal="left"/>
    </xf>
    <xf numFmtId="0" fontId="5" fillId="0" borderId="0" xfId="2" applyAlignment="1"/>
    <xf numFmtId="0" fontId="0" fillId="0" borderId="0" xfId="0" applyAlignment="1">
      <alignment vertical="center" wrapText="1"/>
    </xf>
    <xf numFmtId="0" fontId="7" fillId="0" borderId="0" xfId="0" applyFont="1" applyAlignment="1">
      <alignment vertical="center"/>
    </xf>
  </cellXfs>
  <cellStyles count="3">
    <cellStyle name="Normal 5" xfId="1" xr:uid="{AEA732CA-CBFA-4867-A7DA-BA0726A4B0F2}"/>
    <cellStyle name="常规" xfId="0" builtinId="0"/>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lljournals.cn/view_abstract.aspx?pcid=01BA20E8BA813E1924CB483152CA50D4FC5BD3CBB47B847F&amp;cid=585D04A2453D8AD5DDFFE8BE5B16E24C&amp;jid=B8953A985582063D5E5275BB653C4519&amp;aid=2F6A25B0C5D771F7D6DC5F87FE60DEE9&amp;yid=99E9153A83D4CB11&amp;vid=&amp;iid=&amp;sid=&amp;eid=&amp;from_absrac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abSelected="1" workbookViewId="0">
      <selection activeCell="B11" sqref="B11"/>
    </sheetView>
  </sheetViews>
  <sheetFormatPr defaultRowHeight="14" x14ac:dyDescent="0.25"/>
  <cols>
    <col min="1" max="1" width="10.7265625" style="8" customWidth="1"/>
    <col min="2" max="2" width="102.08984375" style="8" customWidth="1"/>
  </cols>
  <sheetData>
    <row r="1" spans="1:2" x14ac:dyDescent="0.25">
      <c r="A1" s="7" t="s">
        <v>44</v>
      </c>
    </row>
    <row r="3" spans="1:2" x14ac:dyDescent="0.25">
      <c r="A3" s="7" t="s">
        <v>45</v>
      </c>
      <c r="B3" s="9" t="s">
        <v>46</v>
      </c>
    </row>
    <row r="4" spans="1:2" x14ac:dyDescent="0.25">
      <c r="B4" t="s">
        <v>43</v>
      </c>
    </row>
    <row r="5" spans="1:2" x14ac:dyDescent="0.25">
      <c r="B5" s="10">
        <v>2010</v>
      </c>
    </row>
    <row r="6" spans="1:2" x14ac:dyDescent="0.25">
      <c r="B6" t="s">
        <v>47</v>
      </c>
    </row>
    <row r="7" spans="1:2" x14ac:dyDescent="0.25">
      <c r="B7" s="11" t="s">
        <v>48</v>
      </c>
    </row>
    <row r="9" spans="1:2" ht="42" x14ac:dyDescent="0.25">
      <c r="A9" s="7" t="s">
        <v>49</v>
      </c>
      <c r="B9" s="12" t="s">
        <v>50</v>
      </c>
    </row>
    <row r="10" spans="1:2" x14ac:dyDescent="0.25">
      <c r="B10" s="12"/>
    </row>
    <row r="11" spans="1:2" x14ac:dyDescent="0.25">
      <c r="B11" s="12"/>
    </row>
    <row r="12" spans="1:2" x14ac:dyDescent="0.25">
      <c r="B12" s="12"/>
    </row>
    <row r="13" spans="1:2" x14ac:dyDescent="0.25">
      <c r="B13" s="12"/>
    </row>
    <row r="14" spans="1:2" x14ac:dyDescent="0.25">
      <c r="A14" s="13"/>
      <c r="B14" s="12"/>
    </row>
  </sheetData>
  <phoneticPr fontId="2" type="noConversion"/>
  <hyperlinks>
    <hyperlink ref="B7" r:id="rId1" display="https://www.alljournals.cn/view_abstract.aspx?pcid=01BA20E8BA813E1924CB483152CA50D4FC5BD3CBB47B847F&amp;cid=585D04A2453D8AD5DDFFE8BE5B16E24C&amp;jid=B8953A985582063D5E5275BB653C4519&amp;aid=2F6A25B0C5D771F7D6DC5F87FE60DEE9&amp;yid=99E9153A83D4CB11&amp;vid=&amp;iid=&amp;sid=&amp;eid=&amp;from_absract=1" xr:uid="{7B39A011-3D13-4A26-A4C7-381DB8774F4C}"/>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
  <sheetViews>
    <sheetView workbookViewId="0">
      <selection activeCell="H8" sqref="H8"/>
    </sheetView>
  </sheetViews>
  <sheetFormatPr defaultRowHeight="14" x14ac:dyDescent="0.25"/>
  <cols>
    <col min="1" max="1" width="23" customWidth="1"/>
    <col min="2" max="2" width="29.26953125" customWidth="1"/>
    <col min="3" max="3" width="24.36328125" customWidth="1"/>
    <col min="4" max="4" width="24.7265625" customWidth="1"/>
    <col min="5" max="6" width="9.08984375" customWidth="1"/>
  </cols>
  <sheetData>
    <row r="1" spans="1:6" s="2" customFormat="1" ht="28" x14ac:dyDescent="0.25">
      <c r="A1" t="s">
        <v>20</v>
      </c>
      <c r="B1" t="s">
        <v>10</v>
      </c>
      <c r="C1" t="s">
        <v>11</v>
      </c>
      <c r="D1" t="s">
        <v>12</v>
      </c>
      <c r="E1" t="s">
        <v>13</v>
      </c>
      <c r="F1" s="2" t="s">
        <v>14</v>
      </c>
    </row>
    <row r="2" spans="1:6" x14ac:dyDescent="0.25">
      <c r="A2" t="s">
        <v>15</v>
      </c>
      <c r="B2" t="s">
        <v>16</v>
      </c>
      <c r="C2" t="s">
        <v>17</v>
      </c>
      <c r="D2">
        <v>1.4285714285714286</v>
      </c>
      <c r="E2">
        <v>0</v>
      </c>
    </row>
    <row r="3" spans="1:6" x14ac:dyDescent="0.25">
      <c r="A3" t="s">
        <v>15</v>
      </c>
      <c r="B3" t="s">
        <v>16</v>
      </c>
      <c r="C3" t="s">
        <v>18</v>
      </c>
      <c r="D3">
        <v>1.6666666666666667</v>
      </c>
      <c r="E3">
        <v>0.16666666666666674</v>
      </c>
      <c r="F3">
        <v>59</v>
      </c>
    </row>
    <row r="4" spans="1:6" x14ac:dyDescent="0.25">
      <c r="A4" t="s">
        <v>19</v>
      </c>
      <c r="B4" t="s">
        <v>16</v>
      </c>
      <c r="C4" t="s">
        <v>17</v>
      </c>
      <c r="D4">
        <v>0.88</v>
      </c>
      <c r="E4">
        <v>0</v>
      </c>
    </row>
    <row r="5" spans="1:6" x14ac:dyDescent="0.25">
      <c r="A5" t="s">
        <v>19</v>
      </c>
      <c r="B5" t="s">
        <v>16</v>
      </c>
      <c r="C5" t="s">
        <v>18</v>
      </c>
      <c r="D5">
        <v>0.96</v>
      </c>
      <c r="E5">
        <v>9.0909090909090828E-2</v>
      </c>
      <c r="F5">
        <v>19</v>
      </c>
    </row>
    <row r="8" spans="1:6" x14ac:dyDescent="0.25">
      <c r="A8" t="s">
        <v>40</v>
      </c>
      <c r="B8" t="s">
        <v>10</v>
      </c>
      <c r="C8" t="s">
        <v>11</v>
      </c>
      <c r="D8" t="s">
        <v>22</v>
      </c>
      <c r="E8" t="s">
        <v>13</v>
      </c>
      <c r="F8" t="s">
        <v>14</v>
      </c>
    </row>
    <row r="9" spans="1:6" x14ac:dyDescent="0.25">
      <c r="A9" t="s">
        <v>23</v>
      </c>
      <c r="B9" t="s">
        <v>16</v>
      </c>
      <c r="C9" t="s">
        <v>17</v>
      </c>
      <c r="D9">
        <v>3.2</v>
      </c>
      <c r="E9">
        <v>6.6666666666666652E-2</v>
      </c>
      <c r="F9">
        <v>6</v>
      </c>
    </row>
    <row r="10" spans="1:6" x14ac:dyDescent="0.25">
      <c r="A10" t="s">
        <v>24</v>
      </c>
      <c r="B10" t="s">
        <v>16</v>
      </c>
      <c r="C10" t="s">
        <v>17</v>
      </c>
      <c r="D10">
        <v>3.2</v>
      </c>
      <c r="E10">
        <v>6.6666666666666652E-2</v>
      </c>
      <c r="F10">
        <v>16</v>
      </c>
    </row>
    <row r="11" spans="1:6" x14ac:dyDescent="0.25">
      <c r="A11" t="s">
        <v>25</v>
      </c>
      <c r="B11" t="s">
        <v>16</v>
      </c>
      <c r="C11" t="s">
        <v>17</v>
      </c>
      <c r="D11">
        <v>3.2</v>
      </c>
      <c r="E11">
        <v>6.6666666666666652E-2</v>
      </c>
      <c r="F11">
        <v>4</v>
      </c>
    </row>
    <row r="12" spans="1:6" x14ac:dyDescent="0.25">
      <c r="A12" t="s">
        <v>23</v>
      </c>
      <c r="B12" t="s">
        <v>16</v>
      </c>
      <c r="C12" t="s">
        <v>21</v>
      </c>
      <c r="D12">
        <v>3</v>
      </c>
      <c r="E12">
        <v>0</v>
      </c>
      <c r="F12">
        <v>9</v>
      </c>
    </row>
    <row r="13" spans="1:6" x14ac:dyDescent="0.25">
      <c r="A13" t="s">
        <v>24</v>
      </c>
      <c r="B13" t="s">
        <v>16</v>
      </c>
      <c r="C13" t="s">
        <v>21</v>
      </c>
      <c r="D13">
        <v>3</v>
      </c>
      <c r="E13">
        <v>0</v>
      </c>
      <c r="F13">
        <v>2</v>
      </c>
    </row>
    <row r="14" spans="1:6" x14ac:dyDescent="0.25">
      <c r="A14" t="s">
        <v>25</v>
      </c>
      <c r="B14" t="s">
        <v>16</v>
      </c>
      <c r="C14" t="s">
        <v>21</v>
      </c>
      <c r="D14">
        <v>3</v>
      </c>
      <c r="E14">
        <v>0</v>
      </c>
      <c r="F14">
        <v>2</v>
      </c>
    </row>
    <row r="15" spans="1:6" x14ac:dyDescent="0.25">
      <c r="A15" t="s">
        <v>26</v>
      </c>
      <c r="B15" t="s">
        <v>16</v>
      </c>
      <c r="C15" t="s">
        <v>21</v>
      </c>
      <c r="D15">
        <v>3</v>
      </c>
      <c r="E15">
        <v>0</v>
      </c>
      <c r="F15">
        <v>3</v>
      </c>
    </row>
    <row r="16" spans="1:6" x14ac:dyDescent="0.25">
      <c r="A16" t="s">
        <v>27</v>
      </c>
      <c r="B16" t="s">
        <v>16</v>
      </c>
      <c r="C16" t="s">
        <v>18</v>
      </c>
      <c r="D16">
        <v>3.4</v>
      </c>
      <c r="E16">
        <v>0.1333333333333333</v>
      </c>
      <c r="F16">
        <v>1</v>
      </c>
    </row>
    <row r="17" spans="1:6" x14ac:dyDescent="0.25">
      <c r="A17" t="s">
        <v>28</v>
      </c>
      <c r="B17" t="s">
        <v>16</v>
      </c>
      <c r="C17" t="s">
        <v>18</v>
      </c>
      <c r="D17">
        <v>3.4</v>
      </c>
      <c r="E17">
        <v>0.1333333333333333</v>
      </c>
      <c r="F17">
        <v>2</v>
      </c>
    </row>
    <row r="18" spans="1:6" x14ac:dyDescent="0.25">
      <c r="A18" t="s">
        <v>27</v>
      </c>
      <c r="B18" t="s">
        <v>16</v>
      </c>
      <c r="C18" t="s">
        <v>17</v>
      </c>
      <c r="D18">
        <v>3.2</v>
      </c>
      <c r="E18">
        <v>6.6666666666666652E-2</v>
      </c>
      <c r="F18">
        <v>27</v>
      </c>
    </row>
    <row r="19" spans="1:6" x14ac:dyDescent="0.25">
      <c r="A19" t="s">
        <v>28</v>
      </c>
      <c r="B19" t="s">
        <v>16</v>
      </c>
      <c r="C19" t="s">
        <v>17</v>
      </c>
      <c r="D19">
        <v>3.2</v>
      </c>
      <c r="E19">
        <v>6.6666666666666652E-2</v>
      </c>
      <c r="F19">
        <v>2</v>
      </c>
    </row>
    <row r="20" spans="1:6" x14ac:dyDescent="0.25">
      <c r="A20" t="s">
        <v>29</v>
      </c>
      <c r="B20" t="s">
        <v>16</v>
      </c>
      <c r="C20" t="s">
        <v>17</v>
      </c>
      <c r="D20">
        <v>3.2</v>
      </c>
      <c r="E20">
        <v>6.6666666666666652E-2</v>
      </c>
      <c r="F20">
        <v>2</v>
      </c>
    </row>
    <row r="21" spans="1:6" x14ac:dyDescent="0.25">
      <c r="A21" t="s">
        <v>30</v>
      </c>
      <c r="B21" t="s">
        <v>16</v>
      </c>
      <c r="C21" t="s">
        <v>17</v>
      </c>
      <c r="D21">
        <v>3.2</v>
      </c>
      <c r="E21">
        <v>6.6666666666666652E-2</v>
      </c>
      <c r="F21">
        <v>22</v>
      </c>
    </row>
    <row r="22" spans="1:6" x14ac:dyDescent="0.25">
      <c r="A22" t="s">
        <v>31</v>
      </c>
      <c r="B22" t="s">
        <v>16</v>
      </c>
      <c r="C22" t="s">
        <v>17</v>
      </c>
      <c r="D22">
        <v>3.2</v>
      </c>
      <c r="E22">
        <v>6.6666666666666652E-2</v>
      </c>
      <c r="F22">
        <v>1</v>
      </c>
    </row>
    <row r="23" spans="1:6" x14ac:dyDescent="0.25">
      <c r="A23" t="s">
        <v>27</v>
      </c>
      <c r="B23" t="s">
        <v>16</v>
      </c>
      <c r="C23" t="s">
        <v>21</v>
      </c>
      <c r="D23">
        <v>3</v>
      </c>
      <c r="E23">
        <v>0</v>
      </c>
      <c r="F23">
        <v>6</v>
      </c>
    </row>
    <row r="24" spans="1:6" x14ac:dyDescent="0.25">
      <c r="A24" t="s">
        <v>28</v>
      </c>
      <c r="B24" t="s">
        <v>16</v>
      </c>
      <c r="C24" t="s">
        <v>21</v>
      </c>
      <c r="D24">
        <v>3</v>
      </c>
      <c r="E24">
        <v>0</v>
      </c>
      <c r="F24">
        <v>2</v>
      </c>
    </row>
    <row r="25" spans="1:6" x14ac:dyDescent="0.25">
      <c r="A25" t="s">
        <v>30</v>
      </c>
      <c r="B25" t="s">
        <v>16</v>
      </c>
      <c r="C25" t="s">
        <v>21</v>
      </c>
      <c r="D25">
        <v>3</v>
      </c>
      <c r="E25">
        <v>0</v>
      </c>
      <c r="F25">
        <v>2</v>
      </c>
    </row>
    <row r="26" spans="1:6" x14ac:dyDescent="0.25">
      <c r="A26" t="s">
        <v>31</v>
      </c>
      <c r="B26" t="s">
        <v>16</v>
      </c>
      <c r="C26" t="s">
        <v>21</v>
      </c>
      <c r="D26">
        <v>3</v>
      </c>
      <c r="E26">
        <v>0</v>
      </c>
      <c r="F26">
        <v>1</v>
      </c>
    </row>
    <row r="29" spans="1:6" x14ac:dyDescent="0.25">
      <c r="A29" t="s">
        <v>41</v>
      </c>
      <c r="B29" t="s">
        <v>10</v>
      </c>
      <c r="C29" t="s">
        <v>11</v>
      </c>
      <c r="D29" t="s">
        <v>22</v>
      </c>
      <c r="E29" t="s">
        <v>13</v>
      </c>
      <c r="F29" t="s">
        <v>14</v>
      </c>
    </row>
    <row r="30" spans="1:6" x14ac:dyDescent="0.25">
      <c r="A30" t="s">
        <v>32</v>
      </c>
      <c r="B30" t="s">
        <v>16</v>
      </c>
      <c r="C30" t="s">
        <v>18</v>
      </c>
      <c r="D30">
        <v>3.4</v>
      </c>
      <c r="E30">
        <v>6.25E-2</v>
      </c>
      <c r="F30">
        <v>47</v>
      </c>
    </row>
    <row r="31" spans="1:6" x14ac:dyDescent="0.25">
      <c r="A31" t="s">
        <v>32</v>
      </c>
      <c r="B31" t="s">
        <v>16</v>
      </c>
      <c r="C31" t="s">
        <v>17</v>
      </c>
      <c r="D31">
        <v>3.2</v>
      </c>
      <c r="F31">
        <v>5</v>
      </c>
    </row>
    <row r="32" spans="1:6" x14ac:dyDescent="0.25">
      <c r="A32" t="s">
        <v>33</v>
      </c>
      <c r="B32" t="s">
        <v>16</v>
      </c>
      <c r="C32" t="s">
        <v>18</v>
      </c>
      <c r="D32">
        <v>3.4</v>
      </c>
      <c r="E32">
        <v>0.1333333333333333</v>
      </c>
      <c r="F32">
        <v>18</v>
      </c>
    </row>
    <row r="33" spans="1:6" x14ac:dyDescent="0.25">
      <c r="A33" t="s">
        <v>33</v>
      </c>
      <c r="B33" t="s">
        <v>16</v>
      </c>
      <c r="C33" t="s">
        <v>17</v>
      </c>
      <c r="D33">
        <v>3.2</v>
      </c>
      <c r="E33">
        <v>6.6666666666666652E-2</v>
      </c>
      <c r="F33">
        <v>10</v>
      </c>
    </row>
    <row r="34" spans="1:6" x14ac:dyDescent="0.25">
      <c r="A34" t="s">
        <v>33</v>
      </c>
      <c r="B34" t="s">
        <v>16</v>
      </c>
      <c r="C34" t="s">
        <v>21</v>
      </c>
      <c r="D34">
        <v>3</v>
      </c>
      <c r="F34">
        <v>1</v>
      </c>
    </row>
    <row r="35" spans="1:6" x14ac:dyDescent="0.25">
      <c r="A35" t="s">
        <v>34</v>
      </c>
      <c r="B35" t="s">
        <v>16</v>
      </c>
      <c r="C35" t="s">
        <v>18</v>
      </c>
      <c r="D35">
        <v>3.4</v>
      </c>
      <c r="E35">
        <v>0.1333333333333333</v>
      </c>
      <c r="F35">
        <v>30</v>
      </c>
    </row>
    <row r="36" spans="1:6" x14ac:dyDescent="0.25">
      <c r="A36" t="s">
        <v>34</v>
      </c>
      <c r="B36" t="s">
        <v>16</v>
      </c>
      <c r="C36" t="s">
        <v>17</v>
      </c>
      <c r="D36">
        <v>3.2</v>
      </c>
      <c r="E36">
        <v>6.6666666666666652E-2</v>
      </c>
      <c r="F36">
        <v>85</v>
      </c>
    </row>
    <row r="37" spans="1:6" x14ac:dyDescent="0.25">
      <c r="A37" t="s">
        <v>34</v>
      </c>
      <c r="B37" t="s">
        <v>16</v>
      </c>
      <c r="C37" t="s">
        <v>21</v>
      </c>
      <c r="D37">
        <v>3</v>
      </c>
      <c r="F37">
        <v>15</v>
      </c>
    </row>
    <row r="40" spans="1:6" x14ac:dyDescent="0.25">
      <c r="A40" t="s">
        <v>42</v>
      </c>
      <c r="B40" t="s">
        <v>10</v>
      </c>
      <c r="C40" t="s">
        <v>35</v>
      </c>
      <c r="E40" t="s">
        <v>13</v>
      </c>
      <c r="F40" t="s">
        <v>14</v>
      </c>
    </row>
    <row r="41" spans="1:6" x14ac:dyDescent="0.25">
      <c r="A41" t="s">
        <v>36</v>
      </c>
      <c r="B41" t="s">
        <v>37</v>
      </c>
      <c r="C41">
        <v>56</v>
      </c>
      <c r="F41">
        <v>1</v>
      </c>
    </row>
    <row r="42" spans="1:6" x14ac:dyDescent="0.25">
      <c r="A42" t="s">
        <v>38</v>
      </c>
      <c r="B42" t="s">
        <v>37</v>
      </c>
      <c r="C42">
        <v>71</v>
      </c>
      <c r="E42">
        <v>0.26785714285714285</v>
      </c>
      <c r="F42">
        <v>1</v>
      </c>
    </row>
    <row r="43" spans="1:6" x14ac:dyDescent="0.25">
      <c r="A43" t="s">
        <v>39</v>
      </c>
      <c r="B43" t="s">
        <v>37</v>
      </c>
      <c r="C43">
        <v>98</v>
      </c>
      <c r="E43">
        <v>0.75</v>
      </c>
      <c r="F43">
        <v>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D7"/>
  <sheetViews>
    <sheetView workbookViewId="0">
      <selection activeCell="D10" sqref="D10"/>
    </sheetView>
  </sheetViews>
  <sheetFormatPr defaultRowHeight="14" x14ac:dyDescent="0.25"/>
  <cols>
    <col min="1" max="1" width="29.08984375" customWidth="1"/>
    <col min="2" max="2" width="25.6328125" style="3" customWidth="1"/>
    <col min="3" max="3" width="25.81640625" style="3" customWidth="1"/>
    <col min="4" max="4" width="15.81640625" style="3" customWidth="1"/>
  </cols>
  <sheetData>
    <row r="1" spans="1:4" ht="28" x14ac:dyDescent="0.25">
      <c r="A1" s="6" t="s">
        <v>9</v>
      </c>
      <c r="B1" s="5" t="s">
        <v>7</v>
      </c>
      <c r="C1" s="5" t="s">
        <v>8</v>
      </c>
      <c r="D1" s="5" t="s">
        <v>6</v>
      </c>
    </row>
    <row r="2" spans="1:4" x14ac:dyDescent="0.25">
      <c r="A2" s="1" t="s">
        <v>5</v>
      </c>
      <c r="B2" s="4">
        <f>SUMPRODUCT(Data!E2:E5,Data!F2:F5)/SUM(Data!F2:F5)</f>
        <v>0.14821289821289824</v>
      </c>
      <c r="C2" s="4">
        <f>$B2</f>
        <v>0.14821289821289824</v>
      </c>
      <c r="D2" s="4">
        <f>$B2</f>
        <v>0.14821289821289824</v>
      </c>
    </row>
    <row r="3" spans="1:4" x14ac:dyDescent="0.25">
      <c r="A3" s="1" t="s">
        <v>3</v>
      </c>
      <c r="B3" s="4">
        <f>SUMPRODUCT(Data!E9:E26,Data!F9:F26)/SUMIFS(Data!F9:F26,Data!E9:E26,"&gt;0")</f>
        <v>6.9076305220883524E-2</v>
      </c>
      <c r="C3" s="4">
        <f t="shared" ref="C3:D4" si="0">$B3</f>
        <v>6.9076305220883524E-2</v>
      </c>
      <c r="D3" s="4">
        <f t="shared" si="0"/>
        <v>6.9076305220883524E-2</v>
      </c>
    </row>
    <row r="4" spans="1:4" x14ac:dyDescent="0.25">
      <c r="A4" s="1" t="s">
        <v>4</v>
      </c>
      <c r="B4" s="4">
        <v>0</v>
      </c>
      <c r="C4" s="4">
        <f t="shared" si="0"/>
        <v>0</v>
      </c>
      <c r="D4" s="4">
        <f t="shared" si="0"/>
        <v>0</v>
      </c>
    </row>
    <row r="5" spans="1:4" x14ac:dyDescent="0.25">
      <c r="A5" s="1" t="s">
        <v>0</v>
      </c>
      <c r="B5" s="4">
        <f>$D5</f>
        <v>0.5089285714285714</v>
      </c>
      <c r="C5" s="4">
        <f>$D5</f>
        <v>0.5089285714285714</v>
      </c>
      <c r="D5" s="4">
        <f>AVERAGE(Data!E42:E43)</f>
        <v>0.5089285714285714</v>
      </c>
    </row>
    <row r="6" spans="1:4" x14ac:dyDescent="0.25">
      <c r="A6" s="1" t="s">
        <v>1</v>
      </c>
      <c r="B6" s="4">
        <f>SUMPRODUCT(Data!E30:E37,Data!F30:F37)/SUMIFS(Data!F30:F37,Data!E30:E37,"&gt;0")</f>
        <v>8.2478070175438581E-2</v>
      </c>
      <c r="C6" s="4">
        <f>$B6</f>
        <v>8.2478070175438581E-2</v>
      </c>
      <c r="D6" s="4">
        <f>$B6</f>
        <v>8.2478070175438581E-2</v>
      </c>
    </row>
    <row r="7" spans="1:4" x14ac:dyDescent="0.25">
      <c r="A7" s="1" t="s">
        <v>2</v>
      </c>
      <c r="B7" s="4">
        <v>0</v>
      </c>
      <c r="C7" s="4">
        <v>0</v>
      </c>
      <c r="D7" s="4">
        <v>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About</vt:lpstr>
      <vt:lpstr>Data</vt:lpstr>
      <vt:lpstr>PEUDfSbQL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ruiqi wang</cp:lastModifiedBy>
  <dcterms:created xsi:type="dcterms:W3CDTF">2014-04-24T00:20:22Z</dcterms:created>
  <dcterms:modified xsi:type="dcterms:W3CDTF">2024-03-29T09:10:27Z</dcterms:modified>
</cp:coreProperties>
</file>