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C:\Users\Liya\Downloads\"/>
    </mc:Choice>
  </mc:AlternateContent>
  <xr:revisionPtr revIDLastSave="0" documentId="13_ncr:1_{34BAB8DD-2E07-49AA-A8EC-9B5A574CCACF}" xr6:coauthVersionLast="47" xr6:coauthVersionMax="47" xr10:uidLastSave="{00000000-0000-0000-0000-000000000000}"/>
  <bookViews>
    <workbookView xWindow="-98" yWindow="-98" windowWidth="21795" windowHeight="12975" activeTab="1" xr2:uid="{4BAF35DA-4A3D-48F0-8B20-147DF0AACC53}"/>
  </bookViews>
  <sheets>
    <sheet name="About" sheetId="4" r:id="rId1"/>
    <sheet name="summary" sheetId="1" r:id="rId2"/>
    <sheet name="Data" sheetId="2" r:id="rId3"/>
    <sheet name="EoCtUH"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8" i="2" l="1"/>
  <c r="A6" i="2" l="1"/>
  <c r="B32" i="2" l="1"/>
  <c r="B2" i="3" s="1"/>
  <c r="B4" i="3"/>
  <c r="B8" i="3"/>
  <c r="B10" i="3"/>
  <c r="B7" i="3"/>
  <c r="B5" i="3"/>
  <c r="B9" i="3"/>
  <c r="B6" i="3"/>
  <c r="B3" i="3"/>
  <c r="B11" i="3"/>
</calcChain>
</file>

<file path=xl/sharedStrings.xml><?xml version="1.0" encoding="utf-8"?>
<sst xmlns="http://schemas.openxmlformats.org/spreadsheetml/2006/main" count="114" uniqueCount="103">
  <si>
    <t>Source:</t>
  </si>
  <si>
    <t>International Energy Agency</t>
  </si>
  <si>
    <t>CHP/DHC Country Scorecard: United States</t>
  </si>
  <si>
    <t>http://www.iea.org/publications/insights/insightpublications/US_CountryScorecard_FINAL.pdf</t>
  </si>
  <si>
    <t>Note:</t>
  </si>
  <si>
    <t>Efficiencies are provided for CHP systems (and include usable heat and electricity).</t>
  </si>
  <si>
    <t>We use these as a stand-in for the efficiencies of district heating systems</t>
  </si>
  <si>
    <t>(about half of which are CHP systems), because we do not</t>
  </si>
  <si>
    <t>have data specifically on efficiencies of district heating systems.</t>
  </si>
  <si>
    <t>We don't have the efficiency of the total installed base, so we use</t>
  </si>
  <si>
    <t>average the efficiencies of the available years' newly installed systems.</t>
  </si>
  <si>
    <t>Page 37, Table 2, Sub-table 4</t>
  </si>
  <si>
    <t>CHP overall efficiency (ratio)</t>
  </si>
  <si>
    <t>While this might be above-average (since many district heating systems</t>
  </si>
  <si>
    <t>are very old), these systems do not have a "lifetime" and thus must</t>
  </si>
  <si>
    <t>receive periodic upgrades and replacement parts, so some of them may</t>
  </si>
  <si>
    <t>have efficiencies comparable to newer systems.</t>
  </si>
  <si>
    <t>Average of the years above</t>
  </si>
  <si>
    <t>EoCtUH Efficiency of Conversion to Usable Heat</t>
  </si>
  <si>
    <t>Efficiency (dimensionless)</t>
  </si>
  <si>
    <t>electricity</t>
  </si>
  <si>
    <t>coal</t>
  </si>
  <si>
    <t>natural gas</t>
  </si>
  <si>
    <t>biomass</t>
  </si>
  <si>
    <t>petroleum diesel</t>
  </si>
  <si>
    <t>heat</t>
  </si>
  <si>
    <t>crude oil</t>
  </si>
  <si>
    <t>heavy or residual fuel oil</t>
  </si>
  <si>
    <t>LPG propane or butane</t>
  </si>
  <si>
    <t>hydrogen</t>
  </si>
  <si>
    <t>Heat Pump Representation and Electricity</t>
  </si>
  <si>
    <t>for the "electricity" fuel type in this variable.</t>
  </si>
  <si>
    <t>Usable Heat Efficiency</t>
  </si>
  <si>
    <t>Heat Pump Efficiency (Coefficient of Peformance)</t>
  </si>
  <si>
    <t>European Heat Pump Association</t>
  </si>
  <si>
    <t>Large Scale Heat Pumps in Europe: 16 Examples of Realized Projects</t>
  </si>
  <si>
    <t>https://www.ehpa.org/fileadmin/red/03._Media/03.02_Studies_and_reports/Large_heat_pumps_in_Europe_MDN_II_final4_small.pdf</t>
  </si>
  <si>
    <t>Heat Pumps</t>
  </si>
  <si>
    <t>Project number</t>
  </si>
  <si>
    <t>COP</t>
  </si>
  <si>
    <t>Use</t>
  </si>
  <si>
    <t>district heating system</t>
  </si>
  <si>
    <t>paper factory</t>
  </si>
  <si>
    <t>university</t>
  </si>
  <si>
    <t>hospital</t>
  </si>
  <si>
    <t>concrete plant</t>
  </si>
  <si>
    <t>office building (ice storage)</t>
  </si>
  <si>
    <t>office building</t>
  </si>
  <si>
    <t>food processing</t>
  </si>
  <si>
    <t>chipboard factory</t>
  </si>
  <si>
    <t>Avgerage of all district heating system heat pumps</t>
  </si>
  <si>
    <t>Heat pump district heat final delivered efficiency</t>
  </si>
  <si>
    <t>Heat pumps are represented by using an efficiency greater than 1</t>
  </si>
  <si>
    <t>燃煤热电联产</t>
  </si>
  <si>
    <t>燃煤锅炉</t>
  </si>
  <si>
    <t>燃气锅炉</t>
  </si>
  <si>
    <t>燃气热电联产</t>
  </si>
  <si>
    <t>地热</t>
  </si>
  <si>
    <t>电锅炉和点热泵</t>
  </si>
  <si>
    <t>工业余热</t>
  </si>
  <si>
    <t>生物质</t>
  </si>
  <si>
    <t>燃油</t>
  </si>
  <si>
    <t>末知</t>
  </si>
  <si>
    <t>2017年中国集中供暖各类热源覆盖面积占比</t>
  </si>
  <si>
    <t>中国目前的总建筑面积为573亿平方米左右，</t>
  </si>
  <si>
    <t>包括北方城市采暖地区大约130亿平方米的面积（清华大学建筑节能研究中心，2017）</t>
  </si>
  <si>
    <t>北方采暖地区集中供暖管网覆盖的建筑面积为大约67亿平方米，</t>
  </si>
  <si>
    <t>较小的县级和村级管网覆盖的面积估计还有18亿平方米（住建部，2015）。</t>
  </si>
  <si>
    <t>随着城镇化的继续发展，预计到2050年时，中国的总建筑面积会再增加40%，达到超过800亿平方米（IEA，2017a）。</t>
  </si>
  <si>
    <t>‘-1%？</t>
  </si>
  <si>
    <t>2019年？转化效率？</t>
  </si>
  <si>
    <t>90%?</t>
  </si>
  <si>
    <t>75%?</t>
  </si>
  <si>
    <t>电效率？电/其他能源比例？</t>
  </si>
  <si>
    <t>(elec-BTaDLP)*(elec-BHRbEF)*比例</t>
  </si>
  <si>
    <t>天然气锅炉房供热系统热效率包括燃气锅炉热效率和热网管道输送热效率。《工业锅炉能效限定值及能效等级》(GB 24500-2020)规定，1级能效等级的燃气锅炉热效率不低于96%，2级能效等级的燃气锅炉热效率不低于94%。《城镇供热系统评价标准》(GB/T 50627-2010)规定，室外供热管网输送效率取值0.95，综合计算,燃气锅炉房供热系统整体热效率不小于89.3%。</t>
  </si>
  <si>
    <t>天然气壁挂炉供热系统热效率主要为燃气采暖炉热效率，《家用燃气快速热水器和燃气采暖热水炉能效限定值及能效等级》(GB20665-2015)规定：1级能效等级的燃气采暖炉热效率不低于95%，2级能效等级的燃气采暖炉热效率不低于85%，节能评价值要求能效等级达到2级。</t>
  </si>
  <si>
    <t>北京冬季供热主要以天然气为主，天然气供热方式包括热电联产供热、燃气锅炉供热和燃气壁挂炉供热。截至2020年底，城镇地区供热面积共计8.95亿m2，其中热电联产供热面积23660万m2，燃气供热（含壁挂炉）供热面积61474万m2。</t>
  </si>
  <si>
    <t>北京</t>
  </si>
  <si>
    <t>表 7.2.5 空气源热泵供暖系统性能级别划分</t>
  </si>
  <si>
    <t>分级</t>
  </si>
  <si>
    <t>1 级</t>
  </si>
  <si>
    <t>2 级</t>
  </si>
  <si>
    <t>3 级</t>
  </si>
  <si>
    <t>系统制热性能系数要求</t>
  </si>
  <si>
    <t xml:space="preserve">COPsysh≥2.8 </t>
  </si>
  <si>
    <t xml:space="preserve">2.8＞COPsysh≥2.4 </t>
  </si>
  <si>
    <t>2.4＞COPsysh≥2.0</t>
  </si>
  <si>
    <t>DB11/T 1382－2022</t>
  </si>
  <si>
    <t>热泵</t>
  </si>
  <si>
    <t>？</t>
  </si>
  <si>
    <t>EoCtUH Efficiency of Conversion to Usable Heat</t>
    <phoneticPr fontId="5" type="noConversion"/>
  </si>
  <si>
    <t>source:</t>
    <phoneticPr fontId="5" type="noConversion"/>
  </si>
  <si>
    <t>Efficiency of Conversion to Usable Heat</t>
    <phoneticPr fontId="5" type="noConversion"/>
  </si>
  <si>
    <t>Tsinghua University &amp; International Agency</t>
    <phoneticPr fontId="5" type="noConversion"/>
  </si>
  <si>
    <t>no link</t>
    <phoneticPr fontId="5" type="noConversion"/>
  </si>
  <si>
    <t>District Energy Systems in China</t>
    <phoneticPr fontId="5" type="noConversion"/>
  </si>
  <si>
    <t>2019 Excellent Report on China's Urban Heating Industry</t>
    <phoneticPr fontId="5" type="noConversion"/>
  </si>
  <si>
    <t>Zhongzheng Thermal Investment</t>
    <phoneticPr fontId="5" type="noConversion"/>
  </si>
  <si>
    <t>note:</t>
    <phoneticPr fontId="5" type="noConversion"/>
  </si>
  <si>
    <t>Heat generated by a heat pump is still lost in the distribution network, so the overall</t>
    <phoneticPr fontId="5" type="noConversion"/>
  </si>
  <si>
    <t>efficiency of the heat pump systems is the COP multiplied by the efficiency ratio above.</t>
    <phoneticPr fontId="5" type="noConversion"/>
  </si>
  <si>
    <t>Obtain data directly from the literature</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</si>
</sst>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
    <numFmt numFmtId="177" formatCode="0.0"/>
  </numFmts>
  <fonts count="6" x14ac:knownFonts="1">
    <font>
      <sz val="11"/>
      <color theme="1"/>
      <name val="宋体"/>
      <family val="2"/>
      <scheme val="minor"/>
    </font>
    <font>
      <b/>
      <sz val="11"/>
      <color theme="1"/>
      <name val="宋体"/>
      <family val="2"/>
      <scheme val="minor"/>
    </font>
    <font>
      <u/>
      <sz val="10"/>
      <color theme="4"/>
      <name val="宋体"/>
      <family val="2"/>
      <scheme val="minor"/>
    </font>
    <font>
      <sz val="11"/>
      <color rgb="FFFF0000"/>
      <name val="宋体"/>
      <family val="2"/>
      <scheme val="minor"/>
    </font>
    <font>
      <b/>
      <i/>
      <sz val="11"/>
      <color theme="1"/>
      <name val="宋体"/>
      <family val="2"/>
      <scheme val="minor"/>
    </font>
    <font>
      <sz val="9"/>
      <name val="宋体"/>
      <family val="3"/>
      <charset val="134"/>
      <scheme val="minor"/>
    </font>
  </fonts>
  <fills count="4">
    <fill>
      <patternFill patternType="none"/>
    </fill>
    <fill>
      <patternFill patternType="gray125"/>
    </fill>
    <fill>
      <patternFill patternType="solid">
        <fgColor theme="0" tint="-0.249977111117893"/>
        <bgColor indexed="64"/>
      </patternFill>
    </fill>
    <fill>
      <patternFill patternType="solid">
        <fgColor rgb="FF92D0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8">
    <xf numFmtId="0" fontId="0" fillId="0" borderId="0" xfId="0"/>
    <xf numFmtId="0" fontId="1" fillId="0" borderId="0" xfId="0" applyFont="1"/>
    <xf numFmtId="0" fontId="0" fillId="0" borderId="0" xfId="0" applyAlignment="1">
      <alignment horizontal="left"/>
    </xf>
    <xf numFmtId="176" fontId="0" fillId="0" borderId="0" xfId="0" applyNumberFormat="1"/>
    <xf numFmtId="0" fontId="1" fillId="2" borderId="0" xfId="0" applyFont="1" applyFill="1"/>
    <xf numFmtId="0" fontId="0" fillId="2" borderId="0" xfId="0" applyFill="1"/>
    <xf numFmtId="176" fontId="0" fillId="3" borderId="0" xfId="0" applyNumberFormat="1" applyFill="1"/>
    <xf numFmtId="177" fontId="0" fillId="0" borderId="0" xfId="0" applyNumberFormat="1"/>
    <xf numFmtId="177" fontId="1" fillId="0" borderId="0" xfId="0" applyNumberFormat="1" applyFont="1"/>
    <xf numFmtId="176" fontId="1" fillId="3" borderId="0" xfId="0" applyNumberFormat="1" applyFont="1" applyFill="1"/>
    <xf numFmtId="0" fontId="0" fillId="0" borderId="0" xfId="0" applyAlignment="1">
      <alignment horizontal="left" wrapText="1"/>
    </xf>
    <xf numFmtId="0" fontId="2" fillId="0" borderId="0" xfId="1" applyAlignment="1" applyProtection="1"/>
    <xf numFmtId="0" fontId="2" fillId="0" borderId="0" xfId="1" applyFill="1" applyBorder="1" applyAlignment="1" applyProtection="1"/>
    <xf numFmtId="9" fontId="0" fillId="0" borderId="0" xfId="0" applyNumberFormat="1"/>
    <xf numFmtId="10" fontId="0" fillId="0" borderId="0" xfId="0" applyNumberFormat="1"/>
    <xf numFmtId="0" fontId="3" fillId="0" borderId="0" xfId="0" applyFont="1"/>
    <xf numFmtId="9" fontId="3" fillId="0" borderId="0" xfId="0" applyNumberFormat="1" applyFont="1"/>
    <xf numFmtId="0" fontId="4" fillId="0" borderId="0" xfId="0" applyFont="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962024</xdr:colOff>
      <xdr:row>2</xdr:row>
      <xdr:rowOff>38099</xdr:rowOff>
    </xdr:from>
    <xdr:to>
      <xdr:col>13</xdr:col>
      <xdr:colOff>484635</xdr:colOff>
      <xdr:row>14</xdr:row>
      <xdr:rowOff>20954</xdr:rowOff>
    </xdr:to>
    <xdr:pic>
      <xdr:nvPicPr>
        <xdr:cNvPr id="2" name="图片 1">
          <a:extLst>
            <a:ext uri="{FF2B5EF4-FFF2-40B4-BE49-F238E27FC236}">
              <a16:creationId xmlns:a16="http://schemas.microsoft.com/office/drawing/2014/main" id="{6C49B120-9D89-4353-BF02-43A159BC3227}"/>
            </a:ext>
          </a:extLst>
        </xdr:cNvPr>
        <xdr:cNvPicPr>
          <a:picLocks noChangeAspect="1"/>
        </xdr:cNvPicPr>
      </xdr:nvPicPr>
      <xdr:blipFill>
        <a:blip xmlns:r="http://schemas.openxmlformats.org/officeDocument/2006/relationships" r:embed="rId1"/>
        <a:stretch>
          <a:fillRect/>
        </a:stretch>
      </xdr:blipFill>
      <xdr:spPr>
        <a:xfrm>
          <a:off x="8220074" y="400049"/>
          <a:ext cx="5428111" cy="2154555"/>
        </a:xfrm>
        <a:prstGeom prst="rect">
          <a:avLst/>
        </a:prstGeom>
      </xdr:spPr>
    </xdr:pic>
    <xdr:clientData/>
  </xdr:twoCellAnchor>
  <xdr:twoCellAnchor>
    <xdr:from>
      <xdr:col>7</xdr:col>
      <xdr:colOff>1028700</xdr:colOff>
      <xdr:row>3</xdr:row>
      <xdr:rowOff>123825</xdr:rowOff>
    </xdr:from>
    <xdr:to>
      <xdr:col>8</xdr:col>
      <xdr:colOff>914400</xdr:colOff>
      <xdr:row>13</xdr:row>
      <xdr:rowOff>152400</xdr:rowOff>
    </xdr:to>
    <xdr:sp macro="" textlink="">
      <xdr:nvSpPr>
        <xdr:cNvPr id="3" name="矩形 2">
          <a:extLst>
            <a:ext uri="{FF2B5EF4-FFF2-40B4-BE49-F238E27FC236}">
              <a16:creationId xmlns:a16="http://schemas.microsoft.com/office/drawing/2014/main" id="{35D5B36D-FD2E-4B52-B1AB-A95DC7E4D91D}"/>
            </a:ext>
          </a:extLst>
        </xdr:cNvPr>
        <xdr:cNvSpPr/>
      </xdr:nvSpPr>
      <xdr:spPr>
        <a:xfrm>
          <a:off x="8286750" y="666750"/>
          <a:ext cx="2114550" cy="18383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iea.org/publications/insights/insightpublications/US_CountryScorecard_FINAL.pdf" TargetMode="External"/><Relationship Id="rId1" Type="http://schemas.openxmlformats.org/officeDocument/2006/relationships/hyperlink" Target="https://www.ehpa.org/fileadmin/red/03._Media/03.02_Studies_and_reports/Large_heat_pumps_in_Europe_MDN_II_final4_small.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64CA3-E883-4FBE-8F70-B562D6180682}">
  <dimension ref="A1:M30"/>
  <sheetViews>
    <sheetView workbookViewId="0">
      <selection activeCell="F14" sqref="F14"/>
    </sheetView>
  </sheetViews>
  <sheetFormatPr defaultRowHeight="13.5" x14ac:dyDescent="0.3"/>
  <cols>
    <col min="2" max="2" width="46.3984375" customWidth="1"/>
    <col min="8" max="8" width="30.73046875" customWidth="1"/>
    <col min="9" max="9" width="15.53125" customWidth="1"/>
  </cols>
  <sheetData>
    <row r="1" spans="1:13" x14ac:dyDescent="0.3">
      <c r="A1" s="1" t="s">
        <v>91</v>
      </c>
    </row>
    <row r="3" spans="1:13" x14ac:dyDescent="0.3">
      <c r="A3" s="1" t="s">
        <v>92</v>
      </c>
      <c r="B3" s="5" t="s">
        <v>93</v>
      </c>
    </row>
    <row r="4" spans="1:13" x14ac:dyDescent="0.3">
      <c r="B4" t="s">
        <v>94</v>
      </c>
    </row>
    <row r="5" spans="1:13" x14ac:dyDescent="0.3">
      <c r="B5" s="2">
        <v>2018</v>
      </c>
      <c r="I5" s="17"/>
      <c r="J5" s="13"/>
      <c r="M5" s="13"/>
    </row>
    <row r="6" spans="1:13" x14ac:dyDescent="0.3">
      <c r="B6" t="s">
        <v>96</v>
      </c>
      <c r="I6" s="17"/>
      <c r="J6" s="13"/>
      <c r="M6" s="13"/>
    </row>
    <row r="7" spans="1:13" x14ac:dyDescent="0.3">
      <c r="B7" t="s">
        <v>95</v>
      </c>
      <c r="I7" s="17"/>
      <c r="J7" s="13"/>
      <c r="M7" s="13"/>
    </row>
    <row r="8" spans="1:13" x14ac:dyDescent="0.3">
      <c r="J8" s="13"/>
    </row>
    <row r="9" spans="1:13" x14ac:dyDescent="0.3">
      <c r="B9" t="s">
        <v>98</v>
      </c>
      <c r="J9" s="13"/>
    </row>
    <row r="10" spans="1:13" x14ac:dyDescent="0.3">
      <c r="B10" s="2">
        <v>2019</v>
      </c>
      <c r="J10" s="13"/>
    </row>
    <row r="11" spans="1:13" x14ac:dyDescent="0.3">
      <c r="B11" t="s">
        <v>97</v>
      </c>
      <c r="J11" s="14"/>
    </row>
    <row r="12" spans="1:13" x14ac:dyDescent="0.3">
      <c r="B12" t="s">
        <v>95</v>
      </c>
      <c r="J12" s="14"/>
    </row>
    <row r="13" spans="1:13" x14ac:dyDescent="0.3">
      <c r="J13" s="14"/>
    </row>
    <row r="14" spans="1:13" x14ac:dyDescent="0.3">
      <c r="A14" t="s">
        <v>99</v>
      </c>
      <c r="B14" t="s">
        <v>102</v>
      </c>
      <c r="I14" s="15"/>
      <c r="J14" s="16"/>
      <c r="K14" s="13"/>
    </row>
    <row r="15" spans="1:13" x14ac:dyDescent="0.3">
      <c r="I15" s="15"/>
      <c r="J15" s="16"/>
      <c r="K15" s="13"/>
      <c r="M15" s="13"/>
    </row>
    <row r="17" spans="1:1" x14ac:dyDescent="0.3">
      <c r="A17" s="1"/>
    </row>
    <row r="30" spans="1:1" x14ac:dyDescent="0.3">
      <c r="A30" s="1"/>
    </row>
  </sheetData>
  <phoneticPr fontId="5" type="noConversion"/>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2"/>
  <sheetViews>
    <sheetView tabSelected="1" workbookViewId="0"/>
  </sheetViews>
  <sheetFormatPr defaultRowHeight="13.5" x14ac:dyDescent="0.3"/>
  <cols>
    <col min="2" max="2" width="47.3984375" customWidth="1"/>
    <col min="8" max="8" width="30.73046875" customWidth="1"/>
    <col min="9" max="9" width="15.53125" customWidth="1"/>
  </cols>
  <sheetData>
    <row r="1" spans="1:13" x14ac:dyDescent="0.3">
      <c r="A1" s="1" t="s">
        <v>18</v>
      </c>
    </row>
    <row r="3" spans="1:13" x14ac:dyDescent="0.3">
      <c r="A3" s="1" t="s">
        <v>0</v>
      </c>
      <c r="B3" s="4" t="s">
        <v>32</v>
      </c>
      <c r="H3" t="s">
        <v>73</v>
      </c>
      <c r="I3" t="s">
        <v>63</v>
      </c>
      <c r="M3" t="s">
        <v>70</v>
      </c>
    </row>
    <row r="4" spans="1:13" x14ac:dyDescent="0.3">
      <c r="B4" t="s">
        <v>1</v>
      </c>
    </row>
    <row r="5" spans="1:13" x14ac:dyDescent="0.3">
      <c r="B5" s="2">
        <v>2014</v>
      </c>
      <c r="H5" t="s">
        <v>74</v>
      </c>
      <c r="I5" s="17" t="s">
        <v>53</v>
      </c>
      <c r="J5" s="13">
        <v>0.48</v>
      </c>
      <c r="M5" s="13" t="s">
        <v>72</v>
      </c>
    </row>
    <row r="6" spans="1:13" x14ac:dyDescent="0.3">
      <c r="B6" t="s">
        <v>2</v>
      </c>
      <c r="I6" s="17" t="s">
        <v>54</v>
      </c>
      <c r="J6" s="13">
        <v>0.33</v>
      </c>
      <c r="M6" s="13">
        <v>0.65</v>
      </c>
    </row>
    <row r="7" spans="1:13" x14ac:dyDescent="0.3">
      <c r="B7" s="11" t="s">
        <v>3</v>
      </c>
      <c r="I7" s="17" t="s">
        <v>55</v>
      </c>
      <c r="J7" s="13">
        <v>0.12</v>
      </c>
      <c r="M7" s="13" t="s">
        <v>71</v>
      </c>
    </row>
    <row r="8" spans="1:13" x14ac:dyDescent="0.3">
      <c r="B8" t="s">
        <v>11</v>
      </c>
      <c r="H8" t="s">
        <v>74</v>
      </c>
      <c r="I8" t="s">
        <v>56</v>
      </c>
      <c r="J8" s="13">
        <v>0.03</v>
      </c>
      <c r="M8" t="s">
        <v>71</v>
      </c>
    </row>
    <row r="9" spans="1:13" x14ac:dyDescent="0.3">
      <c r="I9" t="s">
        <v>57</v>
      </c>
      <c r="J9" s="13">
        <v>0.02</v>
      </c>
    </row>
    <row r="10" spans="1:13" x14ac:dyDescent="0.3">
      <c r="B10" s="4" t="s">
        <v>33</v>
      </c>
      <c r="H10" t="s">
        <v>74</v>
      </c>
      <c r="I10" t="s">
        <v>58</v>
      </c>
      <c r="J10" s="13">
        <v>0.01</v>
      </c>
    </row>
    <row r="11" spans="1:13" x14ac:dyDescent="0.3">
      <c r="B11" t="s">
        <v>34</v>
      </c>
      <c r="I11" t="s">
        <v>59</v>
      </c>
      <c r="J11" s="14">
        <v>4.0000000000000001E-3</v>
      </c>
    </row>
    <row r="12" spans="1:13" x14ac:dyDescent="0.3">
      <c r="B12" s="2">
        <v>2018</v>
      </c>
      <c r="I12" t="s">
        <v>60</v>
      </c>
      <c r="J12" s="14">
        <v>4.0000000000000001E-3</v>
      </c>
    </row>
    <row r="13" spans="1:13" x14ac:dyDescent="0.3">
      <c r="B13" t="s">
        <v>35</v>
      </c>
      <c r="I13" t="s">
        <v>61</v>
      </c>
      <c r="J13" s="14">
        <v>2E-3</v>
      </c>
    </row>
    <row r="14" spans="1:13" x14ac:dyDescent="0.3">
      <c r="B14" s="12" t="s">
        <v>36</v>
      </c>
      <c r="I14" s="15" t="s">
        <v>62</v>
      </c>
      <c r="J14" s="16">
        <v>0.01</v>
      </c>
      <c r="K14" s="13" t="s">
        <v>69</v>
      </c>
    </row>
    <row r="15" spans="1:13" x14ac:dyDescent="0.3">
      <c r="B15" s="12"/>
      <c r="I15" s="15" t="s">
        <v>89</v>
      </c>
      <c r="J15" s="16" t="s">
        <v>90</v>
      </c>
      <c r="K15" s="13"/>
      <c r="M15" s="13">
        <v>3</v>
      </c>
    </row>
    <row r="17" spans="1:12" x14ac:dyDescent="0.3">
      <c r="A17" s="1" t="s">
        <v>4</v>
      </c>
      <c r="I17" t="s">
        <v>64</v>
      </c>
    </row>
    <row r="18" spans="1:12" x14ac:dyDescent="0.3">
      <c r="A18" t="s">
        <v>5</v>
      </c>
      <c r="I18" t="s">
        <v>65</v>
      </c>
    </row>
    <row r="19" spans="1:12" x14ac:dyDescent="0.3">
      <c r="A19" t="s">
        <v>6</v>
      </c>
      <c r="I19" t="s">
        <v>66</v>
      </c>
    </row>
    <row r="20" spans="1:12" x14ac:dyDescent="0.3">
      <c r="A20" t="s">
        <v>7</v>
      </c>
      <c r="I20" t="s">
        <v>67</v>
      </c>
    </row>
    <row r="21" spans="1:12" x14ac:dyDescent="0.3">
      <c r="A21" t="s">
        <v>8</v>
      </c>
      <c r="I21" t="s">
        <v>68</v>
      </c>
    </row>
    <row r="23" spans="1:12" x14ac:dyDescent="0.3">
      <c r="A23" t="s">
        <v>9</v>
      </c>
      <c r="I23" t="s">
        <v>78</v>
      </c>
    </row>
    <row r="24" spans="1:12" x14ac:dyDescent="0.3">
      <c r="A24" t="s">
        <v>10</v>
      </c>
      <c r="I24" t="s">
        <v>77</v>
      </c>
    </row>
    <row r="25" spans="1:12" x14ac:dyDescent="0.3">
      <c r="A25" t="s">
        <v>13</v>
      </c>
      <c r="I25" t="s">
        <v>75</v>
      </c>
    </row>
    <row r="26" spans="1:12" x14ac:dyDescent="0.3">
      <c r="A26" t="s">
        <v>14</v>
      </c>
      <c r="I26" t="s">
        <v>76</v>
      </c>
    </row>
    <row r="27" spans="1:12" x14ac:dyDescent="0.3">
      <c r="A27" t="s">
        <v>15</v>
      </c>
    </row>
    <row r="28" spans="1:12" x14ac:dyDescent="0.3">
      <c r="A28" t="s">
        <v>16</v>
      </c>
      <c r="H28" t="s">
        <v>88</v>
      </c>
      <c r="I28" t="s">
        <v>79</v>
      </c>
    </row>
    <row r="29" spans="1:12" x14ac:dyDescent="0.3">
      <c r="I29" t="s">
        <v>80</v>
      </c>
      <c r="J29" t="s">
        <v>81</v>
      </c>
      <c r="K29" t="s">
        <v>82</v>
      </c>
      <c r="L29" t="s">
        <v>83</v>
      </c>
    </row>
    <row r="30" spans="1:12" x14ac:dyDescent="0.3">
      <c r="A30" s="1" t="s">
        <v>30</v>
      </c>
      <c r="I30" t="s">
        <v>84</v>
      </c>
      <c r="J30" t="s">
        <v>85</v>
      </c>
      <c r="K30" t="s">
        <v>86</v>
      </c>
      <c r="L30" t="s">
        <v>87</v>
      </c>
    </row>
    <row r="31" spans="1:12" x14ac:dyDescent="0.3">
      <c r="A31" t="s">
        <v>52</v>
      </c>
    </row>
    <row r="32" spans="1:12" x14ac:dyDescent="0.3">
      <c r="A32" t="s">
        <v>31</v>
      </c>
    </row>
  </sheetData>
  <phoneticPr fontId="5" type="noConversion"/>
  <hyperlinks>
    <hyperlink ref="B14" r:id="rId1" xr:uid="{5E084D22-3871-4C9B-A603-594DF5DB766D}"/>
    <hyperlink ref="B7" r:id="rId2" xr:uid="{16E61B11-661C-4075-BA88-12E1DA2F4E02}"/>
  </hyperlinks>
  <pageMargins left="0.7" right="0.7" top="0.75" bottom="0.75" header="0.3" footer="0.3"/>
  <pageSetup orientation="portrait" horizontalDpi="1200" verticalDpi="120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2"/>
  <sheetViews>
    <sheetView workbookViewId="0">
      <selection activeCell="K32" sqref="K32"/>
    </sheetView>
  </sheetViews>
  <sheetFormatPr defaultRowHeight="13.5" x14ac:dyDescent="0.3"/>
  <cols>
    <col min="1" max="1" width="46.3984375" customWidth="1"/>
    <col min="3" max="3" width="32.9296875" customWidth="1"/>
  </cols>
  <sheetData>
    <row r="1" spans="1:7" x14ac:dyDescent="0.3">
      <c r="A1" s="1" t="s">
        <v>12</v>
      </c>
    </row>
    <row r="2" spans="1:7" x14ac:dyDescent="0.3">
      <c r="A2" s="1">
        <v>2000</v>
      </c>
      <c r="B2" s="1">
        <v>2006</v>
      </c>
      <c r="C2" s="1">
        <v>2008</v>
      </c>
      <c r="D2" s="1">
        <v>2009</v>
      </c>
      <c r="E2" s="1">
        <v>2010</v>
      </c>
      <c r="F2" s="1">
        <v>2011</v>
      </c>
      <c r="G2" s="1">
        <v>2012</v>
      </c>
    </row>
    <row r="3" spans="1:7" x14ac:dyDescent="0.3">
      <c r="A3">
        <v>0.65</v>
      </c>
      <c r="B3">
        <v>0.7</v>
      </c>
      <c r="C3">
        <v>0.73</v>
      </c>
      <c r="D3">
        <v>0.71</v>
      </c>
      <c r="E3">
        <v>0.68</v>
      </c>
      <c r="F3">
        <v>0.71</v>
      </c>
      <c r="G3">
        <v>0.73</v>
      </c>
    </row>
    <row r="5" spans="1:7" x14ac:dyDescent="0.3">
      <c r="A5" t="s">
        <v>17</v>
      </c>
    </row>
    <row r="6" spans="1:7" x14ac:dyDescent="0.3">
      <c r="A6" s="6">
        <f>AVERAGE(A3:G3)</f>
        <v>0.7014285714285714</v>
      </c>
    </row>
    <row r="9" spans="1:7" x14ac:dyDescent="0.3">
      <c r="A9" s="4" t="s">
        <v>37</v>
      </c>
      <c r="B9" s="5"/>
      <c r="C9" s="5"/>
    </row>
    <row r="10" spans="1:7" x14ac:dyDescent="0.3">
      <c r="A10" t="s">
        <v>38</v>
      </c>
      <c r="B10" t="s">
        <v>39</v>
      </c>
      <c r="C10" t="s">
        <v>40</v>
      </c>
    </row>
    <row r="11" spans="1:7" x14ac:dyDescent="0.3">
      <c r="A11">
        <v>1</v>
      </c>
      <c r="B11">
        <v>4.4000000000000004</v>
      </c>
      <c r="C11" t="s">
        <v>41</v>
      </c>
    </row>
    <row r="12" spans="1:7" x14ac:dyDescent="0.3">
      <c r="A12">
        <v>2</v>
      </c>
      <c r="B12">
        <v>3.1</v>
      </c>
      <c r="C12" t="s">
        <v>41</v>
      </c>
    </row>
    <row r="13" spans="1:7" x14ac:dyDescent="0.3">
      <c r="A13">
        <v>3</v>
      </c>
      <c r="B13">
        <v>3.05</v>
      </c>
      <c r="C13" t="s">
        <v>41</v>
      </c>
    </row>
    <row r="14" spans="1:7" x14ac:dyDescent="0.3">
      <c r="A14">
        <v>4</v>
      </c>
      <c r="B14">
        <v>6.7</v>
      </c>
      <c r="C14" t="s">
        <v>42</v>
      </c>
    </row>
    <row r="15" spans="1:7" x14ac:dyDescent="0.3">
      <c r="A15">
        <v>5</v>
      </c>
      <c r="B15">
        <v>5.3</v>
      </c>
      <c r="C15" t="s">
        <v>41</v>
      </c>
    </row>
    <row r="16" spans="1:7" x14ac:dyDescent="0.3">
      <c r="A16">
        <v>6</v>
      </c>
      <c r="B16">
        <v>3.4</v>
      </c>
      <c r="C16" t="s">
        <v>41</v>
      </c>
    </row>
    <row r="17" spans="1:3" x14ac:dyDescent="0.3">
      <c r="A17">
        <v>7</v>
      </c>
      <c r="B17">
        <v>4.8</v>
      </c>
      <c r="C17" t="s">
        <v>43</v>
      </c>
    </row>
    <row r="18" spans="1:3" x14ac:dyDescent="0.3">
      <c r="A18">
        <v>8</v>
      </c>
      <c r="B18">
        <v>6.8</v>
      </c>
      <c r="C18" t="s">
        <v>44</v>
      </c>
    </row>
    <row r="19" spans="1:3" x14ac:dyDescent="0.3">
      <c r="A19">
        <v>9</v>
      </c>
      <c r="B19">
        <v>4.8</v>
      </c>
      <c r="C19" t="s">
        <v>45</v>
      </c>
    </row>
    <row r="20" spans="1:3" x14ac:dyDescent="0.3">
      <c r="A20">
        <v>10</v>
      </c>
      <c r="B20">
        <v>4.9000000000000004</v>
      </c>
      <c r="C20" t="s">
        <v>46</v>
      </c>
    </row>
    <row r="21" spans="1:3" x14ac:dyDescent="0.3">
      <c r="A21">
        <v>11</v>
      </c>
      <c r="B21" s="7">
        <v>5</v>
      </c>
      <c r="C21" t="s">
        <v>47</v>
      </c>
    </row>
    <row r="22" spans="1:3" x14ac:dyDescent="0.3">
      <c r="A22">
        <v>12</v>
      </c>
      <c r="B22">
        <v>4.4000000000000004</v>
      </c>
      <c r="C22" t="s">
        <v>41</v>
      </c>
    </row>
    <row r="23" spans="1:3" x14ac:dyDescent="0.3">
      <c r="A23">
        <v>13</v>
      </c>
      <c r="B23">
        <v>3.4</v>
      </c>
      <c r="C23" t="s">
        <v>48</v>
      </c>
    </row>
    <row r="24" spans="1:3" x14ac:dyDescent="0.3">
      <c r="A24">
        <v>14</v>
      </c>
      <c r="B24" s="7">
        <v>2</v>
      </c>
      <c r="C24" t="s">
        <v>41</v>
      </c>
    </row>
    <row r="25" spans="1:3" x14ac:dyDescent="0.3">
      <c r="A25">
        <v>15</v>
      </c>
      <c r="B25">
        <v>2.6</v>
      </c>
      <c r="C25" t="s">
        <v>43</v>
      </c>
    </row>
    <row r="26" spans="1:3" x14ac:dyDescent="0.3">
      <c r="A26">
        <v>16</v>
      </c>
      <c r="B26">
        <v>4.5</v>
      </c>
      <c r="C26" t="s">
        <v>49</v>
      </c>
    </row>
    <row r="28" spans="1:3" x14ac:dyDescent="0.3">
      <c r="A28" s="1" t="s">
        <v>50</v>
      </c>
      <c r="B28" s="8">
        <f>AVERAGEIFS(B11:B26,C11:C26,"district heating system")</f>
        <v>3.6642857142857141</v>
      </c>
    </row>
    <row r="30" spans="1:3" x14ac:dyDescent="0.3">
      <c r="A30" t="s">
        <v>100</v>
      </c>
    </row>
    <row r="31" spans="1:3" x14ac:dyDescent="0.3">
      <c r="A31" t="s">
        <v>101</v>
      </c>
    </row>
    <row r="32" spans="1:3" x14ac:dyDescent="0.3">
      <c r="A32" s="1" t="s">
        <v>51</v>
      </c>
      <c r="B32" s="9">
        <f>A6*B28</f>
        <v>2.5702346938775507</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B11"/>
  <sheetViews>
    <sheetView workbookViewId="0">
      <selection activeCell="B6" sqref="B6"/>
    </sheetView>
  </sheetViews>
  <sheetFormatPr defaultRowHeight="13.5" x14ac:dyDescent="0.3"/>
  <cols>
    <col min="1" max="1" width="33.6640625" customWidth="1"/>
    <col min="2" max="2" width="15.1328125" customWidth="1"/>
  </cols>
  <sheetData>
    <row r="1" spans="1:2" x14ac:dyDescent="0.3">
      <c r="A1" s="10" t="s">
        <v>19</v>
      </c>
    </row>
    <row r="2" spans="1:2" x14ac:dyDescent="0.3">
      <c r="A2" t="s">
        <v>20</v>
      </c>
      <c r="B2" s="3">
        <f>Data!B32</f>
        <v>2.5702346938775507</v>
      </c>
    </row>
    <row r="3" spans="1:2" x14ac:dyDescent="0.3">
      <c r="A3" t="s">
        <v>21</v>
      </c>
      <c r="B3" s="3">
        <f>Data!A$6</f>
        <v>0.7014285714285714</v>
      </c>
    </row>
    <row r="4" spans="1:2" x14ac:dyDescent="0.3">
      <c r="A4" t="s">
        <v>22</v>
      </c>
      <c r="B4" s="3">
        <f>Data!A$6</f>
        <v>0.7014285714285714</v>
      </c>
    </row>
    <row r="5" spans="1:2" x14ac:dyDescent="0.3">
      <c r="A5" t="s">
        <v>23</v>
      </c>
      <c r="B5" s="3">
        <f>Data!A$6</f>
        <v>0.7014285714285714</v>
      </c>
    </row>
    <row r="6" spans="1:2" x14ac:dyDescent="0.3">
      <c r="A6" t="s">
        <v>24</v>
      </c>
      <c r="B6" s="3">
        <f>Data!A$6</f>
        <v>0.7014285714285714</v>
      </c>
    </row>
    <row r="7" spans="1:2" x14ac:dyDescent="0.3">
      <c r="A7" t="s">
        <v>25</v>
      </c>
      <c r="B7" s="3">
        <f>Data!A$6</f>
        <v>0.7014285714285714</v>
      </c>
    </row>
    <row r="8" spans="1:2" x14ac:dyDescent="0.3">
      <c r="A8" t="s">
        <v>26</v>
      </c>
      <c r="B8" s="3">
        <f>Data!A$6</f>
        <v>0.7014285714285714</v>
      </c>
    </row>
    <row r="9" spans="1:2" x14ac:dyDescent="0.3">
      <c r="A9" t="s">
        <v>27</v>
      </c>
      <c r="B9" s="3">
        <f>Data!A$6</f>
        <v>0.7014285714285714</v>
      </c>
    </row>
    <row r="10" spans="1:2" x14ac:dyDescent="0.3">
      <c r="A10" t="s">
        <v>28</v>
      </c>
      <c r="B10" s="3">
        <f>Data!A$6</f>
        <v>0.7014285714285714</v>
      </c>
    </row>
    <row r="11" spans="1:2" x14ac:dyDescent="0.3">
      <c r="A11" t="s">
        <v>29</v>
      </c>
      <c r="B11" s="3">
        <f>Data!A$6</f>
        <v>0.7014285714285714</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About</vt:lpstr>
      <vt:lpstr>summary</vt:lpstr>
      <vt:lpstr>Data</vt:lpstr>
      <vt:lpstr>EoCtUH</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畅 刘</cp:lastModifiedBy>
  <dcterms:created xsi:type="dcterms:W3CDTF">2015-06-17T00:51:33Z</dcterms:created>
  <dcterms:modified xsi:type="dcterms:W3CDTF">2024-03-29T09:52:54Z</dcterms:modified>
</cp:coreProperties>
</file>